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galv\Desktop\modelo_tia\"/>
    </mc:Choice>
  </mc:AlternateContent>
  <xr:revisionPtr revIDLastSave="0" documentId="13_ncr:1_{42C8A070-A03E-4728-A505-6C44474A244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ventas" sheetId="3" r:id="rId1"/>
    <sheet name="Margen" sheetId="5" r:id="rId2"/>
    <sheet name="BD" sheetId="2" r:id="rId3"/>
    <sheet name="Base de datos limpia" sheetId="6" r:id="rId4"/>
  </sheets>
  <definedNames>
    <definedName name="SegmentaciónDeDatos_DIA_de_la_semana">#N/A</definedName>
    <definedName name="SegmentaciónDeDatos_Month">#N/A</definedName>
    <definedName name="SegmentaciónDeDatos_Month1">#N/A</definedName>
    <definedName name="SegmentaciónDeDatos_Semana_del_año">#N/A</definedName>
    <definedName name="SegmentaciónDeDatos_Semana_del_año1">#N/A</definedName>
    <definedName name="SegmentaciónDeDatos_Year">#N/A</definedName>
    <definedName name="SegmentaciónDeDatos_Year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25" i="6" l="1"/>
  <c r="B1426" i="6" s="1"/>
  <c r="B1404" i="6"/>
  <c r="B1377" i="6"/>
  <c r="B1378" i="6" s="1"/>
  <c r="B1379" i="6" s="1"/>
  <c r="B1350" i="6"/>
  <c r="B1328" i="6"/>
  <c r="B1329" i="6" s="1"/>
  <c r="B1327" i="6"/>
  <c r="B1301" i="6"/>
  <c r="B1302" i="6" s="1"/>
  <c r="B1277" i="6"/>
  <c r="B1276" i="6"/>
  <c r="B1252" i="6"/>
  <c r="B1251" i="6"/>
  <c r="B1229" i="6"/>
  <c r="B1227" i="6"/>
  <c r="B1228" i="6" s="1"/>
  <c r="B1201" i="6"/>
  <c r="A1201" i="6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J1200" i="6"/>
  <c r="L1200" i="6" s="1"/>
  <c r="D1200" i="6"/>
  <c r="B1176" i="6"/>
  <c r="B1177" i="6" s="1"/>
  <c r="B1178" i="6" s="1"/>
  <c r="B1154" i="6"/>
  <c r="B1152" i="6"/>
  <c r="B1153" i="6" s="1"/>
  <c r="B1127" i="6"/>
  <c r="B1128" i="6" s="1"/>
  <c r="B1129" i="6" s="1"/>
  <c r="B1126" i="6"/>
  <c r="B1108" i="6"/>
  <c r="B1106" i="6"/>
  <c r="B1107" i="6" s="1"/>
  <c r="B1079" i="6"/>
  <c r="B1080" i="6" s="1"/>
  <c r="B1081" i="6" s="1"/>
  <c r="B1082" i="6" s="1"/>
  <c r="B1057" i="6"/>
  <c r="B1055" i="6"/>
  <c r="B1056" i="6" s="1"/>
  <c r="B1029" i="6"/>
  <c r="B1006" i="6"/>
  <c r="B1004" i="6"/>
  <c r="B1005" i="6" s="1"/>
  <c r="B979" i="6"/>
  <c r="B955" i="6"/>
  <c r="B956" i="6" s="1"/>
  <c r="B957" i="6" s="1"/>
  <c r="B954" i="6"/>
  <c r="B932" i="6"/>
  <c r="B933" i="6" s="1"/>
  <c r="B931" i="6"/>
  <c r="B930" i="6"/>
  <c r="B905" i="6"/>
  <c r="B906" i="6" s="1"/>
  <c r="B904" i="6"/>
  <c r="A904" i="6"/>
  <c r="D903" i="6"/>
  <c r="J903" i="6" s="1"/>
  <c r="B882" i="6"/>
  <c r="B883" i="6" s="1"/>
  <c r="B881" i="6"/>
  <c r="B856" i="6"/>
  <c r="B833" i="6"/>
  <c r="B832" i="6"/>
  <c r="B809" i="6"/>
  <c r="B782" i="6"/>
  <c r="B756" i="6"/>
  <c r="B755" i="6"/>
  <c r="B731" i="6"/>
  <c r="B730" i="6"/>
  <c r="B705" i="6"/>
  <c r="B704" i="6"/>
  <c r="B680" i="6"/>
  <c r="B654" i="6"/>
  <c r="B652" i="6"/>
  <c r="B653" i="6" s="1"/>
  <c r="B628" i="6"/>
  <c r="B627" i="6"/>
  <c r="B603" i="6"/>
  <c r="B602" i="6"/>
  <c r="D602" i="6" s="1"/>
  <c r="J602" i="6" s="1"/>
  <c r="A602" i="6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L601" i="6"/>
  <c r="D601" i="6"/>
  <c r="J601" i="6" s="1"/>
  <c r="K601" i="6" s="1"/>
  <c r="B577" i="6"/>
  <c r="B552" i="6"/>
  <c r="B553" i="6" s="1"/>
  <c r="B554" i="6" s="1"/>
  <c r="B526" i="6"/>
  <c r="B505" i="6"/>
  <c r="B504" i="6"/>
  <c r="B503" i="6"/>
  <c r="B502" i="6"/>
  <c r="B476" i="6"/>
  <c r="B454" i="6"/>
  <c r="B453" i="6"/>
  <c r="B452" i="6"/>
  <c r="B427" i="6"/>
  <c r="B428" i="6" s="1"/>
  <c r="B429" i="6" s="1"/>
  <c r="B403" i="6"/>
  <c r="B402" i="6"/>
  <c r="B401" i="6"/>
  <c r="B378" i="6"/>
  <c r="B376" i="6"/>
  <c r="B377" i="6" s="1"/>
  <c r="B351" i="6"/>
  <c r="B352" i="6" s="1"/>
  <c r="B350" i="6"/>
  <c r="B323" i="6"/>
  <c r="A299" i="6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B297" i="6"/>
  <c r="A297" i="6"/>
  <c r="A298" i="6" s="1"/>
  <c r="D296" i="6"/>
  <c r="J296" i="6" s="1"/>
  <c r="B274" i="6"/>
  <c r="B273" i="6"/>
  <c r="B272" i="6"/>
  <c r="B249" i="6"/>
  <c r="B247" i="6"/>
  <c r="B248" i="6" s="1"/>
  <c r="B246" i="6"/>
  <c r="B219" i="6"/>
  <c r="B196" i="6"/>
  <c r="B197" i="6" s="1"/>
  <c r="B195" i="6"/>
  <c r="B173" i="6"/>
  <c r="B172" i="6"/>
  <c r="B147" i="6"/>
  <c r="B123" i="6"/>
  <c r="B102" i="6"/>
  <c r="B101" i="6"/>
  <c r="B76" i="6"/>
  <c r="B51" i="6"/>
  <c r="B26" i="6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B3" i="6"/>
  <c r="D3" i="6" s="1"/>
  <c r="J3" i="6" s="1"/>
  <c r="A3" i="6"/>
  <c r="K2" i="6"/>
  <c r="D2" i="6"/>
  <c r="J2" i="6" s="1"/>
  <c r="L2" i="6" s="1"/>
  <c r="L3" i="6" l="1"/>
  <c r="K3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D25" i="6"/>
  <c r="J25" i="6" s="1"/>
  <c r="D322" i="6"/>
  <c r="J322" i="6" s="1"/>
  <c r="A323" i="6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D4" i="6"/>
  <c r="J4" i="6" s="1"/>
  <c r="B5" i="6"/>
  <c r="D26" i="6"/>
  <c r="J26" i="6" s="1"/>
  <c r="B220" i="6"/>
  <c r="B250" i="6"/>
  <c r="B77" i="6"/>
  <c r="B124" i="6"/>
  <c r="B174" i="6"/>
  <c r="B455" i="6"/>
  <c r="B52" i="6"/>
  <c r="B103" i="6"/>
  <c r="B198" i="6"/>
  <c r="B27" i="6"/>
  <c r="B275" i="6"/>
  <c r="B353" i="6"/>
  <c r="B148" i="6"/>
  <c r="L296" i="6"/>
  <c r="K296" i="6"/>
  <c r="B430" i="6"/>
  <c r="B298" i="6"/>
  <c r="D297" i="6"/>
  <c r="J297" i="6" s="1"/>
  <c r="D323" i="6"/>
  <c r="J323" i="6" s="1"/>
  <c r="B324" i="6"/>
  <c r="B506" i="6"/>
  <c r="B404" i="6"/>
  <c r="B757" i="6"/>
  <c r="B379" i="6"/>
  <c r="B477" i="6"/>
  <c r="B907" i="6"/>
  <c r="B555" i="6"/>
  <c r="A627" i="6"/>
  <c r="D626" i="6"/>
  <c r="J626" i="6" s="1"/>
  <c r="L602" i="6"/>
  <c r="K602" i="6"/>
  <c r="B604" i="6"/>
  <c r="D603" i="6"/>
  <c r="J603" i="6" s="1"/>
  <c r="B655" i="6"/>
  <c r="B681" i="6"/>
  <c r="B629" i="6"/>
  <c r="B527" i="6"/>
  <c r="B578" i="6"/>
  <c r="B884" i="6"/>
  <c r="L903" i="6"/>
  <c r="K903" i="6"/>
  <c r="B980" i="6"/>
  <c r="A905" i="6"/>
  <c r="D904" i="6"/>
  <c r="J904" i="6" s="1"/>
  <c r="B706" i="6"/>
  <c r="B732" i="6"/>
  <c r="B783" i="6"/>
  <c r="B834" i="6"/>
  <c r="B810" i="6"/>
  <c r="B857" i="6"/>
  <c r="B934" i="6"/>
  <c r="B1007" i="6"/>
  <c r="B958" i="6"/>
  <c r="A1227" i="6"/>
  <c r="D1226" i="6"/>
  <c r="J1226" i="6" s="1"/>
  <c r="B1130" i="6"/>
  <c r="B1058" i="6"/>
  <c r="B1083" i="6"/>
  <c r="B1030" i="6"/>
  <c r="B1109" i="6"/>
  <c r="B1179" i="6"/>
  <c r="B1155" i="6"/>
  <c r="B1230" i="6"/>
  <c r="B1278" i="6"/>
  <c r="D1201" i="6"/>
  <c r="J1201" i="6" s="1"/>
  <c r="B1202" i="6"/>
  <c r="B1253" i="6"/>
  <c r="K1200" i="6"/>
  <c r="B1303" i="6"/>
  <c r="B1330" i="6"/>
  <c r="B1427" i="6"/>
  <c r="B1380" i="6"/>
  <c r="B1405" i="6"/>
  <c r="B1351" i="6"/>
  <c r="I37" i="3"/>
  <c r="I38" i="3" s="1"/>
  <c r="I36" i="3"/>
  <c r="J40" i="5"/>
  <c r="J41" i="5" s="1"/>
  <c r="J39" i="5"/>
  <c r="N18" i="3"/>
  <c r="N29" i="3"/>
  <c r="N40" i="3"/>
  <c r="O15" i="5"/>
  <c r="J34" i="5"/>
  <c r="J35" i="5"/>
  <c r="J36" i="5" s="1"/>
  <c r="I32" i="3"/>
  <c r="I33" i="3" s="1"/>
  <c r="I31" i="3"/>
  <c r="I28" i="5"/>
  <c r="I29" i="5"/>
  <c r="M43" i="5"/>
  <c r="O37" i="5"/>
  <c r="L45" i="5" s="1"/>
  <c r="O43" i="5" s="1"/>
  <c r="O44" i="5" s="1"/>
  <c r="O26" i="5"/>
  <c r="L34" i="5" s="1"/>
  <c r="O32" i="5" s="1"/>
  <c r="L23" i="5"/>
  <c r="O21" i="5" s="1"/>
  <c r="P22" i="5" s="1"/>
  <c r="H26" i="3"/>
  <c r="H25" i="3"/>
  <c r="M32" i="5"/>
  <c r="M21" i="5"/>
  <c r="L40" i="3"/>
  <c r="L42" i="3" s="1"/>
  <c r="L29" i="3"/>
  <c r="L31" i="3" s="1"/>
  <c r="L18" i="3"/>
  <c r="L20" i="3" s="1"/>
  <c r="D6" i="2"/>
  <c r="J6" i="2" s="1"/>
  <c r="K6" i="2" s="1"/>
  <c r="D300" i="2"/>
  <c r="J300" i="2" s="1"/>
  <c r="D605" i="2"/>
  <c r="J605" i="2" s="1"/>
  <c r="D907" i="2"/>
  <c r="J907" i="2" s="1"/>
  <c r="D1204" i="2"/>
  <c r="J1204" i="2" s="1"/>
  <c r="B7" i="2"/>
  <c r="B30" i="2"/>
  <c r="B55" i="2"/>
  <c r="B80" i="2"/>
  <c r="B105" i="2"/>
  <c r="B127" i="2"/>
  <c r="B151" i="2"/>
  <c r="B176" i="2"/>
  <c r="B199" i="2"/>
  <c r="B223" i="2"/>
  <c r="B224" i="2"/>
  <c r="B250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276" i="2"/>
  <c r="B301" i="2"/>
  <c r="B302" i="2" s="1"/>
  <c r="B327" i="2"/>
  <c r="B328" i="2" s="1"/>
  <c r="B354" i="2"/>
  <c r="B355" i="2" s="1"/>
  <c r="B380" i="2"/>
  <c r="B381" i="2" s="1"/>
  <c r="B405" i="2"/>
  <c r="B431" i="2"/>
  <c r="B456" i="2"/>
  <c r="B480" i="2"/>
  <c r="B481" i="2" s="1"/>
  <c r="B506" i="2"/>
  <c r="B530" i="2"/>
  <c r="B556" i="2"/>
  <c r="A301" i="2"/>
  <c r="A302" i="2" s="1"/>
  <c r="A303" i="2" s="1"/>
  <c r="A304" i="2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B581" i="2"/>
  <c r="B606" i="2"/>
  <c r="B631" i="2"/>
  <c r="B656" i="2"/>
  <c r="B657" i="2" s="1"/>
  <c r="B684" i="2"/>
  <c r="B685" i="2" s="1"/>
  <c r="B708" i="2"/>
  <c r="B734" i="2"/>
  <c r="B759" i="2"/>
  <c r="B786" i="2"/>
  <c r="B813" i="2"/>
  <c r="B836" i="2"/>
  <c r="B837" i="2" s="1"/>
  <c r="B860" i="2"/>
  <c r="A606" i="2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B885" i="2"/>
  <c r="B908" i="2"/>
  <c r="B934" i="2"/>
  <c r="B958" i="2"/>
  <c r="B983" i="2"/>
  <c r="B1008" i="2"/>
  <c r="B1009" i="2" s="1"/>
  <c r="B1010" i="2" s="1"/>
  <c r="B1033" i="2"/>
  <c r="B1059" i="2"/>
  <c r="B1083" i="2"/>
  <c r="B1110" i="2"/>
  <c r="B1130" i="2"/>
  <c r="B1131" i="2"/>
  <c r="B1156" i="2"/>
  <c r="A908" i="2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B1180" i="2"/>
  <c r="B1205" i="2"/>
  <c r="B1206" i="2" s="1"/>
  <c r="B1231" i="2"/>
  <c r="B1255" i="2"/>
  <c r="B1256" i="2" s="1"/>
  <c r="B1280" i="2"/>
  <c r="B1305" i="2"/>
  <c r="B1306" i="2"/>
  <c r="B1331" i="2"/>
  <c r="B1354" i="2"/>
  <c r="B1355" i="2" s="1"/>
  <c r="B1381" i="2"/>
  <c r="B1408" i="2"/>
  <c r="B1409" i="2" s="1"/>
  <c r="A1205" i="2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B1429" i="2"/>
  <c r="B1430" i="2" s="1"/>
  <c r="B1180" i="6" l="1"/>
  <c r="B811" i="6"/>
  <c r="A906" i="6"/>
  <c r="D905" i="6"/>
  <c r="J905" i="6" s="1"/>
  <c r="D324" i="6"/>
  <c r="J324" i="6" s="1"/>
  <c r="B325" i="6"/>
  <c r="B175" i="6"/>
  <c r="B1352" i="6"/>
  <c r="B1331" i="6"/>
  <c r="B1084" i="6"/>
  <c r="B835" i="6"/>
  <c r="B758" i="6"/>
  <c r="L323" i="6"/>
  <c r="K323" i="6"/>
  <c r="B149" i="6"/>
  <c r="B908" i="6"/>
  <c r="B405" i="6"/>
  <c r="L297" i="6"/>
  <c r="K297" i="6"/>
  <c r="B199" i="6"/>
  <c r="B125" i="6"/>
  <c r="D349" i="6"/>
  <c r="J349" i="6" s="1"/>
  <c r="A350" i="6"/>
  <c r="B1254" i="6"/>
  <c r="B1406" i="6"/>
  <c r="K1201" i="6"/>
  <c r="L1201" i="6"/>
  <c r="L1226" i="6"/>
  <c r="K1226" i="6"/>
  <c r="B733" i="6"/>
  <c r="B528" i="6"/>
  <c r="D298" i="6"/>
  <c r="J298" i="6" s="1"/>
  <c r="B299" i="6"/>
  <c r="B354" i="6"/>
  <c r="B104" i="6"/>
  <c r="L322" i="6"/>
  <c r="K322" i="6"/>
  <c r="B1428" i="6"/>
  <c r="B784" i="6"/>
  <c r="B682" i="6"/>
  <c r="B1304" i="6"/>
  <c r="D1227" i="6"/>
  <c r="J1227" i="6" s="1"/>
  <c r="A1228" i="6"/>
  <c r="B935" i="6"/>
  <c r="B656" i="6"/>
  <c r="L626" i="6"/>
  <c r="K626" i="6"/>
  <c r="B431" i="6"/>
  <c r="B53" i="6"/>
  <c r="B78" i="6"/>
  <c r="L25" i="6"/>
  <c r="K25" i="6"/>
  <c r="B858" i="6"/>
  <c r="B1131" i="6"/>
  <c r="B1110" i="6"/>
  <c r="B981" i="6"/>
  <c r="B1381" i="6"/>
  <c r="B1279" i="6"/>
  <c r="B1156" i="6"/>
  <c r="B1031" i="6"/>
  <c r="B1059" i="6"/>
  <c r="A628" i="6"/>
  <c r="D627" i="6"/>
  <c r="J627" i="6" s="1"/>
  <c r="B478" i="6"/>
  <c r="B276" i="6"/>
  <c r="B456" i="6"/>
  <c r="B251" i="6"/>
  <c r="K26" i="6"/>
  <c r="L26" i="6"/>
  <c r="D50" i="6"/>
  <c r="J50" i="6" s="1"/>
  <c r="A51" i="6"/>
  <c r="B1008" i="6"/>
  <c r="B1203" i="6"/>
  <c r="D1202" i="6"/>
  <c r="J1202" i="6" s="1"/>
  <c r="B579" i="6"/>
  <c r="B1231" i="6"/>
  <c r="B959" i="6"/>
  <c r="B707" i="6"/>
  <c r="B885" i="6"/>
  <c r="B630" i="6"/>
  <c r="L603" i="6"/>
  <c r="K603" i="6"/>
  <c r="B556" i="6"/>
  <c r="B380" i="6"/>
  <c r="B507" i="6"/>
  <c r="D5" i="6"/>
  <c r="J5" i="6" s="1"/>
  <c r="B6" i="6"/>
  <c r="L904" i="6"/>
  <c r="K904" i="6"/>
  <c r="D604" i="6"/>
  <c r="J604" i="6" s="1"/>
  <c r="B605" i="6"/>
  <c r="D27" i="6"/>
  <c r="J27" i="6" s="1"/>
  <c r="B28" i="6"/>
  <c r="B221" i="6"/>
  <c r="K4" i="6"/>
  <c r="L4" i="6"/>
  <c r="M34" i="5"/>
  <c r="N41" i="3"/>
  <c r="N42" i="3" s="1"/>
  <c r="O30" i="3"/>
  <c r="O31" i="3" s="1"/>
  <c r="O19" i="3"/>
  <c r="O20" i="3" s="1"/>
  <c r="O22" i="5"/>
  <c r="O23" i="5" s="1"/>
  <c r="P44" i="5"/>
  <c r="P45" i="5" s="1"/>
  <c r="M45" i="5"/>
  <c r="O45" i="5"/>
  <c r="M23" i="5"/>
  <c r="O41" i="3"/>
  <c r="O42" i="3" s="1"/>
  <c r="P23" i="5"/>
  <c r="O33" i="5"/>
  <c r="O34" i="5" s="1"/>
  <c r="N19" i="3"/>
  <c r="N20" i="3" s="1"/>
  <c r="N30" i="3"/>
  <c r="N31" i="3" s="1"/>
  <c r="B1011" i="2"/>
  <c r="B1431" i="2"/>
  <c r="B838" i="2"/>
  <c r="B482" i="2"/>
  <c r="B303" i="2"/>
  <c r="D302" i="2"/>
  <c r="J302" i="2" s="1"/>
  <c r="K302" i="2" s="1"/>
  <c r="B1356" i="2"/>
  <c r="B1207" i="2"/>
  <c r="D1206" i="2"/>
  <c r="J1206" i="2" s="1"/>
  <c r="B686" i="2"/>
  <c r="B356" i="2"/>
  <c r="B658" i="2"/>
  <c r="A631" i="2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D630" i="2"/>
  <c r="J630" i="2" s="1"/>
  <c r="B632" i="2"/>
  <c r="D631" i="2"/>
  <c r="J631" i="2" s="1"/>
  <c r="K631" i="2" s="1"/>
  <c r="A1231" i="2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D1230" i="2"/>
  <c r="J1230" i="2" s="1"/>
  <c r="A934" i="2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D933" i="2"/>
  <c r="J933" i="2" s="1"/>
  <c r="K933" i="2" s="1"/>
  <c r="B886" i="2"/>
  <c r="B760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D29" i="2"/>
  <c r="J29" i="2" s="1"/>
  <c r="K29" i="2" s="1"/>
  <c r="B128" i="2"/>
  <c r="B1157" i="2"/>
  <c r="B329" i="2"/>
  <c r="B1382" i="2"/>
  <c r="B984" i="2"/>
  <c r="B861" i="2"/>
  <c r="B531" i="2"/>
  <c r="B406" i="2"/>
  <c r="B81" i="2"/>
  <c r="B457" i="2"/>
  <c r="B1132" i="2"/>
  <c r="B557" i="2"/>
  <c r="B1232" i="2"/>
  <c r="D1231" i="2"/>
  <c r="J1231" i="2" s="1"/>
  <c r="B1111" i="2"/>
  <c r="B959" i="2"/>
  <c r="B709" i="2"/>
  <c r="B507" i="2"/>
  <c r="B200" i="2"/>
  <c r="B56" i="2"/>
  <c r="B1281" i="2"/>
  <c r="B251" i="2"/>
  <c r="B106" i="2"/>
  <c r="B1084" i="2"/>
  <c r="B607" i="2"/>
  <c r="D606" i="2"/>
  <c r="J606" i="2" s="1"/>
  <c r="B382" i="2"/>
  <c r="D301" i="2"/>
  <c r="J301" i="2" s="1"/>
  <c r="L301" i="2" s="1"/>
  <c r="B177" i="2"/>
  <c r="B1257" i="2"/>
  <c r="B432" i="2"/>
  <c r="B1332" i="2"/>
  <c r="D1205" i="2"/>
  <c r="J1205" i="2" s="1"/>
  <c r="B1060" i="2"/>
  <c r="B935" i="2"/>
  <c r="D934" i="2"/>
  <c r="J934" i="2" s="1"/>
  <c r="B814" i="2"/>
  <c r="B582" i="2"/>
  <c r="B152" i="2"/>
  <c r="B31" i="2"/>
  <c r="B1410" i="2"/>
  <c r="B735" i="2"/>
  <c r="B225" i="2"/>
  <c r="B1307" i="2"/>
  <c r="B1181" i="2"/>
  <c r="B1034" i="2"/>
  <c r="B909" i="2"/>
  <c r="D908" i="2"/>
  <c r="J908" i="2" s="1"/>
  <c r="B787" i="2"/>
  <c r="A327" i="2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D326" i="2"/>
  <c r="J326" i="2" s="1"/>
  <c r="K326" i="2" s="1"/>
  <c r="B277" i="2"/>
  <c r="B8" i="2"/>
  <c r="D7" i="2"/>
  <c r="J7" i="2" s="1"/>
  <c r="L6" i="2"/>
  <c r="L1205" i="2"/>
  <c r="K1205" i="2"/>
  <c r="K301" i="2"/>
  <c r="K1204" i="2"/>
  <c r="L1204" i="2"/>
  <c r="L933" i="2"/>
  <c r="K605" i="2"/>
  <c r="L605" i="2"/>
  <c r="K1231" i="2"/>
  <c r="L1231" i="2"/>
  <c r="K1230" i="2"/>
  <c r="L1230" i="2"/>
  <c r="K1206" i="2"/>
  <c r="L1206" i="2"/>
  <c r="K934" i="2"/>
  <c r="L934" i="2"/>
  <c r="L300" i="2"/>
  <c r="K300" i="2"/>
  <c r="K606" i="2"/>
  <c r="L606" i="2"/>
  <c r="L907" i="2"/>
  <c r="K907" i="2"/>
  <c r="B222" i="6" l="1"/>
  <c r="D28" i="6"/>
  <c r="J28" i="6" s="1"/>
  <c r="B29" i="6"/>
  <c r="B1305" i="6"/>
  <c r="B200" i="6"/>
  <c r="L50" i="6"/>
  <c r="K50" i="6"/>
  <c r="B529" i="6"/>
  <c r="B150" i="6"/>
  <c r="K324" i="6"/>
  <c r="L324" i="6"/>
  <c r="A52" i="6"/>
  <c r="D51" i="6"/>
  <c r="J51" i="6" s="1"/>
  <c r="K27" i="6"/>
  <c r="L27" i="6"/>
  <c r="B1232" i="6"/>
  <c r="D605" i="6"/>
  <c r="J605" i="6" s="1"/>
  <c r="B606" i="6"/>
  <c r="B381" i="6"/>
  <c r="B886" i="6"/>
  <c r="B580" i="6"/>
  <c r="B1111" i="6"/>
  <c r="B79" i="6"/>
  <c r="B657" i="6"/>
  <c r="B1255" i="6"/>
  <c r="L905" i="6"/>
  <c r="K905" i="6"/>
  <c r="B1407" i="6"/>
  <c r="B1085" i="6"/>
  <c r="B1332" i="6"/>
  <c r="A907" i="6"/>
  <c r="D906" i="6"/>
  <c r="J906" i="6" s="1"/>
  <c r="K5" i="6"/>
  <c r="L5" i="6"/>
  <c r="B277" i="6"/>
  <c r="B326" i="6"/>
  <c r="D325" i="6"/>
  <c r="J325" i="6" s="1"/>
  <c r="B1157" i="6"/>
  <c r="B683" i="6"/>
  <c r="B105" i="6"/>
  <c r="B734" i="6"/>
  <c r="B557" i="6"/>
  <c r="L1202" i="6"/>
  <c r="K1202" i="6"/>
  <c r="B252" i="6"/>
  <c r="L627" i="6"/>
  <c r="K627" i="6"/>
  <c r="B1280" i="6"/>
  <c r="B1132" i="6"/>
  <c r="B936" i="6"/>
  <c r="A351" i="6"/>
  <c r="D350" i="6"/>
  <c r="J350" i="6" s="1"/>
  <c r="B759" i="6"/>
  <c r="B1353" i="6"/>
  <c r="B812" i="6"/>
  <c r="B508" i="6"/>
  <c r="B982" i="6"/>
  <c r="L604" i="6"/>
  <c r="K604" i="6"/>
  <c r="B479" i="6"/>
  <c r="B708" i="6"/>
  <c r="B1204" i="6"/>
  <c r="D1203" i="6"/>
  <c r="J1203" i="6" s="1"/>
  <c r="A629" i="6"/>
  <c r="D628" i="6"/>
  <c r="J628" i="6" s="1"/>
  <c r="B54" i="6"/>
  <c r="B785" i="6"/>
  <c r="B355" i="6"/>
  <c r="K349" i="6"/>
  <c r="L349" i="6"/>
  <c r="B406" i="6"/>
  <c r="B631" i="6"/>
  <c r="B1032" i="6"/>
  <c r="B7" i="6"/>
  <c r="D6" i="6"/>
  <c r="J6" i="6" s="1"/>
  <c r="B960" i="6"/>
  <c r="B1009" i="6"/>
  <c r="B457" i="6"/>
  <c r="B1060" i="6"/>
  <c r="B859" i="6"/>
  <c r="A1229" i="6"/>
  <c r="D1228" i="6"/>
  <c r="J1228" i="6" s="1"/>
  <c r="D299" i="6"/>
  <c r="J299" i="6" s="1"/>
  <c r="B300" i="6"/>
  <c r="B126" i="6"/>
  <c r="B909" i="6"/>
  <c r="B176" i="6"/>
  <c r="B1382" i="6"/>
  <c r="B432" i="6"/>
  <c r="K1227" i="6"/>
  <c r="L1227" i="6"/>
  <c r="B1429" i="6"/>
  <c r="L298" i="6"/>
  <c r="K298" i="6"/>
  <c r="B836" i="6"/>
  <c r="B1181" i="6"/>
  <c r="P33" i="5"/>
  <c r="P34" i="5" s="1"/>
  <c r="L29" i="2"/>
  <c r="L302" i="2"/>
  <c r="L631" i="2"/>
  <c r="L326" i="2"/>
  <c r="D30" i="2"/>
  <c r="J30" i="2" s="1"/>
  <c r="D327" i="2"/>
  <c r="J327" i="2" s="1"/>
  <c r="L630" i="2"/>
  <c r="K630" i="2"/>
  <c r="B9" i="2"/>
  <c r="D8" i="2"/>
  <c r="J8" i="2" s="1"/>
  <c r="B178" i="2"/>
  <c r="B887" i="2"/>
  <c r="B407" i="2"/>
  <c r="B1411" i="2"/>
  <c r="B1133" i="2"/>
  <c r="B1158" i="2"/>
  <c r="B1308" i="2"/>
  <c r="B960" i="2"/>
  <c r="B985" i="2"/>
  <c r="B483" i="2"/>
  <c r="B583" i="2"/>
  <c r="B1333" i="2"/>
  <c r="B687" i="2"/>
  <c r="B788" i="2"/>
  <c r="B57" i="2"/>
  <c r="L7" i="2"/>
  <c r="K7" i="2"/>
  <c r="K908" i="2"/>
  <c r="L908" i="2"/>
  <c r="B815" i="2"/>
  <c r="B1085" i="2"/>
  <c r="B761" i="2"/>
  <c r="B633" i="2"/>
  <c r="D632" i="2"/>
  <c r="J632" i="2" s="1"/>
  <c r="B278" i="2"/>
  <c r="B910" i="2"/>
  <c r="D909" i="2"/>
  <c r="J909" i="2" s="1"/>
  <c r="D31" i="2"/>
  <c r="J31" i="2" s="1"/>
  <c r="B32" i="2"/>
  <c r="B433" i="2"/>
  <c r="B383" i="2"/>
  <c r="B107" i="2"/>
  <c r="B201" i="2"/>
  <c r="B1112" i="2"/>
  <c r="B458" i="2"/>
  <c r="A656" i="2"/>
  <c r="D655" i="2"/>
  <c r="J655" i="2" s="1"/>
  <c r="B1208" i="2"/>
  <c r="D1207" i="2"/>
  <c r="J1207" i="2" s="1"/>
  <c r="B839" i="2"/>
  <c r="B226" i="2"/>
  <c r="D935" i="2"/>
  <c r="J935" i="2" s="1"/>
  <c r="B936" i="2"/>
  <c r="B532" i="2"/>
  <c r="B1383" i="2"/>
  <c r="B129" i="2"/>
  <c r="A958" i="2"/>
  <c r="D957" i="2"/>
  <c r="J957" i="2" s="1"/>
  <c r="B1035" i="2"/>
  <c r="B153" i="2"/>
  <c r="B1258" i="2"/>
  <c r="B608" i="2"/>
  <c r="D607" i="2"/>
  <c r="J607" i="2" s="1"/>
  <c r="B252" i="2"/>
  <c r="B508" i="2"/>
  <c r="B1233" i="2"/>
  <c r="D1232" i="2"/>
  <c r="J1232" i="2" s="1"/>
  <c r="D328" i="2"/>
  <c r="J328" i="2" s="1"/>
  <c r="B659" i="2"/>
  <c r="B1357" i="2"/>
  <c r="B1432" i="2"/>
  <c r="A354" i="2"/>
  <c r="D353" i="2"/>
  <c r="J353" i="2" s="1"/>
  <c r="B1061" i="2"/>
  <c r="B82" i="2"/>
  <c r="B862" i="2"/>
  <c r="B330" i="2"/>
  <c r="D329" i="2"/>
  <c r="J329" i="2" s="1"/>
  <c r="A55" i="2"/>
  <c r="D54" i="2"/>
  <c r="J54" i="2" s="1"/>
  <c r="B1182" i="2"/>
  <c r="B736" i="2"/>
  <c r="B1282" i="2"/>
  <c r="B710" i="2"/>
  <c r="B558" i="2"/>
  <c r="A1255" i="2"/>
  <c r="D1254" i="2"/>
  <c r="J1254" i="2" s="1"/>
  <c r="B357" i="2"/>
  <c r="B304" i="2"/>
  <c r="D303" i="2"/>
  <c r="J303" i="2" s="1"/>
  <c r="B1012" i="2"/>
  <c r="B301" i="6" l="1"/>
  <c r="D300" i="6"/>
  <c r="J300" i="6" s="1"/>
  <c r="B356" i="6"/>
  <c r="B983" i="6"/>
  <c r="B201" i="6"/>
  <c r="B1383" i="6"/>
  <c r="K299" i="6"/>
  <c r="L299" i="6"/>
  <c r="B1033" i="6"/>
  <c r="D1204" i="6"/>
  <c r="J1204" i="6" s="1"/>
  <c r="B1205" i="6"/>
  <c r="B558" i="6"/>
  <c r="B1158" i="6"/>
  <c r="A908" i="6"/>
  <c r="D907" i="6"/>
  <c r="J907" i="6" s="1"/>
  <c r="B1112" i="6"/>
  <c r="K605" i="6"/>
  <c r="L605" i="6"/>
  <c r="D606" i="6"/>
  <c r="J606" i="6" s="1"/>
  <c r="B607" i="6"/>
  <c r="A352" i="6"/>
  <c r="D351" i="6"/>
  <c r="J351" i="6" s="1"/>
  <c r="B735" i="6"/>
  <c r="D326" i="6"/>
  <c r="J326" i="6" s="1"/>
  <c r="B327" i="6"/>
  <c r="B1333" i="6"/>
  <c r="B1233" i="6"/>
  <c r="B1306" i="6"/>
  <c r="L350" i="6"/>
  <c r="K350" i="6"/>
  <c r="B151" i="6"/>
  <c r="B407" i="6"/>
  <c r="B937" i="6"/>
  <c r="B278" i="6"/>
  <c r="B658" i="6"/>
  <c r="B530" i="6"/>
  <c r="B30" i="6"/>
  <c r="D29" i="6"/>
  <c r="J29" i="6" s="1"/>
  <c r="L906" i="6"/>
  <c r="K906" i="6"/>
  <c r="K1228" i="6"/>
  <c r="L1228" i="6"/>
  <c r="B709" i="6"/>
  <c r="B509" i="6"/>
  <c r="L325" i="6"/>
  <c r="K325" i="6"/>
  <c r="B1256" i="6"/>
  <c r="B581" i="6"/>
  <c r="B1430" i="6"/>
  <c r="B177" i="6"/>
  <c r="A1230" i="6"/>
  <c r="D1229" i="6"/>
  <c r="J1229" i="6" s="1"/>
  <c r="B1010" i="6"/>
  <c r="B632" i="6"/>
  <c r="B786" i="6"/>
  <c r="B1182" i="6"/>
  <c r="B910" i="6"/>
  <c r="B860" i="6"/>
  <c r="B961" i="6"/>
  <c r="B55" i="6"/>
  <c r="B480" i="6"/>
  <c r="B813" i="6"/>
  <c r="B253" i="6"/>
  <c r="B106" i="6"/>
  <c r="B1086" i="6"/>
  <c r="B887" i="6"/>
  <c r="L28" i="6"/>
  <c r="K28" i="6"/>
  <c r="B458" i="6"/>
  <c r="B760" i="6"/>
  <c r="B127" i="6"/>
  <c r="L628" i="6"/>
  <c r="K628" i="6"/>
  <c r="B1354" i="6"/>
  <c r="B1408" i="6"/>
  <c r="B80" i="6"/>
  <c r="L51" i="6"/>
  <c r="K51" i="6"/>
  <c r="B223" i="6"/>
  <c r="L1203" i="6"/>
  <c r="K1203" i="6"/>
  <c r="B1281" i="6"/>
  <c r="L6" i="6"/>
  <c r="K6" i="6"/>
  <c r="B837" i="6"/>
  <c r="B433" i="6"/>
  <c r="B1061" i="6"/>
  <c r="D7" i="6"/>
  <c r="J7" i="6" s="1"/>
  <c r="B8" i="6"/>
  <c r="A630" i="6"/>
  <c r="D629" i="6"/>
  <c r="J629" i="6" s="1"/>
  <c r="B1133" i="6"/>
  <c r="B684" i="6"/>
  <c r="B382" i="6"/>
  <c r="A53" i="6"/>
  <c r="D52" i="6"/>
  <c r="J52" i="6" s="1"/>
  <c r="L327" i="2"/>
  <c r="K327" i="2"/>
  <c r="K30" i="2"/>
  <c r="L30" i="2"/>
  <c r="B1013" i="2"/>
  <c r="B1358" i="2"/>
  <c r="B305" i="2"/>
  <c r="D304" i="2"/>
  <c r="J304" i="2" s="1"/>
  <c r="A56" i="2"/>
  <c r="D55" i="2"/>
  <c r="J55" i="2" s="1"/>
  <c r="B660" i="2"/>
  <c r="L957" i="2"/>
  <c r="K957" i="2"/>
  <c r="B108" i="2"/>
  <c r="B358" i="2"/>
  <c r="K329" i="2"/>
  <c r="L329" i="2"/>
  <c r="L353" i="2"/>
  <c r="K353" i="2"/>
  <c r="K328" i="2"/>
  <c r="L328" i="2"/>
  <c r="B609" i="2"/>
  <c r="D608" i="2"/>
  <c r="J608" i="2" s="1"/>
  <c r="A959" i="2"/>
  <c r="D958" i="2"/>
  <c r="J958" i="2" s="1"/>
  <c r="A657" i="2"/>
  <c r="D656" i="2"/>
  <c r="J656" i="2" s="1"/>
  <c r="B911" i="2"/>
  <c r="D910" i="2"/>
  <c r="J910" i="2" s="1"/>
  <c r="B1086" i="2"/>
  <c r="B58" i="2"/>
  <c r="B584" i="2"/>
  <c r="B1309" i="2"/>
  <c r="B408" i="2"/>
  <c r="B1283" i="2"/>
  <c r="B331" i="2"/>
  <c r="D330" i="2"/>
  <c r="J330" i="2" s="1"/>
  <c r="A355" i="2"/>
  <c r="D354" i="2"/>
  <c r="J354" i="2" s="1"/>
  <c r="K1232" i="2"/>
  <c r="L1232" i="2"/>
  <c r="B130" i="2"/>
  <c r="B484" i="2"/>
  <c r="L1254" i="2"/>
  <c r="K1254" i="2"/>
  <c r="B1234" i="2"/>
  <c r="D1233" i="2"/>
  <c r="J1233" i="2" s="1"/>
  <c r="B1259" i="2"/>
  <c r="B227" i="2"/>
  <c r="B459" i="2"/>
  <c r="B384" i="2"/>
  <c r="B279" i="2"/>
  <c r="B816" i="2"/>
  <c r="B789" i="2"/>
  <c r="B1159" i="2"/>
  <c r="B888" i="2"/>
  <c r="A1256" i="2"/>
  <c r="D1255" i="2"/>
  <c r="J1255" i="2" s="1"/>
  <c r="B737" i="2"/>
  <c r="B863" i="2"/>
  <c r="B1433" i="2"/>
  <c r="K632" i="2"/>
  <c r="L632" i="2"/>
  <c r="B559" i="2"/>
  <c r="B509" i="2"/>
  <c r="B154" i="2"/>
  <c r="B1384" i="2"/>
  <c r="B840" i="2"/>
  <c r="B1113" i="2"/>
  <c r="B434" i="2"/>
  <c r="B634" i="2"/>
  <c r="D633" i="2"/>
  <c r="J633" i="2" s="1"/>
  <c r="B688" i="2"/>
  <c r="B986" i="2"/>
  <c r="B1134" i="2"/>
  <c r="B179" i="2"/>
  <c r="B1183" i="2"/>
  <c r="L1207" i="2"/>
  <c r="K1207" i="2"/>
  <c r="B33" i="2"/>
  <c r="D32" i="2"/>
  <c r="J32" i="2" s="1"/>
  <c r="K8" i="2"/>
  <c r="L8" i="2"/>
  <c r="L303" i="2"/>
  <c r="K303" i="2"/>
  <c r="L54" i="2"/>
  <c r="K54" i="2"/>
  <c r="B253" i="2"/>
  <c r="B1036" i="2"/>
  <c r="B533" i="2"/>
  <c r="B1209" i="2"/>
  <c r="D1208" i="2"/>
  <c r="J1208" i="2" s="1"/>
  <c r="B202" i="2"/>
  <c r="K31" i="2"/>
  <c r="L31" i="2"/>
  <c r="B762" i="2"/>
  <c r="B1334" i="2"/>
  <c r="B961" i="2"/>
  <c r="B1412" i="2"/>
  <c r="B10" i="2"/>
  <c r="D9" i="2"/>
  <c r="J9" i="2" s="1"/>
  <c r="B83" i="2"/>
  <c r="B711" i="2"/>
  <c r="K607" i="2"/>
  <c r="L607" i="2"/>
  <c r="B937" i="2"/>
  <c r="D936" i="2"/>
  <c r="J936" i="2" s="1"/>
  <c r="L909" i="2"/>
  <c r="K909" i="2"/>
  <c r="B1062" i="2"/>
  <c r="L655" i="2"/>
  <c r="K655" i="2"/>
  <c r="K935" i="2"/>
  <c r="L935" i="2"/>
  <c r="L7" i="6" l="1"/>
  <c r="K7" i="6"/>
  <c r="B1062" i="6"/>
  <c r="B81" i="6"/>
  <c r="B814" i="6"/>
  <c r="L29" i="6"/>
  <c r="K29" i="6"/>
  <c r="B736" i="6"/>
  <c r="B1113" i="6"/>
  <c r="D1205" i="6"/>
  <c r="J1205" i="6" s="1"/>
  <c r="B1206" i="6"/>
  <c r="B888" i="6"/>
  <c r="B633" i="6"/>
  <c r="B1431" i="6"/>
  <c r="D30" i="6"/>
  <c r="J30" i="6" s="1"/>
  <c r="B31" i="6"/>
  <c r="B938" i="6"/>
  <c r="B1307" i="6"/>
  <c r="L1204" i="6"/>
  <c r="K1204" i="6"/>
  <c r="B202" i="6"/>
  <c r="B383" i="6"/>
  <c r="B685" i="6"/>
  <c r="B1282" i="6"/>
  <c r="B128" i="6"/>
  <c r="B861" i="6"/>
  <c r="B510" i="6"/>
  <c r="B1134" i="6"/>
  <c r="B1409" i="6"/>
  <c r="B761" i="6"/>
  <c r="B481" i="6"/>
  <c r="B1011" i="6"/>
  <c r="B710" i="6"/>
  <c r="B408" i="6"/>
  <c r="B1234" i="6"/>
  <c r="L351" i="6"/>
  <c r="K351" i="6"/>
  <c r="L907" i="6"/>
  <c r="K907" i="6"/>
  <c r="B984" i="6"/>
  <c r="B1087" i="6"/>
  <c r="B911" i="6"/>
  <c r="B582" i="6"/>
  <c r="B531" i="6"/>
  <c r="A353" i="6"/>
  <c r="D352" i="6"/>
  <c r="J352" i="6" s="1"/>
  <c r="A909" i="6"/>
  <c r="D908" i="6"/>
  <c r="J908" i="6" s="1"/>
  <c r="B1034" i="6"/>
  <c r="L52" i="6"/>
  <c r="K52" i="6"/>
  <c r="L1229" i="6"/>
  <c r="K1229" i="6"/>
  <c r="B659" i="6"/>
  <c r="B1334" i="6"/>
  <c r="B608" i="6"/>
  <c r="D607" i="6"/>
  <c r="J607" i="6" s="1"/>
  <c r="B1159" i="6"/>
  <c r="B962" i="6"/>
  <c r="L629" i="6"/>
  <c r="K629" i="6"/>
  <c r="B838" i="6"/>
  <c r="B1355" i="6"/>
  <c r="B107" i="6"/>
  <c r="B56" i="6"/>
  <c r="B1183" i="6"/>
  <c r="A54" i="6"/>
  <c r="D53" i="6"/>
  <c r="J53" i="6" s="1"/>
  <c r="A631" i="6"/>
  <c r="D630" i="6"/>
  <c r="J630" i="6" s="1"/>
  <c r="B224" i="6"/>
  <c r="B459" i="6"/>
  <c r="A1231" i="6"/>
  <c r="D1230" i="6"/>
  <c r="J1230" i="6" s="1"/>
  <c r="B1257" i="6"/>
  <c r="B152" i="6"/>
  <c r="L606" i="6"/>
  <c r="K606" i="6"/>
  <c r="B357" i="6"/>
  <c r="B254" i="6"/>
  <c r="B434" i="6"/>
  <c r="D8" i="6"/>
  <c r="J8" i="6" s="1"/>
  <c r="B9" i="6"/>
  <c r="B787" i="6"/>
  <c r="B178" i="6"/>
  <c r="B279" i="6"/>
  <c r="D327" i="6"/>
  <c r="J327" i="6" s="1"/>
  <c r="B328" i="6"/>
  <c r="L300" i="6"/>
  <c r="K300" i="6"/>
  <c r="L326" i="6"/>
  <c r="K326" i="6"/>
  <c r="B559" i="6"/>
  <c r="B1384" i="6"/>
  <c r="B302" i="6"/>
  <c r="D301" i="6"/>
  <c r="J301" i="6" s="1"/>
  <c r="K1208" i="2"/>
  <c r="L1208" i="2"/>
  <c r="K1233" i="2"/>
  <c r="L1233" i="2"/>
  <c r="K608" i="2"/>
  <c r="L608" i="2"/>
  <c r="K55" i="2"/>
  <c r="L55" i="2"/>
  <c r="K354" i="2"/>
  <c r="L354" i="2"/>
  <c r="K304" i="2"/>
  <c r="L304" i="2"/>
  <c r="B938" i="2"/>
  <c r="D937" i="2"/>
  <c r="J937" i="2" s="1"/>
  <c r="B11" i="2"/>
  <c r="D10" i="2"/>
  <c r="J10" i="2" s="1"/>
  <c r="B763" i="2"/>
  <c r="B534" i="2"/>
  <c r="B1184" i="2"/>
  <c r="B689" i="2"/>
  <c r="B841" i="2"/>
  <c r="B560" i="2"/>
  <c r="B738" i="2"/>
  <c r="B790" i="2"/>
  <c r="A356" i="2"/>
  <c r="D355" i="2"/>
  <c r="J355" i="2" s="1"/>
  <c r="B1310" i="2"/>
  <c r="B912" i="2"/>
  <c r="D911" i="2"/>
  <c r="J911" i="2" s="1"/>
  <c r="B109" i="2"/>
  <c r="B306" i="2"/>
  <c r="D305" i="2"/>
  <c r="J305" i="2" s="1"/>
  <c r="B1335" i="2"/>
  <c r="B510" i="2"/>
  <c r="K936" i="2"/>
  <c r="L936" i="2"/>
  <c r="K633" i="2"/>
  <c r="L633" i="2"/>
  <c r="L1255" i="2"/>
  <c r="K1255" i="2"/>
  <c r="K330" i="2"/>
  <c r="L330" i="2"/>
  <c r="K656" i="2"/>
  <c r="L656" i="2"/>
  <c r="B864" i="2"/>
  <c r="B1235" i="2"/>
  <c r="D1234" i="2"/>
  <c r="J1234" i="2" s="1"/>
  <c r="B1087" i="2"/>
  <c r="B359" i="2"/>
  <c r="B460" i="2"/>
  <c r="B1359" i="2"/>
  <c r="B1210" i="2"/>
  <c r="D1209" i="2"/>
  <c r="J1209" i="2" s="1"/>
  <c r="B1114" i="2"/>
  <c r="B1160" i="2"/>
  <c r="B385" i="2"/>
  <c r="B409" i="2"/>
  <c r="D609" i="2"/>
  <c r="J609" i="2" s="1"/>
  <c r="B610" i="2"/>
  <c r="A57" i="2"/>
  <c r="D56" i="2"/>
  <c r="J56" i="2" s="1"/>
  <c r="L910" i="2"/>
  <c r="K910" i="2"/>
  <c r="B635" i="2"/>
  <c r="D634" i="2"/>
  <c r="J634" i="2" s="1"/>
  <c r="A1257" i="2"/>
  <c r="D1256" i="2"/>
  <c r="J1256" i="2" s="1"/>
  <c r="B228" i="2"/>
  <c r="B332" i="2"/>
  <c r="D331" i="2"/>
  <c r="J331" i="2" s="1"/>
  <c r="A658" i="2"/>
  <c r="D657" i="2"/>
  <c r="J657" i="2" s="1"/>
  <c r="B84" i="2"/>
  <c r="B987" i="2"/>
  <c r="L9" i="2"/>
  <c r="K9" i="2"/>
  <c r="B1413" i="2"/>
  <c r="B1037" i="2"/>
  <c r="B180" i="2"/>
  <c r="B1385" i="2"/>
  <c r="B817" i="2"/>
  <c r="B485" i="2"/>
  <c r="B585" i="2"/>
  <c r="L32" i="2"/>
  <c r="K32" i="2"/>
  <c r="L958" i="2"/>
  <c r="K958" i="2"/>
  <c r="B1063" i="2"/>
  <c r="B712" i="2"/>
  <c r="B962" i="2"/>
  <c r="B203" i="2"/>
  <c r="B254" i="2"/>
  <c r="B34" i="2"/>
  <c r="D33" i="2"/>
  <c r="J33" i="2" s="1"/>
  <c r="B1135" i="2"/>
  <c r="B435" i="2"/>
  <c r="B155" i="2"/>
  <c r="B1434" i="2"/>
  <c r="B889" i="2"/>
  <c r="B280" i="2"/>
  <c r="B1260" i="2"/>
  <c r="B131" i="2"/>
  <c r="B1284" i="2"/>
  <c r="B59" i="2"/>
  <c r="A960" i="2"/>
  <c r="D959" i="2"/>
  <c r="J959" i="2" s="1"/>
  <c r="B661" i="2"/>
  <c r="B1014" i="2"/>
  <c r="B762" i="6" l="1"/>
  <c r="B560" i="6"/>
  <c r="B153" i="6"/>
  <c r="B57" i="6"/>
  <c r="B1035" i="6"/>
  <c r="B1335" i="6"/>
  <c r="B711" i="6"/>
  <c r="B129" i="6"/>
  <c r="B203" i="6"/>
  <c r="K30" i="6"/>
  <c r="L30" i="6"/>
  <c r="K1205" i="6"/>
  <c r="L1205" i="6"/>
  <c r="L8" i="6"/>
  <c r="K8" i="6"/>
  <c r="B460" i="6"/>
  <c r="B985" i="6"/>
  <c r="B225" i="6"/>
  <c r="B1410" i="6"/>
  <c r="D31" i="6"/>
  <c r="J31" i="6" s="1"/>
  <c r="B32" i="6"/>
  <c r="B1207" i="6"/>
  <c r="D1206" i="6"/>
  <c r="J1206" i="6" s="1"/>
  <c r="B815" i="6"/>
  <c r="B280" i="6"/>
  <c r="B255" i="6"/>
  <c r="B1258" i="6"/>
  <c r="L630" i="6"/>
  <c r="K630" i="6"/>
  <c r="B108" i="6"/>
  <c r="B963" i="6"/>
  <c r="L908" i="6"/>
  <c r="K908" i="6"/>
  <c r="B912" i="6"/>
  <c r="B1012" i="6"/>
  <c r="B1135" i="6"/>
  <c r="B1283" i="6"/>
  <c r="B1432" i="6"/>
  <c r="B82" i="6"/>
  <c r="B435" i="6"/>
  <c r="B583" i="6"/>
  <c r="B179" i="6"/>
  <c r="A632" i="6"/>
  <c r="D631" i="6"/>
  <c r="J631" i="6" s="1"/>
  <c r="A910" i="6"/>
  <c r="D909" i="6"/>
  <c r="J909" i="6" s="1"/>
  <c r="L301" i="6"/>
  <c r="K301" i="6"/>
  <c r="B788" i="6"/>
  <c r="B358" i="6"/>
  <c r="L1230" i="6"/>
  <c r="K1230" i="6"/>
  <c r="L53" i="6"/>
  <c r="K53" i="6"/>
  <c r="B1356" i="6"/>
  <c r="L352" i="6"/>
  <c r="K352" i="6"/>
  <c r="B1088" i="6"/>
  <c r="B482" i="6"/>
  <c r="B686" i="6"/>
  <c r="B1308" i="6"/>
  <c r="B634" i="6"/>
  <c r="B737" i="6"/>
  <c r="B1063" i="6"/>
  <c r="B660" i="6"/>
  <c r="A1232" i="6"/>
  <c r="D1231" i="6"/>
  <c r="J1231" i="6" s="1"/>
  <c r="A55" i="6"/>
  <c r="D54" i="6"/>
  <c r="J54" i="6" s="1"/>
  <c r="B1160" i="6"/>
  <c r="A354" i="6"/>
  <c r="D353" i="6"/>
  <c r="J353" i="6" s="1"/>
  <c r="B1235" i="6"/>
  <c r="B511" i="6"/>
  <c r="L327" i="6"/>
  <c r="K327" i="6"/>
  <c r="D608" i="6"/>
  <c r="J608" i="6" s="1"/>
  <c r="B609" i="6"/>
  <c r="B1114" i="6"/>
  <c r="D302" i="6"/>
  <c r="J302" i="6" s="1"/>
  <c r="B303" i="6"/>
  <c r="B1385" i="6"/>
  <c r="B329" i="6"/>
  <c r="D328" i="6"/>
  <c r="J328" i="6" s="1"/>
  <c r="D9" i="6"/>
  <c r="J9" i="6" s="1"/>
  <c r="B10" i="6"/>
  <c r="B1184" i="6"/>
  <c r="B839" i="6"/>
  <c r="L607" i="6"/>
  <c r="K607" i="6"/>
  <c r="B532" i="6"/>
  <c r="B409" i="6"/>
  <c r="B862" i="6"/>
  <c r="B384" i="6"/>
  <c r="B939" i="6"/>
  <c r="B889" i="6"/>
  <c r="B486" i="2"/>
  <c r="B690" i="2"/>
  <c r="K33" i="2"/>
  <c r="L33" i="2"/>
  <c r="B713" i="2"/>
  <c r="K959" i="2"/>
  <c r="L959" i="2"/>
  <c r="K1256" i="2"/>
  <c r="L1256" i="2"/>
  <c r="B611" i="2"/>
  <c r="D610" i="2"/>
  <c r="J610" i="2" s="1"/>
  <c r="L10" i="2"/>
  <c r="K10" i="2"/>
  <c r="B1064" i="2"/>
  <c r="B12" i="2"/>
  <c r="D11" i="2"/>
  <c r="J11" i="2" s="1"/>
  <c r="K634" i="2"/>
  <c r="L634" i="2"/>
  <c r="K1209" i="2"/>
  <c r="L1209" i="2"/>
  <c r="K911" i="2"/>
  <c r="L911" i="2"/>
  <c r="K937" i="2"/>
  <c r="L937" i="2"/>
  <c r="B60" i="2"/>
  <c r="B281" i="2"/>
  <c r="B436" i="2"/>
  <c r="B204" i="2"/>
  <c r="B818" i="2"/>
  <c r="B1414" i="2"/>
  <c r="A659" i="2"/>
  <c r="D658" i="2"/>
  <c r="J658" i="2" s="1"/>
  <c r="B636" i="2"/>
  <c r="D635" i="2"/>
  <c r="J635" i="2" s="1"/>
  <c r="B410" i="2"/>
  <c r="B1211" i="2"/>
  <c r="D1210" i="2"/>
  <c r="J1210" i="2" s="1"/>
  <c r="B1088" i="2"/>
  <c r="B511" i="2"/>
  <c r="B913" i="2"/>
  <c r="D912" i="2"/>
  <c r="J912" i="2" s="1"/>
  <c r="B739" i="2"/>
  <c r="B1185" i="2"/>
  <c r="B939" i="2"/>
  <c r="D938" i="2"/>
  <c r="J938" i="2" s="1"/>
  <c r="B255" i="2"/>
  <c r="A1258" i="2"/>
  <c r="D1257" i="2"/>
  <c r="J1257" i="2" s="1"/>
  <c r="B360" i="2"/>
  <c r="B791" i="2"/>
  <c r="K1234" i="2"/>
  <c r="L1234" i="2"/>
  <c r="K609" i="2"/>
  <c r="L609" i="2"/>
  <c r="B1015" i="2"/>
  <c r="B1136" i="2"/>
  <c r="B963" i="2"/>
  <c r="B1386" i="2"/>
  <c r="B333" i="2"/>
  <c r="D332" i="2"/>
  <c r="J332" i="2" s="1"/>
  <c r="B386" i="2"/>
  <c r="B1360" i="2"/>
  <c r="B1236" i="2"/>
  <c r="D1235" i="2"/>
  <c r="J1235" i="2" s="1"/>
  <c r="B1336" i="2"/>
  <c r="B1311" i="2"/>
  <c r="B561" i="2"/>
  <c r="B535" i="2"/>
  <c r="B1261" i="2"/>
  <c r="B1038" i="2"/>
  <c r="K657" i="2"/>
  <c r="L657" i="2"/>
  <c r="B890" i="2"/>
  <c r="L56" i="2"/>
  <c r="K56" i="2"/>
  <c r="K305" i="2"/>
  <c r="L305" i="2"/>
  <c r="A961" i="2"/>
  <c r="D960" i="2"/>
  <c r="J960" i="2" s="1"/>
  <c r="B156" i="2"/>
  <c r="B85" i="2"/>
  <c r="B1115" i="2"/>
  <c r="B110" i="2"/>
  <c r="K331" i="2"/>
  <c r="L331" i="2"/>
  <c r="B1285" i="2"/>
  <c r="L355" i="2"/>
  <c r="K355" i="2"/>
  <c r="B662" i="2"/>
  <c r="B132" i="2"/>
  <c r="B1435" i="2"/>
  <c r="B35" i="2"/>
  <c r="D34" i="2"/>
  <c r="J34" i="2" s="1"/>
  <c r="B586" i="2"/>
  <c r="B181" i="2"/>
  <c r="B988" i="2"/>
  <c r="B229" i="2"/>
  <c r="A58" i="2"/>
  <c r="D57" i="2"/>
  <c r="J57" i="2" s="1"/>
  <c r="B1161" i="2"/>
  <c r="B461" i="2"/>
  <c r="B865" i="2"/>
  <c r="B307" i="2"/>
  <c r="D306" i="2"/>
  <c r="J306" i="2" s="1"/>
  <c r="A357" i="2"/>
  <c r="D356" i="2"/>
  <c r="J356" i="2" s="1"/>
  <c r="B842" i="2"/>
  <c r="B764" i="2"/>
  <c r="L631" i="6" l="1"/>
  <c r="K631" i="6"/>
  <c r="D329" i="6"/>
  <c r="J329" i="6" s="1"/>
  <c r="B330" i="6"/>
  <c r="L608" i="6"/>
  <c r="K608" i="6"/>
  <c r="A355" i="6"/>
  <c r="D354" i="6"/>
  <c r="J354" i="6" s="1"/>
  <c r="B359" i="6"/>
  <c r="A633" i="6"/>
  <c r="D632" i="6"/>
  <c r="J632" i="6" s="1"/>
  <c r="B109" i="6"/>
  <c r="B58" i="6"/>
  <c r="D609" i="6"/>
  <c r="J609" i="6" s="1"/>
  <c r="B610" i="6"/>
  <c r="B1411" i="6"/>
  <c r="B1309" i="6"/>
  <c r="B281" i="6"/>
  <c r="B226" i="6"/>
  <c r="B712" i="6"/>
  <c r="B385" i="6"/>
  <c r="B83" i="6"/>
  <c r="B1064" i="6"/>
  <c r="B1357" i="6"/>
  <c r="B180" i="6"/>
  <c r="B913" i="6"/>
  <c r="B816" i="6"/>
  <c r="B840" i="6"/>
  <c r="B1386" i="6"/>
  <c r="B687" i="6"/>
  <c r="B789" i="6"/>
  <c r="B1433" i="6"/>
  <c r="B890" i="6"/>
  <c r="B1185" i="6"/>
  <c r="D303" i="6"/>
  <c r="J303" i="6" s="1"/>
  <c r="B304" i="6"/>
  <c r="L54" i="6"/>
  <c r="K54" i="6"/>
  <c r="B584" i="6"/>
  <c r="B1284" i="6"/>
  <c r="L1206" i="6"/>
  <c r="K1206" i="6"/>
  <c r="B986" i="6"/>
  <c r="B561" i="6"/>
  <c r="B1259" i="6"/>
  <c r="B1208" i="6"/>
  <c r="D1207" i="6"/>
  <c r="J1207" i="6" s="1"/>
  <c r="B1336" i="6"/>
  <c r="K353" i="6"/>
  <c r="L353" i="6"/>
  <c r="B863" i="6"/>
  <c r="B1161" i="6"/>
  <c r="B154" i="6"/>
  <c r="L302" i="6"/>
  <c r="K302" i="6"/>
  <c r="B512" i="6"/>
  <c r="A56" i="6"/>
  <c r="D55" i="6"/>
  <c r="J55" i="6" s="1"/>
  <c r="B738" i="6"/>
  <c r="B483" i="6"/>
  <c r="B940" i="6"/>
  <c r="B11" i="6"/>
  <c r="D10" i="6"/>
  <c r="J10" i="6" s="1"/>
  <c r="K1231" i="6"/>
  <c r="L1231" i="6"/>
  <c r="B635" i="6"/>
  <c r="B1089" i="6"/>
  <c r="L909" i="6"/>
  <c r="K909" i="6"/>
  <c r="B1136" i="6"/>
  <c r="B964" i="6"/>
  <c r="B256" i="6"/>
  <c r="B33" i="6"/>
  <c r="D32" i="6"/>
  <c r="J32" i="6" s="1"/>
  <c r="B461" i="6"/>
  <c r="B204" i="6"/>
  <c r="B763" i="6"/>
  <c r="K328" i="6"/>
  <c r="L328" i="6"/>
  <c r="B661" i="6"/>
  <c r="B1013" i="6"/>
  <c r="B130" i="6"/>
  <c r="B410" i="6"/>
  <c r="B533" i="6"/>
  <c r="K9" i="6"/>
  <c r="L9" i="6"/>
  <c r="B1115" i="6"/>
  <c r="B1236" i="6"/>
  <c r="A1233" i="6"/>
  <c r="D1232" i="6"/>
  <c r="J1232" i="6" s="1"/>
  <c r="A911" i="6"/>
  <c r="D910" i="6"/>
  <c r="J910" i="6" s="1"/>
  <c r="B436" i="6"/>
  <c r="K31" i="6"/>
  <c r="L31" i="6"/>
  <c r="B1036" i="6"/>
  <c r="B1162" i="2"/>
  <c r="B133" i="2"/>
  <c r="B891" i="2"/>
  <c r="B1237" i="2"/>
  <c r="D1236" i="2"/>
  <c r="J1236" i="2" s="1"/>
  <c r="A1259" i="2"/>
  <c r="D1258" i="2"/>
  <c r="J1258" i="2" s="1"/>
  <c r="B740" i="2"/>
  <c r="B1415" i="2"/>
  <c r="B282" i="2"/>
  <c r="L57" i="2"/>
  <c r="K57" i="2"/>
  <c r="K356" i="2"/>
  <c r="L356" i="2"/>
  <c r="K1235" i="2"/>
  <c r="L1235" i="2"/>
  <c r="K1257" i="2"/>
  <c r="L1257" i="2"/>
  <c r="K1210" i="2"/>
  <c r="L1210" i="2"/>
  <c r="B182" i="2"/>
  <c r="B157" i="2"/>
  <c r="B1387" i="2"/>
  <c r="B1212" i="2"/>
  <c r="D1211" i="2"/>
  <c r="J1211" i="2" s="1"/>
  <c r="L306" i="2"/>
  <c r="K306" i="2"/>
  <c r="L610" i="2"/>
  <c r="K610" i="2"/>
  <c r="B308" i="2"/>
  <c r="D307" i="2"/>
  <c r="J307" i="2" s="1"/>
  <c r="A59" i="2"/>
  <c r="D58" i="2"/>
  <c r="J58" i="2" s="1"/>
  <c r="B587" i="2"/>
  <c r="B663" i="2"/>
  <c r="B111" i="2"/>
  <c r="A962" i="2"/>
  <c r="D961" i="2"/>
  <c r="J961" i="2" s="1"/>
  <c r="B562" i="2"/>
  <c r="B1361" i="2"/>
  <c r="B964" i="2"/>
  <c r="B256" i="2"/>
  <c r="B914" i="2"/>
  <c r="D913" i="2"/>
  <c r="J913" i="2" s="1"/>
  <c r="B411" i="2"/>
  <c r="B819" i="2"/>
  <c r="B61" i="2"/>
  <c r="B612" i="2"/>
  <c r="D611" i="2"/>
  <c r="J611" i="2" s="1"/>
  <c r="B714" i="2"/>
  <c r="L912" i="2"/>
  <c r="K912" i="2"/>
  <c r="B866" i="2"/>
  <c r="B387" i="2"/>
  <c r="K938" i="2"/>
  <c r="L938" i="2"/>
  <c r="K635" i="2"/>
  <c r="L635" i="2"/>
  <c r="K11" i="2"/>
  <c r="L11" i="2"/>
  <c r="K34" i="2"/>
  <c r="L34" i="2"/>
  <c r="B765" i="2"/>
  <c r="B230" i="2"/>
  <c r="B36" i="2"/>
  <c r="D35" i="2"/>
  <c r="J35" i="2" s="1"/>
  <c r="B1116" i="2"/>
  <c r="B1039" i="2"/>
  <c r="B1312" i="2"/>
  <c r="B1137" i="2"/>
  <c r="B792" i="2"/>
  <c r="B940" i="2"/>
  <c r="D939" i="2"/>
  <c r="J939" i="2" s="1"/>
  <c r="B512" i="2"/>
  <c r="B637" i="2"/>
  <c r="D636" i="2"/>
  <c r="J636" i="2" s="1"/>
  <c r="B205" i="2"/>
  <c r="B13" i="2"/>
  <c r="D12" i="2"/>
  <c r="J12" i="2" s="1"/>
  <c r="B691" i="2"/>
  <c r="A358" i="2"/>
  <c r="D357" i="2"/>
  <c r="J357" i="2" s="1"/>
  <c r="L960" i="2"/>
  <c r="K960" i="2"/>
  <c r="L332" i="2"/>
  <c r="K332" i="2"/>
  <c r="B536" i="2"/>
  <c r="K658" i="2"/>
  <c r="L658" i="2"/>
  <c r="B843" i="2"/>
  <c r="B462" i="2"/>
  <c r="B989" i="2"/>
  <c r="B1436" i="2"/>
  <c r="B1286" i="2"/>
  <c r="B86" i="2"/>
  <c r="B1262" i="2"/>
  <c r="B1337" i="2"/>
  <c r="B334" i="2"/>
  <c r="D333" i="2"/>
  <c r="J333" i="2" s="1"/>
  <c r="B1016" i="2"/>
  <c r="B361" i="2"/>
  <c r="B1186" i="2"/>
  <c r="B1089" i="2"/>
  <c r="A660" i="2"/>
  <c r="D659" i="2"/>
  <c r="J659" i="2" s="1"/>
  <c r="B437" i="2"/>
  <c r="B1065" i="2"/>
  <c r="B487" i="2"/>
  <c r="A57" i="6" l="1"/>
  <c r="D56" i="6"/>
  <c r="J56" i="6" s="1"/>
  <c r="B1162" i="6"/>
  <c r="D1208" i="6"/>
  <c r="J1208" i="6" s="1"/>
  <c r="B1209" i="6"/>
  <c r="K303" i="6"/>
  <c r="L303" i="6"/>
  <c r="B790" i="6"/>
  <c r="B817" i="6"/>
  <c r="B1065" i="6"/>
  <c r="K609" i="6"/>
  <c r="L609" i="6"/>
  <c r="B1116" i="6"/>
  <c r="B131" i="6"/>
  <c r="B764" i="6"/>
  <c r="B941" i="6"/>
  <c r="B513" i="6"/>
  <c r="B1285" i="6"/>
  <c r="B84" i="6"/>
  <c r="B282" i="6"/>
  <c r="L354" i="6"/>
  <c r="K354" i="6"/>
  <c r="B437" i="6"/>
  <c r="B257" i="6"/>
  <c r="B1090" i="6"/>
  <c r="B864" i="6"/>
  <c r="B1260" i="6"/>
  <c r="B1186" i="6"/>
  <c r="B688" i="6"/>
  <c r="B914" i="6"/>
  <c r="B59" i="6"/>
  <c r="A356" i="6"/>
  <c r="D355" i="6"/>
  <c r="J355" i="6" s="1"/>
  <c r="B12" i="6"/>
  <c r="D11" i="6"/>
  <c r="J11" i="6" s="1"/>
  <c r="L910" i="6"/>
  <c r="K910" i="6"/>
  <c r="B205" i="6"/>
  <c r="B585" i="6"/>
  <c r="B1237" i="6"/>
  <c r="B1014" i="6"/>
  <c r="B562" i="6"/>
  <c r="B891" i="6"/>
  <c r="B1387" i="6"/>
  <c r="B181" i="6"/>
  <c r="B1310" i="6"/>
  <c r="B110" i="6"/>
  <c r="K1232" i="6"/>
  <c r="L1232" i="6"/>
  <c r="B534" i="6"/>
  <c r="B662" i="6"/>
  <c r="B462" i="6"/>
  <c r="B1137" i="6"/>
  <c r="B987" i="6"/>
  <c r="B1358" i="6"/>
  <c r="B713" i="6"/>
  <c r="B1412" i="6"/>
  <c r="L632" i="6"/>
  <c r="K632" i="6"/>
  <c r="B331" i="6"/>
  <c r="D330" i="6"/>
  <c r="J330" i="6" s="1"/>
  <c r="B34" i="6"/>
  <c r="D33" i="6"/>
  <c r="J33" i="6" s="1"/>
  <c r="A912" i="6"/>
  <c r="D911" i="6"/>
  <c r="J911" i="6" s="1"/>
  <c r="B965" i="6"/>
  <c r="B636" i="6"/>
  <c r="B484" i="6"/>
  <c r="B386" i="6"/>
  <c r="B1037" i="6"/>
  <c r="A1234" i="6"/>
  <c r="D1233" i="6"/>
  <c r="J1233" i="6" s="1"/>
  <c r="B739" i="6"/>
  <c r="B155" i="6"/>
  <c r="B1337" i="6"/>
  <c r="B1434" i="6"/>
  <c r="B841" i="6"/>
  <c r="A634" i="6"/>
  <c r="D633" i="6"/>
  <c r="J633" i="6" s="1"/>
  <c r="L329" i="6"/>
  <c r="K329" i="6"/>
  <c r="B411" i="6"/>
  <c r="L32" i="6"/>
  <c r="K32" i="6"/>
  <c r="L10" i="6"/>
  <c r="K10" i="6"/>
  <c r="L55" i="6"/>
  <c r="K55" i="6"/>
  <c r="L1207" i="6"/>
  <c r="K1207" i="6"/>
  <c r="B305" i="6"/>
  <c r="D304" i="6"/>
  <c r="J304" i="6" s="1"/>
  <c r="B227" i="6"/>
  <c r="D610" i="6"/>
  <c r="J610" i="6" s="1"/>
  <c r="B611" i="6"/>
  <c r="B360" i="6"/>
  <c r="B438" i="2"/>
  <c r="L357" i="2"/>
  <c r="K357" i="2"/>
  <c r="K35" i="2"/>
  <c r="L35" i="2"/>
  <c r="K307" i="2"/>
  <c r="L307" i="2"/>
  <c r="K1236" i="2"/>
  <c r="L1236" i="2"/>
  <c r="B362" i="2"/>
  <c r="B513" i="2"/>
  <c r="B965" i="2"/>
  <c r="L12" i="2"/>
  <c r="K12" i="2"/>
  <c r="A661" i="2"/>
  <c r="D660" i="2"/>
  <c r="J660" i="2" s="1"/>
  <c r="B1017" i="2"/>
  <c r="B87" i="2"/>
  <c r="B463" i="2"/>
  <c r="B14" i="2"/>
  <c r="D13" i="2"/>
  <c r="J13" i="2" s="1"/>
  <c r="B941" i="2"/>
  <c r="D940" i="2"/>
  <c r="J940" i="2" s="1"/>
  <c r="B1040" i="2"/>
  <c r="B766" i="2"/>
  <c r="B412" i="2"/>
  <c r="B1362" i="2"/>
  <c r="B664" i="2"/>
  <c r="B158" i="2"/>
  <c r="B1416" i="2"/>
  <c r="B892" i="2"/>
  <c r="B1263" i="2"/>
  <c r="B692" i="2"/>
  <c r="B820" i="2"/>
  <c r="B309" i="2"/>
  <c r="D308" i="2"/>
  <c r="J308" i="2" s="1"/>
  <c r="B1238" i="2"/>
  <c r="D1237" i="2"/>
  <c r="J1237" i="2" s="1"/>
  <c r="L333" i="2"/>
  <c r="K333" i="2"/>
  <c r="K611" i="2"/>
  <c r="L611" i="2"/>
  <c r="K913" i="2"/>
  <c r="L913" i="2"/>
  <c r="B537" i="2"/>
  <c r="B1313" i="2"/>
  <c r="K659" i="2"/>
  <c r="L659" i="2"/>
  <c r="L939" i="2"/>
  <c r="K939" i="2"/>
  <c r="B715" i="2"/>
  <c r="B488" i="2"/>
  <c r="B1090" i="2"/>
  <c r="B335" i="2"/>
  <c r="D334" i="2"/>
  <c r="J334" i="2" s="1"/>
  <c r="B1287" i="2"/>
  <c r="B844" i="2"/>
  <c r="B206" i="2"/>
  <c r="B793" i="2"/>
  <c r="B1117" i="2"/>
  <c r="B388" i="2"/>
  <c r="B613" i="2"/>
  <c r="D612" i="2"/>
  <c r="J612" i="2" s="1"/>
  <c r="B915" i="2"/>
  <c r="D914" i="2"/>
  <c r="J914" i="2" s="1"/>
  <c r="B563" i="2"/>
  <c r="B588" i="2"/>
  <c r="B183" i="2"/>
  <c r="B741" i="2"/>
  <c r="B134" i="2"/>
  <c r="B990" i="2"/>
  <c r="B231" i="2"/>
  <c r="L961" i="2"/>
  <c r="K961" i="2"/>
  <c r="K58" i="2"/>
  <c r="L58" i="2"/>
  <c r="K1211" i="2"/>
  <c r="L1211" i="2"/>
  <c r="L1258" i="2"/>
  <c r="K1258" i="2"/>
  <c r="B112" i="2"/>
  <c r="B1388" i="2"/>
  <c r="B283" i="2"/>
  <c r="L636" i="2"/>
  <c r="K636" i="2"/>
  <c r="B1066" i="2"/>
  <c r="B1187" i="2"/>
  <c r="B1338" i="2"/>
  <c r="B1437" i="2"/>
  <c r="A359" i="2"/>
  <c r="D358" i="2"/>
  <c r="J358" i="2" s="1"/>
  <c r="B638" i="2"/>
  <c r="D637" i="2"/>
  <c r="J637" i="2" s="1"/>
  <c r="B1138" i="2"/>
  <c r="B37" i="2"/>
  <c r="D36" i="2"/>
  <c r="J36" i="2" s="1"/>
  <c r="B867" i="2"/>
  <c r="B62" i="2"/>
  <c r="B257" i="2"/>
  <c r="A963" i="2"/>
  <c r="D962" i="2"/>
  <c r="J962" i="2" s="1"/>
  <c r="A60" i="2"/>
  <c r="D59" i="2"/>
  <c r="J59" i="2" s="1"/>
  <c r="B1213" i="2"/>
  <c r="D1212" i="2"/>
  <c r="J1212" i="2" s="1"/>
  <c r="A1260" i="2"/>
  <c r="D1259" i="2"/>
  <c r="J1259" i="2" s="1"/>
  <c r="B1163" i="2"/>
  <c r="L911" i="6" l="1"/>
  <c r="K911" i="6"/>
  <c r="A635" i="6"/>
  <c r="D634" i="6"/>
  <c r="J634" i="6" s="1"/>
  <c r="B387" i="6"/>
  <c r="A913" i="6"/>
  <c r="D912" i="6"/>
  <c r="J912" i="6" s="1"/>
  <c r="B1388" i="6"/>
  <c r="D12" i="6"/>
  <c r="J12" i="6" s="1"/>
  <c r="B13" i="6"/>
  <c r="B1091" i="6"/>
  <c r="B942" i="6"/>
  <c r="B228" i="6"/>
  <c r="L11" i="6"/>
  <c r="K11" i="6"/>
  <c r="B283" i="6"/>
  <c r="B485" i="6"/>
  <c r="B1187" i="6"/>
  <c r="L1208" i="6"/>
  <c r="K1208" i="6"/>
  <c r="B689" i="6"/>
  <c r="B740" i="6"/>
  <c r="L33" i="6"/>
  <c r="K33" i="6"/>
  <c r="B714" i="6"/>
  <c r="B111" i="6"/>
  <c r="B258" i="6"/>
  <c r="B765" i="6"/>
  <c r="B1066" i="6"/>
  <c r="D305" i="6"/>
  <c r="J305" i="6" s="1"/>
  <c r="B306" i="6"/>
  <c r="B892" i="6"/>
  <c r="B361" i="6"/>
  <c r="L1233" i="6"/>
  <c r="K1233" i="6"/>
  <c r="L330" i="6"/>
  <c r="K330" i="6"/>
  <c r="B663" i="6"/>
  <c r="B60" i="6"/>
  <c r="B1261" i="6"/>
  <c r="B438" i="6"/>
  <c r="B1286" i="6"/>
  <c r="B132" i="6"/>
  <c r="B818" i="6"/>
  <c r="L610" i="6"/>
  <c r="K610" i="6"/>
  <c r="B156" i="6"/>
  <c r="L304" i="6"/>
  <c r="K304" i="6"/>
  <c r="B842" i="6"/>
  <c r="K355" i="6"/>
  <c r="L355" i="6"/>
  <c r="B85" i="6"/>
  <c r="D1209" i="6"/>
  <c r="J1209" i="6" s="1"/>
  <c r="B1210" i="6"/>
  <c r="D34" i="6"/>
  <c r="J34" i="6" s="1"/>
  <c r="B35" i="6"/>
  <c r="B463" i="6"/>
  <c r="A357" i="6"/>
  <c r="D356" i="6"/>
  <c r="J356" i="6" s="1"/>
  <c r="B412" i="6"/>
  <c r="B1435" i="6"/>
  <c r="A1235" i="6"/>
  <c r="D1234" i="6"/>
  <c r="J1234" i="6" s="1"/>
  <c r="B637" i="6"/>
  <c r="D331" i="6"/>
  <c r="J331" i="6" s="1"/>
  <c r="B332" i="6"/>
  <c r="B1359" i="6"/>
  <c r="B1311" i="6"/>
  <c r="B563" i="6"/>
  <c r="B206" i="6"/>
  <c r="B1163" i="6"/>
  <c r="L633" i="6"/>
  <c r="K633" i="6"/>
  <c r="B1413" i="6"/>
  <c r="B1138" i="6"/>
  <c r="B1238" i="6"/>
  <c r="B586" i="6"/>
  <c r="B612" i="6"/>
  <c r="D611" i="6"/>
  <c r="J611" i="6" s="1"/>
  <c r="B1338" i="6"/>
  <c r="B988" i="6"/>
  <c r="B182" i="6"/>
  <c r="B1015" i="6"/>
  <c r="B865" i="6"/>
  <c r="B514" i="6"/>
  <c r="B791" i="6"/>
  <c r="L56" i="6"/>
  <c r="K56" i="6"/>
  <c r="B1038" i="6"/>
  <c r="B966" i="6"/>
  <c r="B535" i="6"/>
  <c r="B915" i="6"/>
  <c r="B1117" i="6"/>
  <c r="A58" i="6"/>
  <c r="D57" i="6"/>
  <c r="J57" i="6" s="1"/>
  <c r="B258" i="2"/>
  <c r="B589" i="2"/>
  <c r="B489" i="2"/>
  <c r="K1212" i="2"/>
  <c r="L1212" i="2"/>
  <c r="K637" i="2"/>
  <c r="L637" i="2"/>
  <c r="K1237" i="2"/>
  <c r="L1237" i="2"/>
  <c r="B1214" i="2"/>
  <c r="D1213" i="2"/>
  <c r="J1213" i="2" s="1"/>
  <c r="B1389" i="2"/>
  <c r="B1288" i="2"/>
  <c r="B1239" i="2"/>
  <c r="D1238" i="2"/>
  <c r="J1238" i="2" s="1"/>
  <c r="B665" i="2"/>
  <c r="B966" i="2"/>
  <c r="L334" i="2"/>
  <c r="K334" i="2"/>
  <c r="K308" i="2"/>
  <c r="L308" i="2"/>
  <c r="K940" i="2"/>
  <c r="L940" i="2"/>
  <c r="A61" i="2"/>
  <c r="D60" i="2"/>
  <c r="J60" i="2" s="1"/>
  <c r="B868" i="2"/>
  <c r="A360" i="2"/>
  <c r="D359" i="2"/>
  <c r="J359" i="2" s="1"/>
  <c r="B1067" i="2"/>
  <c r="B113" i="2"/>
  <c r="B742" i="2"/>
  <c r="B916" i="2"/>
  <c r="D915" i="2"/>
  <c r="J915" i="2" s="1"/>
  <c r="B794" i="2"/>
  <c r="B336" i="2"/>
  <c r="D335" i="2"/>
  <c r="J335" i="2" s="1"/>
  <c r="B310" i="2"/>
  <c r="D309" i="2"/>
  <c r="J309" i="2" s="1"/>
  <c r="B893" i="2"/>
  <c r="B1363" i="2"/>
  <c r="B942" i="2"/>
  <c r="D941" i="2"/>
  <c r="J941" i="2" s="1"/>
  <c r="B1018" i="2"/>
  <c r="B514" i="2"/>
  <c r="B639" i="2"/>
  <c r="D638" i="2"/>
  <c r="J638" i="2" s="1"/>
  <c r="B135" i="2"/>
  <c r="B716" i="2"/>
  <c r="K358" i="2"/>
  <c r="L358" i="2"/>
  <c r="L13" i="2"/>
  <c r="K13" i="2"/>
  <c r="L660" i="2"/>
  <c r="K660" i="2"/>
  <c r="B1188" i="2"/>
  <c r="B1118" i="2"/>
  <c r="B1264" i="2"/>
  <c r="B88" i="2"/>
  <c r="L914" i="2"/>
  <c r="K914" i="2"/>
  <c r="L612" i="2"/>
  <c r="K612" i="2"/>
  <c r="B1164" i="2"/>
  <c r="A964" i="2"/>
  <c r="D963" i="2"/>
  <c r="J963" i="2" s="1"/>
  <c r="B38" i="2"/>
  <c r="D37" i="2"/>
  <c r="J37" i="2" s="1"/>
  <c r="B1438" i="2"/>
  <c r="B232" i="2"/>
  <c r="B184" i="2"/>
  <c r="B614" i="2"/>
  <c r="D613" i="2"/>
  <c r="J613" i="2" s="1"/>
  <c r="B207" i="2"/>
  <c r="B1091" i="2"/>
  <c r="B821" i="2"/>
  <c r="B1417" i="2"/>
  <c r="B413" i="2"/>
  <c r="B15" i="2"/>
  <c r="D14" i="2"/>
  <c r="J14" i="2" s="1"/>
  <c r="A662" i="2"/>
  <c r="D661" i="2"/>
  <c r="J661" i="2" s="1"/>
  <c r="B363" i="2"/>
  <c r="K59" i="2"/>
  <c r="L59" i="2"/>
  <c r="L962" i="2"/>
  <c r="K962" i="2"/>
  <c r="K1259" i="2"/>
  <c r="L1259" i="2"/>
  <c r="B284" i="2"/>
  <c r="B693" i="2"/>
  <c r="B63" i="2"/>
  <c r="B564" i="2"/>
  <c r="B538" i="2"/>
  <c r="B1041" i="2"/>
  <c r="L36" i="2"/>
  <c r="K36" i="2"/>
  <c r="A1261" i="2"/>
  <c r="D1260" i="2"/>
  <c r="J1260" i="2" s="1"/>
  <c r="B1139" i="2"/>
  <c r="B1339" i="2"/>
  <c r="B991" i="2"/>
  <c r="B389" i="2"/>
  <c r="B845" i="2"/>
  <c r="B1314" i="2"/>
  <c r="B159" i="2"/>
  <c r="B767" i="2"/>
  <c r="B464" i="2"/>
  <c r="B439" i="2"/>
  <c r="B1139" i="6" l="1"/>
  <c r="B916" i="6"/>
  <c r="B1016" i="6"/>
  <c r="L611" i="6"/>
  <c r="K611" i="6"/>
  <c r="B1414" i="6"/>
  <c r="B564" i="6"/>
  <c r="B638" i="6"/>
  <c r="L356" i="6"/>
  <c r="K356" i="6"/>
  <c r="B157" i="6"/>
  <c r="B893" i="6"/>
  <c r="B259" i="6"/>
  <c r="B741" i="6"/>
  <c r="B486" i="6"/>
  <c r="B943" i="6"/>
  <c r="L912" i="6"/>
  <c r="K912" i="6"/>
  <c r="D612" i="6"/>
  <c r="J612" i="6" s="1"/>
  <c r="B613" i="6"/>
  <c r="A358" i="6"/>
  <c r="D357" i="6"/>
  <c r="J357" i="6" s="1"/>
  <c r="B86" i="6"/>
  <c r="B1287" i="6"/>
  <c r="B664" i="6"/>
  <c r="A914" i="6"/>
  <c r="D913" i="6"/>
  <c r="J913" i="6" s="1"/>
  <c r="B439" i="6"/>
  <c r="K305" i="6"/>
  <c r="L305" i="6"/>
  <c r="B284" i="6"/>
  <c r="B792" i="6"/>
  <c r="B587" i="6"/>
  <c r="A1236" i="6"/>
  <c r="D1235" i="6"/>
  <c r="J1235" i="6" s="1"/>
  <c r="B464" i="6"/>
  <c r="L57" i="6"/>
  <c r="K57" i="6"/>
  <c r="B967" i="6"/>
  <c r="B1239" i="6"/>
  <c r="B1360" i="6"/>
  <c r="D35" i="6"/>
  <c r="J35" i="6" s="1"/>
  <c r="B36" i="6"/>
  <c r="B843" i="6"/>
  <c r="B819" i="6"/>
  <c r="B1262" i="6"/>
  <c r="B1067" i="6"/>
  <c r="B14" i="6"/>
  <c r="D13" i="6"/>
  <c r="J13" i="6" s="1"/>
  <c r="L634" i="6"/>
  <c r="K634" i="6"/>
  <c r="L1234" i="6"/>
  <c r="K1234" i="6"/>
  <c r="B307" i="6"/>
  <c r="D306" i="6"/>
  <c r="J306" i="6" s="1"/>
  <c r="B690" i="6"/>
  <c r="B1092" i="6"/>
  <c r="B183" i="6"/>
  <c r="B989" i="6"/>
  <c r="B1164" i="6"/>
  <c r="K34" i="6"/>
  <c r="L34" i="6"/>
  <c r="B715" i="6"/>
  <c r="L12" i="6"/>
  <c r="K12" i="6"/>
  <c r="A636" i="6"/>
  <c r="D635" i="6"/>
  <c r="J635" i="6" s="1"/>
  <c r="B536" i="6"/>
  <c r="B1312" i="6"/>
  <c r="B112" i="6"/>
  <c r="B388" i="6"/>
  <c r="A59" i="6"/>
  <c r="D58" i="6"/>
  <c r="J58" i="6" s="1"/>
  <c r="B515" i="6"/>
  <c r="B1436" i="6"/>
  <c r="B1118" i="6"/>
  <c r="B1039" i="6"/>
  <c r="B866" i="6"/>
  <c r="B1339" i="6"/>
  <c r="B207" i="6"/>
  <c r="B333" i="6"/>
  <c r="D332" i="6"/>
  <c r="J332" i="6" s="1"/>
  <c r="B413" i="6"/>
  <c r="B1211" i="6"/>
  <c r="D1210" i="6"/>
  <c r="J1210" i="6" s="1"/>
  <c r="B61" i="6"/>
  <c r="B362" i="6"/>
  <c r="B1188" i="6"/>
  <c r="B229" i="6"/>
  <c r="B1389" i="6"/>
  <c r="K331" i="6"/>
  <c r="L331" i="6"/>
  <c r="K1209" i="6"/>
  <c r="L1209" i="6"/>
  <c r="B133" i="6"/>
  <c r="B766" i="6"/>
  <c r="B565" i="2"/>
  <c r="K1260" i="2"/>
  <c r="L1260" i="2"/>
  <c r="K661" i="2"/>
  <c r="L661" i="2"/>
  <c r="K963" i="2"/>
  <c r="L963" i="2"/>
  <c r="K941" i="2"/>
  <c r="L941" i="2"/>
  <c r="K335" i="2"/>
  <c r="L335" i="2"/>
  <c r="K60" i="2"/>
  <c r="L60" i="2"/>
  <c r="B89" i="2"/>
  <c r="B943" i="2"/>
  <c r="D942" i="2"/>
  <c r="J942" i="2" s="1"/>
  <c r="B967" i="2"/>
  <c r="K1213" i="2"/>
  <c r="L1213" i="2"/>
  <c r="B160" i="2"/>
  <c r="B992" i="2"/>
  <c r="B64" i="2"/>
  <c r="B16" i="2"/>
  <c r="D15" i="2"/>
  <c r="J15" i="2" s="1"/>
  <c r="B1092" i="2"/>
  <c r="B233" i="2"/>
  <c r="B1165" i="2"/>
  <c r="B1265" i="2"/>
  <c r="B640" i="2"/>
  <c r="D639" i="2"/>
  <c r="J639" i="2" s="1"/>
  <c r="B1364" i="2"/>
  <c r="B795" i="2"/>
  <c r="B1068" i="2"/>
  <c r="B666" i="2"/>
  <c r="B1215" i="2"/>
  <c r="D1214" i="2"/>
  <c r="J1214" i="2" s="1"/>
  <c r="B490" i="2"/>
  <c r="A1262" i="2"/>
  <c r="D1261" i="2"/>
  <c r="J1261" i="2" s="1"/>
  <c r="B185" i="2"/>
  <c r="B337" i="2"/>
  <c r="D336" i="2"/>
  <c r="J336" i="2" s="1"/>
  <c r="K915" i="2"/>
  <c r="L915" i="2"/>
  <c r="K359" i="2"/>
  <c r="L359" i="2"/>
  <c r="L1238" i="2"/>
  <c r="K1238" i="2"/>
  <c r="B440" i="2"/>
  <c r="B1315" i="2"/>
  <c r="B1340" i="2"/>
  <c r="B1042" i="2"/>
  <c r="B694" i="2"/>
  <c r="B414" i="2"/>
  <c r="B208" i="2"/>
  <c r="B1439" i="2"/>
  <c r="B1119" i="2"/>
  <c r="B515" i="2"/>
  <c r="B894" i="2"/>
  <c r="B917" i="2"/>
  <c r="D916" i="2"/>
  <c r="J916" i="2" s="1"/>
  <c r="A361" i="2"/>
  <c r="D360" i="2"/>
  <c r="J360" i="2" s="1"/>
  <c r="B1240" i="2"/>
  <c r="D1239" i="2"/>
  <c r="J1239" i="2" s="1"/>
  <c r="B590" i="2"/>
  <c r="B768" i="2"/>
  <c r="B822" i="2"/>
  <c r="B114" i="2"/>
  <c r="L14" i="2"/>
  <c r="K14" i="2"/>
  <c r="K613" i="2"/>
  <c r="L613" i="2"/>
  <c r="L309" i="2"/>
  <c r="K309" i="2"/>
  <c r="B390" i="2"/>
  <c r="A663" i="2"/>
  <c r="D662" i="2"/>
  <c r="J662" i="2" s="1"/>
  <c r="A965" i="2"/>
  <c r="D964" i="2"/>
  <c r="J964" i="2" s="1"/>
  <c r="B136" i="2"/>
  <c r="A62" i="2"/>
  <c r="D61" i="2"/>
  <c r="J61" i="2" s="1"/>
  <c r="B1390" i="2"/>
  <c r="K638" i="2"/>
  <c r="L638" i="2"/>
  <c r="K37" i="2"/>
  <c r="L37" i="2"/>
  <c r="B465" i="2"/>
  <c r="B846" i="2"/>
  <c r="B1140" i="2"/>
  <c r="B539" i="2"/>
  <c r="B285" i="2"/>
  <c r="B364" i="2"/>
  <c r="B1418" i="2"/>
  <c r="B615" i="2"/>
  <c r="D614" i="2"/>
  <c r="J614" i="2" s="1"/>
  <c r="B39" i="2"/>
  <c r="D38" i="2"/>
  <c r="J38" i="2" s="1"/>
  <c r="B1189" i="2"/>
  <c r="B717" i="2"/>
  <c r="B1019" i="2"/>
  <c r="B311" i="2"/>
  <c r="D310" i="2"/>
  <c r="J310" i="2" s="1"/>
  <c r="B743" i="2"/>
  <c r="B869" i="2"/>
  <c r="B1289" i="2"/>
  <c r="B259" i="2"/>
  <c r="B867" i="6" l="1"/>
  <c r="B516" i="6"/>
  <c r="B1313" i="6"/>
  <c r="B716" i="6"/>
  <c r="B184" i="6"/>
  <c r="B1361" i="6"/>
  <c r="B465" i="6"/>
  <c r="B285" i="6"/>
  <c r="B665" i="6"/>
  <c r="D613" i="6"/>
  <c r="J613" i="6" s="1"/>
  <c r="B614" i="6"/>
  <c r="B1189" i="6"/>
  <c r="B414" i="6"/>
  <c r="B1263" i="6"/>
  <c r="L612" i="6"/>
  <c r="K612" i="6"/>
  <c r="B742" i="6"/>
  <c r="B820" i="6"/>
  <c r="D333" i="6"/>
  <c r="J333" i="6" s="1"/>
  <c r="B334" i="6"/>
  <c r="B767" i="6"/>
  <c r="B208" i="6"/>
  <c r="B389" i="6"/>
  <c r="K13" i="6"/>
  <c r="L13" i="6"/>
  <c r="B968" i="6"/>
  <c r="B588" i="6"/>
  <c r="B87" i="6"/>
  <c r="B944" i="6"/>
  <c r="B894" i="6"/>
  <c r="B565" i="6"/>
  <c r="B917" i="6"/>
  <c r="B1212" i="6"/>
  <c r="D1211" i="6"/>
  <c r="J1211" i="6" s="1"/>
  <c r="K332" i="6"/>
  <c r="L332" i="6"/>
  <c r="B639" i="6"/>
  <c r="B1240" i="6"/>
  <c r="A1237" i="6"/>
  <c r="D1236" i="6"/>
  <c r="J1236" i="6" s="1"/>
  <c r="L635" i="6"/>
  <c r="K635" i="6"/>
  <c r="B1165" i="6"/>
  <c r="B1390" i="6"/>
  <c r="B62" i="6"/>
  <c r="B1119" i="6"/>
  <c r="A637" i="6"/>
  <c r="D636" i="6"/>
  <c r="J636" i="6" s="1"/>
  <c r="B691" i="6"/>
  <c r="B15" i="6"/>
  <c r="D14" i="6"/>
  <c r="J14" i="6" s="1"/>
  <c r="B844" i="6"/>
  <c r="B440" i="6"/>
  <c r="B230" i="6"/>
  <c r="B1340" i="6"/>
  <c r="B1437" i="6"/>
  <c r="B113" i="6"/>
  <c r="L58" i="6"/>
  <c r="K58" i="6"/>
  <c r="B1093" i="6"/>
  <c r="K1235" i="6"/>
  <c r="L1235" i="6"/>
  <c r="B1288" i="6"/>
  <c r="B260" i="6"/>
  <c r="B1017" i="6"/>
  <c r="B363" i="6"/>
  <c r="B1040" i="6"/>
  <c r="A60" i="6"/>
  <c r="D59" i="6"/>
  <c r="J59" i="6" s="1"/>
  <c r="B537" i="6"/>
  <c r="B134" i="6"/>
  <c r="L1210" i="6"/>
  <c r="K1210" i="6"/>
  <c r="B990" i="6"/>
  <c r="K306" i="6"/>
  <c r="L306" i="6"/>
  <c r="B1068" i="6"/>
  <c r="B37" i="6"/>
  <c r="D36" i="6"/>
  <c r="J36" i="6" s="1"/>
  <c r="L913" i="6"/>
  <c r="K913" i="6"/>
  <c r="K357" i="6"/>
  <c r="L357" i="6"/>
  <c r="B158" i="6"/>
  <c r="B1415" i="6"/>
  <c r="B1140" i="6"/>
  <c r="B308" i="6"/>
  <c r="D307" i="6"/>
  <c r="J307" i="6" s="1"/>
  <c r="K35" i="6"/>
  <c r="L35" i="6"/>
  <c r="B793" i="6"/>
  <c r="A915" i="6"/>
  <c r="D914" i="6"/>
  <c r="J914" i="6" s="1"/>
  <c r="A359" i="6"/>
  <c r="D358" i="6"/>
  <c r="J358" i="6" s="1"/>
  <c r="B487" i="6"/>
  <c r="B718" i="2"/>
  <c r="B1141" i="2"/>
  <c r="B918" i="2"/>
  <c r="D917" i="2"/>
  <c r="J917" i="2" s="1"/>
  <c r="K964" i="2"/>
  <c r="L964" i="2"/>
  <c r="K916" i="2"/>
  <c r="L916" i="2"/>
  <c r="L639" i="2"/>
  <c r="K639" i="2"/>
  <c r="B1093" i="2"/>
  <c r="K1261" i="2"/>
  <c r="L1261" i="2"/>
  <c r="L15" i="2"/>
  <c r="K15" i="2"/>
  <c r="B744" i="2"/>
  <c r="B1190" i="2"/>
  <c r="B365" i="2"/>
  <c r="B847" i="2"/>
  <c r="B1391" i="2"/>
  <c r="A664" i="2"/>
  <c r="D663" i="2"/>
  <c r="J663" i="2" s="1"/>
  <c r="B591" i="2"/>
  <c r="B895" i="2"/>
  <c r="B209" i="2"/>
  <c r="B1341" i="2"/>
  <c r="A1263" i="2"/>
  <c r="D1262" i="2"/>
  <c r="J1262" i="2" s="1"/>
  <c r="B1069" i="2"/>
  <c r="B1266" i="2"/>
  <c r="B17" i="2"/>
  <c r="D16" i="2"/>
  <c r="J16" i="2" s="1"/>
  <c r="B870" i="2"/>
  <c r="B1419" i="2"/>
  <c r="A966" i="2"/>
  <c r="D965" i="2"/>
  <c r="J965" i="2" s="1"/>
  <c r="B186" i="2"/>
  <c r="K662" i="2"/>
  <c r="L662" i="2"/>
  <c r="K38" i="2"/>
  <c r="L38" i="2"/>
  <c r="K1239" i="2"/>
  <c r="L1239" i="2"/>
  <c r="B1440" i="2"/>
  <c r="B641" i="2"/>
  <c r="D640" i="2"/>
  <c r="J640" i="2" s="1"/>
  <c r="B90" i="2"/>
  <c r="L310" i="2"/>
  <c r="K310" i="2"/>
  <c r="L61" i="2"/>
  <c r="K61" i="2"/>
  <c r="B260" i="2"/>
  <c r="B312" i="2"/>
  <c r="D311" i="2"/>
  <c r="J311" i="2" s="1"/>
  <c r="B40" i="2"/>
  <c r="D39" i="2"/>
  <c r="J39" i="2" s="1"/>
  <c r="B286" i="2"/>
  <c r="B466" i="2"/>
  <c r="A63" i="2"/>
  <c r="D62" i="2"/>
  <c r="J62" i="2" s="1"/>
  <c r="B391" i="2"/>
  <c r="B115" i="2"/>
  <c r="B1241" i="2"/>
  <c r="D1240" i="2"/>
  <c r="J1240" i="2" s="1"/>
  <c r="B516" i="2"/>
  <c r="B415" i="2"/>
  <c r="B1316" i="2"/>
  <c r="B491" i="2"/>
  <c r="B796" i="2"/>
  <c r="B1166" i="2"/>
  <c r="B65" i="2"/>
  <c r="B968" i="2"/>
  <c r="K614" i="2"/>
  <c r="L614" i="2"/>
  <c r="K360" i="2"/>
  <c r="L360" i="2"/>
  <c r="K336" i="2"/>
  <c r="L336" i="2"/>
  <c r="K942" i="2"/>
  <c r="L942" i="2"/>
  <c r="B769" i="2"/>
  <c r="B1043" i="2"/>
  <c r="B667" i="2"/>
  <c r="B161" i="2"/>
  <c r="L1214" i="2"/>
  <c r="K1214" i="2"/>
  <c r="B1290" i="2"/>
  <c r="B1020" i="2"/>
  <c r="B616" i="2"/>
  <c r="D615" i="2"/>
  <c r="J615" i="2" s="1"/>
  <c r="B540" i="2"/>
  <c r="B137" i="2"/>
  <c r="B823" i="2"/>
  <c r="A362" i="2"/>
  <c r="D361" i="2"/>
  <c r="J361" i="2" s="1"/>
  <c r="B1120" i="2"/>
  <c r="B695" i="2"/>
  <c r="B441" i="2"/>
  <c r="B338" i="2"/>
  <c r="D337" i="2"/>
  <c r="J337" i="2" s="1"/>
  <c r="B1216" i="2"/>
  <c r="D1215" i="2"/>
  <c r="J1215" i="2" s="1"/>
  <c r="B1365" i="2"/>
  <c r="B234" i="2"/>
  <c r="B993" i="2"/>
  <c r="B944" i="2"/>
  <c r="D943" i="2"/>
  <c r="J943" i="2" s="1"/>
  <c r="B566" i="2"/>
  <c r="L59" i="6" l="1"/>
  <c r="K59" i="6"/>
  <c r="B231" i="6"/>
  <c r="B88" i="6"/>
  <c r="B415" i="6"/>
  <c r="B286" i="6"/>
  <c r="B717" i="6"/>
  <c r="A916" i="6"/>
  <c r="D915" i="6"/>
  <c r="J915" i="6" s="1"/>
  <c r="B991" i="6"/>
  <c r="A61" i="6"/>
  <c r="D60" i="6"/>
  <c r="J60" i="6" s="1"/>
  <c r="B261" i="6"/>
  <c r="B692" i="6"/>
  <c r="B1391" i="6"/>
  <c r="B1241" i="6"/>
  <c r="B918" i="6"/>
  <c r="B390" i="6"/>
  <c r="B821" i="6"/>
  <c r="L36" i="6"/>
  <c r="K36" i="6"/>
  <c r="L636" i="6"/>
  <c r="K636" i="6"/>
  <c r="B589" i="6"/>
  <c r="B209" i="6"/>
  <c r="B466" i="6"/>
  <c r="B794" i="6"/>
  <c r="B38" i="6"/>
  <c r="D37" i="6"/>
  <c r="J37" i="6" s="1"/>
  <c r="B1041" i="6"/>
  <c r="B114" i="6"/>
  <c r="B441" i="6"/>
  <c r="A638" i="6"/>
  <c r="D637" i="6"/>
  <c r="J637" i="6" s="1"/>
  <c r="B1166" i="6"/>
  <c r="B640" i="6"/>
  <c r="B566" i="6"/>
  <c r="B743" i="6"/>
  <c r="B1190" i="6"/>
  <c r="B1314" i="6"/>
  <c r="B135" i="6"/>
  <c r="B364" i="6"/>
  <c r="B768" i="6"/>
  <c r="D614" i="6"/>
  <c r="J614" i="6" s="1"/>
  <c r="B615" i="6"/>
  <c r="B1362" i="6"/>
  <c r="B517" i="6"/>
  <c r="L914" i="6"/>
  <c r="K914" i="6"/>
  <c r="B1416" i="6"/>
  <c r="B1289" i="6"/>
  <c r="B488" i="6"/>
  <c r="B159" i="6"/>
  <c r="B1069" i="6"/>
  <c r="B1438" i="6"/>
  <c r="B845" i="6"/>
  <c r="B1120" i="6"/>
  <c r="B895" i="6"/>
  <c r="B969" i="6"/>
  <c r="K613" i="6"/>
  <c r="L613" i="6"/>
  <c r="B1141" i="6"/>
  <c r="L307" i="6"/>
  <c r="K307" i="6"/>
  <c r="L14" i="6"/>
  <c r="K14" i="6"/>
  <c r="K1236" i="6"/>
  <c r="L1236" i="6"/>
  <c r="L1211" i="6"/>
  <c r="K1211" i="6"/>
  <c r="B945" i="6"/>
  <c r="B335" i="6"/>
  <c r="D334" i="6"/>
  <c r="J334" i="6" s="1"/>
  <c r="B666" i="6"/>
  <c r="L358" i="6"/>
  <c r="K358" i="6"/>
  <c r="B538" i="6"/>
  <c r="A360" i="6"/>
  <c r="D359" i="6"/>
  <c r="J359" i="6" s="1"/>
  <c r="D308" i="6"/>
  <c r="J308" i="6" s="1"/>
  <c r="B309" i="6"/>
  <c r="B1018" i="6"/>
  <c r="B1094" i="6"/>
  <c r="B1341" i="6"/>
  <c r="D15" i="6"/>
  <c r="J15" i="6" s="1"/>
  <c r="B16" i="6"/>
  <c r="B63" i="6"/>
  <c r="A1238" i="6"/>
  <c r="D1237" i="6"/>
  <c r="J1237" i="6" s="1"/>
  <c r="D1212" i="6"/>
  <c r="J1212" i="6" s="1"/>
  <c r="B1213" i="6"/>
  <c r="L333" i="6"/>
  <c r="K333" i="6"/>
  <c r="B1264" i="6"/>
  <c r="B185" i="6"/>
  <c r="B868" i="6"/>
  <c r="K615" i="2"/>
  <c r="L615" i="2"/>
  <c r="L1240" i="2"/>
  <c r="K1240" i="2"/>
  <c r="L640" i="2"/>
  <c r="K640" i="2"/>
  <c r="K1262" i="2"/>
  <c r="L1262" i="2"/>
  <c r="L337" i="2"/>
  <c r="K337" i="2"/>
  <c r="B994" i="2"/>
  <c r="A363" i="2"/>
  <c r="D362" i="2"/>
  <c r="J362" i="2" s="1"/>
  <c r="B617" i="2"/>
  <c r="D616" i="2"/>
  <c r="J616" i="2" s="1"/>
  <c r="B162" i="2"/>
  <c r="B969" i="2"/>
  <c r="B1242" i="2"/>
  <c r="D1241" i="2"/>
  <c r="J1241" i="2" s="1"/>
  <c r="A1264" i="2"/>
  <c r="D1263" i="2"/>
  <c r="J1263" i="2" s="1"/>
  <c r="B366" i="2"/>
  <c r="L16" i="2"/>
  <c r="K16" i="2"/>
  <c r="L663" i="2"/>
  <c r="K663" i="2"/>
  <c r="K917" i="2"/>
  <c r="L917" i="2"/>
  <c r="B235" i="2"/>
  <c r="B442" i="2"/>
  <c r="B824" i="2"/>
  <c r="B1021" i="2"/>
  <c r="B668" i="2"/>
  <c r="B66" i="2"/>
  <c r="B1317" i="2"/>
  <c r="B116" i="2"/>
  <c r="B287" i="2"/>
  <c r="B1441" i="2"/>
  <c r="B187" i="2"/>
  <c r="B18" i="2"/>
  <c r="D17" i="2"/>
  <c r="J17" i="2" s="1"/>
  <c r="B1342" i="2"/>
  <c r="A665" i="2"/>
  <c r="D664" i="2"/>
  <c r="J664" i="2" s="1"/>
  <c r="B1191" i="2"/>
  <c r="B1094" i="2"/>
  <c r="B919" i="2"/>
  <c r="D918" i="2"/>
  <c r="J918" i="2" s="1"/>
  <c r="K39" i="2"/>
  <c r="L39" i="2"/>
  <c r="K965" i="2"/>
  <c r="L965" i="2"/>
  <c r="B339" i="2"/>
  <c r="D338" i="2"/>
  <c r="J338" i="2" s="1"/>
  <c r="B492" i="2"/>
  <c r="B467" i="2"/>
  <c r="B261" i="2"/>
  <c r="B642" i="2"/>
  <c r="D641" i="2"/>
  <c r="J641" i="2" s="1"/>
  <c r="B871" i="2"/>
  <c r="B592" i="2"/>
  <c r="B567" i="2"/>
  <c r="B1366" i="2"/>
  <c r="B696" i="2"/>
  <c r="B138" i="2"/>
  <c r="B1291" i="2"/>
  <c r="B1044" i="2"/>
  <c r="B1167" i="2"/>
  <c r="B416" i="2"/>
  <c r="B392" i="2"/>
  <c r="B41" i="2"/>
  <c r="D40" i="2"/>
  <c r="J40" i="2" s="1"/>
  <c r="A967" i="2"/>
  <c r="D966" i="2"/>
  <c r="J966" i="2" s="1"/>
  <c r="B1267" i="2"/>
  <c r="B210" i="2"/>
  <c r="B1392" i="2"/>
  <c r="B745" i="2"/>
  <c r="B1142" i="2"/>
  <c r="K943" i="2"/>
  <c r="L943" i="2"/>
  <c r="L1215" i="2"/>
  <c r="K1215" i="2"/>
  <c r="L311" i="2"/>
  <c r="K311" i="2"/>
  <c r="L361" i="2"/>
  <c r="K361" i="2"/>
  <c r="L62" i="2"/>
  <c r="K62" i="2"/>
  <c r="B945" i="2"/>
  <c r="D944" i="2"/>
  <c r="J944" i="2" s="1"/>
  <c r="B1217" i="2"/>
  <c r="D1216" i="2"/>
  <c r="J1216" i="2" s="1"/>
  <c r="B1121" i="2"/>
  <c r="B541" i="2"/>
  <c r="B770" i="2"/>
  <c r="B797" i="2"/>
  <c r="B517" i="2"/>
  <c r="A64" i="2"/>
  <c r="D63" i="2"/>
  <c r="J63" i="2" s="1"/>
  <c r="B313" i="2"/>
  <c r="D312" i="2"/>
  <c r="J312" i="2" s="1"/>
  <c r="B91" i="2"/>
  <c r="B1420" i="2"/>
  <c r="B1070" i="2"/>
  <c r="B896" i="2"/>
  <c r="B848" i="2"/>
  <c r="B719" i="2"/>
  <c r="B1265" i="6" l="1"/>
  <c r="B1019" i="6"/>
  <c r="B1142" i="6"/>
  <c r="B160" i="6"/>
  <c r="B769" i="6"/>
  <c r="B1191" i="6"/>
  <c r="B822" i="6"/>
  <c r="B992" i="6"/>
  <c r="B1121" i="6"/>
  <c r="B1167" i="6"/>
  <c r="B1042" i="6"/>
  <c r="B210" i="6"/>
  <c r="B1392" i="6"/>
  <c r="B416" i="6"/>
  <c r="L637" i="6"/>
  <c r="K637" i="6"/>
  <c r="B693" i="6"/>
  <c r="L37" i="6"/>
  <c r="K37" i="6"/>
  <c r="B89" i="6"/>
  <c r="L334" i="6"/>
  <c r="K334" i="6"/>
  <c r="B1290" i="6"/>
  <c r="B136" i="6"/>
  <c r="B442" i="6"/>
  <c r="B795" i="6"/>
  <c r="B718" i="6"/>
  <c r="B365" i="6"/>
  <c r="A639" i="6"/>
  <c r="D638" i="6"/>
  <c r="J638" i="6" s="1"/>
  <c r="B590" i="6"/>
  <c r="B391" i="6"/>
  <c r="D1213" i="6"/>
  <c r="J1213" i="6" s="1"/>
  <c r="B1214" i="6"/>
  <c r="B1342" i="6"/>
  <c r="L1212" i="6"/>
  <c r="K1212" i="6"/>
  <c r="A361" i="6"/>
  <c r="D360" i="6"/>
  <c r="J360" i="6" s="1"/>
  <c r="D335" i="6"/>
  <c r="J335" i="6" s="1"/>
  <c r="B336" i="6"/>
  <c r="B970" i="6"/>
  <c r="B1439" i="6"/>
  <c r="B1363" i="6"/>
  <c r="B567" i="6"/>
  <c r="B919" i="6"/>
  <c r="B262" i="6"/>
  <c r="B232" i="6"/>
  <c r="B489" i="6"/>
  <c r="B518" i="6"/>
  <c r="B744" i="6"/>
  <c r="L15" i="6"/>
  <c r="K15" i="6"/>
  <c r="D38" i="6"/>
  <c r="J38" i="6" s="1"/>
  <c r="B39" i="6"/>
  <c r="A917" i="6"/>
  <c r="D916" i="6"/>
  <c r="J916" i="6" s="1"/>
  <c r="B869" i="6"/>
  <c r="K359" i="6"/>
  <c r="L359" i="6"/>
  <c r="B186" i="6"/>
  <c r="L1237" i="6"/>
  <c r="K1237" i="6"/>
  <c r="B1070" i="6"/>
  <c r="B1417" i="6"/>
  <c r="B616" i="6"/>
  <c r="D615" i="6"/>
  <c r="J615" i="6" s="1"/>
  <c r="B115" i="6"/>
  <c r="B1242" i="6"/>
  <c r="L60" i="6"/>
  <c r="K60" i="6"/>
  <c r="B64" i="6"/>
  <c r="D16" i="6"/>
  <c r="J16" i="6" s="1"/>
  <c r="B17" i="6"/>
  <c r="D309" i="6"/>
  <c r="J309" i="6" s="1"/>
  <c r="B310" i="6"/>
  <c r="B667" i="6"/>
  <c r="B846" i="6"/>
  <c r="L915" i="6"/>
  <c r="K915" i="6"/>
  <c r="L308" i="6"/>
  <c r="K308" i="6"/>
  <c r="A1239" i="6"/>
  <c r="D1238" i="6"/>
  <c r="J1238" i="6" s="1"/>
  <c r="B1095" i="6"/>
  <c r="B539" i="6"/>
  <c r="B946" i="6"/>
  <c r="B896" i="6"/>
  <c r="L614" i="6"/>
  <c r="K614" i="6"/>
  <c r="B1315" i="6"/>
  <c r="B641" i="6"/>
  <c r="B467" i="6"/>
  <c r="A62" i="6"/>
  <c r="D61" i="6"/>
  <c r="J61" i="6" s="1"/>
  <c r="B287" i="6"/>
  <c r="L944" i="2"/>
  <c r="K944" i="2"/>
  <c r="L40" i="2"/>
  <c r="K40" i="2"/>
  <c r="K641" i="2"/>
  <c r="L641" i="2"/>
  <c r="L338" i="2"/>
  <c r="K338" i="2"/>
  <c r="K17" i="2"/>
  <c r="L17" i="2"/>
  <c r="L1263" i="2"/>
  <c r="K1263" i="2"/>
  <c r="K616" i="2"/>
  <c r="L616" i="2"/>
  <c r="B314" i="2"/>
  <c r="D313" i="2"/>
  <c r="J313" i="2" s="1"/>
  <c r="B1393" i="2"/>
  <c r="B1367" i="2"/>
  <c r="B340" i="2"/>
  <c r="D339" i="2"/>
  <c r="J339" i="2" s="1"/>
  <c r="B117" i="2"/>
  <c r="B1022" i="2"/>
  <c r="D617" i="2"/>
  <c r="J617" i="2" s="1"/>
  <c r="B618" i="2"/>
  <c r="K1241" i="2"/>
  <c r="L1241" i="2"/>
  <c r="B393" i="2"/>
  <c r="B262" i="2"/>
  <c r="B1243" i="2"/>
  <c r="D1242" i="2"/>
  <c r="J1242" i="2" s="1"/>
  <c r="A364" i="2"/>
  <c r="D363" i="2"/>
  <c r="J363" i="2" s="1"/>
  <c r="B42" i="2"/>
  <c r="D41" i="2"/>
  <c r="J41" i="2" s="1"/>
  <c r="B643" i="2"/>
  <c r="D642" i="2"/>
  <c r="J642" i="2" s="1"/>
  <c r="B19" i="2"/>
  <c r="D18" i="2"/>
  <c r="J18" i="2" s="1"/>
  <c r="A1265" i="2"/>
  <c r="D1264" i="2"/>
  <c r="J1264" i="2" s="1"/>
  <c r="L63" i="2"/>
  <c r="K63" i="2"/>
  <c r="B211" i="2"/>
  <c r="B1292" i="2"/>
  <c r="B568" i="2"/>
  <c r="B1192" i="2"/>
  <c r="B188" i="2"/>
  <c r="B1318" i="2"/>
  <c r="B825" i="2"/>
  <c r="K664" i="2"/>
  <c r="L664" i="2"/>
  <c r="L312" i="2"/>
  <c r="K312" i="2"/>
  <c r="B771" i="2"/>
  <c r="B1045" i="2"/>
  <c r="B1095" i="2"/>
  <c r="L362" i="2"/>
  <c r="K362" i="2"/>
  <c r="B1071" i="2"/>
  <c r="A65" i="2"/>
  <c r="D64" i="2"/>
  <c r="J64" i="2" s="1"/>
  <c r="B720" i="2"/>
  <c r="B1421" i="2"/>
  <c r="B518" i="2"/>
  <c r="B1122" i="2"/>
  <c r="B1143" i="2"/>
  <c r="B1268" i="2"/>
  <c r="B417" i="2"/>
  <c r="B139" i="2"/>
  <c r="B593" i="2"/>
  <c r="B468" i="2"/>
  <c r="A666" i="2"/>
  <c r="D665" i="2"/>
  <c r="J665" i="2" s="1"/>
  <c r="B1442" i="2"/>
  <c r="B67" i="2"/>
  <c r="B443" i="2"/>
  <c r="B970" i="2"/>
  <c r="B995" i="2"/>
  <c r="B897" i="2"/>
  <c r="B946" i="2"/>
  <c r="D945" i="2"/>
  <c r="J945" i="2" s="1"/>
  <c r="B542" i="2"/>
  <c r="K1216" i="2"/>
  <c r="L1216" i="2"/>
  <c r="L966" i="2"/>
  <c r="K966" i="2"/>
  <c r="K918" i="2"/>
  <c r="L918" i="2"/>
  <c r="B849" i="2"/>
  <c r="B92" i="2"/>
  <c r="B798" i="2"/>
  <c r="B1218" i="2"/>
  <c r="D1217" i="2"/>
  <c r="J1217" i="2" s="1"/>
  <c r="B746" i="2"/>
  <c r="A968" i="2"/>
  <c r="D967" i="2"/>
  <c r="J967" i="2" s="1"/>
  <c r="B1168" i="2"/>
  <c r="B697" i="2"/>
  <c r="B872" i="2"/>
  <c r="B493" i="2"/>
  <c r="B920" i="2"/>
  <c r="D919" i="2"/>
  <c r="J919" i="2" s="1"/>
  <c r="B1343" i="2"/>
  <c r="B288" i="2"/>
  <c r="B669" i="2"/>
  <c r="B236" i="2"/>
  <c r="B367" i="2"/>
  <c r="B163" i="2"/>
  <c r="L360" i="6" l="1"/>
  <c r="K360" i="6"/>
  <c r="B392" i="6"/>
  <c r="B694" i="6"/>
  <c r="B993" i="6"/>
  <c r="B161" i="6"/>
  <c r="B468" i="6"/>
  <c r="A1240" i="6"/>
  <c r="D1239" i="6"/>
  <c r="J1239" i="6" s="1"/>
  <c r="B668" i="6"/>
  <c r="A362" i="6"/>
  <c r="D361" i="6"/>
  <c r="J361" i="6" s="1"/>
  <c r="B719" i="6"/>
  <c r="B1291" i="6"/>
  <c r="B211" i="6"/>
  <c r="B233" i="6"/>
  <c r="B1243" i="6"/>
  <c r="B1440" i="6"/>
  <c r="L1238" i="6"/>
  <c r="K1238" i="6"/>
  <c r="B947" i="6"/>
  <c r="B745" i="6"/>
  <c r="L309" i="6"/>
  <c r="K309" i="6"/>
  <c r="B1316" i="6"/>
  <c r="B540" i="6"/>
  <c r="B18" i="6"/>
  <c r="D17" i="6"/>
  <c r="J17" i="6" s="1"/>
  <c r="B116" i="6"/>
  <c r="L916" i="6"/>
  <c r="K916" i="6"/>
  <c r="B920" i="6"/>
  <c r="B971" i="6"/>
  <c r="L638" i="6"/>
  <c r="K638" i="6"/>
  <c r="B443" i="6"/>
  <c r="B417" i="6"/>
  <c r="B1192" i="6"/>
  <c r="B1020" i="6"/>
  <c r="B1071" i="6"/>
  <c r="B1043" i="6"/>
  <c r="B823" i="6"/>
  <c r="L16" i="6"/>
  <c r="K16" i="6"/>
  <c r="A918" i="6"/>
  <c r="D917" i="6"/>
  <c r="J917" i="6" s="1"/>
  <c r="B519" i="6"/>
  <c r="B1343" i="6"/>
  <c r="A640" i="6"/>
  <c r="D639" i="6"/>
  <c r="J639" i="6" s="1"/>
  <c r="B90" i="6"/>
  <c r="B1168" i="6"/>
  <c r="B1418" i="6"/>
  <c r="B642" i="6"/>
  <c r="B311" i="6"/>
  <c r="D310" i="6"/>
  <c r="J310" i="6" s="1"/>
  <c r="B870" i="6"/>
  <c r="B263" i="6"/>
  <c r="B591" i="6"/>
  <c r="B796" i="6"/>
  <c r="B1143" i="6"/>
  <c r="B288" i="6"/>
  <c r="L61" i="6"/>
  <c r="K61" i="6"/>
  <c r="B1096" i="6"/>
  <c r="B847" i="6"/>
  <c r="B65" i="6"/>
  <c r="L615" i="6"/>
  <c r="K615" i="6"/>
  <c r="D39" i="6"/>
  <c r="J39" i="6" s="1"/>
  <c r="B40" i="6"/>
  <c r="B490" i="6"/>
  <c r="B568" i="6"/>
  <c r="D336" i="6"/>
  <c r="J336" i="6" s="1"/>
  <c r="B337" i="6"/>
  <c r="D1214" i="6"/>
  <c r="J1214" i="6" s="1"/>
  <c r="B1215" i="6"/>
  <c r="B366" i="6"/>
  <c r="B1393" i="6"/>
  <c r="B1122" i="6"/>
  <c r="B1266" i="6"/>
  <c r="B897" i="6"/>
  <c r="B1364" i="6"/>
  <c r="A63" i="6"/>
  <c r="D62" i="6"/>
  <c r="J62" i="6" s="1"/>
  <c r="D616" i="6"/>
  <c r="J616" i="6" s="1"/>
  <c r="B617" i="6"/>
  <c r="B187" i="6"/>
  <c r="K38" i="6"/>
  <c r="L38" i="6"/>
  <c r="L335" i="6"/>
  <c r="K335" i="6"/>
  <c r="K1213" i="6"/>
  <c r="L1213" i="6"/>
  <c r="B137" i="6"/>
  <c r="B770" i="6"/>
  <c r="B237" i="2"/>
  <c r="B921" i="2"/>
  <c r="D920" i="2"/>
  <c r="J920" i="2" s="1"/>
  <c r="B1169" i="2"/>
  <c r="B898" i="2"/>
  <c r="B68" i="2"/>
  <c r="B1144" i="2"/>
  <c r="B1096" i="2"/>
  <c r="B43" i="2"/>
  <c r="D42" i="2"/>
  <c r="J42" i="2" s="1"/>
  <c r="B315" i="2"/>
  <c r="D314" i="2"/>
  <c r="J314" i="2" s="1"/>
  <c r="B368" i="2"/>
  <c r="B1344" i="2"/>
  <c r="B698" i="2"/>
  <c r="B1219" i="2"/>
  <c r="D1218" i="2"/>
  <c r="J1218" i="2" s="1"/>
  <c r="L919" i="2"/>
  <c r="K919" i="2"/>
  <c r="L41" i="2"/>
  <c r="K41" i="2"/>
  <c r="K313" i="2"/>
  <c r="L313" i="2"/>
  <c r="B594" i="2"/>
  <c r="B721" i="2"/>
  <c r="B1193" i="2"/>
  <c r="B394" i="2"/>
  <c r="K339" i="2"/>
  <c r="L339" i="2"/>
  <c r="B670" i="2"/>
  <c r="B494" i="2"/>
  <c r="A969" i="2"/>
  <c r="D968" i="2"/>
  <c r="J968" i="2" s="1"/>
  <c r="B93" i="2"/>
  <c r="B996" i="2"/>
  <c r="B1443" i="2"/>
  <c r="B140" i="2"/>
  <c r="B1123" i="2"/>
  <c r="A66" i="2"/>
  <c r="D65" i="2"/>
  <c r="J65" i="2" s="1"/>
  <c r="B1046" i="2"/>
  <c r="B826" i="2"/>
  <c r="B569" i="2"/>
  <c r="A1266" i="2"/>
  <c r="D1265" i="2"/>
  <c r="J1265" i="2" s="1"/>
  <c r="A365" i="2"/>
  <c r="D364" i="2"/>
  <c r="J364" i="2" s="1"/>
  <c r="B341" i="2"/>
  <c r="D340" i="2"/>
  <c r="J340" i="2" s="1"/>
  <c r="L1264" i="2"/>
  <c r="K1264" i="2"/>
  <c r="L665" i="2"/>
  <c r="K665" i="2"/>
  <c r="K18" i="2"/>
  <c r="L18" i="2"/>
  <c r="K1242" i="2"/>
  <c r="L1242" i="2"/>
  <c r="B619" i="2"/>
  <c r="D618" i="2"/>
  <c r="J618" i="2" s="1"/>
  <c r="B799" i="2"/>
  <c r="B118" i="2"/>
  <c r="K64" i="2"/>
  <c r="L64" i="2"/>
  <c r="K363" i="2"/>
  <c r="L363" i="2"/>
  <c r="B164" i="2"/>
  <c r="B289" i="2"/>
  <c r="B873" i="2"/>
  <c r="B747" i="2"/>
  <c r="B850" i="2"/>
  <c r="B543" i="2"/>
  <c r="B971" i="2"/>
  <c r="A667" i="2"/>
  <c r="D666" i="2"/>
  <c r="J666" i="2" s="1"/>
  <c r="B418" i="2"/>
  <c r="B519" i="2"/>
  <c r="B1072" i="2"/>
  <c r="B772" i="2"/>
  <c r="B1319" i="2"/>
  <c r="B1293" i="2"/>
  <c r="B20" i="2"/>
  <c r="D19" i="2"/>
  <c r="J19" i="2" s="1"/>
  <c r="B1244" i="2"/>
  <c r="D1243" i="2"/>
  <c r="J1243" i="2" s="1"/>
  <c r="L617" i="2"/>
  <c r="K617" i="2"/>
  <c r="B1368" i="2"/>
  <c r="K967" i="2"/>
  <c r="L967" i="2"/>
  <c r="L1217" i="2"/>
  <c r="K1217" i="2"/>
  <c r="K642" i="2"/>
  <c r="L642" i="2"/>
  <c r="K945" i="2"/>
  <c r="L945" i="2"/>
  <c r="B947" i="2"/>
  <c r="D946" i="2"/>
  <c r="J946" i="2" s="1"/>
  <c r="B444" i="2"/>
  <c r="B469" i="2"/>
  <c r="B1269" i="2"/>
  <c r="B1422" i="2"/>
  <c r="B189" i="2"/>
  <c r="B212" i="2"/>
  <c r="B644" i="2"/>
  <c r="D643" i="2"/>
  <c r="J643" i="2" s="1"/>
  <c r="B263" i="2"/>
  <c r="B1023" i="2"/>
  <c r="B1394" i="2"/>
  <c r="K310" i="6" l="1"/>
  <c r="L310" i="6"/>
  <c r="B212" i="6"/>
  <c r="L616" i="6"/>
  <c r="K616" i="6"/>
  <c r="B1267" i="6"/>
  <c r="L1214" i="6"/>
  <c r="K1214" i="6"/>
  <c r="K39" i="6"/>
  <c r="L39" i="6"/>
  <c r="B797" i="6"/>
  <c r="D311" i="6"/>
  <c r="J311" i="6" s="1"/>
  <c r="B312" i="6"/>
  <c r="A919" i="6"/>
  <c r="D918" i="6"/>
  <c r="J918" i="6" s="1"/>
  <c r="B444" i="6"/>
  <c r="B994" i="6"/>
  <c r="B1216" i="6"/>
  <c r="D1215" i="6"/>
  <c r="J1215" i="6" s="1"/>
  <c r="B91" i="6"/>
  <c r="B338" i="6"/>
  <c r="D337" i="6"/>
  <c r="J337" i="6" s="1"/>
  <c r="B592" i="6"/>
  <c r="B1441" i="6"/>
  <c r="A1241" i="6"/>
  <c r="D1240" i="6"/>
  <c r="J1240" i="6" s="1"/>
  <c r="B695" i="6"/>
  <c r="D617" i="6"/>
  <c r="J617" i="6" s="1"/>
  <c r="B618" i="6"/>
  <c r="D40" i="6"/>
  <c r="J40" i="6" s="1"/>
  <c r="B41" i="6"/>
  <c r="B1072" i="6"/>
  <c r="B669" i="6"/>
  <c r="A64" i="6"/>
  <c r="D63" i="6"/>
  <c r="J63" i="6" s="1"/>
  <c r="B1123" i="6"/>
  <c r="B569" i="6"/>
  <c r="B264" i="6"/>
  <c r="B1419" i="6"/>
  <c r="B824" i="6"/>
  <c r="B972" i="6"/>
  <c r="K17" i="6"/>
  <c r="L17" i="6"/>
  <c r="B720" i="6"/>
  <c r="B469" i="6"/>
  <c r="B393" i="6"/>
  <c r="B1097" i="6"/>
  <c r="B1317" i="6"/>
  <c r="B643" i="6"/>
  <c r="K1239" i="6"/>
  <c r="L1239" i="6"/>
  <c r="K336" i="6"/>
  <c r="L336" i="6"/>
  <c r="B117" i="6"/>
  <c r="B771" i="6"/>
  <c r="B1365" i="6"/>
  <c r="B289" i="6"/>
  <c r="B1394" i="6"/>
  <c r="B66" i="6"/>
  <c r="B1344" i="6"/>
  <c r="B1193" i="6"/>
  <c r="B19" i="6"/>
  <c r="D18" i="6"/>
  <c r="J18" i="6" s="1"/>
  <c r="B746" i="6"/>
  <c r="B1244" i="6"/>
  <c r="L917" i="6"/>
  <c r="K917" i="6"/>
  <c r="L639" i="6"/>
  <c r="K639" i="6"/>
  <c r="B1021" i="6"/>
  <c r="B1292" i="6"/>
  <c r="B138" i="6"/>
  <c r="B188" i="6"/>
  <c r="B898" i="6"/>
  <c r="B1144" i="6"/>
  <c r="B871" i="6"/>
  <c r="B418" i="6"/>
  <c r="B921" i="6"/>
  <c r="B948" i="6"/>
  <c r="L361" i="6"/>
  <c r="K361" i="6"/>
  <c r="L62" i="6"/>
  <c r="K62" i="6"/>
  <c r="A641" i="6"/>
  <c r="D640" i="6"/>
  <c r="J640" i="6" s="1"/>
  <c r="B367" i="6"/>
  <c r="B491" i="6"/>
  <c r="B848" i="6"/>
  <c r="B1169" i="6"/>
  <c r="B520" i="6"/>
  <c r="B1044" i="6"/>
  <c r="B541" i="6"/>
  <c r="B234" i="6"/>
  <c r="A363" i="6"/>
  <c r="D362" i="6"/>
  <c r="J362" i="6" s="1"/>
  <c r="B162" i="6"/>
  <c r="L19" i="2"/>
  <c r="K19" i="2"/>
  <c r="K340" i="2"/>
  <c r="L340" i="2"/>
  <c r="K968" i="2"/>
  <c r="L968" i="2"/>
  <c r="L42" i="2"/>
  <c r="K42" i="2"/>
  <c r="B1073" i="2"/>
  <c r="B972" i="2"/>
  <c r="B874" i="2"/>
  <c r="B342" i="2"/>
  <c r="D341" i="2"/>
  <c r="J341" i="2" s="1"/>
  <c r="K643" i="2"/>
  <c r="L643" i="2"/>
  <c r="K364" i="2"/>
  <c r="L364" i="2"/>
  <c r="B645" i="2"/>
  <c r="D644" i="2"/>
  <c r="J644" i="2" s="1"/>
  <c r="B1270" i="2"/>
  <c r="B1369" i="2"/>
  <c r="B1294" i="2"/>
  <c r="B520" i="2"/>
  <c r="B544" i="2"/>
  <c r="B290" i="2"/>
  <c r="B119" i="2"/>
  <c r="A366" i="2"/>
  <c r="D365" i="2"/>
  <c r="J365" i="2" s="1"/>
  <c r="B1047" i="2"/>
  <c r="B1444" i="2"/>
  <c r="B495" i="2"/>
  <c r="B1194" i="2"/>
  <c r="B1345" i="2"/>
  <c r="B1097" i="2"/>
  <c r="B1170" i="2"/>
  <c r="K1265" i="2"/>
  <c r="L1265" i="2"/>
  <c r="K65" i="2"/>
  <c r="L65" i="2"/>
  <c r="L920" i="2"/>
  <c r="K920" i="2"/>
  <c r="B1395" i="2"/>
  <c r="B213" i="2"/>
  <c r="B470" i="2"/>
  <c r="B1320" i="2"/>
  <c r="B419" i="2"/>
  <c r="B851" i="2"/>
  <c r="B165" i="2"/>
  <c r="B800" i="2"/>
  <c r="A1267" i="2"/>
  <c r="D1266" i="2"/>
  <c r="J1266" i="2" s="1"/>
  <c r="A67" i="2"/>
  <c r="D66" i="2"/>
  <c r="J66" i="2" s="1"/>
  <c r="B997" i="2"/>
  <c r="B671" i="2"/>
  <c r="B722" i="2"/>
  <c r="B369" i="2"/>
  <c r="B1145" i="2"/>
  <c r="B922" i="2"/>
  <c r="D921" i="2"/>
  <c r="J921" i="2" s="1"/>
  <c r="B1423" i="2"/>
  <c r="B21" i="2"/>
  <c r="D20" i="2"/>
  <c r="J20" i="2" s="1"/>
  <c r="B141" i="2"/>
  <c r="A970" i="2"/>
  <c r="D969" i="2"/>
  <c r="J969" i="2" s="1"/>
  <c r="B395" i="2"/>
  <c r="B44" i="2"/>
  <c r="D43" i="2"/>
  <c r="J43" i="2" s="1"/>
  <c r="L1243" i="2"/>
  <c r="K1243" i="2"/>
  <c r="K618" i="2"/>
  <c r="L618" i="2"/>
  <c r="L1218" i="2"/>
  <c r="K1218" i="2"/>
  <c r="K314" i="2"/>
  <c r="L314" i="2"/>
  <c r="L946" i="2"/>
  <c r="K946" i="2"/>
  <c r="B264" i="2"/>
  <c r="B948" i="2"/>
  <c r="D947" i="2"/>
  <c r="J947" i="2" s="1"/>
  <c r="B827" i="2"/>
  <c r="B699" i="2"/>
  <c r="B899" i="2"/>
  <c r="K666" i="2"/>
  <c r="L666" i="2"/>
  <c r="B1024" i="2"/>
  <c r="B190" i="2"/>
  <c r="B445" i="2"/>
  <c r="B1245" i="2"/>
  <c r="D1244" i="2"/>
  <c r="J1244" i="2" s="1"/>
  <c r="B773" i="2"/>
  <c r="A668" i="2"/>
  <c r="D667" i="2"/>
  <c r="J667" i="2" s="1"/>
  <c r="B748" i="2"/>
  <c r="B620" i="2"/>
  <c r="D619" i="2"/>
  <c r="J619" i="2" s="1"/>
  <c r="B570" i="2"/>
  <c r="B1124" i="2"/>
  <c r="B94" i="2"/>
  <c r="B595" i="2"/>
  <c r="B1220" i="2"/>
  <c r="D1219" i="2"/>
  <c r="J1219" i="2" s="1"/>
  <c r="B316" i="2"/>
  <c r="D315" i="2"/>
  <c r="J315" i="2" s="1"/>
  <c r="B69" i="2"/>
  <c r="B238" i="2"/>
  <c r="B419" i="6" l="1"/>
  <c r="B235" i="6"/>
  <c r="L640" i="6"/>
  <c r="K640" i="6"/>
  <c r="B772" i="6"/>
  <c r="B470" i="6"/>
  <c r="B42" i="6"/>
  <c r="D41" i="6"/>
  <c r="J41" i="6" s="1"/>
  <c r="L1215" i="6"/>
  <c r="K1215" i="6"/>
  <c r="B313" i="6"/>
  <c r="D312" i="6"/>
  <c r="J312" i="6" s="1"/>
  <c r="B1170" i="6"/>
  <c r="A642" i="6"/>
  <c r="D641" i="6"/>
  <c r="J641" i="6" s="1"/>
  <c r="B922" i="6"/>
  <c r="B899" i="6"/>
  <c r="B1022" i="6"/>
  <c r="B747" i="6"/>
  <c r="B67" i="6"/>
  <c r="B644" i="6"/>
  <c r="B825" i="6"/>
  <c r="B1124" i="6"/>
  <c r="L40" i="6"/>
  <c r="K40" i="6"/>
  <c r="B1442" i="6"/>
  <c r="D1216" i="6"/>
  <c r="J1216" i="6" s="1"/>
  <c r="B1217" i="6"/>
  <c r="L311" i="6"/>
  <c r="K311" i="6"/>
  <c r="B1268" i="6"/>
  <c r="B1420" i="6"/>
  <c r="D618" i="6"/>
  <c r="J618" i="6" s="1"/>
  <c r="B619" i="6"/>
  <c r="B189" i="6"/>
  <c r="D19" i="6"/>
  <c r="J19" i="6" s="1"/>
  <c r="B20" i="6"/>
  <c r="B1395" i="6"/>
  <c r="B118" i="6"/>
  <c r="B1318" i="6"/>
  <c r="A65" i="6"/>
  <c r="D64" i="6"/>
  <c r="J64" i="6" s="1"/>
  <c r="K617" i="6"/>
  <c r="L617" i="6"/>
  <c r="B995" i="6"/>
  <c r="B798" i="6"/>
  <c r="B542" i="6"/>
  <c r="B139" i="6"/>
  <c r="B290" i="6"/>
  <c r="B670" i="6"/>
  <c r="K337" i="6"/>
  <c r="L337" i="6"/>
  <c r="B213" i="6"/>
  <c r="L63" i="6"/>
  <c r="K63" i="6"/>
  <c r="B1045" i="6"/>
  <c r="B492" i="6"/>
  <c r="B872" i="6"/>
  <c r="B1194" i="6"/>
  <c r="B1098" i="6"/>
  <c r="B265" i="6"/>
  <c r="B696" i="6"/>
  <c r="D338" i="6"/>
  <c r="J338" i="6" s="1"/>
  <c r="B339" i="6"/>
  <c r="B445" i="6"/>
  <c r="B593" i="6"/>
  <c r="B163" i="6"/>
  <c r="K1240" i="6"/>
  <c r="L1240" i="6"/>
  <c r="B92" i="6"/>
  <c r="L918" i="6"/>
  <c r="K918" i="6"/>
  <c r="L18" i="6"/>
  <c r="K18" i="6"/>
  <c r="B721" i="6"/>
  <c r="B849" i="6"/>
  <c r="L362" i="6"/>
  <c r="K362" i="6"/>
  <c r="B521" i="6"/>
  <c r="B368" i="6"/>
  <c r="B949" i="6"/>
  <c r="B1293" i="6"/>
  <c r="B1366" i="6"/>
  <c r="A364" i="6"/>
  <c r="D363" i="6"/>
  <c r="J363" i="6" s="1"/>
  <c r="B1145" i="6"/>
  <c r="B1245" i="6"/>
  <c r="B1345" i="6"/>
  <c r="B394" i="6"/>
  <c r="B973" i="6"/>
  <c r="B570" i="6"/>
  <c r="B1073" i="6"/>
  <c r="A1242" i="6"/>
  <c r="D1241" i="6"/>
  <c r="J1241" i="6" s="1"/>
  <c r="A920" i="6"/>
  <c r="D919" i="6"/>
  <c r="J919" i="6" s="1"/>
  <c r="L20" i="2"/>
  <c r="K20" i="2"/>
  <c r="K315" i="2"/>
  <c r="L315" i="2"/>
  <c r="K667" i="2"/>
  <c r="L667" i="2"/>
  <c r="K341" i="2"/>
  <c r="L341" i="2"/>
  <c r="L365" i="2"/>
  <c r="K365" i="2"/>
  <c r="K644" i="2"/>
  <c r="L644" i="2"/>
  <c r="B1221" i="2"/>
  <c r="D1220" i="2"/>
  <c r="J1220" i="2" s="1"/>
  <c r="B571" i="2"/>
  <c r="B774" i="2"/>
  <c r="B1025" i="2"/>
  <c r="B828" i="2"/>
  <c r="B45" i="2"/>
  <c r="D44" i="2"/>
  <c r="J44" i="2" s="1"/>
  <c r="B22" i="2"/>
  <c r="D21" i="2"/>
  <c r="J21" i="2" s="1"/>
  <c r="B370" i="2"/>
  <c r="A68" i="2"/>
  <c r="D67" i="2"/>
  <c r="J67" i="2" s="1"/>
  <c r="B852" i="2"/>
  <c r="B214" i="2"/>
  <c r="B1195" i="2"/>
  <c r="A367" i="2"/>
  <c r="D366" i="2"/>
  <c r="J366" i="2" s="1"/>
  <c r="B521" i="2"/>
  <c r="B646" i="2"/>
  <c r="D645" i="2"/>
  <c r="J645" i="2" s="1"/>
  <c r="B875" i="2"/>
  <c r="B1125" i="2"/>
  <c r="B191" i="2"/>
  <c r="B142" i="2"/>
  <c r="B1048" i="2"/>
  <c r="B545" i="2"/>
  <c r="B343" i="2"/>
  <c r="D342" i="2"/>
  <c r="J342" i="2" s="1"/>
  <c r="K66" i="2"/>
  <c r="L66" i="2"/>
  <c r="L1244" i="2"/>
  <c r="K1244" i="2"/>
  <c r="K947" i="2"/>
  <c r="L947" i="2"/>
  <c r="L1266" i="2"/>
  <c r="K1266" i="2"/>
  <c r="L1219" i="2"/>
  <c r="K1219" i="2"/>
  <c r="B239" i="2"/>
  <c r="B596" i="2"/>
  <c r="B621" i="2"/>
  <c r="D620" i="2"/>
  <c r="J620" i="2" s="1"/>
  <c r="B1246" i="2"/>
  <c r="D1245" i="2"/>
  <c r="J1245" i="2" s="1"/>
  <c r="B949" i="2"/>
  <c r="D948" i="2"/>
  <c r="J948" i="2" s="1"/>
  <c r="B396" i="2"/>
  <c r="B1424" i="2"/>
  <c r="B723" i="2"/>
  <c r="A1268" i="2"/>
  <c r="D1267" i="2"/>
  <c r="J1267" i="2" s="1"/>
  <c r="B420" i="2"/>
  <c r="B1396" i="2"/>
  <c r="B1171" i="2"/>
  <c r="B496" i="2"/>
  <c r="B120" i="2"/>
  <c r="B1295" i="2"/>
  <c r="B973" i="2"/>
  <c r="K921" i="2"/>
  <c r="L921" i="2"/>
  <c r="B317" i="2"/>
  <c r="D316" i="2"/>
  <c r="J316" i="2" s="1"/>
  <c r="A669" i="2"/>
  <c r="D668" i="2"/>
  <c r="J668" i="2" s="1"/>
  <c r="B700" i="2"/>
  <c r="B1146" i="2"/>
  <c r="B998" i="2"/>
  <c r="B166" i="2"/>
  <c r="B471" i="2"/>
  <c r="B1346" i="2"/>
  <c r="B1271" i="2"/>
  <c r="K43" i="2"/>
  <c r="L43" i="2"/>
  <c r="K619" i="2"/>
  <c r="L619" i="2"/>
  <c r="L969" i="2"/>
  <c r="K969" i="2"/>
  <c r="B70" i="2"/>
  <c r="B95" i="2"/>
  <c r="B749" i="2"/>
  <c r="B446" i="2"/>
  <c r="B900" i="2"/>
  <c r="B265" i="2"/>
  <c r="A971" i="2"/>
  <c r="D970" i="2"/>
  <c r="J970" i="2" s="1"/>
  <c r="B923" i="2"/>
  <c r="D922" i="2"/>
  <c r="J922" i="2" s="1"/>
  <c r="B672" i="2"/>
  <c r="B801" i="2"/>
  <c r="B1321" i="2"/>
  <c r="B1098" i="2"/>
  <c r="B1445" i="2"/>
  <c r="B291" i="2"/>
  <c r="B1370" i="2"/>
  <c r="B1074" i="2"/>
  <c r="B522" i="6" l="1"/>
  <c r="B697" i="6"/>
  <c r="B873" i="6"/>
  <c r="B140" i="6"/>
  <c r="B1421" i="6"/>
  <c r="K312" i="6"/>
  <c r="L312" i="6"/>
  <c r="B773" i="6"/>
  <c r="B1367" i="6"/>
  <c r="B164" i="6"/>
  <c r="B214" i="6"/>
  <c r="B1396" i="6"/>
  <c r="B1443" i="6"/>
  <c r="B645" i="6"/>
  <c r="B900" i="6"/>
  <c r="D313" i="6"/>
  <c r="J313" i="6" s="1"/>
  <c r="B314" i="6"/>
  <c r="B1269" i="6"/>
  <c r="B571" i="6"/>
  <c r="B1146" i="6"/>
  <c r="B93" i="6"/>
  <c r="B671" i="6"/>
  <c r="B799" i="6"/>
  <c r="B190" i="6"/>
  <c r="B748" i="6"/>
  <c r="L641" i="6"/>
  <c r="K641" i="6"/>
  <c r="L41" i="6"/>
  <c r="K41" i="6"/>
  <c r="B236" i="6"/>
  <c r="B594" i="6"/>
  <c r="B543" i="6"/>
  <c r="A66" i="6"/>
  <c r="D65" i="6"/>
  <c r="J65" i="6" s="1"/>
  <c r="L919" i="6"/>
  <c r="K919" i="6"/>
  <c r="B850" i="6"/>
  <c r="A921" i="6"/>
  <c r="D920" i="6"/>
  <c r="J920" i="6" s="1"/>
  <c r="B974" i="6"/>
  <c r="B950" i="6"/>
  <c r="B446" i="6"/>
  <c r="B1099" i="6"/>
  <c r="B1046" i="6"/>
  <c r="B1319" i="6"/>
  <c r="A643" i="6"/>
  <c r="D642" i="6"/>
  <c r="J642" i="6" s="1"/>
  <c r="D42" i="6"/>
  <c r="J42" i="6" s="1"/>
  <c r="B43" i="6"/>
  <c r="B1346" i="6"/>
  <c r="B1294" i="6"/>
  <c r="B493" i="6"/>
  <c r="L19" i="6"/>
  <c r="K19" i="6"/>
  <c r="L1241" i="6"/>
  <c r="K1241" i="6"/>
  <c r="K363" i="6"/>
  <c r="L363" i="6"/>
  <c r="B369" i="6"/>
  <c r="B722" i="6"/>
  <c r="D339" i="6"/>
  <c r="J339" i="6" s="1"/>
  <c r="B340" i="6"/>
  <c r="B996" i="6"/>
  <c r="B119" i="6"/>
  <c r="B620" i="6"/>
  <c r="D619" i="6"/>
  <c r="J619" i="6" s="1"/>
  <c r="D1217" i="6"/>
  <c r="J1217" i="6" s="1"/>
  <c r="B1218" i="6"/>
  <c r="B826" i="6"/>
  <c r="B1023" i="6"/>
  <c r="B1074" i="6"/>
  <c r="B1246" i="6"/>
  <c r="B266" i="6"/>
  <c r="L64" i="6"/>
  <c r="K64" i="6"/>
  <c r="D20" i="6"/>
  <c r="J20" i="6" s="1"/>
  <c r="B21" i="6"/>
  <c r="B68" i="6"/>
  <c r="B923" i="6"/>
  <c r="A1243" i="6"/>
  <c r="D1242" i="6"/>
  <c r="J1242" i="6" s="1"/>
  <c r="B395" i="6"/>
  <c r="A365" i="6"/>
  <c r="D364" i="6"/>
  <c r="J364" i="6" s="1"/>
  <c r="L338" i="6"/>
  <c r="K338" i="6"/>
  <c r="B1195" i="6"/>
  <c r="B291" i="6"/>
  <c r="L618" i="6"/>
  <c r="K618" i="6"/>
  <c r="L1216" i="6"/>
  <c r="K1216" i="6"/>
  <c r="B1171" i="6"/>
  <c r="B471" i="6"/>
  <c r="B420" i="6"/>
  <c r="B292" i="2"/>
  <c r="B96" i="2"/>
  <c r="B167" i="2"/>
  <c r="B1397" i="2"/>
  <c r="B344" i="2"/>
  <c r="D343" i="2"/>
  <c r="J343" i="2" s="1"/>
  <c r="B522" i="2"/>
  <c r="B46" i="2"/>
  <c r="D45" i="2"/>
  <c r="J45" i="2" s="1"/>
  <c r="L970" i="2"/>
  <c r="K970" i="2"/>
  <c r="B1322" i="2"/>
  <c r="A972" i="2"/>
  <c r="D971" i="2"/>
  <c r="J971" i="2" s="1"/>
  <c r="B750" i="2"/>
  <c r="L668" i="2"/>
  <c r="K668" i="2"/>
  <c r="K620" i="2"/>
  <c r="L620" i="2"/>
  <c r="K342" i="2"/>
  <c r="L342" i="2"/>
  <c r="L44" i="2"/>
  <c r="K44" i="2"/>
  <c r="K67" i="2"/>
  <c r="L67" i="2"/>
  <c r="L1220" i="2"/>
  <c r="K1220" i="2"/>
  <c r="B1446" i="2"/>
  <c r="B673" i="2"/>
  <c r="B901" i="2"/>
  <c r="B71" i="2"/>
  <c r="B1272" i="2"/>
  <c r="B999" i="2"/>
  <c r="B318" i="2"/>
  <c r="D317" i="2"/>
  <c r="J317" i="2" s="1"/>
  <c r="B121" i="2"/>
  <c r="B421" i="2"/>
  <c r="B397" i="2"/>
  <c r="B597" i="2"/>
  <c r="B546" i="2"/>
  <c r="B1126" i="2"/>
  <c r="A368" i="2"/>
  <c r="D367" i="2"/>
  <c r="J367" i="2" s="1"/>
  <c r="A69" i="2"/>
  <c r="D68" i="2"/>
  <c r="J68" i="2" s="1"/>
  <c r="B829" i="2"/>
  <c r="B1222" i="2"/>
  <c r="D1221" i="2"/>
  <c r="J1221" i="2" s="1"/>
  <c r="B1296" i="2"/>
  <c r="B622" i="2"/>
  <c r="D621" i="2"/>
  <c r="J621" i="2" s="1"/>
  <c r="B192" i="2"/>
  <c r="B572" i="2"/>
  <c r="L922" i="2"/>
  <c r="K922" i="2"/>
  <c r="L1267" i="2"/>
  <c r="K1267" i="2"/>
  <c r="K948" i="2"/>
  <c r="L948" i="2"/>
  <c r="B266" i="2"/>
  <c r="A670" i="2"/>
  <c r="D669" i="2"/>
  <c r="J669" i="2" s="1"/>
  <c r="B1425" i="2"/>
  <c r="B853" i="2"/>
  <c r="L366" i="2"/>
  <c r="K366" i="2"/>
  <c r="B1075" i="2"/>
  <c r="B1099" i="2"/>
  <c r="B924" i="2"/>
  <c r="D923" i="2"/>
  <c r="J923" i="2" s="1"/>
  <c r="B447" i="2"/>
  <c r="B1347" i="2"/>
  <c r="B1147" i="2"/>
  <c r="B497" i="2"/>
  <c r="A1269" i="2"/>
  <c r="D1268" i="2"/>
  <c r="J1268" i="2" s="1"/>
  <c r="B950" i="2"/>
  <c r="D949" i="2"/>
  <c r="J949" i="2" s="1"/>
  <c r="B240" i="2"/>
  <c r="B1049" i="2"/>
  <c r="B876" i="2"/>
  <c r="B1196" i="2"/>
  <c r="B371" i="2"/>
  <c r="B1026" i="2"/>
  <c r="K1245" i="2"/>
  <c r="L1245" i="2"/>
  <c r="K645" i="2"/>
  <c r="L645" i="2"/>
  <c r="K21" i="2"/>
  <c r="L21" i="2"/>
  <c r="B802" i="2"/>
  <c r="K316" i="2"/>
  <c r="L316" i="2"/>
  <c r="B1371" i="2"/>
  <c r="B472" i="2"/>
  <c r="B701" i="2"/>
  <c r="B974" i="2"/>
  <c r="B1172" i="2"/>
  <c r="B724" i="2"/>
  <c r="B1247" i="2"/>
  <c r="D1246" i="2"/>
  <c r="J1246" i="2" s="1"/>
  <c r="B143" i="2"/>
  <c r="B647" i="2"/>
  <c r="D646" i="2"/>
  <c r="J646" i="2" s="1"/>
  <c r="B215" i="2"/>
  <c r="B23" i="2"/>
  <c r="D22" i="2"/>
  <c r="J22" i="2" s="1"/>
  <c r="B775" i="2"/>
  <c r="B292" i="6" l="1"/>
  <c r="D620" i="6"/>
  <c r="J620" i="6" s="1"/>
  <c r="B621" i="6"/>
  <c r="B1100" i="6"/>
  <c r="L642" i="6"/>
  <c r="K642" i="6"/>
  <c r="A922" i="6"/>
  <c r="D921" i="6"/>
  <c r="J921" i="6" s="1"/>
  <c r="B672" i="6"/>
  <c r="B1444" i="6"/>
  <c r="B141" i="6"/>
  <c r="B472" i="6"/>
  <c r="A1244" i="6"/>
  <c r="D1243" i="6"/>
  <c r="J1243" i="6" s="1"/>
  <c r="A644" i="6"/>
  <c r="D643" i="6"/>
  <c r="J643" i="6" s="1"/>
  <c r="B447" i="6"/>
  <c r="B851" i="6"/>
  <c r="B595" i="6"/>
  <c r="B749" i="6"/>
  <c r="B315" i="6"/>
  <c r="D314" i="6"/>
  <c r="J314" i="6" s="1"/>
  <c r="B1397" i="6"/>
  <c r="B874" i="6"/>
  <c r="L1242" i="6"/>
  <c r="K1242" i="6"/>
  <c r="B1024" i="6"/>
  <c r="B120" i="6"/>
  <c r="B370" i="6"/>
  <c r="B494" i="6"/>
  <c r="B924" i="6"/>
  <c r="B267" i="6"/>
  <c r="B827" i="6"/>
  <c r="B94" i="6"/>
  <c r="L313" i="6"/>
  <c r="K313" i="6"/>
  <c r="B774" i="6"/>
  <c r="K42" i="6"/>
  <c r="L42" i="6"/>
  <c r="B544" i="6"/>
  <c r="B1270" i="6"/>
  <c r="B1196" i="6"/>
  <c r="B997" i="6"/>
  <c r="B1295" i="6"/>
  <c r="B1320" i="6"/>
  <c r="B951" i="6"/>
  <c r="B237" i="6"/>
  <c r="B1147" i="6"/>
  <c r="B901" i="6"/>
  <c r="B215" i="6"/>
  <c r="B698" i="6"/>
  <c r="L20" i="6"/>
  <c r="K20" i="6"/>
  <c r="B723" i="6"/>
  <c r="B421" i="6"/>
  <c r="L364" i="6"/>
  <c r="K364" i="6"/>
  <c r="B69" i="6"/>
  <c r="B1247" i="6"/>
  <c r="B1219" i="6"/>
  <c r="D1218" i="6"/>
  <c r="J1218" i="6" s="1"/>
  <c r="D340" i="6"/>
  <c r="J340" i="6" s="1"/>
  <c r="B341" i="6"/>
  <c r="B191" i="6"/>
  <c r="A366" i="6"/>
  <c r="D365" i="6"/>
  <c r="J365" i="6" s="1"/>
  <c r="L339" i="6"/>
  <c r="K339" i="6"/>
  <c r="B1347" i="6"/>
  <c r="B1047" i="6"/>
  <c r="B975" i="6"/>
  <c r="L65" i="6"/>
  <c r="K65" i="6"/>
  <c r="B800" i="6"/>
  <c r="B572" i="6"/>
  <c r="B646" i="6"/>
  <c r="B165" i="6"/>
  <c r="B1422" i="6"/>
  <c r="L920" i="6"/>
  <c r="K920" i="6"/>
  <c r="B1368" i="6"/>
  <c r="B1172" i="6"/>
  <c r="K1217" i="6"/>
  <c r="L1217" i="6"/>
  <c r="B396" i="6"/>
  <c r="B22" i="6"/>
  <c r="D21" i="6"/>
  <c r="J21" i="6" s="1"/>
  <c r="B1075" i="6"/>
  <c r="L619" i="6"/>
  <c r="K619" i="6"/>
  <c r="D43" i="6"/>
  <c r="J43" i="6" s="1"/>
  <c r="B44" i="6"/>
  <c r="A67" i="6"/>
  <c r="D66" i="6"/>
  <c r="J66" i="6" s="1"/>
  <c r="B523" i="6"/>
  <c r="K621" i="2"/>
  <c r="L621" i="2"/>
  <c r="K68" i="2"/>
  <c r="L68" i="2"/>
  <c r="K317" i="2"/>
  <c r="L317" i="2"/>
  <c r="A70" i="2"/>
  <c r="D69" i="2"/>
  <c r="J69" i="2" s="1"/>
  <c r="B598" i="2"/>
  <c r="B319" i="2"/>
  <c r="D318" i="2"/>
  <c r="J318" i="2" s="1"/>
  <c r="B1398" i="2"/>
  <c r="K367" i="2"/>
  <c r="L367" i="2"/>
  <c r="L45" i="2"/>
  <c r="K45" i="2"/>
  <c r="B648" i="2"/>
  <c r="D647" i="2"/>
  <c r="J647" i="2" s="1"/>
  <c r="B1173" i="2"/>
  <c r="B1372" i="2"/>
  <c r="B1197" i="2"/>
  <c r="B951" i="2"/>
  <c r="D950" i="2"/>
  <c r="J950" i="2" s="1"/>
  <c r="B1348" i="2"/>
  <c r="B1076" i="2"/>
  <c r="A671" i="2"/>
  <c r="D670" i="2"/>
  <c r="J670" i="2" s="1"/>
  <c r="B1297" i="2"/>
  <c r="A369" i="2"/>
  <c r="D368" i="2"/>
  <c r="J368" i="2" s="1"/>
  <c r="B398" i="2"/>
  <c r="B1000" i="2"/>
  <c r="B674" i="2"/>
  <c r="B751" i="2"/>
  <c r="B47" i="2"/>
  <c r="D46" i="2"/>
  <c r="J46" i="2" s="1"/>
  <c r="B168" i="2"/>
  <c r="B372" i="2"/>
  <c r="B241" i="2"/>
  <c r="B1148" i="2"/>
  <c r="B1100" i="2"/>
  <c r="B1426" i="2"/>
  <c r="B623" i="2"/>
  <c r="D622" i="2"/>
  <c r="J622" i="2" s="1"/>
  <c r="B902" i="2"/>
  <c r="K646" i="2"/>
  <c r="L646" i="2"/>
  <c r="K1268" i="2"/>
  <c r="L1268" i="2"/>
  <c r="K971" i="2"/>
  <c r="L971" i="2"/>
  <c r="K949" i="2"/>
  <c r="L949" i="2"/>
  <c r="K1221" i="2"/>
  <c r="L1221" i="2"/>
  <c r="B776" i="2"/>
  <c r="B144" i="2"/>
  <c r="B975" i="2"/>
  <c r="B877" i="2"/>
  <c r="A1270" i="2"/>
  <c r="D1269" i="2"/>
  <c r="J1269" i="2" s="1"/>
  <c r="B448" i="2"/>
  <c r="B267" i="2"/>
  <c r="B573" i="2"/>
  <c r="B1223" i="2"/>
  <c r="D1222" i="2"/>
  <c r="J1222" i="2" s="1"/>
  <c r="B1127" i="2"/>
  <c r="B422" i="2"/>
  <c r="B1273" i="2"/>
  <c r="B1447" i="2"/>
  <c r="A973" i="2"/>
  <c r="D972" i="2"/>
  <c r="J972" i="2" s="1"/>
  <c r="B523" i="2"/>
  <c r="B97" i="2"/>
  <c r="L669" i="2"/>
  <c r="K669" i="2"/>
  <c r="K1246" i="2"/>
  <c r="L1246" i="2"/>
  <c r="K343" i="2"/>
  <c r="L343" i="2"/>
  <c r="B216" i="2"/>
  <c r="B725" i="2"/>
  <c r="B473" i="2"/>
  <c r="K22" i="2"/>
  <c r="L22" i="2"/>
  <c r="L923" i="2"/>
  <c r="K923" i="2"/>
  <c r="B24" i="2"/>
  <c r="D23" i="2"/>
  <c r="J23" i="2" s="1"/>
  <c r="B1248" i="2"/>
  <c r="D1247" i="2"/>
  <c r="J1247" i="2" s="1"/>
  <c r="B702" i="2"/>
  <c r="B803" i="2"/>
  <c r="B1027" i="2"/>
  <c r="B1050" i="2"/>
  <c r="B498" i="2"/>
  <c r="B925" i="2"/>
  <c r="D924" i="2"/>
  <c r="J924" i="2" s="1"/>
  <c r="B854" i="2"/>
  <c r="B193" i="2"/>
  <c r="B830" i="2"/>
  <c r="B547" i="2"/>
  <c r="B122" i="2"/>
  <c r="B72" i="2"/>
  <c r="B1323" i="2"/>
  <c r="B345" i="2"/>
  <c r="D344" i="2"/>
  <c r="J344" i="2" s="1"/>
  <c r="B293" i="2"/>
  <c r="K314" i="6" l="1"/>
  <c r="L314" i="6"/>
  <c r="B142" i="6"/>
  <c r="A68" i="6"/>
  <c r="D67" i="6"/>
  <c r="J67" i="6" s="1"/>
  <c r="A367" i="6"/>
  <c r="D366" i="6"/>
  <c r="J366" i="6" s="1"/>
  <c r="B1248" i="6"/>
  <c r="B1271" i="6"/>
  <c r="D315" i="6"/>
  <c r="J315" i="6" s="1"/>
  <c r="B316" i="6"/>
  <c r="B448" i="6"/>
  <c r="L365" i="6"/>
  <c r="K365" i="6"/>
  <c r="B724" i="6"/>
  <c r="B902" i="6"/>
  <c r="B925" i="6"/>
  <c r="B1025" i="6"/>
  <c r="B23" i="6"/>
  <c r="D22" i="6"/>
  <c r="J22" i="6" s="1"/>
  <c r="D44" i="6"/>
  <c r="J44" i="6" s="1"/>
  <c r="B45" i="6"/>
  <c r="B397" i="6"/>
  <c r="B573" i="6"/>
  <c r="B192" i="6"/>
  <c r="B1148" i="6"/>
  <c r="B1296" i="6"/>
  <c r="B95" i="6"/>
  <c r="L643" i="6"/>
  <c r="K643" i="6"/>
  <c r="B1101" i="6"/>
  <c r="K43" i="6"/>
  <c r="L43" i="6"/>
  <c r="B1048" i="6"/>
  <c r="B70" i="6"/>
  <c r="B545" i="6"/>
  <c r="B495" i="6"/>
  <c r="B750" i="6"/>
  <c r="A645" i="6"/>
  <c r="D644" i="6"/>
  <c r="J644" i="6" s="1"/>
  <c r="B1445" i="6"/>
  <c r="L21" i="6"/>
  <c r="K21" i="6"/>
  <c r="B647" i="6"/>
  <c r="B1423" i="6"/>
  <c r="B342" i="6"/>
  <c r="D341" i="6"/>
  <c r="J341" i="6" s="1"/>
  <c r="B828" i="6"/>
  <c r="B875" i="6"/>
  <c r="B596" i="6"/>
  <c r="K1243" i="6"/>
  <c r="L1243" i="6"/>
  <c r="B673" i="6"/>
  <c r="D621" i="6"/>
  <c r="J621" i="6" s="1"/>
  <c r="B622" i="6"/>
  <c r="L66" i="6"/>
  <c r="K66" i="6"/>
  <c r="B1369" i="6"/>
  <c r="B976" i="6"/>
  <c r="B1321" i="6"/>
  <c r="K340" i="6"/>
  <c r="L340" i="6"/>
  <c r="B699" i="6"/>
  <c r="B238" i="6"/>
  <c r="B998" i="6"/>
  <c r="B371" i="6"/>
  <c r="A1245" i="6"/>
  <c r="D1244" i="6"/>
  <c r="J1244" i="6" s="1"/>
  <c r="L620" i="6"/>
  <c r="K620" i="6"/>
  <c r="B801" i="6"/>
  <c r="B1348" i="6"/>
  <c r="B1076" i="6"/>
  <c r="L1218" i="6"/>
  <c r="K1218" i="6"/>
  <c r="B422" i="6"/>
  <c r="B216" i="6"/>
  <c r="B952" i="6"/>
  <c r="B775" i="6"/>
  <c r="B268" i="6"/>
  <c r="B473" i="6"/>
  <c r="L921" i="6"/>
  <c r="K921" i="6"/>
  <c r="B293" i="6"/>
  <c r="B524" i="6"/>
  <c r="B1173" i="6"/>
  <c r="B166" i="6"/>
  <c r="B1220" i="6"/>
  <c r="D1219" i="6"/>
  <c r="J1219" i="6" s="1"/>
  <c r="B1197" i="6"/>
  <c r="B121" i="6"/>
  <c r="B1398" i="6"/>
  <c r="B852" i="6"/>
  <c r="A923" i="6"/>
  <c r="D922" i="6"/>
  <c r="J922" i="6" s="1"/>
  <c r="L46" i="2"/>
  <c r="K46" i="2"/>
  <c r="K69" i="2"/>
  <c r="L69" i="2"/>
  <c r="B499" i="2"/>
  <c r="B399" i="2"/>
  <c r="L1247" i="2"/>
  <c r="K1247" i="2"/>
  <c r="L972" i="2"/>
  <c r="K972" i="2"/>
  <c r="L368" i="2"/>
  <c r="K368" i="2"/>
  <c r="B73" i="2"/>
  <c r="B194" i="2"/>
  <c r="B1051" i="2"/>
  <c r="B1249" i="2"/>
  <c r="D1248" i="2"/>
  <c r="J1248" i="2" s="1"/>
  <c r="B474" i="2"/>
  <c r="A974" i="2"/>
  <c r="D973" i="2"/>
  <c r="J973" i="2" s="1"/>
  <c r="B1128" i="2"/>
  <c r="B449" i="2"/>
  <c r="B145" i="2"/>
  <c r="B624" i="2"/>
  <c r="D623" i="2"/>
  <c r="J623" i="2" s="1"/>
  <c r="B242" i="2"/>
  <c r="B752" i="2"/>
  <c r="A370" i="2"/>
  <c r="D369" i="2"/>
  <c r="J369" i="2" s="1"/>
  <c r="B1349" i="2"/>
  <c r="B1174" i="2"/>
  <c r="B1399" i="2"/>
  <c r="B976" i="2"/>
  <c r="B1077" i="2"/>
  <c r="K1222" i="2"/>
  <c r="L1222" i="2"/>
  <c r="L950" i="2"/>
  <c r="K950" i="2"/>
  <c r="K647" i="2"/>
  <c r="L647" i="2"/>
  <c r="K318" i="2"/>
  <c r="L318" i="2"/>
  <c r="B831" i="2"/>
  <c r="K622" i="2"/>
  <c r="L622" i="2"/>
  <c r="L23" i="2"/>
  <c r="K23" i="2"/>
  <c r="L1269" i="2"/>
  <c r="K1269" i="2"/>
  <c r="B294" i="2"/>
  <c r="B123" i="2"/>
  <c r="B855" i="2"/>
  <c r="B1028" i="2"/>
  <c r="B25" i="2"/>
  <c r="D24" i="2"/>
  <c r="J24" i="2" s="1"/>
  <c r="B726" i="2"/>
  <c r="B1448" i="2"/>
  <c r="B1224" i="2"/>
  <c r="D1223" i="2"/>
  <c r="J1223" i="2" s="1"/>
  <c r="A1271" i="2"/>
  <c r="D1270" i="2"/>
  <c r="J1270" i="2" s="1"/>
  <c r="B777" i="2"/>
  <c r="B1427" i="2"/>
  <c r="B373" i="2"/>
  <c r="B675" i="2"/>
  <c r="B1298" i="2"/>
  <c r="B952" i="2"/>
  <c r="D951" i="2"/>
  <c r="J951" i="2" s="1"/>
  <c r="B649" i="2"/>
  <c r="D648" i="2"/>
  <c r="J648" i="2" s="1"/>
  <c r="B320" i="2"/>
  <c r="D319" i="2"/>
  <c r="J319" i="2" s="1"/>
  <c r="B423" i="2"/>
  <c r="B903" i="2"/>
  <c r="B48" i="2"/>
  <c r="D47" i="2"/>
  <c r="J47" i="2" s="1"/>
  <c r="B1373" i="2"/>
  <c r="A71" i="2"/>
  <c r="D70" i="2"/>
  <c r="J70" i="2" s="1"/>
  <c r="K344" i="2"/>
  <c r="L344" i="2"/>
  <c r="K670" i="2"/>
  <c r="L670" i="2"/>
  <c r="B1324" i="2"/>
  <c r="B703" i="2"/>
  <c r="B524" i="2"/>
  <c r="B268" i="2"/>
  <c r="B1149" i="2"/>
  <c r="K924" i="2"/>
  <c r="L924" i="2"/>
  <c r="B346" i="2"/>
  <c r="D345" i="2"/>
  <c r="J345" i="2" s="1"/>
  <c r="B548" i="2"/>
  <c r="B926" i="2"/>
  <c r="D925" i="2"/>
  <c r="J925" i="2" s="1"/>
  <c r="B804" i="2"/>
  <c r="B217" i="2"/>
  <c r="B98" i="2"/>
  <c r="B1274" i="2"/>
  <c r="B574" i="2"/>
  <c r="B878" i="2"/>
  <c r="B1101" i="2"/>
  <c r="B169" i="2"/>
  <c r="B1001" i="2"/>
  <c r="A672" i="2"/>
  <c r="D671" i="2"/>
  <c r="J671" i="2" s="1"/>
  <c r="B1198" i="2"/>
  <c r="B599" i="2"/>
  <c r="L366" i="6" l="1"/>
  <c r="K366" i="6"/>
  <c r="D1220" i="6"/>
  <c r="J1220" i="6" s="1"/>
  <c r="B1221" i="6"/>
  <c r="B496" i="6"/>
  <c r="B449" i="6"/>
  <c r="B167" i="6"/>
  <c r="K1244" i="6"/>
  <c r="L1244" i="6"/>
  <c r="B1370" i="6"/>
  <c r="L341" i="6"/>
  <c r="K341" i="6"/>
  <c r="B546" i="6"/>
  <c r="B46" i="6"/>
  <c r="D45" i="6"/>
  <c r="J45" i="6" s="1"/>
  <c r="B317" i="6"/>
  <c r="D316" i="6"/>
  <c r="J316" i="6" s="1"/>
  <c r="L67" i="6"/>
  <c r="K67" i="6"/>
  <c r="L1219" i="6"/>
  <c r="K1219" i="6"/>
  <c r="B776" i="6"/>
  <c r="B239" i="6"/>
  <c r="B674" i="6"/>
  <c r="B1297" i="6"/>
  <c r="B853" i="6"/>
  <c r="B398" i="6"/>
  <c r="B1399" i="6"/>
  <c r="A1246" i="6"/>
  <c r="D1245" i="6"/>
  <c r="J1245" i="6" s="1"/>
  <c r="D342" i="6"/>
  <c r="J342" i="6" s="1"/>
  <c r="B343" i="6"/>
  <c r="L315" i="6"/>
  <c r="K315" i="6"/>
  <c r="A69" i="6"/>
  <c r="D68" i="6"/>
  <c r="J68" i="6" s="1"/>
  <c r="B926" i="6"/>
  <c r="B597" i="6"/>
  <c r="L644" i="6"/>
  <c r="K644" i="6"/>
  <c r="L22" i="6"/>
  <c r="K22" i="6"/>
  <c r="B725" i="6"/>
  <c r="B143" i="6"/>
  <c r="B829" i="6"/>
  <c r="L44" i="6"/>
  <c r="K44" i="6"/>
  <c r="B474" i="6"/>
  <c r="A646" i="6"/>
  <c r="D645" i="6"/>
  <c r="J645" i="6" s="1"/>
  <c r="B71" i="6"/>
  <c r="B193" i="6"/>
  <c r="D23" i="6"/>
  <c r="J23" i="6" s="1"/>
  <c r="B24" i="6"/>
  <c r="D24" i="6" s="1"/>
  <c r="J24" i="6" s="1"/>
  <c r="B1272" i="6"/>
  <c r="B977" i="6"/>
  <c r="A368" i="6"/>
  <c r="D367" i="6"/>
  <c r="J367" i="6" s="1"/>
  <c r="B1102" i="6"/>
  <c r="B372" i="6"/>
  <c r="L922" i="6"/>
  <c r="K922" i="6"/>
  <c r="B423" i="6"/>
  <c r="D622" i="6"/>
  <c r="J622" i="6" s="1"/>
  <c r="B623" i="6"/>
  <c r="B96" i="6"/>
  <c r="B294" i="6"/>
  <c r="B1077" i="6"/>
  <c r="B700" i="6"/>
  <c r="B1149" i="6"/>
  <c r="B1174" i="6"/>
  <c r="B217" i="6"/>
  <c r="A924" i="6"/>
  <c r="D923" i="6"/>
  <c r="J923" i="6" s="1"/>
  <c r="B1198" i="6"/>
  <c r="B269" i="6"/>
  <c r="B802" i="6"/>
  <c r="B999" i="6"/>
  <c r="B1322" i="6"/>
  <c r="K621" i="6"/>
  <c r="L621" i="6"/>
  <c r="B876" i="6"/>
  <c r="B648" i="6"/>
  <c r="B751" i="6"/>
  <c r="B1049" i="6"/>
  <c r="B574" i="6"/>
  <c r="B1026" i="6"/>
  <c r="B1249" i="6"/>
  <c r="B879" i="2"/>
  <c r="B347" i="2"/>
  <c r="D346" i="2"/>
  <c r="J346" i="2" s="1"/>
  <c r="B904" i="2"/>
  <c r="A371" i="2"/>
  <c r="D370" i="2"/>
  <c r="J370" i="2" s="1"/>
  <c r="B475" i="2"/>
  <c r="B74" i="2"/>
  <c r="L671" i="2"/>
  <c r="K671" i="2"/>
  <c r="K345" i="2"/>
  <c r="L345" i="2"/>
  <c r="K951" i="2"/>
  <c r="L951" i="2"/>
  <c r="K369" i="2"/>
  <c r="L369" i="2"/>
  <c r="A673" i="2"/>
  <c r="D672" i="2"/>
  <c r="J672" i="2" s="1"/>
  <c r="B953" i="2"/>
  <c r="D952" i="2"/>
  <c r="J952" i="2" s="1"/>
  <c r="B1449" i="2"/>
  <c r="K1248" i="2"/>
  <c r="L1248" i="2"/>
  <c r="B1002" i="2"/>
  <c r="B575" i="2"/>
  <c r="B805" i="2"/>
  <c r="B704" i="2"/>
  <c r="A72" i="2"/>
  <c r="D71" i="2"/>
  <c r="J71" i="2" s="1"/>
  <c r="B424" i="2"/>
  <c r="B1299" i="2"/>
  <c r="B778" i="2"/>
  <c r="B727" i="2"/>
  <c r="B124" i="2"/>
  <c r="B1400" i="2"/>
  <c r="B753" i="2"/>
  <c r="B450" i="2"/>
  <c r="B1250" i="2"/>
  <c r="D1249" i="2"/>
  <c r="J1249" i="2" s="1"/>
  <c r="B500" i="2"/>
  <c r="L70" i="2"/>
  <c r="K70" i="2"/>
  <c r="L24" i="2"/>
  <c r="K24" i="2"/>
  <c r="K925" i="2"/>
  <c r="L925" i="2"/>
  <c r="K319" i="2"/>
  <c r="L319" i="2"/>
  <c r="L1270" i="2"/>
  <c r="K1270" i="2"/>
  <c r="B600" i="2"/>
  <c r="B170" i="2"/>
  <c r="B1275" i="2"/>
  <c r="B927" i="2"/>
  <c r="D926" i="2"/>
  <c r="J926" i="2" s="1"/>
  <c r="B1150" i="2"/>
  <c r="B1325" i="2"/>
  <c r="B1374" i="2"/>
  <c r="B321" i="2"/>
  <c r="D320" i="2"/>
  <c r="J320" i="2" s="1"/>
  <c r="B676" i="2"/>
  <c r="A1272" i="2"/>
  <c r="D1271" i="2"/>
  <c r="J1271" i="2" s="1"/>
  <c r="B26" i="2"/>
  <c r="D25" i="2"/>
  <c r="J25" i="2" s="1"/>
  <c r="B295" i="2"/>
  <c r="B832" i="2"/>
  <c r="B1175" i="2"/>
  <c r="B243" i="2"/>
  <c r="B1052" i="2"/>
  <c r="B218" i="2"/>
  <c r="B525" i="2"/>
  <c r="B856" i="2"/>
  <c r="B977" i="2"/>
  <c r="B146" i="2"/>
  <c r="B400" i="2"/>
  <c r="K47" i="2"/>
  <c r="L47" i="2"/>
  <c r="K648" i="2"/>
  <c r="L648" i="2"/>
  <c r="K1223" i="2"/>
  <c r="L1223" i="2"/>
  <c r="K623" i="2"/>
  <c r="L623" i="2"/>
  <c r="K973" i="2"/>
  <c r="L973" i="2"/>
  <c r="B1199" i="2"/>
  <c r="B1102" i="2"/>
  <c r="B99" i="2"/>
  <c r="B549" i="2"/>
  <c r="B269" i="2"/>
  <c r="B49" i="2"/>
  <c r="D48" i="2"/>
  <c r="J48" i="2" s="1"/>
  <c r="B650" i="2"/>
  <c r="D649" i="2"/>
  <c r="J649" i="2" s="1"/>
  <c r="B374" i="2"/>
  <c r="B1225" i="2"/>
  <c r="D1224" i="2"/>
  <c r="J1224" i="2" s="1"/>
  <c r="B1029" i="2"/>
  <c r="B1078" i="2"/>
  <c r="B1350" i="2"/>
  <c r="B625" i="2"/>
  <c r="D624" i="2"/>
  <c r="J624" i="2" s="1"/>
  <c r="A975" i="2"/>
  <c r="D974" i="2"/>
  <c r="J974" i="2" s="1"/>
  <c r="B195" i="2"/>
  <c r="A925" i="6" l="1"/>
  <c r="D924" i="6"/>
  <c r="J924" i="6" s="1"/>
  <c r="B624" i="6"/>
  <c r="D623" i="6"/>
  <c r="J623" i="6" s="1"/>
  <c r="B373" i="6"/>
  <c r="A647" i="6"/>
  <c r="D646" i="6"/>
  <c r="J646" i="6" s="1"/>
  <c r="L622" i="6"/>
  <c r="K622" i="6"/>
  <c r="L24" i="6"/>
  <c r="K24" i="6"/>
  <c r="L316" i="6"/>
  <c r="K316" i="6"/>
  <c r="B450" i="6"/>
  <c r="B1400" i="6"/>
  <c r="B803" i="6"/>
  <c r="B575" i="6"/>
  <c r="B424" i="6"/>
  <c r="B1103" i="6"/>
  <c r="L23" i="6"/>
  <c r="K23" i="6"/>
  <c r="B144" i="6"/>
  <c r="B399" i="6"/>
  <c r="B240" i="6"/>
  <c r="D317" i="6"/>
  <c r="J317" i="6" s="1"/>
  <c r="B318" i="6"/>
  <c r="B1371" i="6"/>
  <c r="B497" i="6"/>
  <c r="B1323" i="6"/>
  <c r="B1199" i="6"/>
  <c r="B97" i="6"/>
  <c r="B649" i="6"/>
  <c r="B701" i="6"/>
  <c r="K367" i="6"/>
  <c r="L367" i="6"/>
  <c r="B726" i="6"/>
  <c r="B598" i="6"/>
  <c r="D343" i="6"/>
  <c r="J343" i="6" s="1"/>
  <c r="B344" i="6"/>
  <c r="B854" i="6"/>
  <c r="B777" i="6"/>
  <c r="L45" i="6"/>
  <c r="K45" i="6"/>
  <c r="B270" i="6"/>
  <c r="B1050" i="6"/>
  <c r="B295" i="6"/>
  <c r="A369" i="6"/>
  <c r="D368" i="6"/>
  <c r="J368" i="6" s="1"/>
  <c r="L342" i="6"/>
  <c r="K342" i="6"/>
  <c r="D46" i="6"/>
  <c r="J46" i="6" s="1"/>
  <c r="B47" i="6"/>
  <c r="D1221" i="6"/>
  <c r="J1221" i="6" s="1"/>
  <c r="B1222" i="6"/>
  <c r="B877" i="6"/>
  <c r="B752" i="6"/>
  <c r="B1150" i="6"/>
  <c r="B72" i="6"/>
  <c r="B927" i="6"/>
  <c r="L1245" i="6"/>
  <c r="K1245" i="6"/>
  <c r="B1298" i="6"/>
  <c r="L1220" i="6"/>
  <c r="K1220" i="6"/>
  <c r="L68" i="6"/>
  <c r="K68" i="6"/>
  <c r="A1247" i="6"/>
  <c r="D1246" i="6"/>
  <c r="J1246" i="6" s="1"/>
  <c r="B547" i="6"/>
  <c r="B1027" i="6"/>
  <c r="B1000" i="6"/>
  <c r="L923" i="6"/>
  <c r="K923" i="6"/>
  <c r="B1273" i="6"/>
  <c r="L645" i="6"/>
  <c r="K645" i="6"/>
  <c r="B830" i="6"/>
  <c r="A70" i="6"/>
  <c r="D69" i="6"/>
  <c r="J69" i="6" s="1"/>
  <c r="B675" i="6"/>
  <c r="B168" i="6"/>
  <c r="K48" i="2"/>
  <c r="L48" i="2"/>
  <c r="B526" i="2"/>
  <c r="K1271" i="2"/>
  <c r="L1271" i="2"/>
  <c r="L1249" i="2"/>
  <c r="K1249" i="2"/>
  <c r="L952" i="2"/>
  <c r="K952" i="2"/>
  <c r="K370" i="2"/>
  <c r="L370" i="2"/>
  <c r="K974" i="2"/>
  <c r="L974" i="2"/>
  <c r="B219" i="2"/>
  <c r="K672" i="2"/>
  <c r="L672" i="2"/>
  <c r="B626" i="2"/>
  <c r="D625" i="2"/>
  <c r="J625" i="2" s="1"/>
  <c r="B1226" i="2"/>
  <c r="D1225" i="2"/>
  <c r="J1225" i="2" s="1"/>
  <c r="B270" i="2"/>
  <c r="B1200" i="2"/>
  <c r="B978" i="2"/>
  <c r="B833" i="2"/>
  <c r="B677" i="2"/>
  <c r="B1151" i="2"/>
  <c r="B601" i="2"/>
  <c r="B451" i="2"/>
  <c r="B728" i="2"/>
  <c r="A73" i="2"/>
  <c r="D72" i="2"/>
  <c r="J72" i="2" s="1"/>
  <c r="B1003" i="2"/>
  <c r="A674" i="2"/>
  <c r="D673" i="2"/>
  <c r="J673" i="2" s="1"/>
  <c r="B905" i="2"/>
  <c r="B1030" i="2"/>
  <c r="B147" i="2"/>
  <c r="B1326" i="2"/>
  <c r="B425" i="2"/>
  <c r="K624" i="2"/>
  <c r="L624" i="2"/>
  <c r="K71" i="2"/>
  <c r="L71" i="2"/>
  <c r="K320" i="2"/>
  <c r="L320" i="2"/>
  <c r="K926" i="2"/>
  <c r="L926" i="2"/>
  <c r="K346" i="2"/>
  <c r="L346" i="2"/>
  <c r="B1176" i="2"/>
  <c r="B1251" i="2"/>
  <c r="D1250" i="2"/>
  <c r="J1250" i="2" s="1"/>
  <c r="L1224" i="2"/>
  <c r="K1224" i="2"/>
  <c r="B857" i="2"/>
  <c r="B296" i="2"/>
  <c r="B928" i="2"/>
  <c r="D927" i="2"/>
  <c r="J927" i="2" s="1"/>
  <c r="B754" i="2"/>
  <c r="B779" i="2"/>
  <c r="B705" i="2"/>
  <c r="B75" i="2"/>
  <c r="B348" i="2"/>
  <c r="D347" i="2"/>
  <c r="J347" i="2" s="1"/>
  <c r="A976" i="2"/>
  <c r="D975" i="2"/>
  <c r="J975" i="2" s="1"/>
  <c r="B1103" i="2"/>
  <c r="A1273" i="2"/>
  <c r="D1272" i="2"/>
  <c r="J1272" i="2" s="1"/>
  <c r="B171" i="2"/>
  <c r="B125" i="2"/>
  <c r="B576" i="2"/>
  <c r="B954" i="2"/>
  <c r="D953" i="2"/>
  <c r="J953" i="2" s="1"/>
  <c r="A372" i="2"/>
  <c r="D371" i="2"/>
  <c r="J371" i="2" s="1"/>
  <c r="B1351" i="2"/>
  <c r="K649" i="2"/>
  <c r="L649" i="2"/>
  <c r="L25" i="2"/>
  <c r="K25" i="2"/>
  <c r="B50" i="2"/>
  <c r="D49" i="2"/>
  <c r="J49" i="2" s="1"/>
  <c r="B1053" i="2"/>
  <c r="B375" i="2"/>
  <c r="B550" i="2"/>
  <c r="B322" i="2"/>
  <c r="D321" i="2"/>
  <c r="J321" i="2" s="1"/>
  <c r="B196" i="2"/>
  <c r="B1079" i="2"/>
  <c r="B651" i="2"/>
  <c r="D650" i="2"/>
  <c r="J650" i="2" s="1"/>
  <c r="B100" i="2"/>
  <c r="B401" i="2"/>
  <c r="B244" i="2"/>
  <c r="B27" i="2"/>
  <c r="D26" i="2"/>
  <c r="J26" i="2" s="1"/>
  <c r="B1375" i="2"/>
  <c r="B1276" i="2"/>
  <c r="B501" i="2"/>
  <c r="B1401" i="2"/>
  <c r="B1300" i="2"/>
  <c r="B806" i="2"/>
  <c r="B476" i="2"/>
  <c r="B880" i="2"/>
  <c r="B1372" i="6" l="1"/>
  <c r="B145" i="6"/>
  <c r="L646" i="6"/>
  <c r="K646" i="6"/>
  <c r="B928" i="6"/>
  <c r="B98" i="6"/>
  <c r="A648" i="6"/>
  <c r="D647" i="6"/>
  <c r="J647" i="6" s="1"/>
  <c r="B1001" i="6"/>
  <c r="B878" i="6"/>
  <c r="B345" i="6"/>
  <c r="D344" i="6"/>
  <c r="J344" i="6" s="1"/>
  <c r="B319" i="6"/>
  <c r="D318" i="6"/>
  <c r="J318" i="6" s="1"/>
  <c r="B374" i="6"/>
  <c r="L368" i="6"/>
  <c r="K368" i="6"/>
  <c r="B702" i="6"/>
  <c r="L317" i="6"/>
  <c r="K317" i="6"/>
  <c r="B73" i="6"/>
  <c r="D1222" i="6"/>
  <c r="J1222" i="6" s="1"/>
  <c r="B1223" i="6"/>
  <c r="A370" i="6"/>
  <c r="D369" i="6"/>
  <c r="J369" i="6" s="1"/>
  <c r="B599" i="6"/>
  <c r="B1324" i="6"/>
  <c r="B241" i="6"/>
  <c r="B1104" i="6"/>
  <c r="B804" i="6"/>
  <c r="L623" i="6"/>
  <c r="K623" i="6"/>
  <c r="A71" i="6"/>
  <c r="D70" i="6"/>
  <c r="J70" i="6" s="1"/>
  <c r="B1051" i="6"/>
  <c r="B169" i="6"/>
  <c r="L343" i="6"/>
  <c r="K343" i="6"/>
  <c r="K1221" i="6"/>
  <c r="L1221" i="6"/>
  <c r="B650" i="6"/>
  <c r="D624" i="6"/>
  <c r="J624" i="6" s="1"/>
  <c r="B625" i="6"/>
  <c r="D625" i="6" s="1"/>
  <c r="J625" i="6" s="1"/>
  <c r="B1274" i="6"/>
  <c r="B548" i="6"/>
  <c r="B676" i="6"/>
  <c r="B1299" i="6"/>
  <c r="D47" i="6"/>
  <c r="J47" i="6" s="1"/>
  <c r="B48" i="6"/>
  <c r="B498" i="6"/>
  <c r="B425" i="6"/>
  <c r="L924" i="6"/>
  <c r="K924" i="6"/>
  <c r="A1248" i="6"/>
  <c r="D1247" i="6"/>
  <c r="J1247" i="6" s="1"/>
  <c r="L69" i="6"/>
  <c r="K69" i="6"/>
  <c r="L1246" i="6"/>
  <c r="K1246" i="6"/>
  <c r="B753" i="6"/>
  <c r="K46" i="6"/>
  <c r="L46" i="6"/>
  <c r="B778" i="6"/>
  <c r="B727" i="6"/>
  <c r="B1401" i="6"/>
  <c r="A926" i="6"/>
  <c r="D925" i="6"/>
  <c r="J925" i="6" s="1"/>
  <c r="K321" i="2"/>
  <c r="L321" i="2"/>
  <c r="K49" i="2"/>
  <c r="L49" i="2"/>
  <c r="K371" i="2"/>
  <c r="L371" i="2"/>
  <c r="K347" i="2"/>
  <c r="L347" i="2"/>
  <c r="B1301" i="2"/>
  <c r="B172" i="2"/>
  <c r="B678" i="2"/>
  <c r="B51" i="2"/>
  <c r="D50" i="2"/>
  <c r="J50" i="2" s="1"/>
  <c r="B349" i="2"/>
  <c r="D348" i="2"/>
  <c r="J348" i="2" s="1"/>
  <c r="B729" i="2"/>
  <c r="L650" i="2"/>
  <c r="K650" i="2"/>
  <c r="K1272" i="2"/>
  <c r="L1272" i="2"/>
  <c r="K1250" i="2"/>
  <c r="L1250" i="2"/>
  <c r="K673" i="2"/>
  <c r="L673" i="2"/>
  <c r="L1225" i="2"/>
  <c r="K1225" i="2"/>
  <c r="B1402" i="2"/>
  <c r="B28" i="2"/>
  <c r="D28" i="2" s="1"/>
  <c r="J28" i="2" s="1"/>
  <c r="D27" i="2"/>
  <c r="J27" i="2" s="1"/>
  <c r="B652" i="2"/>
  <c r="D651" i="2"/>
  <c r="J651" i="2" s="1"/>
  <c r="B551" i="2"/>
  <c r="B955" i="2"/>
  <c r="D954" i="2"/>
  <c r="J954" i="2" s="1"/>
  <c r="A1274" i="2"/>
  <c r="D1273" i="2"/>
  <c r="J1273" i="2" s="1"/>
  <c r="B76" i="2"/>
  <c r="B929" i="2"/>
  <c r="D928" i="2"/>
  <c r="J928" i="2" s="1"/>
  <c r="B1252" i="2"/>
  <c r="D1251" i="2"/>
  <c r="J1251" i="2" s="1"/>
  <c r="B1327" i="2"/>
  <c r="A675" i="2"/>
  <c r="D674" i="2"/>
  <c r="J674" i="2" s="1"/>
  <c r="B452" i="2"/>
  <c r="B834" i="2"/>
  <c r="B1227" i="2"/>
  <c r="D1226" i="2"/>
  <c r="J1226" i="2" s="1"/>
  <c r="B323" i="2"/>
  <c r="D322" i="2"/>
  <c r="J322" i="2" s="1"/>
  <c r="B755" i="2"/>
  <c r="B906" i="2"/>
  <c r="B220" i="2"/>
  <c r="B881" i="2"/>
  <c r="K927" i="2"/>
  <c r="L927" i="2"/>
  <c r="B477" i="2"/>
  <c r="B101" i="2"/>
  <c r="A373" i="2"/>
  <c r="D372" i="2"/>
  <c r="J372" i="2" s="1"/>
  <c r="B426" i="2"/>
  <c r="L26" i="2"/>
  <c r="K26" i="2"/>
  <c r="K953" i="2"/>
  <c r="L953" i="2"/>
  <c r="L625" i="2"/>
  <c r="K625" i="2"/>
  <c r="B502" i="2"/>
  <c r="B245" i="2"/>
  <c r="B1080" i="2"/>
  <c r="B376" i="2"/>
  <c r="B577" i="2"/>
  <c r="B1104" i="2"/>
  <c r="B706" i="2"/>
  <c r="B297" i="2"/>
  <c r="B1177" i="2"/>
  <c r="B148" i="2"/>
  <c r="B1004" i="2"/>
  <c r="B602" i="2"/>
  <c r="B979" i="2"/>
  <c r="B627" i="2"/>
  <c r="D626" i="2"/>
  <c r="J626" i="2" s="1"/>
  <c r="B527" i="2"/>
  <c r="L975" i="2"/>
  <c r="K975" i="2"/>
  <c r="B1376" i="2"/>
  <c r="B271" i="2"/>
  <c r="L72" i="2"/>
  <c r="K72" i="2"/>
  <c r="B807" i="2"/>
  <c r="B1277" i="2"/>
  <c r="B402" i="2"/>
  <c r="B197" i="2"/>
  <c r="B1054" i="2"/>
  <c r="B1352" i="2"/>
  <c r="A977" i="2"/>
  <c r="D976" i="2"/>
  <c r="J976" i="2" s="1"/>
  <c r="B780" i="2"/>
  <c r="B858" i="2"/>
  <c r="B1031" i="2"/>
  <c r="A74" i="2"/>
  <c r="D73" i="2"/>
  <c r="J73" i="2" s="1"/>
  <c r="B1152" i="2"/>
  <c r="B1201" i="2"/>
  <c r="B499" i="6" l="1"/>
  <c r="B1052" i="6"/>
  <c r="A371" i="6"/>
  <c r="D370" i="6"/>
  <c r="J370" i="6" s="1"/>
  <c r="L647" i="6"/>
  <c r="K647" i="6"/>
  <c r="L369" i="6"/>
  <c r="K369" i="6"/>
  <c r="B320" i="6"/>
  <c r="D319" i="6"/>
  <c r="J319" i="6" s="1"/>
  <c r="B1002" i="6"/>
  <c r="A927" i="6"/>
  <c r="D926" i="6"/>
  <c r="J926" i="6" s="1"/>
  <c r="A1249" i="6"/>
  <c r="D1248" i="6"/>
  <c r="J1248" i="6" s="1"/>
  <c r="B549" i="6"/>
  <c r="D48" i="6"/>
  <c r="J48" i="6" s="1"/>
  <c r="B49" i="6"/>
  <c r="D49" i="6" s="1"/>
  <c r="J49" i="6" s="1"/>
  <c r="L70" i="6"/>
  <c r="K70" i="6"/>
  <c r="B1224" i="6"/>
  <c r="D1223" i="6"/>
  <c r="J1223" i="6" s="1"/>
  <c r="K344" i="6"/>
  <c r="L344" i="6"/>
  <c r="A649" i="6"/>
  <c r="D648" i="6"/>
  <c r="J648" i="6" s="1"/>
  <c r="K47" i="6"/>
  <c r="L47" i="6"/>
  <c r="A72" i="6"/>
  <c r="D71" i="6"/>
  <c r="J71" i="6" s="1"/>
  <c r="B242" i="6"/>
  <c r="L1222" i="6"/>
  <c r="K1222" i="6"/>
  <c r="D345" i="6"/>
  <c r="J345" i="6" s="1"/>
  <c r="B346" i="6"/>
  <c r="B99" i="6"/>
  <c r="K1247" i="6"/>
  <c r="L1247" i="6"/>
  <c r="B1402" i="6"/>
  <c r="B728" i="6"/>
  <c r="B1325" i="6"/>
  <c r="K625" i="6"/>
  <c r="L625" i="6"/>
  <c r="B74" i="6"/>
  <c r="B879" i="6"/>
  <c r="B1373" i="6"/>
  <c r="B779" i="6"/>
  <c r="L624" i="6"/>
  <c r="K624" i="6"/>
  <c r="B170" i="6"/>
  <c r="B600" i="6"/>
  <c r="L925" i="6"/>
  <c r="K925" i="6"/>
  <c r="B677" i="6"/>
  <c r="B805" i="6"/>
  <c r="K318" i="6"/>
  <c r="L318" i="6"/>
  <c r="L73" i="2"/>
  <c r="K73" i="2"/>
  <c r="A75" i="2"/>
  <c r="D74" i="2"/>
  <c r="J74" i="2" s="1"/>
  <c r="A978" i="2"/>
  <c r="D977" i="2"/>
  <c r="J977" i="2" s="1"/>
  <c r="L626" i="2"/>
  <c r="K626" i="2"/>
  <c r="K1251" i="2"/>
  <c r="L1251" i="2"/>
  <c r="L954" i="2"/>
  <c r="K954" i="2"/>
  <c r="K50" i="2"/>
  <c r="L50" i="2"/>
  <c r="B272" i="2"/>
  <c r="B628" i="2"/>
  <c r="D627" i="2"/>
  <c r="J627" i="2" s="1"/>
  <c r="B149" i="2"/>
  <c r="B1105" i="2"/>
  <c r="B246" i="2"/>
  <c r="B1253" i="2"/>
  <c r="D1253" i="2" s="1"/>
  <c r="J1253" i="2" s="1"/>
  <c r="D1252" i="2"/>
  <c r="J1252" i="2" s="1"/>
  <c r="B1403" i="2"/>
  <c r="L928" i="2"/>
  <c r="K928" i="2"/>
  <c r="B478" i="2"/>
  <c r="B956" i="2"/>
  <c r="D956" i="2" s="1"/>
  <c r="J956" i="2" s="1"/>
  <c r="D955" i="2"/>
  <c r="J955" i="2" s="1"/>
  <c r="B52" i="2"/>
  <c r="D51" i="2"/>
  <c r="J51" i="2" s="1"/>
  <c r="B1278" i="2"/>
  <c r="B1377" i="2"/>
  <c r="B980" i="2"/>
  <c r="B1178" i="2"/>
  <c r="B578" i="2"/>
  <c r="B503" i="2"/>
  <c r="B427" i="2"/>
  <c r="B756" i="2"/>
  <c r="B453" i="2"/>
  <c r="B930" i="2"/>
  <c r="D929" i="2"/>
  <c r="J929" i="2" s="1"/>
  <c r="B552" i="2"/>
  <c r="B679" i="2"/>
  <c r="B1202" i="2"/>
  <c r="L372" i="2"/>
  <c r="K372" i="2"/>
  <c r="L322" i="2"/>
  <c r="K322" i="2"/>
  <c r="K674" i="2"/>
  <c r="L674" i="2"/>
  <c r="K651" i="2"/>
  <c r="L651" i="2"/>
  <c r="B781" i="2"/>
  <c r="B403" i="2"/>
  <c r="B1055" i="2"/>
  <c r="B808" i="2"/>
  <c r="B603" i="2"/>
  <c r="B298" i="2"/>
  <c r="B377" i="2"/>
  <c r="A374" i="2"/>
  <c r="D373" i="2"/>
  <c r="J373" i="2" s="1"/>
  <c r="B882" i="2"/>
  <c r="B324" i="2"/>
  <c r="D323" i="2"/>
  <c r="J323" i="2" s="1"/>
  <c r="A676" i="2"/>
  <c r="D675" i="2"/>
  <c r="J675" i="2" s="1"/>
  <c r="B77" i="2"/>
  <c r="B653" i="2"/>
  <c r="D652" i="2"/>
  <c r="J652" i="2" s="1"/>
  <c r="B730" i="2"/>
  <c r="B173" i="2"/>
  <c r="L1226" i="2"/>
  <c r="K1226" i="2"/>
  <c r="K1273" i="2"/>
  <c r="L1273" i="2"/>
  <c r="K27" i="2"/>
  <c r="L27" i="2"/>
  <c r="K348" i="2"/>
  <c r="L348" i="2"/>
  <c r="B1153" i="2"/>
  <c r="L976" i="2"/>
  <c r="K976" i="2"/>
  <c r="B528" i="2"/>
  <c r="B1005" i="2"/>
  <c r="B1081" i="2"/>
  <c r="B102" i="2"/>
  <c r="B221" i="2"/>
  <c r="B1228" i="2"/>
  <c r="D1227" i="2"/>
  <c r="J1227" i="2" s="1"/>
  <c r="B1328" i="2"/>
  <c r="A1275" i="2"/>
  <c r="D1274" i="2"/>
  <c r="J1274" i="2" s="1"/>
  <c r="K28" i="2"/>
  <c r="L28" i="2"/>
  <c r="B350" i="2"/>
  <c r="D349" i="2"/>
  <c r="J349" i="2" s="1"/>
  <c r="B1302" i="2"/>
  <c r="A928" i="6" l="1"/>
  <c r="D927" i="6"/>
  <c r="J927" i="6" s="1"/>
  <c r="L345" i="6"/>
  <c r="K345" i="6"/>
  <c r="B678" i="6"/>
  <c r="L648" i="6"/>
  <c r="K648" i="6"/>
  <c r="L49" i="6"/>
  <c r="K49" i="6"/>
  <c r="B550" i="6"/>
  <c r="K319" i="6"/>
  <c r="L319" i="6"/>
  <c r="A372" i="6"/>
  <c r="D371" i="6"/>
  <c r="J371" i="6" s="1"/>
  <c r="D320" i="6"/>
  <c r="J320" i="6" s="1"/>
  <c r="B321" i="6"/>
  <c r="D321" i="6" s="1"/>
  <c r="J321" i="6" s="1"/>
  <c r="L48" i="6"/>
  <c r="K48" i="6"/>
  <c r="L71" i="6"/>
  <c r="K71" i="6"/>
  <c r="L1223" i="6"/>
  <c r="K1223" i="6"/>
  <c r="L1248" i="6"/>
  <c r="K1248" i="6"/>
  <c r="B1053" i="6"/>
  <c r="L370" i="6"/>
  <c r="K370" i="6"/>
  <c r="B780" i="6"/>
  <c r="B1374" i="6"/>
  <c r="A73" i="6"/>
  <c r="D72" i="6"/>
  <c r="J72" i="6" s="1"/>
  <c r="D1224" i="6"/>
  <c r="J1224" i="6" s="1"/>
  <c r="B1225" i="6"/>
  <c r="D1225" i="6" s="1"/>
  <c r="J1225" i="6" s="1"/>
  <c r="A1250" i="6"/>
  <c r="D1249" i="6"/>
  <c r="J1249" i="6" s="1"/>
  <c r="A650" i="6"/>
  <c r="D649" i="6"/>
  <c r="J649" i="6" s="1"/>
  <c r="B243" i="6"/>
  <c r="B806" i="6"/>
  <c r="B347" i="6"/>
  <c r="D346" i="6"/>
  <c r="J346" i="6" s="1"/>
  <c r="L926" i="6"/>
  <c r="K926" i="6"/>
  <c r="B500" i="6"/>
  <c r="L349" i="2"/>
  <c r="K349" i="2"/>
  <c r="B174" i="2"/>
  <c r="A677" i="2"/>
  <c r="D676" i="2"/>
  <c r="J676" i="2" s="1"/>
  <c r="B378" i="2"/>
  <c r="B1056" i="2"/>
  <c r="A1276" i="2"/>
  <c r="D1275" i="2"/>
  <c r="J1275" i="2" s="1"/>
  <c r="B103" i="2"/>
  <c r="B731" i="2"/>
  <c r="B325" i="2"/>
  <c r="D325" i="2" s="1"/>
  <c r="J325" i="2" s="1"/>
  <c r="D324" i="2"/>
  <c r="J324" i="2" s="1"/>
  <c r="B299" i="2"/>
  <c r="B53" i="2"/>
  <c r="D53" i="2" s="1"/>
  <c r="J53" i="2" s="1"/>
  <c r="D52" i="2"/>
  <c r="J52" i="2" s="1"/>
  <c r="K977" i="2"/>
  <c r="L977" i="2"/>
  <c r="B757" i="2"/>
  <c r="B247" i="2"/>
  <c r="B273" i="2"/>
  <c r="L652" i="2"/>
  <c r="K652" i="2"/>
  <c r="B553" i="2"/>
  <c r="B428" i="2"/>
  <c r="B981" i="2"/>
  <c r="K955" i="2"/>
  <c r="L955" i="2"/>
  <c r="B1106" i="2"/>
  <c r="A979" i="2"/>
  <c r="D978" i="2"/>
  <c r="J978" i="2" s="1"/>
  <c r="K1274" i="2"/>
  <c r="L1274" i="2"/>
  <c r="B680" i="2"/>
  <c r="L51" i="2"/>
  <c r="K51" i="2"/>
  <c r="B1303" i="2"/>
  <c r="B1329" i="2"/>
  <c r="B654" i="2"/>
  <c r="D654" i="2" s="1"/>
  <c r="J654" i="2" s="1"/>
  <c r="D653" i="2"/>
  <c r="J653" i="2" s="1"/>
  <c r="B883" i="2"/>
  <c r="B604" i="2"/>
  <c r="L929" i="2"/>
  <c r="K929" i="2"/>
  <c r="K956" i="2"/>
  <c r="L956" i="2"/>
  <c r="B1404" i="2"/>
  <c r="L74" i="2"/>
  <c r="K74" i="2"/>
  <c r="L1227" i="2"/>
  <c r="K1227" i="2"/>
  <c r="B931" i="2"/>
  <c r="D930" i="2"/>
  <c r="J930" i="2" s="1"/>
  <c r="B504" i="2"/>
  <c r="B1378" i="2"/>
  <c r="K1252" i="2"/>
  <c r="L1252" i="2"/>
  <c r="A76" i="2"/>
  <c r="D75" i="2"/>
  <c r="J75" i="2" s="1"/>
  <c r="K323" i="2"/>
  <c r="L323" i="2"/>
  <c r="B78" i="2"/>
  <c r="A375" i="2"/>
  <c r="D374" i="2"/>
  <c r="J374" i="2" s="1"/>
  <c r="B809" i="2"/>
  <c r="K1253" i="2"/>
  <c r="L1253" i="2"/>
  <c r="K627" i="2"/>
  <c r="L627" i="2"/>
  <c r="L373" i="2"/>
  <c r="K373" i="2"/>
  <c r="B782" i="2"/>
  <c r="B351" i="2"/>
  <c r="D350" i="2"/>
  <c r="J350" i="2" s="1"/>
  <c r="B1229" i="2"/>
  <c r="D1229" i="2" s="1"/>
  <c r="J1229" i="2" s="1"/>
  <c r="D1228" i="2"/>
  <c r="J1228" i="2" s="1"/>
  <c r="B1154" i="2"/>
  <c r="B1006" i="2"/>
  <c r="L675" i="2"/>
  <c r="K675" i="2"/>
  <c r="B1203" i="2"/>
  <c r="B454" i="2"/>
  <c r="B579" i="2"/>
  <c r="B629" i="2"/>
  <c r="D629" i="2" s="1"/>
  <c r="J629" i="2" s="1"/>
  <c r="D628" i="2"/>
  <c r="J628" i="2" s="1"/>
  <c r="B244" i="6" l="1"/>
  <c r="B807" i="6"/>
  <c r="L1249" i="6"/>
  <c r="K1249" i="6"/>
  <c r="L346" i="6"/>
  <c r="K346" i="6"/>
  <c r="D347" i="6"/>
  <c r="J347" i="6" s="1"/>
  <c r="B348" i="6"/>
  <c r="D348" i="6" s="1"/>
  <c r="J348" i="6" s="1"/>
  <c r="A651" i="6"/>
  <c r="D650" i="6"/>
  <c r="J650" i="6" s="1"/>
  <c r="B1375" i="6"/>
  <c r="L321" i="6"/>
  <c r="K321" i="6"/>
  <c r="A1251" i="6"/>
  <c r="D1250" i="6"/>
  <c r="J1250" i="6" s="1"/>
  <c r="K1225" i="6"/>
  <c r="L1225" i="6"/>
  <c r="L320" i="6"/>
  <c r="K320" i="6"/>
  <c r="L1224" i="6"/>
  <c r="K1224" i="6"/>
  <c r="K371" i="6"/>
  <c r="L371" i="6"/>
  <c r="L72" i="6"/>
  <c r="K72" i="6"/>
  <c r="A74" i="6"/>
  <c r="D73" i="6"/>
  <c r="J73" i="6" s="1"/>
  <c r="A373" i="6"/>
  <c r="D372" i="6"/>
  <c r="J372" i="6" s="1"/>
  <c r="L927" i="6"/>
  <c r="K927" i="6"/>
  <c r="L649" i="6"/>
  <c r="K649" i="6"/>
  <c r="A929" i="6"/>
  <c r="D928" i="6"/>
  <c r="J928" i="6" s="1"/>
  <c r="L350" i="2"/>
  <c r="K350" i="2"/>
  <c r="B1379" i="2"/>
  <c r="L978" i="2"/>
  <c r="K978" i="2"/>
  <c r="B274" i="2"/>
  <c r="L53" i="2"/>
  <c r="K53" i="2"/>
  <c r="B352" i="2"/>
  <c r="D352" i="2" s="1"/>
  <c r="J352" i="2" s="1"/>
  <c r="D351" i="2"/>
  <c r="J351" i="2" s="1"/>
  <c r="A980" i="2"/>
  <c r="D979" i="2"/>
  <c r="J979" i="2" s="1"/>
  <c r="B429" i="2"/>
  <c r="K1275" i="2"/>
  <c r="L1275" i="2"/>
  <c r="K676" i="2"/>
  <c r="L676" i="2"/>
  <c r="K75" i="2"/>
  <c r="L75" i="2"/>
  <c r="B1405" i="2"/>
  <c r="B248" i="2"/>
  <c r="A1277" i="2"/>
  <c r="D1276" i="2"/>
  <c r="J1276" i="2" s="1"/>
  <c r="A678" i="2"/>
  <c r="D677" i="2"/>
  <c r="J677" i="2" s="1"/>
  <c r="L628" i="2"/>
  <c r="K628" i="2"/>
  <c r="B783" i="2"/>
  <c r="B810" i="2"/>
  <c r="A77" i="2"/>
  <c r="D76" i="2"/>
  <c r="J76" i="2" s="1"/>
  <c r="K653" i="2"/>
  <c r="L653" i="2"/>
  <c r="B1107" i="2"/>
  <c r="B554" i="2"/>
  <c r="K324" i="2"/>
  <c r="L324" i="2"/>
  <c r="L930" i="2"/>
  <c r="K930" i="2"/>
  <c r="L374" i="2"/>
  <c r="K374" i="2"/>
  <c r="B932" i="2"/>
  <c r="D932" i="2" s="1"/>
  <c r="J932" i="2" s="1"/>
  <c r="D931" i="2"/>
  <c r="J931" i="2" s="1"/>
  <c r="K654" i="2"/>
  <c r="L654" i="2"/>
  <c r="K325" i="2"/>
  <c r="L325" i="2"/>
  <c r="A376" i="2"/>
  <c r="D375" i="2"/>
  <c r="J375" i="2" s="1"/>
  <c r="B681" i="2"/>
  <c r="L1228" i="2"/>
  <c r="K1228" i="2"/>
  <c r="B732" i="2"/>
  <c r="B1057" i="2"/>
  <c r="L629" i="2"/>
  <c r="K629" i="2"/>
  <c r="L1229" i="2"/>
  <c r="K1229" i="2"/>
  <c r="K52" i="2"/>
  <c r="L52" i="2"/>
  <c r="L1250" i="6" l="1"/>
  <c r="K1250" i="6"/>
  <c r="L372" i="6"/>
  <c r="K372" i="6"/>
  <c r="L650" i="6"/>
  <c r="K650" i="6"/>
  <c r="A374" i="6"/>
  <c r="D373" i="6"/>
  <c r="J373" i="6" s="1"/>
  <c r="D1251" i="6"/>
  <c r="J1251" i="6" s="1"/>
  <c r="A1252" i="6"/>
  <c r="D651" i="6"/>
  <c r="J651" i="6" s="1"/>
  <c r="A652" i="6"/>
  <c r="L928" i="6"/>
  <c r="K928" i="6"/>
  <c r="K348" i="6"/>
  <c r="L348" i="6"/>
  <c r="D929" i="6"/>
  <c r="J929" i="6" s="1"/>
  <c r="A930" i="6"/>
  <c r="L73" i="6"/>
  <c r="K73" i="6"/>
  <c r="K347" i="6"/>
  <c r="L347" i="6"/>
  <c r="A75" i="6"/>
  <c r="D74" i="6"/>
  <c r="J74" i="6" s="1"/>
  <c r="L76" i="2"/>
  <c r="K76" i="2"/>
  <c r="L352" i="2"/>
  <c r="K352" i="2"/>
  <c r="B682" i="2"/>
  <c r="L375" i="2"/>
  <c r="K375" i="2"/>
  <c r="L931" i="2"/>
  <c r="K931" i="2"/>
  <c r="A78" i="2"/>
  <c r="D77" i="2"/>
  <c r="J77" i="2" s="1"/>
  <c r="K677" i="2"/>
  <c r="L677" i="2"/>
  <c r="A377" i="2"/>
  <c r="D376" i="2"/>
  <c r="J376" i="2" s="1"/>
  <c r="K932" i="2"/>
  <c r="L932" i="2"/>
  <c r="A679" i="2"/>
  <c r="D678" i="2"/>
  <c r="J678" i="2" s="1"/>
  <c r="B1406" i="2"/>
  <c r="B811" i="2"/>
  <c r="L1276" i="2"/>
  <c r="K1276" i="2"/>
  <c r="A1278" i="2"/>
  <c r="D1277" i="2"/>
  <c r="J1277" i="2" s="1"/>
  <c r="L979" i="2"/>
  <c r="K979" i="2"/>
  <c r="B1108" i="2"/>
  <c r="B784" i="2"/>
  <c r="A981" i="2"/>
  <c r="D980" i="2"/>
  <c r="J980" i="2" s="1"/>
  <c r="K351" i="2"/>
  <c r="L351" i="2"/>
  <c r="A375" i="6" l="1"/>
  <c r="D374" i="6"/>
  <c r="J374" i="6" s="1"/>
  <c r="D652" i="6"/>
  <c r="J652" i="6" s="1"/>
  <c r="A653" i="6"/>
  <c r="L651" i="6"/>
  <c r="K651" i="6"/>
  <c r="A931" i="6"/>
  <c r="D930" i="6"/>
  <c r="J930" i="6" s="1"/>
  <c r="L74" i="6"/>
  <c r="K74" i="6"/>
  <c r="L929" i="6"/>
  <c r="K929" i="6"/>
  <c r="A1253" i="6"/>
  <c r="D1252" i="6"/>
  <c r="J1252" i="6" s="1"/>
  <c r="A76" i="6"/>
  <c r="D75" i="6"/>
  <c r="J75" i="6" s="1"/>
  <c r="L1251" i="6"/>
  <c r="K1251" i="6"/>
  <c r="L373" i="6"/>
  <c r="K373" i="6"/>
  <c r="K980" i="2"/>
  <c r="L980" i="2"/>
  <c r="A1279" i="2"/>
  <c r="D1278" i="2"/>
  <c r="J1278" i="2" s="1"/>
  <c r="A378" i="2"/>
  <c r="D377" i="2"/>
  <c r="J377" i="2" s="1"/>
  <c r="K678" i="2"/>
  <c r="L678" i="2"/>
  <c r="A680" i="2"/>
  <c r="D679" i="2"/>
  <c r="J679" i="2" s="1"/>
  <c r="K77" i="2"/>
  <c r="L77" i="2"/>
  <c r="A79" i="2"/>
  <c r="D78" i="2"/>
  <c r="J78" i="2" s="1"/>
  <c r="L1277" i="2"/>
  <c r="K1277" i="2"/>
  <c r="A982" i="2"/>
  <c r="D981" i="2"/>
  <c r="J981" i="2" s="1"/>
  <c r="K376" i="2"/>
  <c r="L376" i="2"/>
  <c r="K930" i="6" l="1"/>
  <c r="L930" i="6"/>
  <c r="A77" i="6"/>
  <c r="D76" i="6"/>
  <c r="J76" i="6" s="1"/>
  <c r="A932" i="6"/>
  <c r="D931" i="6"/>
  <c r="J931" i="6" s="1"/>
  <c r="K1252" i="6"/>
  <c r="L1252" i="6"/>
  <c r="L75" i="6"/>
  <c r="K75" i="6"/>
  <c r="A1254" i="6"/>
  <c r="D1253" i="6"/>
  <c r="J1253" i="6" s="1"/>
  <c r="A654" i="6"/>
  <c r="D653" i="6"/>
  <c r="J653" i="6" s="1"/>
  <c r="K652" i="6"/>
  <c r="L652" i="6"/>
  <c r="L374" i="6"/>
  <c r="K374" i="6"/>
  <c r="D375" i="6"/>
  <c r="J375" i="6" s="1"/>
  <c r="A376" i="6"/>
  <c r="K377" i="2"/>
  <c r="L377" i="2"/>
  <c r="A379" i="2"/>
  <c r="D378" i="2"/>
  <c r="J378" i="2" s="1"/>
  <c r="L679" i="2"/>
  <c r="K679" i="2"/>
  <c r="L1278" i="2"/>
  <c r="K1278" i="2"/>
  <c r="A983" i="2"/>
  <c r="D982" i="2"/>
  <c r="J982" i="2" s="1"/>
  <c r="A681" i="2"/>
  <c r="D680" i="2"/>
  <c r="J680" i="2" s="1"/>
  <c r="A1280" i="2"/>
  <c r="D1279" i="2"/>
  <c r="J1279" i="2" s="1"/>
  <c r="K78" i="2"/>
  <c r="L78" i="2"/>
  <c r="L981" i="2"/>
  <c r="K981" i="2"/>
  <c r="A80" i="2"/>
  <c r="D79" i="2"/>
  <c r="J79" i="2" s="1"/>
  <c r="A377" i="6" l="1"/>
  <c r="D376" i="6"/>
  <c r="J376" i="6" s="1"/>
  <c r="L931" i="6"/>
  <c r="K931" i="6"/>
  <c r="L653" i="6"/>
  <c r="K653" i="6"/>
  <c r="A655" i="6"/>
  <c r="D654" i="6"/>
  <c r="J654" i="6" s="1"/>
  <c r="A933" i="6"/>
  <c r="D932" i="6"/>
  <c r="J932" i="6" s="1"/>
  <c r="L76" i="6"/>
  <c r="K76" i="6"/>
  <c r="L1253" i="6"/>
  <c r="K1253" i="6"/>
  <c r="L375" i="6"/>
  <c r="K375" i="6"/>
  <c r="A1255" i="6"/>
  <c r="D1254" i="6"/>
  <c r="J1254" i="6" s="1"/>
  <c r="A78" i="6"/>
  <c r="D77" i="6"/>
  <c r="J77" i="6" s="1"/>
  <c r="K982" i="2"/>
  <c r="L982" i="2"/>
  <c r="K79" i="2"/>
  <c r="L79" i="2"/>
  <c r="K1279" i="2"/>
  <c r="L1279" i="2"/>
  <c r="A1281" i="2"/>
  <c r="D1280" i="2"/>
  <c r="J1280" i="2" s="1"/>
  <c r="K680" i="2"/>
  <c r="L680" i="2"/>
  <c r="K378" i="2"/>
  <c r="L378" i="2"/>
  <c r="A81" i="2"/>
  <c r="D80" i="2"/>
  <c r="J80" i="2" s="1"/>
  <c r="A682" i="2"/>
  <c r="D681" i="2"/>
  <c r="J681" i="2" s="1"/>
  <c r="A380" i="2"/>
  <c r="D379" i="2"/>
  <c r="J379" i="2" s="1"/>
  <c r="A984" i="2"/>
  <c r="D983" i="2"/>
  <c r="J983" i="2" s="1"/>
  <c r="A79" i="6" l="1"/>
  <c r="D78" i="6"/>
  <c r="J78" i="6" s="1"/>
  <c r="A934" i="6"/>
  <c r="D933" i="6"/>
  <c r="J933" i="6" s="1"/>
  <c r="A378" i="6"/>
  <c r="D377" i="6"/>
  <c r="J377" i="6" s="1"/>
  <c r="A656" i="6"/>
  <c r="D655" i="6"/>
  <c r="J655" i="6" s="1"/>
  <c r="L654" i="6"/>
  <c r="K654" i="6"/>
  <c r="A1256" i="6"/>
  <c r="D1255" i="6"/>
  <c r="J1255" i="6" s="1"/>
  <c r="K77" i="6"/>
  <c r="L77" i="6"/>
  <c r="L1254" i="6"/>
  <c r="K1254" i="6"/>
  <c r="L932" i="6"/>
  <c r="K932" i="6"/>
  <c r="K376" i="6"/>
  <c r="L376" i="6"/>
  <c r="A985" i="2"/>
  <c r="D984" i="2"/>
  <c r="J984" i="2" s="1"/>
  <c r="K681" i="2"/>
  <c r="L681" i="2"/>
  <c r="L1280" i="2"/>
  <c r="K1280" i="2"/>
  <c r="L983" i="2"/>
  <c r="K983" i="2"/>
  <c r="K379" i="2"/>
  <c r="L379" i="2"/>
  <c r="A381" i="2"/>
  <c r="D380" i="2"/>
  <c r="J380" i="2" s="1"/>
  <c r="A683" i="2"/>
  <c r="D682" i="2"/>
  <c r="J682" i="2" s="1"/>
  <c r="A1282" i="2"/>
  <c r="D1281" i="2"/>
  <c r="J1281" i="2" s="1"/>
  <c r="L80" i="2"/>
  <c r="K80" i="2"/>
  <c r="A82" i="2"/>
  <c r="D81" i="2"/>
  <c r="J81" i="2" s="1"/>
  <c r="L655" i="6" l="1"/>
  <c r="K655" i="6"/>
  <c r="A657" i="6"/>
  <c r="D656" i="6"/>
  <c r="J656" i="6" s="1"/>
  <c r="L377" i="6"/>
  <c r="K377" i="6"/>
  <c r="A379" i="6"/>
  <c r="D378" i="6"/>
  <c r="J378" i="6" s="1"/>
  <c r="L933" i="6"/>
  <c r="K933" i="6"/>
  <c r="K78" i="6"/>
  <c r="L78" i="6"/>
  <c r="L1255" i="6"/>
  <c r="K1255" i="6"/>
  <c r="A1257" i="6"/>
  <c r="D1256" i="6"/>
  <c r="J1256" i="6" s="1"/>
  <c r="A935" i="6"/>
  <c r="D934" i="6"/>
  <c r="J934" i="6" s="1"/>
  <c r="A80" i="6"/>
  <c r="D79" i="6"/>
  <c r="J79" i="6" s="1"/>
  <c r="K1281" i="2"/>
  <c r="L1281" i="2"/>
  <c r="L682" i="2"/>
  <c r="K682" i="2"/>
  <c r="A1283" i="2"/>
  <c r="D1282" i="2"/>
  <c r="J1282" i="2" s="1"/>
  <c r="A684" i="2"/>
  <c r="D683" i="2"/>
  <c r="J683" i="2" s="1"/>
  <c r="K81" i="2"/>
  <c r="L81" i="2"/>
  <c r="L380" i="2"/>
  <c r="K380" i="2"/>
  <c r="A83" i="2"/>
  <c r="D82" i="2"/>
  <c r="J82" i="2" s="1"/>
  <c r="A382" i="2"/>
  <c r="D381" i="2"/>
  <c r="J381" i="2" s="1"/>
  <c r="K984" i="2"/>
  <c r="L984" i="2"/>
  <c r="A986" i="2"/>
  <c r="D985" i="2"/>
  <c r="J985" i="2" s="1"/>
  <c r="A936" i="6" l="1"/>
  <c r="D935" i="6"/>
  <c r="J935" i="6" s="1"/>
  <c r="L378" i="6"/>
  <c r="K378" i="6"/>
  <c r="L1256" i="6"/>
  <c r="K1256" i="6"/>
  <c r="A1258" i="6"/>
  <c r="D1257" i="6"/>
  <c r="J1257" i="6" s="1"/>
  <c r="A380" i="6"/>
  <c r="D379" i="6"/>
  <c r="J379" i="6" s="1"/>
  <c r="L79" i="6"/>
  <c r="K79" i="6"/>
  <c r="K656" i="6"/>
  <c r="L656" i="6"/>
  <c r="A81" i="6"/>
  <c r="D80" i="6"/>
  <c r="J80" i="6" s="1"/>
  <c r="A658" i="6"/>
  <c r="D657" i="6"/>
  <c r="J657" i="6" s="1"/>
  <c r="K934" i="6"/>
  <c r="L934" i="6"/>
  <c r="L381" i="2"/>
  <c r="K381" i="2"/>
  <c r="K683" i="2"/>
  <c r="L683" i="2"/>
  <c r="A685" i="2"/>
  <c r="D684" i="2"/>
  <c r="J684" i="2" s="1"/>
  <c r="L1282" i="2"/>
  <c r="K1282" i="2"/>
  <c r="A383" i="2"/>
  <c r="D382" i="2"/>
  <c r="J382" i="2" s="1"/>
  <c r="A987" i="2"/>
  <c r="D986" i="2"/>
  <c r="J986" i="2" s="1"/>
  <c r="K82" i="2"/>
  <c r="L82" i="2"/>
  <c r="A84" i="2"/>
  <c r="D83" i="2"/>
  <c r="J83" i="2" s="1"/>
  <c r="A1284" i="2"/>
  <c r="D1283" i="2"/>
  <c r="J1283" i="2" s="1"/>
  <c r="K985" i="2"/>
  <c r="L985" i="2"/>
  <c r="A659" i="6" l="1"/>
  <c r="D658" i="6"/>
  <c r="J658" i="6" s="1"/>
  <c r="A937" i="6"/>
  <c r="D936" i="6"/>
  <c r="J936" i="6" s="1"/>
  <c r="L80" i="6"/>
  <c r="K80" i="6"/>
  <c r="L1257" i="6"/>
  <c r="K1257" i="6"/>
  <c r="A82" i="6"/>
  <c r="D81" i="6"/>
  <c r="J81" i="6" s="1"/>
  <c r="A1259" i="6"/>
  <c r="D1258" i="6"/>
  <c r="J1258" i="6" s="1"/>
  <c r="A381" i="6"/>
  <c r="D380" i="6"/>
  <c r="J380" i="6" s="1"/>
  <c r="L657" i="6"/>
  <c r="K657" i="6"/>
  <c r="L379" i="6"/>
  <c r="K379" i="6"/>
  <c r="L935" i="6"/>
  <c r="K935" i="6"/>
  <c r="K83" i="2"/>
  <c r="L83" i="2"/>
  <c r="L684" i="2"/>
  <c r="K684" i="2"/>
  <c r="A686" i="2"/>
  <c r="D685" i="2"/>
  <c r="J685" i="2" s="1"/>
  <c r="A85" i="2"/>
  <c r="D84" i="2"/>
  <c r="J84" i="2" s="1"/>
  <c r="L986" i="2"/>
  <c r="K986" i="2"/>
  <c r="A988" i="2"/>
  <c r="D987" i="2"/>
  <c r="J987" i="2" s="1"/>
  <c r="K382" i="2"/>
  <c r="L382" i="2"/>
  <c r="K1283" i="2"/>
  <c r="L1283" i="2"/>
  <c r="A1285" i="2"/>
  <c r="D1284" i="2"/>
  <c r="J1284" i="2" s="1"/>
  <c r="A384" i="2"/>
  <c r="D383" i="2"/>
  <c r="J383" i="2" s="1"/>
  <c r="K380" i="6" l="1"/>
  <c r="L380" i="6"/>
  <c r="L1258" i="6"/>
  <c r="K1258" i="6"/>
  <c r="L936" i="6"/>
  <c r="K936" i="6"/>
  <c r="A382" i="6"/>
  <c r="D381" i="6"/>
  <c r="J381" i="6" s="1"/>
  <c r="A1260" i="6"/>
  <c r="D1259" i="6"/>
  <c r="J1259" i="6" s="1"/>
  <c r="A938" i="6"/>
  <c r="D937" i="6"/>
  <c r="J937" i="6" s="1"/>
  <c r="K81" i="6"/>
  <c r="L81" i="6"/>
  <c r="L658" i="6"/>
  <c r="K658" i="6"/>
  <c r="A83" i="6"/>
  <c r="D82" i="6"/>
  <c r="J82" i="6" s="1"/>
  <c r="A660" i="6"/>
  <c r="D659" i="6"/>
  <c r="J659" i="6" s="1"/>
  <c r="K84" i="2"/>
  <c r="L84" i="2"/>
  <c r="K1284" i="2"/>
  <c r="L1284" i="2"/>
  <c r="A1286" i="2"/>
  <c r="D1285" i="2"/>
  <c r="J1285" i="2" s="1"/>
  <c r="A86" i="2"/>
  <c r="D85" i="2"/>
  <c r="J85" i="2" s="1"/>
  <c r="L685" i="2"/>
  <c r="K685" i="2"/>
  <c r="A385" i="2"/>
  <c r="D384" i="2"/>
  <c r="J384" i="2" s="1"/>
  <c r="A989" i="2"/>
  <c r="D988" i="2"/>
  <c r="J988" i="2" s="1"/>
  <c r="A687" i="2"/>
  <c r="D686" i="2"/>
  <c r="J686" i="2" s="1"/>
  <c r="L383" i="2"/>
  <c r="K383" i="2"/>
  <c r="K987" i="2"/>
  <c r="L987" i="2"/>
  <c r="L381" i="6" l="1"/>
  <c r="K381" i="6"/>
  <c r="A383" i="6"/>
  <c r="D382" i="6"/>
  <c r="J382" i="6" s="1"/>
  <c r="K82" i="6"/>
  <c r="L82" i="6"/>
  <c r="A1261" i="6"/>
  <c r="D1260" i="6"/>
  <c r="J1260" i="6" s="1"/>
  <c r="L659" i="6"/>
  <c r="K659" i="6"/>
  <c r="L937" i="6"/>
  <c r="K937" i="6"/>
  <c r="A84" i="6"/>
  <c r="D83" i="6"/>
  <c r="J83" i="6" s="1"/>
  <c r="A661" i="6"/>
  <c r="D660" i="6"/>
  <c r="J660" i="6" s="1"/>
  <c r="A939" i="6"/>
  <c r="D938" i="6"/>
  <c r="J938" i="6" s="1"/>
  <c r="L1259" i="6"/>
  <c r="K1259" i="6"/>
  <c r="L686" i="2"/>
  <c r="K686" i="2"/>
  <c r="K85" i="2"/>
  <c r="L85" i="2"/>
  <c r="A386" i="2"/>
  <c r="D385" i="2"/>
  <c r="J385" i="2" s="1"/>
  <c r="K988" i="2"/>
  <c r="L988" i="2"/>
  <c r="K1285" i="2"/>
  <c r="L1285" i="2"/>
  <c r="A688" i="2"/>
  <c r="D687" i="2"/>
  <c r="J687" i="2" s="1"/>
  <c r="A87" i="2"/>
  <c r="D86" i="2"/>
  <c r="J86" i="2" s="1"/>
  <c r="A990" i="2"/>
  <c r="D989" i="2"/>
  <c r="J989" i="2" s="1"/>
  <c r="A1287" i="2"/>
  <c r="D1286" i="2"/>
  <c r="J1286" i="2" s="1"/>
  <c r="L384" i="2"/>
  <c r="K384" i="2"/>
  <c r="K660" i="6" l="1"/>
  <c r="L660" i="6"/>
  <c r="L1260" i="6"/>
  <c r="K1260" i="6"/>
  <c r="A662" i="6"/>
  <c r="D661" i="6"/>
  <c r="J661" i="6" s="1"/>
  <c r="A1262" i="6"/>
  <c r="D1261" i="6"/>
  <c r="J1261" i="6" s="1"/>
  <c r="A85" i="6"/>
  <c r="D84" i="6"/>
  <c r="J84" i="6" s="1"/>
  <c r="A940" i="6"/>
  <c r="D939" i="6"/>
  <c r="J939" i="6" s="1"/>
  <c r="L83" i="6"/>
  <c r="K83" i="6"/>
  <c r="L382" i="6"/>
  <c r="K382" i="6"/>
  <c r="A384" i="6"/>
  <c r="D383" i="6"/>
  <c r="J383" i="6" s="1"/>
  <c r="K938" i="6"/>
  <c r="L938" i="6"/>
  <c r="K989" i="2"/>
  <c r="L989" i="2"/>
  <c r="K385" i="2"/>
  <c r="L385" i="2"/>
  <c r="A991" i="2"/>
  <c r="D990" i="2"/>
  <c r="J990" i="2" s="1"/>
  <c r="K86" i="2"/>
  <c r="L86" i="2"/>
  <c r="A88" i="2"/>
  <c r="D87" i="2"/>
  <c r="J87" i="2" s="1"/>
  <c r="A387" i="2"/>
  <c r="D386" i="2"/>
  <c r="J386" i="2" s="1"/>
  <c r="L687" i="2"/>
  <c r="K687" i="2"/>
  <c r="A689" i="2"/>
  <c r="D688" i="2"/>
  <c r="J688" i="2" s="1"/>
  <c r="L1286" i="2"/>
  <c r="K1286" i="2"/>
  <c r="A1288" i="2"/>
  <c r="D1287" i="2"/>
  <c r="J1287" i="2" s="1"/>
  <c r="L1261" i="6" l="1"/>
  <c r="K1261" i="6"/>
  <c r="A1263" i="6"/>
  <c r="D1262" i="6"/>
  <c r="J1262" i="6" s="1"/>
  <c r="A663" i="6"/>
  <c r="D662" i="6"/>
  <c r="J662" i="6" s="1"/>
  <c r="L383" i="6"/>
  <c r="K383" i="6"/>
  <c r="A385" i="6"/>
  <c r="D384" i="6"/>
  <c r="J384" i="6" s="1"/>
  <c r="L939" i="6"/>
  <c r="K939" i="6"/>
  <c r="L84" i="6"/>
  <c r="K84" i="6"/>
  <c r="A86" i="6"/>
  <c r="D85" i="6"/>
  <c r="J85" i="6" s="1"/>
  <c r="L661" i="6"/>
  <c r="K661" i="6"/>
  <c r="A941" i="6"/>
  <c r="D940" i="6"/>
  <c r="J940" i="6" s="1"/>
  <c r="L1287" i="2"/>
  <c r="K1287" i="2"/>
  <c r="K688" i="2"/>
  <c r="L688" i="2"/>
  <c r="L87" i="2"/>
  <c r="K87" i="2"/>
  <c r="A89" i="2"/>
  <c r="D88" i="2"/>
  <c r="J88" i="2" s="1"/>
  <c r="A690" i="2"/>
  <c r="D689" i="2"/>
  <c r="J689" i="2" s="1"/>
  <c r="L990" i="2"/>
  <c r="K990" i="2"/>
  <c r="K386" i="2"/>
  <c r="L386" i="2"/>
  <c r="A1289" i="2"/>
  <c r="D1288" i="2"/>
  <c r="J1288" i="2" s="1"/>
  <c r="A388" i="2"/>
  <c r="D387" i="2"/>
  <c r="J387" i="2" s="1"/>
  <c r="A992" i="2"/>
  <c r="D991" i="2"/>
  <c r="J991" i="2" s="1"/>
  <c r="L662" i="6" l="1"/>
  <c r="K662" i="6"/>
  <c r="A87" i="6"/>
  <c r="D86" i="6"/>
  <c r="J86" i="6" s="1"/>
  <c r="A664" i="6"/>
  <c r="D663" i="6"/>
  <c r="J663" i="6" s="1"/>
  <c r="K85" i="6"/>
  <c r="L85" i="6"/>
  <c r="L1262" i="6"/>
  <c r="K1262" i="6"/>
  <c r="A942" i="6"/>
  <c r="D941" i="6"/>
  <c r="J941" i="6" s="1"/>
  <c r="A1264" i="6"/>
  <c r="D1263" i="6"/>
  <c r="J1263" i="6" s="1"/>
  <c r="A386" i="6"/>
  <c r="D385" i="6"/>
  <c r="J385" i="6" s="1"/>
  <c r="L940" i="6"/>
  <c r="K940" i="6"/>
  <c r="K384" i="6"/>
  <c r="L384" i="6"/>
  <c r="L387" i="2"/>
  <c r="K387" i="2"/>
  <c r="A389" i="2"/>
  <c r="D388" i="2"/>
  <c r="J388" i="2" s="1"/>
  <c r="A691" i="2"/>
  <c r="D690" i="2"/>
  <c r="J690" i="2" s="1"/>
  <c r="L1288" i="2"/>
  <c r="K1288" i="2"/>
  <c r="L88" i="2"/>
  <c r="K88" i="2"/>
  <c r="A993" i="2"/>
  <c r="D992" i="2"/>
  <c r="J992" i="2" s="1"/>
  <c r="A1290" i="2"/>
  <c r="D1289" i="2"/>
  <c r="J1289" i="2" s="1"/>
  <c r="A90" i="2"/>
  <c r="D89" i="2"/>
  <c r="J89" i="2" s="1"/>
  <c r="L991" i="2"/>
  <c r="K991" i="2"/>
  <c r="L689" i="2"/>
  <c r="K689" i="2"/>
  <c r="L385" i="6" l="1"/>
  <c r="K385" i="6"/>
  <c r="A387" i="6"/>
  <c r="D386" i="6"/>
  <c r="J386" i="6" s="1"/>
  <c r="L663" i="6"/>
  <c r="K663" i="6"/>
  <c r="L1263" i="6"/>
  <c r="K1263" i="6"/>
  <c r="A1265" i="6"/>
  <c r="D1264" i="6"/>
  <c r="J1264" i="6" s="1"/>
  <c r="A665" i="6"/>
  <c r="D664" i="6"/>
  <c r="J664" i="6" s="1"/>
  <c r="K86" i="6"/>
  <c r="L86" i="6"/>
  <c r="L941" i="6"/>
  <c r="K941" i="6"/>
  <c r="A943" i="6"/>
  <c r="D942" i="6"/>
  <c r="J942" i="6" s="1"/>
  <c r="A88" i="6"/>
  <c r="D87" i="6"/>
  <c r="J87" i="6" s="1"/>
  <c r="K89" i="2"/>
  <c r="L89" i="2"/>
  <c r="A91" i="2"/>
  <c r="D90" i="2"/>
  <c r="J90" i="2" s="1"/>
  <c r="K690" i="2"/>
  <c r="L690" i="2"/>
  <c r="L1289" i="2"/>
  <c r="K1289" i="2"/>
  <c r="A1291" i="2"/>
  <c r="D1290" i="2"/>
  <c r="J1290" i="2" s="1"/>
  <c r="A692" i="2"/>
  <c r="D691" i="2"/>
  <c r="J691" i="2" s="1"/>
  <c r="K992" i="2"/>
  <c r="L992" i="2"/>
  <c r="K388" i="2"/>
  <c r="L388" i="2"/>
  <c r="A994" i="2"/>
  <c r="D993" i="2"/>
  <c r="J993" i="2" s="1"/>
  <c r="A390" i="2"/>
  <c r="D389" i="2"/>
  <c r="J389" i="2" s="1"/>
  <c r="A944" i="6" l="1"/>
  <c r="D943" i="6"/>
  <c r="J943" i="6" s="1"/>
  <c r="A1266" i="6"/>
  <c r="D1265" i="6"/>
  <c r="J1265" i="6" s="1"/>
  <c r="L87" i="6"/>
  <c r="K87" i="6"/>
  <c r="K664" i="6"/>
  <c r="L664" i="6"/>
  <c r="L386" i="6"/>
  <c r="K386" i="6"/>
  <c r="A89" i="6"/>
  <c r="D88" i="6"/>
  <c r="J88" i="6" s="1"/>
  <c r="A666" i="6"/>
  <c r="D665" i="6"/>
  <c r="J665" i="6" s="1"/>
  <c r="A388" i="6"/>
  <c r="D387" i="6"/>
  <c r="J387" i="6" s="1"/>
  <c r="K942" i="6"/>
  <c r="L942" i="6"/>
  <c r="L1264" i="6"/>
  <c r="K1264" i="6"/>
  <c r="K1290" i="2"/>
  <c r="L1290" i="2"/>
  <c r="K389" i="2"/>
  <c r="L389" i="2"/>
  <c r="K691" i="2"/>
  <c r="L691" i="2"/>
  <c r="K90" i="2"/>
  <c r="L90" i="2"/>
  <c r="A391" i="2"/>
  <c r="D390" i="2"/>
  <c r="J390" i="2" s="1"/>
  <c r="A693" i="2"/>
  <c r="D692" i="2"/>
  <c r="J692" i="2" s="1"/>
  <c r="A92" i="2"/>
  <c r="D91" i="2"/>
  <c r="J91" i="2" s="1"/>
  <c r="L993" i="2"/>
  <c r="K993" i="2"/>
  <c r="A995" i="2"/>
  <c r="D994" i="2"/>
  <c r="J994" i="2" s="1"/>
  <c r="A1292" i="2"/>
  <c r="D1291" i="2"/>
  <c r="J1291" i="2" s="1"/>
  <c r="L943" i="6" l="1"/>
  <c r="K943" i="6"/>
  <c r="A389" i="6"/>
  <c r="D388" i="6"/>
  <c r="J388" i="6" s="1"/>
  <c r="L665" i="6"/>
  <c r="K665" i="6"/>
  <c r="A945" i="6"/>
  <c r="D944" i="6"/>
  <c r="J944" i="6" s="1"/>
  <c r="L88" i="6"/>
  <c r="K88" i="6"/>
  <c r="L1265" i="6"/>
  <c r="K1265" i="6"/>
  <c r="L387" i="6"/>
  <c r="K387" i="6"/>
  <c r="A667" i="6"/>
  <c r="D666" i="6"/>
  <c r="J666" i="6" s="1"/>
  <c r="A90" i="6"/>
  <c r="D89" i="6"/>
  <c r="J89" i="6" s="1"/>
  <c r="A1267" i="6"/>
  <c r="D1266" i="6"/>
  <c r="J1266" i="6" s="1"/>
  <c r="K994" i="2"/>
  <c r="L994" i="2"/>
  <c r="K91" i="2"/>
  <c r="L91" i="2"/>
  <c r="A93" i="2"/>
  <c r="D92" i="2"/>
  <c r="J92" i="2" s="1"/>
  <c r="L692" i="2"/>
  <c r="K692" i="2"/>
  <c r="K1291" i="2"/>
  <c r="L1291" i="2"/>
  <c r="A1293" i="2"/>
  <c r="D1292" i="2"/>
  <c r="J1292" i="2" s="1"/>
  <c r="A694" i="2"/>
  <c r="D693" i="2"/>
  <c r="J693" i="2" s="1"/>
  <c r="L390" i="2"/>
  <c r="K390" i="2"/>
  <c r="A996" i="2"/>
  <c r="D995" i="2"/>
  <c r="J995" i="2" s="1"/>
  <c r="A392" i="2"/>
  <c r="D391" i="2"/>
  <c r="J391" i="2" s="1"/>
  <c r="L666" i="6" l="1"/>
  <c r="K666" i="6"/>
  <c r="L944" i="6"/>
  <c r="K944" i="6"/>
  <c r="A668" i="6"/>
  <c r="D667" i="6"/>
  <c r="J667" i="6" s="1"/>
  <c r="A946" i="6"/>
  <c r="D945" i="6"/>
  <c r="J945" i="6" s="1"/>
  <c r="L1266" i="6"/>
  <c r="K1266" i="6"/>
  <c r="K388" i="6"/>
  <c r="L388" i="6"/>
  <c r="A91" i="6"/>
  <c r="D90" i="6"/>
  <c r="J90" i="6" s="1"/>
  <c r="A1268" i="6"/>
  <c r="D1267" i="6"/>
  <c r="J1267" i="6" s="1"/>
  <c r="A390" i="6"/>
  <c r="D389" i="6"/>
  <c r="J389" i="6" s="1"/>
  <c r="K89" i="6"/>
  <c r="L89" i="6"/>
  <c r="K693" i="2"/>
  <c r="L693" i="2"/>
  <c r="L92" i="2"/>
  <c r="K92" i="2"/>
  <c r="A695" i="2"/>
  <c r="D694" i="2"/>
  <c r="J694" i="2" s="1"/>
  <c r="A94" i="2"/>
  <c r="D93" i="2"/>
  <c r="J93" i="2" s="1"/>
  <c r="L391" i="2"/>
  <c r="K391" i="2"/>
  <c r="L1292" i="2"/>
  <c r="K1292" i="2"/>
  <c r="A393" i="2"/>
  <c r="D392" i="2"/>
  <c r="J392" i="2" s="1"/>
  <c r="A1294" i="2"/>
  <c r="D1293" i="2"/>
  <c r="J1293" i="2" s="1"/>
  <c r="K995" i="2"/>
  <c r="L995" i="2"/>
  <c r="A997" i="2"/>
  <c r="D996" i="2"/>
  <c r="J996" i="2" s="1"/>
  <c r="L945" i="6" l="1"/>
  <c r="K945" i="6"/>
  <c r="A1269" i="6"/>
  <c r="D1268" i="6"/>
  <c r="J1268" i="6" s="1"/>
  <c r="A947" i="6"/>
  <c r="D946" i="6"/>
  <c r="J946" i="6" s="1"/>
  <c r="A391" i="6"/>
  <c r="D390" i="6"/>
  <c r="J390" i="6" s="1"/>
  <c r="K90" i="6"/>
  <c r="L90" i="6"/>
  <c r="L667" i="6"/>
  <c r="K667" i="6"/>
  <c r="A92" i="6"/>
  <c r="D91" i="6"/>
  <c r="J91" i="6" s="1"/>
  <c r="A669" i="6"/>
  <c r="D668" i="6"/>
  <c r="J668" i="6" s="1"/>
  <c r="K1267" i="6"/>
  <c r="L1267" i="6"/>
  <c r="L389" i="6"/>
  <c r="K389" i="6"/>
  <c r="K1293" i="2"/>
  <c r="L1293" i="2"/>
  <c r="L93" i="2"/>
  <c r="K93" i="2"/>
  <c r="A95" i="2"/>
  <c r="D94" i="2"/>
  <c r="J94" i="2" s="1"/>
  <c r="L392" i="2"/>
  <c r="K392" i="2"/>
  <c r="L694" i="2"/>
  <c r="K694" i="2"/>
  <c r="A1295" i="2"/>
  <c r="D1294" i="2"/>
  <c r="J1294" i="2" s="1"/>
  <c r="A394" i="2"/>
  <c r="D393" i="2"/>
  <c r="J393" i="2" s="1"/>
  <c r="A696" i="2"/>
  <c r="D695" i="2"/>
  <c r="J695" i="2" s="1"/>
  <c r="L996" i="2"/>
  <c r="K996" i="2"/>
  <c r="A998" i="2"/>
  <c r="D997" i="2"/>
  <c r="J997" i="2" s="1"/>
  <c r="K668" i="6" l="1"/>
  <c r="L668" i="6"/>
  <c r="L390" i="6"/>
  <c r="K390" i="6"/>
  <c r="A670" i="6"/>
  <c r="D669" i="6"/>
  <c r="J669" i="6" s="1"/>
  <c r="A392" i="6"/>
  <c r="D391" i="6"/>
  <c r="J391" i="6" s="1"/>
  <c r="L91" i="6"/>
  <c r="K91" i="6"/>
  <c r="K946" i="6"/>
  <c r="L946" i="6"/>
  <c r="A93" i="6"/>
  <c r="D92" i="6"/>
  <c r="J92" i="6" s="1"/>
  <c r="A948" i="6"/>
  <c r="D947" i="6"/>
  <c r="J947" i="6" s="1"/>
  <c r="L1268" i="6"/>
  <c r="K1268" i="6"/>
  <c r="A1270" i="6"/>
  <c r="D1269" i="6"/>
  <c r="J1269" i="6" s="1"/>
  <c r="L695" i="2"/>
  <c r="K695" i="2"/>
  <c r="A697" i="2"/>
  <c r="D696" i="2"/>
  <c r="J696" i="2" s="1"/>
  <c r="K393" i="2"/>
  <c r="L393" i="2"/>
  <c r="K94" i="2"/>
  <c r="L94" i="2"/>
  <c r="A395" i="2"/>
  <c r="D394" i="2"/>
  <c r="J394" i="2" s="1"/>
  <c r="A96" i="2"/>
  <c r="D95" i="2"/>
  <c r="J95" i="2" s="1"/>
  <c r="L997" i="2"/>
  <c r="K997" i="2"/>
  <c r="K1294" i="2"/>
  <c r="L1294" i="2"/>
  <c r="A999" i="2"/>
  <c r="D998" i="2"/>
  <c r="J998" i="2" s="1"/>
  <c r="A1296" i="2"/>
  <c r="D1295" i="2"/>
  <c r="J1295" i="2" s="1"/>
  <c r="A1271" i="6" l="1"/>
  <c r="D1270" i="6"/>
  <c r="J1270" i="6" s="1"/>
  <c r="L391" i="6"/>
  <c r="K391" i="6"/>
  <c r="A949" i="6"/>
  <c r="D948" i="6"/>
  <c r="J948" i="6" s="1"/>
  <c r="A393" i="6"/>
  <c r="D392" i="6"/>
  <c r="J392" i="6" s="1"/>
  <c r="L947" i="6"/>
  <c r="K947" i="6"/>
  <c r="L669" i="6"/>
  <c r="K669" i="6"/>
  <c r="L92" i="6"/>
  <c r="K92" i="6"/>
  <c r="A94" i="6"/>
  <c r="D93" i="6"/>
  <c r="J93" i="6" s="1"/>
  <c r="A671" i="6"/>
  <c r="D670" i="6"/>
  <c r="J670" i="6" s="1"/>
  <c r="L1269" i="6"/>
  <c r="K1269" i="6"/>
  <c r="K1295" i="2"/>
  <c r="L1295" i="2"/>
  <c r="L95" i="2"/>
  <c r="K95" i="2"/>
  <c r="K696" i="2"/>
  <c r="L696" i="2"/>
  <c r="A1297" i="2"/>
  <c r="D1296" i="2"/>
  <c r="J1296" i="2" s="1"/>
  <c r="A97" i="2"/>
  <c r="D96" i="2"/>
  <c r="J96" i="2" s="1"/>
  <c r="A698" i="2"/>
  <c r="D697" i="2"/>
  <c r="J697" i="2" s="1"/>
  <c r="L998" i="2"/>
  <c r="K998" i="2"/>
  <c r="K394" i="2"/>
  <c r="L394" i="2"/>
  <c r="A1000" i="2"/>
  <c r="D999" i="2"/>
  <c r="J999" i="2" s="1"/>
  <c r="A396" i="2"/>
  <c r="D395" i="2"/>
  <c r="J395" i="2" s="1"/>
  <c r="K392" i="6" l="1"/>
  <c r="L392" i="6"/>
  <c r="A95" i="6"/>
  <c r="D94" i="6"/>
  <c r="J94" i="6" s="1"/>
  <c r="A394" i="6"/>
  <c r="D393" i="6"/>
  <c r="J393" i="6" s="1"/>
  <c r="A672" i="6"/>
  <c r="D671" i="6"/>
  <c r="J671" i="6" s="1"/>
  <c r="L948" i="6"/>
  <c r="K948" i="6"/>
  <c r="A950" i="6"/>
  <c r="D949" i="6"/>
  <c r="J949" i="6" s="1"/>
  <c r="K93" i="6"/>
  <c r="L93" i="6"/>
  <c r="L670" i="6"/>
  <c r="K670" i="6"/>
  <c r="L1270" i="6"/>
  <c r="K1270" i="6"/>
  <c r="A1272" i="6"/>
  <c r="D1271" i="6"/>
  <c r="J1271" i="6" s="1"/>
  <c r="L1296" i="2"/>
  <c r="K1296" i="2"/>
  <c r="A1298" i="2"/>
  <c r="D1297" i="2"/>
  <c r="J1297" i="2" s="1"/>
  <c r="K395" i="2"/>
  <c r="L395" i="2"/>
  <c r="L697" i="2"/>
  <c r="K697" i="2"/>
  <c r="A397" i="2"/>
  <c r="D396" i="2"/>
  <c r="J396" i="2" s="1"/>
  <c r="A699" i="2"/>
  <c r="D698" i="2"/>
  <c r="J698" i="2" s="1"/>
  <c r="L999" i="2"/>
  <c r="K999" i="2"/>
  <c r="K96" i="2"/>
  <c r="L96" i="2"/>
  <c r="A1001" i="2"/>
  <c r="D1000" i="2"/>
  <c r="J1000" i="2" s="1"/>
  <c r="A98" i="2"/>
  <c r="D97" i="2"/>
  <c r="J97" i="2" s="1"/>
  <c r="A673" i="6" l="1"/>
  <c r="D672" i="6"/>
  <c r="J672" i="6" s="1"/>
  <c r="L671" i="6"/>
  <c r="K671" i="6"/>
  <c r="L393" i="6"/>
  <c r="K393" i="6"/>
  <c r="A395" i="6"/>
  <c r="D394" i="6"/>
  <c r="J394" i="6" s="1"/>
  <c r="K94" i="6"/>
  <c r="L94" i="6"/>
  <c r="K1271" i="6"/>
  <c r="L1271" i="6"/>
  <c r="L949" i="6"/>
  <c r="K949" i="6"/>
  <c r="A1273" i="6"/>
  <c r="D1272" i="6"/>
  <c r="J1272" i="6" s="1"/>
  <c r="A951" i="6"/>
  <c r="D950" i="6"/>
  <c r="J950" i="6" s="1"/>
  <c r="A96" i="6"/>
  <c r="D95" i="6"/>
  <c r="J95" i="6" s="1"/>
  <c r="K97" i="2"/>
  <c r="L97" i="2"/>
  <c r="K698" i="2"/>
  <c r="L698" i="2"/>
  <c r="L1297" i="2"/>
  <c r="K1297" i="2"/>
  <c r="A99" i="2"/>
  <c r="D98" i="2"/>
  <c r="J98" i="2" s="1"/>
  <c r="A700" i="2"/>
  <c r="D699" i="2"/>
  <c r="J699" i="2" s="1"/>
  <c r="A1299" i="2"/>
  <c r="D1298" i="2"/>
  <c r="J1298" i="2" s="1"/>
  <c r="L1000" i="2"/>
  <c r="K1000" i="2"/>
  <c r="K396" i="2"/>
  <c r="L396" i="2"/>
  <c r="A1002" i="2"/>
  <c r="D1001" i="2"/>
  <c r="J1001" i="2" s="1"/>
  <c r="A398" i="2"/>
  <c r="D397" i="2"/>
  <c r="J397" i="2" s="1"/>
  <c r="L394" i="6" l="1"/>
  <c r="K394" i="6"/>
  <c r="A396" i="6"/>
  <c r="D395" i="6"/>
  <c r="J395" i="6" s="1"/>
  <c r="L95" i="6"/>
  <c r="K95" i="6"/>
  <c r="L1272" i="6"/>
  <c r="K1272" i="6"/>
  <c r="A1274" i="6"/>
  <c r="D1273" i="6"/>
  <c r="J1273" i="6" s="1"/>
  <c r="A97" i="6"/>
  <c r="D96" i="6"/>
  <c r="J96" i="6" s="1"/>
  <c r="K950" i="6"/>
  <c r="L950" i="6"/>
  <c r="K672" i="6"/>
  <c r="L672" i="6"/>
  <c r="A952" i="6"/>
  <c r="D951" i="6"/>
  <c r="J951" i="6" s="1"/>
  <c r="A674" i="6"/>
  <c r="D673" i="6"/>
  <c r="J673" i="6" s="1"/>
  <c r="K1001" i="2"/>
  <c r="L1001" i="2"/>
  <c r="K699" i="2"/>
  <c r="L699" i="2"/>
  <c r="L98" i="2"/>
  <c r="K98" i="2"/>
  <c r="A100" i="2"/>
  <c r="D99" i="2"/>
  <c r="J99" i="2" s="1"/>
  <c r="L397" i="2"/>
  <c r="K397" i="2"/>
  <c r="L1298" i="2"/>
  <c r="K1298" i="2"/>
  <c r="A399" i="2"/>
  <c r="D398" i="2"/>
  <c r="J398" i="2" s="1"/>
  <c r="A1300" i="2"/>
  <c r="D1299" i="2"/>
  <c r="J1299" i="2" s="1"/>
  <c r="A1003" i="2"/>
  <c r="D1002" i="2"/>
  <c r="J1002" i="2" s="1"/>
  <c r="A701" i="2"/>
  <c r="D700" i="2"/>
  <c r="J700" i="2" s="1"/>
  <c r="L395" i="6" l="1"/>
  <c r="K395" i="6"/>
  <c r="L673" i="6"/>
  <c r="K673" i="6"/>
  <c r="L96" i="6"/>
  <c r="K96" i="6"/>
  <c r="A675" i="6"/>
  <c r="D674" i="6"/>
  <c r="J674" i="6" s="1"/>
  <c r="A98" i="6"/>
  <c r="D97" i="6"/>
  <c r="J97" i="6" s="1"/>
  <c r="A397" i="6"/>
  <c r="D396" i="6"/>
  <c r="J396" i="6" s="1"/>
  <c r="L951" i="6"/>
  <c r="K951" i="6"/>
  <c r="L1273" i="6"/>
  <c r="K1273" i="6"/>
  <c r="A953" i="6"/>
  <c r="D952" i="6"/>
  <c r="J952" i="6" s="1"/>
  <c r="A1275" i="6"/>
  <c r="D1274" i="6"/>
  <c r="J1274" i="6" s="1"/>
  <c r="A101" i="2"/>
  <c r="D100" i="2"/>
  <c r="J100" i="2" s="1"/>
  <c r="K398" i="2"/>
  <c r="L398" i="2"/>
  <c r="A1301" i="2"/>
  <c r="D1300" i="2"/>
  <c r="J1300" i="2" s="1"/>
  <c r="A400" i="2"/>
  <c r="D399" i="2"/>
  <c r="J399" i="2" s="1"/>
  <c r="K1299" i="2"/>
  <c r="L1299" i="2"/>
  <c r="K700" i="2"/>
  <c r="L700" i="2"/>
  <c r="A702" i="2"/>
  <c r="D701" i="2"/>
  <c r="J701" i="2" s="1"/>
  <c r="K1002" i="2"/>
  <c r="L1002" i="2"/>
  <c r="K99" i="2"/>
  <c r="L99" i="2"/>
  <c r="A1004" i="2"/>
  <c r="D1003" i="2"/>
  <c r="J1003" i="2" s="1"/>
  <c r="A676" i="6" l="1"/>
  <c r="D675" i="6"/>
  <c r="J675" i="6" s="1"/>
  <c r="L674" i="6"/>
  <c r="K674" i="6"/>
  <c r="L1274" i="6"/>
  <c r="K1274" i="6"/>
  <c r="K396" i="6"/>
  <c r="L396" i="6"/>
  <c r="L952" i="6"/>
  <c r="K952" i="6"/>
  <c r="K97" i="6"/>
  <c r="L97" i="6"/>
  <c r="D1275" i="6"/>
  <c r="J1275" i="6" s="1"/>
  <c r="A1276" i="6"/>
  <c r="A398" i="6"/>
  <c r="D397" i="6"/>
  <c r="J397" i="6" s="1"/>
  <c r="D953" i="6"/>
  <c r="J953" i="6" s="1"/>
  <c r="A954" i="6"/>
  <c r="A99" i="6"/>
  <c r="D98" i="6"/>
  <c r="J98" i="6" s="1"/>
  <c r="K399" i="2"/>
  <c r="L399" i="2"/>
  <c r="K1300" i="2"/>
  <c r="L1300" i="2"/>
  <c r="A703" i="2"/>
  <c r="D702" i="2"/>
  <c r="J702" i="2" s="1"/>
  <c r="A1302" i="2"/>
  <c r="D1301" i="2"/>
  <c r="J1301" i="2" s="1"/>
  <c r="K701" i="2"/>
  <c r="L701" i="2"/>
  <c r="K1003" i="2"/>
  <c r="L1003" i="2"/>
  <c r="A401" i="2"/>
  <c r="D400" i="2"/>
  <c r="J400" i="2" s="1"/>
  <c r="A1005" i="2"/>
  <c r="D1004" i="2"/>
  <c r="J1004" i="2" s="1"/>
  <c r="K100" i="2"/>
  <c r="L100" i="2"/>
  <c r="A102" i="2"/>
  <c r="D101" i="2"/>
  <c r="J101" i="2" s="1"/>
  <c r="K1275" i="6" l="1"/>
  <c r="L1275" i="6"/>
  <c r="L397" i="6"/>
  <c r="K397" i="6"/>
  <c r="A399" i="6"/>
  <c r="D398" i="6"/>
  <c r="J398" i="6" s="1"/>
  <c r="A1277" i="6"/>
  <c r="D1276" i="6"/>
  <c r="J1276" i="6" s="1"/>
  <c r="K98" i="6"/>
  <c r="L98" i="6"/>
  <c r="A100" i="6"/>
  <c r="D99" i="6"/>
  <c r="J99" i="6" s="1"/>
  <c r="A955" i="6"/>
  <c r="D954" i="6"/>
  <c r="J954" i="6" s="1"/>
  <c r="L675" i="6"/>
  <c r="K675" i="6"/>
  <c r="L953" i="6"/>
  <c r="K953" i="6"/>
  <c r="A677" i="6"/>
  <c r="D676" i="6"/>
  <c r="J676" i="6" s="1"/>
  <c r="K1004" i="2"/>
  <c r="L1004" i="2"/>
  <c r="K1301" i="2"/>
  <c r="L1301" i="2"/>
  <c r="L400" i="2"/>
  <c r="K400" i="2"/>
  <c r="A402" i="2"/>
  <c r="D401" i="2"/>
  <c r="J401" i="2" s="1"/>
  <c r="A704" i="2"/>
  <c r="D703" i="2"/>
  <c r="J703" i="2" s="1"/>
  <c r="K702" i="2"/>
  <c r="L702" i="2"/>
  <c r="K101" i="2"/>
  <c r="L101" i="2"/>
  <c r="A103" i="2"/>
  <c r="D102" i="2"/>
  <c r="J102" i="2" s="1"/>
  <c r="A1303" i="2"/>
  <c r="D1302" i="2"/>
  <c r="J1302" i="2" s="1"/>
  <c r="A1006" i="2"/>
  <c r="D1005" i="2"/>
  <c r="J1005" i="2" s="1"/>
  <c r="A1278" i="6" l="1"/>
  <c r="D1277" i="6"/>
  <c r="J1277" i="6" s="1"/>
  <c r="L1276" i="6"/>
  <c r="K1276" i="6"/>
  <c r="L398" i="6"/>
  <c r="K398" i="6"/>
  <c r="L954" i="6"/>
  <c r="K954" i="6"/>
  <c r="A956" i="6"/>
  <c r="D955" i="6"/>
  <c r="J955" i="6" s="1"/>
  <c r="A400" i="6"/>
  <c r="D399" i="6"/>
  <c r="J399" i="6" s="1"/>
  <c r="K676" i="6"/>
  <c r="L676" i="6"/>
  <c r="L99" i="6"/>
  <c r="K99" i="6"/>
  <c r="A678" i="6"/>
  <c r="D677" i="6"/>
  <c r="J677" i="6" s="1"/>
  <c r="A101" i="6"/>
  <c r="D100" i="6"/>
  <c r="J100" i="6" s="1"/>
  <c r="K102" i="2"/>
  <c r="L102" i="2"/>
  <c r="K401" i="2"/>
  <c r="L401" i="2"/>
  <c r="A403" i="2"/>
  <c r="D402" i="2"/>
  <c r="J402" i="2" s="1"/>
  <c r="K1005" i="2"/>
  <c r="L1005" i="2"/>
  <c r="A104" i="2"/>
  <c r="D103" i="2"/>
  <c r="J103" i="2" s="1"/>
  <c r="A1007" i="2"/>
  <c r="D1006" i="2"/>
  <c r="J1006" i="2" s="1"/>
  <c r="L1302" i="2"/>
  <c r="K1302" i="2"/>
  <c r="L703" i="2"/>
  <c r="K703" i="2"/>
  <c r="A1304" i="2"/>
  <c r="D1303" i="2"/>
  <c r="J1303" i="2" s="1"/>
  <c r="A705" i="2"/>
  <c r="D704" i="2"/>
  <c r="J704" i="2" s="1"/>
  <c r="L100" i="6" l="1"/>
  <c r="K100" i="6"/>
  <c r="L399" i="6"/>
  <c r="K399" i="6"/>
  <c r="L677" i="6"/>
  <c r="K677" i="6"/>
  <c r="L1277" i="6"/>
  <c r="K1277" i="6"/>
  <c r="A102" i="6"/>
  <c r="D101" i="6"/>
  <c r="J101" i="6" s="1"/>
  <c r="A401" i="6"/>
  <c r="D400" i="6"/>
  <c r="J400" i="6" s="1"/>
  <c r="L955" i="6"/>
  <c r="K955" i="6"/>
  <c r="A679" i="6"/>
  <c r="D678" i="6"/>
  <c r="J678" i="6" s="1"/>
  <c r="A957" i="6"/>
  <c r="D956" i="6"/>
  <c r="J956" i="6" s="1"/>
  <c r="A1279" i="6"/>
  <c r="D1278" i="6"/>
  <c r="J1278" i="6" s="1"/>
  <c r="A404" i="2"/>
  <c r="D403" i="2"/>
  <c r="J403" i="2" s="1"/>
  <c r="L704" i="2"/>
  <c r="K704" i="2"/>
  <c r="K1006" i="2"/>
  <c r="L1006" i="2"/>
  <c r="A706" i="2"/>
  <c r="D705" i="2"/>
  <c r="J705" i="2" s="1"/>
  <c r="A1008" i="2"/>
  <c r="D1007" i="2"/>
  <c r="J1007" i="2" s="1"/>
  <c r="L402" i="2"/>
  <c r="K402" i="2"/>
  <c r="K1303" i="2"/>
  <c r="L1303" i="2"/>
  <c r="K103" i="2"/>
  <c r="L103" i="2"/>
  <c r="A1305" i="2"/>
  <c r="D1304" i="2"/>
  <c r="J1304" i="2" s="1"/>
  <c r="A105" i="2"/>
  <c r="D104" i="2"/>
  <c r="J104" i="2" s="1"/>
  <c r="L678" i="6" l="1"/>
  <c r="K678" i="6"/>
  <c r="D679" i="6"/>
  <c r="J679" i="6" s="1"/>
  <c r="A680" i="6"/>
  <c r="L1278" i="6"/>
  <c r="K1278" i="6"/>
  <c r="L400" i="6"/>
  <c r="K400" i="6"/>
  <c r="L956" i="6"/>
  <c r="K956" i="6"/>
  <c r="L101" i="6"/>
  <c r="K101" i="6"/>
  <c r="A1280" i="6"/>
  <c r="D1279" i="6"/>
  <c r="J1279" i="6" s="1"/>
  <c r="D401" i="6"/>
  <c r="J401" i="6" s="1"/>
  <c r="A402" i="6"/>
  <c r="A958" i="6"/>
  <c r="D957" i="6"/>
  <c r="J957" i="6" s="1"/>
  <c r="A103" i="6"/>
  <c r="D102" i="6"/>
  <c r="J102" i="6" s="1"/>
  <c r="K705" i="2"/>
  <c r="L705" i="2"/>
  <c r="A707" i="2"/>
  <c r="D706" i="2"/>
  <c r="J706" i="2" s="1"/>
  <c r="K104" i="2"/>
  <c r="L104" i="2"/>
  <c r="A106" i="2"/>
  <c r="D105" i="2"/>
  <c r="J105" i="2" s="1"/>
  <c r="K1304" i="2"/>
  <c r="L1304" i="2"/>
  <c r="L1007" i="2"/>
  <c r="K1007" i="2"/>
  <c r="K403" i="2"/>
  <c r="L403" i="2"/>
  <c r="A1306" i="2"/>
  <c r="D1305" i="2"/>
  <c r="J1305" i="2" s="1"/>
  <c r="A1009" i="2"/>
  <c r="D1008" i="2"/>
  <c r="J1008" i="2" s="1"/>
  <c r="A405" i="2"/>
  <c r="D404" i="2"/>
  <c r="J404" i="2" s="1"/>
  <c r="A959" i="6" l="1"/>
  <c r="D958" i="6"/>
  <c r="J958" i="6" s="1"/>
  <c r="A403" i="6"/>
  <c r="D402" i="6"/>
  <c r="J402" i="6" s="1"/>
  <c r="K1279" i="6"/>
  <c r="L1279" i="6"/>
  <c r="L102" i="6"/>
  <c r="K102" i="6"/>
  <c r="A681" i="6"/>
  <c r="D680" i="6"/>
  <c r="J680" i="6" s="1"/>
  <c r="L679" i="6"/>
  <c r="K679" i="6"/>
  <c r="L401" i="6"/>
  <c r="K401" i="6"/>
  <c r="A1281" i="6"/>
  <c r="D1280" i="6"/>
  <c r="J1280" i="6" s="1"/>
  <c r="A104" i="6"/>
  <c r="D103" i="6"/>
  <c r="J103" i="6" s="1"/>
  <c r="L957" i="6"/>
  <c r="K957" i="6"/>
  <c r="K1305" i="2"/>
  <c r="L1305" i="2"/>
  <c r="K105" i="2"/>
  <c r="L105" i="2"/>
  <c r="A1307" i="2"/>
  <c r="D1306" i="2"/>
  <c r="J1306" i="2" s="1"/>
  <c r="K404" i="2"/>
  <c r="L404" i="2"/>
  <c r="K706" i="2"/>
  <c r="L706" i="2"/>
  <c r="A406" i="2"/>
  <c r="D405" i="2"/>
  <c r="J405" i="2" s="1"/>
  <c r="A708" i="2"/>
  <c r="D707" i="2"/>
  <c r="J707" i="2" s="1"/>
  <c r="A107" i="2"/>
  <c r="D106" i="2"/>
  <c r="J106" i="2" s="1"/>
  <c r="K1008" i="2"/>
  <c r="L1008" i="2"/>
  <c r="A1010" i="2"/>
  <c r="D1009" i="2"/>
  <c r="J1009" i="2" s="1"/>
  <c r="A1282" i="6" l="1"/>
  <c r="D1281" i="6"/>
  <c r="J1281" i="6" s="1"/>
  <c r="K402" i="6"/>
  <c r="L402" i="6"/>
  <c r="A404" i="6"/>
  <c r="D403" i="6"/>
  <c r="J403" i="6" s="1"/>
  <c r="L1280" i="6"/>
  <c r="K1280" i="6"/>
  <c r="L103" i="6"/>
  <c r="K103" i="6"/>
  <c r="L958" i="6"/>
  <c r="K958" i="6"/>
  <c r="L680" i="6"/>
  <c r="K680" i="6"/>
  <c r="A105" i="6"/>
  <c r="D104" i="6"/>
  <c r="J104" i="6" s="1"/>
  <c r="A682" i="6"/>
  <c r="D681" i="6"/>
  <c r="J681" i="6" s="1"/>
  <c r="A960" i="6"/>
  <c r="D959" i="6"/>
  <c r="J959" i="6" s="1"/>
  <c r="L106" i="2"/>
  <c r="K106" i="2"/>
  <c r="A108" i="2"/>
  <c r="D107" i="2"/>
  <c r="J107" i="2" s="1"/>
  <c r="K707" i="2"/>
  <c r="L707" i="2"/>
  <c r="K1306" i="2"/>
  <c r="L1306" i="2"/>
  <c r="A1308" i="2"/>
  <c r="D1307" i="2"/>
  <c r="J1307" i="2" s="1"/>
  <c r="K1009" i="2"/>
  <c r="L1009" i="2"/>
  <c r="L405" i="2"/>
  <c r="K405" i="2"/>
  <c r="A709" i="2"/>
  <c r="D708" i="2"/>
  <c r="J708" i="2" s="1"/>
  <c r="A1011" i="2"/>
  <c r="D1010" i="2"/>
  <c r="J1010" i="2" s="1"/>
  <c r="A407" i="2"/>
  <c r="D406" i="2"/>
  <c r="J406" i="2" s="1"/>
  <c r="L104" i="6" l="1"/>
  <c r="K104" i="6"/>
  <c r="A106" i="6"/>
  <c r="D105" i="6"/>
  <c r="J105" i="6" s="1"/>
  <c r="L403" i="6"/>
  <c r="K403" i="6"/>
  <c r="A405" i="6"/>
  <c r="D404" i="6"/>
  <c r="J404" i="6" s="1"/>
  <c r="L681" i="6"/>
  <c r="K681" i="6"/>
  <c r="L1281" i="6"/>
  <c r="K1281" i="6"/>
  <c r="L959" i="6"/>
  <c r="K959" i="6"/>
  <c r="A961" i="6"/>
  <c r="D960" i="6"/>
  <c r="J960" i="6" s="1"/>
  <c r="A683" i="6"/>
  <c r="D682" i="6"/>
  <c r="J682" i="6" s="1"/>
  <c r="A1283" i="6"/>
  <c r="D1282" i="6"/>
  <c r="J1282" i="6" s="1"/>
  <c r="K708" i="2"/>
  <c r="L708" i="2"/>
  <c r="A710" i="2"/>
  <c r="D709" i="2"/>
  <c r="J709" i="2" s="1"/>
  <c r="L406" i="2"/>
  <c r="K406" i="2"/>
  <c r="K107" i="2"/>
  <c r="L107" i="2"/>
  <c r="A408" i="2"/>
  <c r="D407" i="2"/>
  <c r="J407" i="2" s="1"/>
  <c r="A109" i="2"/>
  <c r="D108" i="2"/>
  <c r="J108" i="2" s="1"/>
  <c r="K1010" i="2"/>
  <c r="L1010" i="2"/>
  <c r="L1307" i="2"/>
  <c r="K1307" i="2"/>
  <c r="A1012" i="2"/>
  <c r="D1011" i="2"/>
  <c r="J1011" i="2" s="1"/>
  <c r="A1309" i="2"/>
  <c r="D1308" i="2"/>
  <c r="J1308" i="2" s="1"/>
  <c r="L404" i="6" l="1"/>
  <c r="K404" i="6"/>
  <c r="A962" i="6"/>
  <c r="D961" i="6"/>
  <c r="J961" i="6" s="1"/>
  <c r="A406" i="6"/>
  <c r="D405" i="6"/>
  <c r="J405" i="6" s="1"/>
  <c r="A684" i="6"/>
  <c r="D683" i="6"/>
  <c r="J683" i="6" s="1"/>
  <c r="L960" i="6"/>
  <c r="K960" i="6"/>
  <c r="L105" i="6"/>
  <c r="K105" i="6"/>
  <c r="A107" i="6"/>
  <c r="D106" i="6"/>
  <c r="J106" i="6" s="1"/>
  <c r="L1282" i="6"/>
  <c r="K1282" i="6"/>
  <c r="A1284" i="6"/>
  <c r="D1283" i="6"/>
  <c r="J1283" i="6" s="1"/>
  <c r="L682" i="6"/>
  <c r="K682" i="6"/>
  <c r="L1308" i="2"/>
  <c r="K1308" i="2"/>
  <c r="L108" i="2"/>
  <c r="K108" i="2"/>
  <c r="K709" i="2"/>
  <c r="L709" i="2"/>
  <c r="A1310" i="2"/>
  <c r="D1309" i="2"/>
  <c r="J1309" i="2" s="1"/>
  <c r="A110" i="2"/>
  <c r="D109" i="2"/>
  <c r="J109" i="2" s="1"/>
  <c r="A711" i="2"/>
  <c r="D710" i="2"/>
  <c r="J710" i="2" s="1"/>
  <c r="K1011" i="2"/>
  <c r="L1011" i="2"/>
  <c r="K407" i="2"/>
  <c r="L407" i="2"/>
  <c r="A1013" i="2"/>
  <c r="D1012" i="2"/>
  <c r="J1012" i="2" s="1"/>
  <c r="A409" i="2"/>
  <c r="D408" i="2"/>
  <c r="J408" i="2" s="1"/>
  <c r="A685" i="6" l="1"/>
  <c r="D684" i="6"/>
  <c r="J684" i="6" s="1"/>
  <c r="L683" i="6"/>
  <c r="K683" i="6"/>
  <c r="L405" i="6"/>
  <c r="K405" i="6"/>
  <c r="L106" i="6"/>
  <c r="K106" i="6"/>
  <c r="A108" i="6"/>
  <c r="D107" i="6"/>
  <c r="J107" i="6" s="1"/>
  <c r="A407" i="6"/>
  <c r="D406" i="6"/>
  <c r="J406" i="6" s="1"/>
  <c r="A1285" i="6"/>
  <c r="D1284" i="6"/>
  <c r="J1284" i="6" s="1"/>
  <c r="L961" i="6"/>
  <c r="K961" i="6"/>
  <c r="A963" i="6"/>
  <c r="D962" i="6"/>
  <c r="J962" i="6" s="1"/>
  <c r="K1283" i="6"/>
  <c r="L1283" i="6"/>
  <c r="L1309" i="2"/>
  <c r="K1309" i="2"/>
  <c r="A1311" i="2"/>
  <c r="D1310" i="2"/>
  <c r="J1310" i="2" s="1"/>
  <c r="K408" i="2"/>
  <c r="L408" i="2"/>
  <c r="K710" i="2"/>
  <c r="L710" i="2"/>
  <c r="A410" i="2"/>
  <c r="D409" i="2"/>
  <c r="J409" i="2" s="1"/>
  <c r="A712" i="2"/>
  <c r="D711" i="2"/>
  <c r="J711" i="2" s="1"/>
  <c r="L1012" i="2"/>
  <c r="K1012" i="2"/>
  <c r="L109" i="2"/>
  <c r="K109" i="2"/>
  <c r="A1014" i="2"/>
  <c r="D1013" i="2"/>
  <c r="J1013" i="2" s="1"/>
  <c r="A111" i="2"/>
  <c r="D110" i="2"/>
  <c r="J110" i="2" s="1"/>
  <c r="L1284" i="6" l="1"/>
  <c r="K1284" i="6"/>
  <c r="K406" i="6"/>
  <c r="L406" i="6"/>
  <c r="L962" i="6"/>
  <c r="K962" i="6"/>
  <c r="L684" i="6"/>
  <c r="K684" i="6"/>
  <c r="A1286" i="6"/>
  <c r="D1285" i="6"/>
  <c r="J1285" i="6" s="1"/>
  <c r="A408" i="6"/>
  <c r="D407" i="6"/>
  <c r="J407" i="6" s="1"/>
  <c r="L107" i="6"/>
  <c r="K107" i="6"/>
  <c r="A964" i="6"/>
  <c r="D963" i="6"/>
  <c r="J963" i="6" s="1"/>
  <c r="A109" i="6"/>
  <c r="D108" i="6"/>
  <c r="J108" i="6" s="1"/>
  <c r="A686" i="6"/>
  <c r="D685" i="6"/>
  <c r="J685" i="6" s="1"/>
  <c r="L110" i="2"/>
  <c r="K110" i="2"/>
  <c r="L711" i="2"/>
  <c r="K711" i="2"/>
  <c r="K1310" i="2"/>
  <c r="L1310" i="2"/>
  <c r="A112" i="2"/>
  <c r="D111" i="2"/>
  <c r="J111" i="2" s="1"/>
  <c r="A713" i="2"/>
  <c r="D712" i="2"/>
  <c r="J712" i="2" s="1"/>
  <c r="A1312" i="2"/>
  <c r="D1311" i="2"/>
  <c r="J1311" i="2" s="1"/>
  <c r="K1013" i="2"/>
  <c r="L1013" i="2"/>
  <c r="L409" i="2"/>
  <c r="K409" i="2"/>
  <c r="A1015" i="2"/>
  <c r="D1014" i="2"/>
  <c r="J1014" i="2" s="1"/>
  <c r="A411" i="2"/>
  <c r="D410" i="2"/>
  <c r="J410" i="2" s="1"/>
  <c r="L963" i="6" l="1"/>
  <c r="K963" i="6"/>
  <c r="A965" i="6"/>
  <c r="D964" i="6"/>
  <c r="J964" i="6" s="1"/>
  <c r="L685" i="6"/>
  <c r="K685" i="6"/>
  <c r="L407" i="6"/>
  <c r="K407" i="6"/>
  <c r="A687" i="6"/>
  <c r="D686" i="6"/>
  <c r="J686" i="6" s="1"/>
  <c r="A409" i="6"/>
  <c r="D408" i="6"/>
  <c r="J408" i="6" s="1"/>
  <c r="L108" i="6"/>
  <c r="K108" i="6"/>
  <c r="L1285" i="6"/>
  <c r="K1285" i="6"/>
  <c r="A110" i="6"/>
  <c r="D109" i="6"/>
  <c r="J109" i="6" s="1"/>
  <c r="A1287" i="6"/>
  <c r="D1286" i="6"/>
  <c r="J1286" i="6" s="1"/>
  <c r="A1016" i="2"/>
  <c r="D1015" i="2"/>
  <c r="J1015" i="2" s="1"/>
  <c r="A714" i="2"/>
  <c r="D713" i="2"/>
  <c r="J713" i="2" s="1"/>
  <c r="K111" i="2"/>
  <c r="L111" i="2"/>
  <c r="A113" i="2"/>
  <c r="D112" i="2"/>
  <c r="J112" i="2" s="1"/>
  <c r="K410" i="2"/>
  <c r="L410" i="2"/>
  <c r="K1311" i="2"/>
  <c r="L1311" i="2"/>
  <c r="A412" i="2"/>
  <c r="D411" i="2"/>
  <c r="J411" i="2" s="1"/>
  <c r="A1313" i="2"/>
  <c r="D1312" i="2"/>
  <c r="J1312" i="2" s="1"/>
  <c r="L1014" i="2"/>
  <c r="K1014" i="2"/>
  <c r="L712" i="2"/>
  <c r="K712" i="2"/>
  <c r="L1286" i="6" l="1"/>
  <c r="K1286" i="6"/>
  <c r="L964" i="6"/>
  <c r="K964" i="6"/>
  <c r="L408" i="6"/>
  <c r="K408" i="6"/>
  <c r="A1288" i="6"/>
  <c r="D1287" i="6"/>
  <c r="J1287" i="6" s="1"/>
  <c r="A410" i="6"/>
  <c r="D409" i="6"/>
  <c r="J409" i="6" s="1"/>
  <c r="A966" i="6"/>
  <c r="D965" i="6"/>
  <c r="J965" i="6" s="1"/>
  <c r="L686" i="6"/>
  <c r="K686" i="6"/>
  <c r="L109" i="6"/>
  <c r="K109" i="6"/>
  <c r="A111" i="6"/>
  <c r="D110" i="6"/>
  <c r="J110" i="6" s="1"/>
  <c r="A688" i="6"/>
  <c r="D687" i="6"/>
  <c r="J687" i="6" s="1"/>
  <c r="K1312" i="2"/>
  <c r="L1312" i="2"/>
  <c r="K112" i="2"/>
  <c r="L112" i="2"/>
  <c r="A413" i="2"/>
  <c r="D412" i="2"/>
  <c r="J412" i="2" s="1"/>
  <c r="K411" i="2"/>
  <c r="L411" i="2"/>
  <c r="L713" i="2"/>
  <c r="K713" i="2"/>
  <c r="A114" i="2"/>
  <c r="D113" i="2"/>
  <c r="J113" i="2" s="1"/>
  <c r="A715" i="2"/>
  <c r="D714" i="2"/>
  <c r="J714" i="2" s="1"/>
  <c r="K1015" i="2"/>
  <c r="L1015" i="2"/>
  <c r="A1314" i="2"/>
  <c r="D1313" i="2"/>
  <c r="J1313" i="2" s="1"/>
  <c r="A1017" i="2"/>
  <c r="D1016" i="2"/>
  <c r="J1016" i="2" s="1"/>
  <c r="A1289" i="6" l="1"/>
  <c r="D1288" i="6"/>
  <c r="J1288" i="6" s="1"/>
  <c r="K1287" i="6"/>
  <c r="L1287" i="6"/>
  <c r="L687" i="6"/>
  <c r="K687" i="6"/>
  <c r="L965" i="6"/>
  <c r="K965" i="6"/>
  <c r="A689" i="6"/>
  <c r="D688" i="6"/>
  <c r="J688" i="6" s="1"/>
  <c r="A967" i="6"/>
  <c r="D966" i="6"/>
  <c r="J966" i="6" s="1"/>
  <c r="L110" i="6"/>
  <c r="K110" i="6"/>
  <c r="K409" i="6"/>
  <c r="L409" i="6"/>
  <c r="A112" i="6"/>
  <c r="D111" i="6"/>
  <c r="J111" i="6" s="1"/>
  <c r="A411" i="6"/>
  <c r="D410" i="6"/>
  <c r="J410" i="6" s="1"/>
  <c r="L412" i="2"/>
  <c r="K412" i="2"/>
  <c r="A716" i="2"/>
  <c r="D715" i="2"/>
  <c r="J715" i="2" s="1"/>
  <c r="A414" i="2"/>
  <c r="D413" i="2"/>
  <c r="J413" i="2" s="1"/>
  <c r="K714" i="2"/>
  <c r="L714" i="2"/>
  <c r="L1016" i="2"/>
  <c r="K1016" i="2"/>
  <c r="K113" i="2"/>
  <c r="L113" i="2"/>
  <c r="A1018" i="2"/>
  <c r="D1017" i="2"/>
  <c r="J1017" i="2" s="1"/>
  <c r="A115" i="2"/>
  <c r="D114" i="2"/>
  <c r="J114" i="2" s="1"/>
  <c r="K1313" i="2"/>
  <c r="L1313" i="2"/>
  <c r="A1315" i="2"/>
  <c r="D1314" i="2"/>
  <c r="J1314" i="2" s="1"/>
  <c r="L966" i="6" l="1"/>
  <c r="K966" i="6"/>
  <c r="A412" i="6"/>
  <c r="D411" i="6"/>
  <c r="J411" i="6" s="1"/>
  <c r="A968" i="6"/>
  <c r="D967" i="6"/>
  <c r="J967" i="6" s="1"/>
  <c r="L111" i="6"/>
  <c r="K111" i="6"/>
  <c r="L1288" i="6"/>
  <c r="K1288" i="6"/>
  <c r="K410" i="6"/>
  <c r="L410" i="6"/>
  <c r="L688" i="6"/>
  <c r="K688" i="6"/>
  <c r="A113" i="6"/>
  <c r="D112" i="6"/>
  <c r="J112" i="6" s="1"/>
  <c r="A690" i="6"/>
  <c r="D689" i="6"/>
  <c r="J689" i="6" s="1"/>
  <c r="A1290" i="6"/>
  <c r="D1289" i="6"/>
  <c r="J1289" i="6" s="1"/>
  <c r="L413" i="2"/>
  <c r="K413" i="2"/>
  <c r="A1019" i="2"/>
  <c r="D1018" i="2"/>
  <c r="J1018" i="2" s="1"/>
  <c r="A415" i="2"/>
  <c r="D414" i="2"/>
  <c r="J414" i="2" s="1"/>
  <c r="K1017" i="2"/>
  <c r="L1017" i="2"/>
  <c r="K1314" i="2"/>
  <c r="L1314" i="2"/>
  <c r="K715" i="2"/>
  <c r="L715" i="2"/>
  <c r="A116" i="2"/>
  <c r="D115" i="2"/>
  <c r="J115" i="2" s="1"/>
  <c r="A1316" i="2"/>
  <c r="D1315" i="2"/>
  <c r="J1315" i="2" s="1"/>
  <c r="A717" i="2"/>
  <c r="D716" i="2"/>
  <c r="J716" i="2" s="1"/>
  <c r="K114" i="2"/>
  <c r="L114" i="2"/>
  <c r="A691" i="6" l="1"/>
  <c r="D690" i="6"/>
  <c r="J690" i="6" s="1"/>
  <c r="L967" i="6"/>
  <c r="K967" i="6"/>
  <c r="A969" i="6"/>
  <c r="D968" i="6"/>
  <c r="J968" i="6" s="1"/>
  <c r="L1289" i="6"/>
  <c r="K1289" i="6"/>
  <c r="L411" i="6"/>
  <c r="K411" i="6"/>
  <c r="A1291" i="6"/>
  <c r="D1290" i="6"/>
  <c r="J1290" i="6" s="1"/>
  <c r="A413" i="6"/>
  <c r="D412" i="6"/>
  <c r="J412" i="6" s="1"/>
  <c r="L112" i="6"/>
  <c r="K112" i="6"/>
  <c r="A114" i="6"/>
  <c r="D113" i="6"/>
  <c r="J113" i="6" s="1"/>
  <c r="L689" i="6"/>
  <c r="K689" i="6"/>
  <c r="K115" i="2"/>
  <c r="L115" i="2"/>
  <c r="A117" i="2"/>
  <c r="D116" i="2"/>
  <c r="J116" i="2" s="1"/>
  <c r="A416" i="2"/>
  <c r="D415" i="2"/>
  <c r="J415" i="2" s="1"/>
  <c r="L414" i="2"/>
  <c r="K414" i="2"/>
  <c r="K1018" i="2"/>
  <c r="L1018" i="2"/>
  <c r="A1020" i="2"/>
  <c r="D1019" i="2"/>
  <c r="J1019" i="2" s="1"/>
  <c r="K1315" i="2"/>
  <c r="L1315" i="2"/>
  <c r="A1317" i="2"/>
  <c r="D1316" i="2"/>
  <c r="J1316" i="2" s="1"/>
  <c r="K716" i="2"/>
  <c r="L716" i="2"/>
  <c r="A718" i="2"/>
  <c r="D717" i="2"/>
  <c r="J717" i="2" s="1"/>
  <c r="L968" i="6" l="1"/>
  <c r="K968" i="6"/>
  <c r="L412" i="6"/>
  <c r="K412" i="6"/>
  <c r="A414" i="6"/>
  <c r="D413" i="6"/>
  <c r="J413" i="6" s="1"/>
  <c r="A970" i="6"/>
  <c r="D969" i="6"/>
  <c r="J969" i="6" s="1"/>
  <c r="L1290" i="6"/>
  <c r="K1290" i="6"/>
  <c r="L113" i="6"/>
  <c r="K113" i="6"/>
  <c r="L690" i="6"/>
  <c r="K690" i="6"/>
  <c r="A1292" i="6"/>
  <c r="D1291" i="6"/>
  <c r="J1291" i="6" s="1"/>
  <c r="A115" i="6"/>
  <c r="D114" i="6"/>
  <c r="J114" i="6" s="1"/>
  <c r="A692" i="6"/>
  <c r="D691" i="6"/>
  <c r="J691" i="6" s="1"/>
  <c r="A1318" i="2"/>
  <c r="D1317" i="2"/>
  <c r="J1317" i="2" s="1"/>
  <c r="L1316" i="2"/>
  <c r="K1316" i="2"/>
  <c r="K415" i="2"/>
  <c r="L415" i="2"/>
  <c r="K116" i="2"/>
  <c r="L116" i="2"/>
  <c r="A719" i="2"/>
  <c r="D718" i="2"/>
  <c r="J718" i="2" s="1"/>
  <c r="A1021" i="2"/>
  <c r="D1020" i="2"/>
  <c r="J1020" i="2" s="1"/>
  <c r="A118" i="2"/>
  <c r="D117" i="2"/>
  <c r="J117" i="2" s="1"/>
  <c r="A417" i="2"/>
  <c r="D416" i="2"/>
  <c r="J416" i="2" s="1"/>
  <c r="K717" i="2"/>
  <c r="L717" i="2"/>
  <c r="K1019" i="2"/>
  <c r="L1019" i="2"/>
  <c r="K1291" i="6" l="1"/>
  <c r="L1291" i="6"/>
  <c r="L969" i="6"/>
  <c r="K969" i="6"/>
  <c r="A1293" i="6"/>
  <c r="D1292" i="6"/>
  <c r="J1292" i="6" s="1"/>
  <c r="A971" i="6"/>
  <c r="D970" i="6"/>
  <c r="J970" i="6" s="1"/>
  <c r="K413" i="6"/>
  <c r="L413" i="6"/>
  <c r="A415" i="6"/>
  <c r="D414" i="6"/>
  <c r="J414" i="6" s="1"/>
  <c r="A693" i="6"/>
  <c r="D692" i="6"/>
  <c r="J692" i="6" s="1"/>
  <c r="A116" i="6"/>
  <c r="D115" i="6"/>
  <c r="J115" i="6" s="1"/>
  <c r="L691" i="6"/>
  <c r="K691" i="6"/>
  <c r="L114" i="6"/>
  <c r="K114" i="6"/>
  <c r="L1020" i="2"/>
  <c r="K1020" i="2"/>
  <c r="A1022" i="2"/>
  <c r="D1021" i="2"/>
  <c r="J1021" i="2" s="1"/>
  <c r="K117" i="2"/>
  <c r="L117" i="2"/>
  <c r="A119" i="2"/>
  <c r="D118" i="2"/>
  <c r="J118" i="2" s="1"/>
  <c r="K718" i="2"/>
  <c r="L718" i="2"/>
  <c r="L1317" i="2"/>
  <c r="K1317" i="2"/>
  <c r="K416" i="2"/>
  <c r="L416" i="2"/>
  <c r="A418" i="2"/>
  <c r="D417" i="2"/>
  <c r="J417" i="2" s="1"/>
  <c r="A720" i="2"/>
  <c r="D719" i="2"/>
  <c r="J719" i="2" s="1"/>
  <c r="A1319" i="2"/>
  <c r="D1318" i="2"/>
  <c r="J1318" i="2" s="1"/>
  <c r="L970" i="6" l="1"/>
  <c r="K970" i="6"/>
  <c r="A117" i="6"/>
  <c r="D116" i="6"/>
  <c r="J116" i="6" s="1"/>
  <c r="A972" i="6"/>
  <c r="D971" i="6"/>
  <c r="J971" i="6" s="1"/>
  <c r="L115" i="6"/>
  <c r="K115" i="6"/>
  <c r="L1292" i="6"/>
  <c r="K1292" i="6"/>
  <c r="L692" i="6"/>
  <c r="K692" i="6"/>
  <c r="A694" i="6"/>
  <c r="D693" i="6"/>
  <c r="J693" i="6" s="1"/>
  <c r="A1294" i="6"/>
  <c r="D1293" i="6"/>
  <c r="J1293" i="6" s="1"/>
  <c r="K414" i="6"/>
  <c r="L414" i="6"/>
  <c r="A416" i="6"/>
  <c r="D415" i="6"/>
  <c r="J415" i="6" s="1"/>
  <c r="K417" i="2"/>
  <c r="L417" i="2"/>
  <c r="A419" i="2"/>
  <c r="D418" i="2"/>
  <c r="J418" i="2" s="1"/>
  <c r="A120" i="2"/>
  <c r="D119" i="2"/>
  <c r="J119" i="2" s="1"/>
  <c r="L1318" i="2"/>
  <c r="K1318" i="2"/>
  <c r="L1021" i="2"/>
  <c r="K1021" i="2"/>
  <c r="A1320" i="2"/>
  <c r="D1319" i="2"/>
  <c r="J1319" i="2" s="1"/>
  <c r="A1023" i="2"/>
  <c r="D1022" i="2"/>
  <c r="J1022" i="2" s="1"/>
  <c r="L118" i="2"/>
  <c r="K118" i="2"/>
  <c r="L719" i="2"/>
  <c r="K719" i="2"/>
  <c r="A721" i="2"/>
  <c r="D720" i="2"/>
  <c r="J720" i="2" s="1"/>
  <c r="L971" i="6" l="1"/>
  <c r="K971" i="6"/>
  <c r="A1295" i="6"/>
  <c r="D1294" i="6"/>
  <c r="J1294" i="6" s="1"/>
  <c r="L693" i="6"/>
  <c r="K693" i="6"/>
  <c r="A695" i="6"/>
  <c r="D694" i="6"/>
  <c r="J694" i="6" s="1"/>
  <c r="A973" i="6"/>
  <c r="D972" i="6"/>
  <c r="J972" i="6" s="1"/>
  <c r="L1293" i="6"/>
  <c r="K1293" i="6"/>
  <c r="L415" i="6"/>
  <c r="K415" i="6"/>
  <c r="L116" i="6"/>
  <c r="K116" i="6"/>
  <c r="A118" i="6"/>
  <c r="D117" i="6"/>
  <c r="J117" i="6" s="1"/>
  <c r="A417" i="6"/>
  <c r="D416" i="6"/>
  <c r="J416" i="6" s="1"/>
  <c r="K1022" i="2"/>
  <c r="L1022" i="2"/>
  <c r="L119" i="2"/>
  <c r="K119" i="2"/>
  <c r="A1024" i="2"/>
  <c r="D1023" i="2"/>
  <c r="J1023" i="2" s="1"/>
  <c r="A121" i="2"/>
  <c r="D120" i="2"/>
  <c r="J120" i="2" s="1"/>
  <c r="L720" i="2"/>
  <c r="K720" i="2"/>
  <c r="L1319" i="2"/>
  <c r="K1319" i="2"/>
  <c r="K418" i="2"/>
  <c r="L418" i="2"/>
  <c r="A722" i="2"/>
  <c r="D721" i="2"/>
  <c r="J721" i="2" s="1"/>
  <c r="A1321" i="2"/>
  <c r="D1320" i="2"/>
  <c r="J1320" i="2" s="1"/>
  <c r="A420" i="2"/>
  <c r="D419" i="2"/>
  <c r="J419" i="2" s="1"/>
  <c r="A696" i="6" l="1"/>
  <c r="D695" i="6"/>
  <c r="J695" i="6" s="1"/>
  <c r="L694" i="6"/>
  <c r="K694" i="6"/>
  <c r="L416" i="6"/>
  <c r="K416" i="6"/>
  <c r="L1294" i="6"/>
  <c r="K1294" i="6"/>
  <c r="A418" i="6"/>
  <c r="D417" i="6"/>
  <c r="J417" i="6" s="1"/>
  <c r="A1296" i="6"/>
  <c r="D1295" i="6"/>
  <c r="J1295" i="6" s="1"/>
  <c r="L117" i="6"/>
  <c r="K117" i="6"/>
  <c r="L972" i="6"/>
  <c r="K972" i="6"/>
  <c r="A119" i="6"/>
  <c r="D118" i="6"/>
  <c r="J118" i="6" s="1"/>
  <c r="A974" i="6"/>
  <c r="D973" i="6"/>
  <c r="J973" i="6" s="1"/>
  <c r="A122" i="2"/>
  <c r="D121" i="2"/>
  <c r="J121" i="2" s="1"/>
  <c r="K1023" i="2"/>
  <c r="L1023" i="2"/>
  <c r="L721" i="2"/>
  <c r="K721" i="2"/>
  <c r="A723" i="2"/>
  <c r="D722" i="2"/>
  <c r="J722" i="2" s="1"/>
  <c r="A1025" i="2"/>
  <c r="D1024" i="2"/>
  <c r="J1024" i="2" s="1"/>
  <c r="L419" i="2"/>
  <c r="K419" i="2"/>
  <c r="A421" i="2"/>
  <c r="D420" i="2"/>
  <c r="J420" i="2" s="1"/>
  <c r="K1320" i="2"/>
  <c r="L1320" i="2"/>
  <c r="L120" i="2"/>
  <c r="K120" i="2"/>
  <c r="A1322" i="2"/>
  <c r="D1321" i="2"/>
  <c r="J1321" i="2" s="1"/>
  <c r="A1297" i="6" l="1"/>
  <c r="D1296" i="6"/>
  <c r="J1296" i="6" s="1"/>
  <c r="K1295" i="6"/>
  <c r="L1295" i="6"/>
  <c r="L118" i="6"/>
  <c r="K118" i="6"/>
  <c r="L695" i="6"/>
  <c r="K695" i="6"/>
  <c r="L973" i="6"/>
  <c r="K973" i="6"/>
  <c r="A975" i="6"/>
  <c r="D974" i="6"/>
  <c r="J974" i="6" s="1"/>
  <c r="K417" i="6"/>
  <c r="L417" i="6"/>
  <c r="A120" i="6"/>
  <c r="D119" i="6"/>
  <c r="J119" i="6" s="1"/>
  <c r="A419" i="6"/>
  <c r="D418" i="6"/>
  <c r="J418" i="6" s="1"/>
  <c r="A697" i="6"/>
  <c r="D696" i="6"/>
  <c r="J696" i="6" s="1"/>
  <c r="K420" i="2"/>
  <c r="L420" i="2"/>
  <c r="L722" i="2"/>
  <c r="K722" i="2"/>
  <c r="A724" i="2"/>
  <c r="D723" i="2"/>
  <c r="J723" i="2" s="1"/>
  <c r="A422" i="2"/>
  <c r="D421" i="2"/>
  <c r="J421" i="2" s="1"/>
  <c r="L1321" i="2"/>
  <c r="K1321" i="2"/>
  <c r="A1323" i="2"/>
  <c r="D1322" i="2"/>
  <c r="J1322" i="2" s="1"/>
  <c r="L1024" i="2"/>
  <c r="K1024" i="2"/>
  <c r="K121" i="2"/>
  <c r="L121" i="2"/>
  <c r="A1026" i="2"/>
  <c r="D1025" i="2"/>
  <c r="J1025" i="2" s="1"/>
  <c r="A123" i="2"/>
  <c r="D122" i="2"/>
  <c r="J122" i="2" s="1"/>
  <c r="L119" i="6" l="1"/>
  <c r="K119" i="6"/>
  <c r="A121" i="6"/>
  <c r="D120" i="6"/>
  <c r="J120" i="6" s="1"/>
  <c r="L696" i="6"/>
  <c r="K696" i="6"/>
  <c r="L974" i="6"/>
  <c r="K974" i="6"/>
  <c r="A698" i="6"/>
  <c r="D697" i="6"/>
  <c r="J697" i="6" s="1"/>
  <c r="A976" i="6"/>
  <c r="D975" i="6"/>
  <c r="J975" i="6" s="1"/>
  <c r="K418" i="6"/>
  <c r="L418" i="6"/>
  <c r="L1296" i="6"/>
  <c r="K1296" i="6"/>
  <c r="A420" i="6"/>
  <c r="D419" i="6"/>
  <c r="J419" i="6" s="1"/>
  <c r="A1298" i="6"/>
  <c r="D1297" i="6"/>
  <c r="J1297" i="6" s="1"/>
  <c r="L421" i="2"/>
  <c r="K421" i="2"/>
  <c r="A423" i="2"/>
  <c r="D422" i="2"/>
  <c r="J422" i="2" s="1"/>
  <c r="K723" i="2"/>
  <c r="L723" i="2"/>
  <c r="A725" i="2"/>
  <c r="D724" i="2"/>
  <c r="J724" i="2" s="1"/>
  <c r="L122" i="2"/>
  <c r="K122" i="2"/>
  <c r="L1322" i="2"/>
  <c r="K1322" i="2"/>
  <c r="A124" i="2"/>
  <c r="D123" i="2"/>
  <c r="J123" i="2" s="1"/>
  <c r="A1324" i="2"/>
  <c r="D1323" i="2"/>
  <c r="J1323" i="2" s="1"/>
  <c r="L1025" i="2"/>
  <c r="K1025" i="2"/>
  <c r="A1027" i="2"/>
  <c r="D1026" i="2"/>
  <c r="J1026" i="2" s="1"/>
  <c r="L1297" i="6" l="1"/>
  <c r="K1297" i="6"/>
  <c r="L120" i="6"/>
  <c r="K120" i="6"/>
  <c r="L975" i="6"/>
  <c r="K975" i="6"/>
  <c r="A1299" i="6"/>
  <c r="D1298" i="6"/>
  <c r="J1298" i="6" s="1"/>
  <c r="A977" i="6"/>
  <c r="D976" i="6"/>
  <c r="J976" i="6" s="1"/>
  <c r="A122" i="6"/>
  <c r="D121" i="6"/>
  <c r="J121" i="6" s="1"/>
  <c r="L419" i="6"/>
  <c r="K419" i="6"/>
  <c r="L697" i="6"/>
  <c r="K697" i="6"/>
  <c r="A421" i="6"/>
  <c r="D420" i="6"/>
  <c r="J420" i="6" s="1"/>
  <c r="A699" i="6"/>
  <c r="D698" i="6"/>
  <c r="J698" i="6" s="1"/>
  <c r="A726" i="2"/>
  <c r="D725" i="2"/>
  <c r="J725" i="2" s="1"/>
  <c r="L123" i="2"/>
  <c r="K123" i="2"/>
  <c r="K724" i="2"/>
  <c r="L724" i="2"/>
  <c r="A1325" i="2"/>
  <c r="D1324" i="2"/>
  <c r="J1324" i="2" s="1"/>
  <c r="A125" i="2"/>
  <c r="D124" i="2"/>
  <c r="J124" i="2" s="1"/>
  <c r="L1026" i="2"/>
  <c r="K1026" i="2"/>
  <c r="K422" i="2"/>
  <c r="L422" i="2"/>
  <c r="A1028" i="2"/>
  <c r="D1027" i="2"/>
  <c r="J1027" i="2" s="1"/>
  <c r="A424" i="2"/>
  <c r="D423" i="2"/>
  <c r="J423" i="2" s="1"/>
  <c r="L1323" i="2"/>
  <c r="K1323" i="2"/>
  <c r="A1300" i="6" l="1"/>
  <c r="D1299" i="6"/>
  <c r="J1299" i="6" s="1"/>
  <c r="L698" i="6"/>
  <c r="K698" i="6"/>
  <c r="L121" i="6"/>
  <c r="K121" i="6"/>
  <c r="L1298" i="6"/>
  <c r="K1298" i="6"/>
  <c r="A700" i="6"/>
  <c r="D699" i="6"/>
  <c r="J699" i="6" s="1"/>
  <c r="A123" i="6"/>
  <c r="D122" i="6"/>
  <c r="J122" i="6" s="1"/>
  <c r="L976" i="6"/>
  <c r="K976" i="6"/>
  <c r="L420" i="6"/>
  <c r="K420" i="6"/>
  <c r="A422" i="6"/>
  <c r="D421" i="6"/>
  <c r="J421" i="6" s="1"/>
  <c r="A978" i="6"/>
  <c r="D977" i="6"/>
  <c r="J977" i="6" s="1"/>
  <c r="L1324" i="2"/>
  <c r="K1324" i="2"/>
  <c r="A1029" i="2"/>
  <c r="D1028" i="2"/>
  <c r="J1028" i="2" s="1"/>
  <c r="A1326" i="2"/>
  <c r="D1325" i="2"/>
  <c r="J1325" i="2" s="1"/>
  <c r="K1027" i="2"/>
  <c r="L1027" i="2"/>
  <c r="K423" i="2"/>
  <c r="L423" i="2"/>
  <c r="K124" i="2"/>
  <c r="L124" i="2"/>
  <c r="K725" i="2"/>
  <c r="L725" i="2"/>
  <c r="A425" i="2"/>
  <c r="D424" i="2"/>
  <c r="J424" i="2" s="1"/>
  <c r="A126" i="2"/>
  <c r="D125" i="2"/>
  <c r="J125" i="2" s="1"/>
  <c r="A727" i="2"/>
  <c r="D726" i="2"/>
  <c r="J726" i="2" s="1"/>
  <c r="L977" i="6" l="1"/>
  <c r="K977" i="6"/>
  <c r="L122" i="6"/>
  <c r="K122" i="6"/>
  <c r="K421" i="6"/>
  <c r="L421" i="6"/>
  <c r="K1299" i="6"/>
  <c r="L1299" i="6"/>
  <c r="A979" i="6"/>
  <c r="D978" i="6"/>
  <c r="J978" i="6" s="1"/>
  <c r="A124" i="6"/>
  <c r="D123" i="6"/>
  <c r="J123" i="6" s="1"/>
  <c r="L699" i="6"/>
  <c r="K699" i="6"/>
  <c r="A423" i="6"/>
  <c r="D422" i="6"/>
  <c r="J422" i="6" s="1"/>
  <c r="A701" i="6"/>
  <c r="D700" i="6"/>
  <c r="J700" i="6" s="1"/>
  <c r="A1301" i="6"/>
  <c r="D1300" i="6"/>
  <c r="J1300" i="6" s="1"/>
  <c r="K424" i="2"/>
  <c r="L424" i="2"/>
  <c r="L1325" i="2"/>
  <c r="K1325" i="2"/>
  <c r="A1327" i="2"/>
  <c r="D1326" i="2"/>
  <c r="J1326" i="2" s="1"/>
  <c r="A426" i="2"/>
  <c r="D425" i="2"/>
  <c r="J425" i="2" s="1"/>
  <c r="K726" i="2"/>
  <c r="L726" i="2"/>
  <c r="L1028" i="2"/>
  <c r="K1028" i="2"/>
  <c r="A728" i="2"/>
  <c r="D727" i="2"/>
  <c r="J727" i="2" s="1"/>
  <c r="A1030" i="2"/>
  <c r="D1029" i="2"/>
  <c r="J1029" i="2" s="1"/>
  <c r="K125" i="2"/>
  <c r="L125" i="2"/>
  <c r="A127" i="2"/>
  <c r="D126" i="2"/>
  <c r="J126" i="2" s="1"/>
  <c r="A424" i="6" l="1"/>
  <c r="D423" i="6"/>
  <c r="J423" i="6" s="1"/>
  <c r="L1300" i="6"/>
  <c r="K1300" i="6"/>
  <c r="L123" i="6"/>
  <c r="K123" i="6"/>
  <c r="K422" i="6"/>
  <c r="L422" i="6"/>
  <c r="A1302" i="6"/>
  <c r="D1301" i="6"/>
  <c r="J1301" i="6" s="1"/>
  <c r="L700" i="6"/>
  <c r="K700" i="6"/>
  <c r="L978" i="6"/>
  <c r="K978" i="6"/>
  <c r="A125" i="6"/>
  <c r="D124" i="6"/>
  <c r="J124" i="6" s="1"/>
  <c r="A702" i="6"/>
  <c r="D701" i="6"/>
  <c r="J701" i="6" s="1"/>
  <c r="A980" i="6"/>
  <c r="D979" i="6"/>
  <c r="J979" i="6" s="1"/>
  <c r="A427" i="2"/>
  <c r="D426" i="2"/>
  <c r="J426" i="2" s="1"/>
  <c r="K727" i="2"/>
  <c r="L727" i="2"/>
  <c r="L1326" i="2"/>
  <c r="K1326" i="2"/>
  <c r="L1029" i="2"/>
  <c r="K1029" i="2"/>
  <c r="A1031" i="2"/>
  <c r="D1030" i="2"/>
  <c r="J1030" i="2" s="1"/>
  <c r="A729" i="2"/>
  <c r="D728" i="2"/>
  <c r="J728" i="2" s="1"/>
  <c r="A1328" i="2"/>
  <c r="D1327" i="2"/>
  <c r="J1327" i="2" s="1"/>
  <c r="L126" i="2"/>
  <c r="K126" i="2"/>
  <c r="A128" i="2"/>
  <c r="D127" i="2"/>
  <c r="J127" i="2" s="1"/>
  <c r="K425" i="2"/>
  <c r="L425" i="2"/>
  <c r="K124" i="6" l="1"/>
  <c r="L124" i="6"/>
  <c r="A126" i="6"/>
  <c r="D125" i="6"/>
  <c r="J125" i="6" s="1"/>
  <c r="L979" i="6"/>
  <c r="K979" i="6"/>
  <c r="A981" i="6"/>
  <c r="D980" i="6"/>
  <c r="J980" i="6" s="1"/>
  <c r="K701" i="6"/>
  <c r="L701" i="6"/>
  <c r="L423" i="6"/>
  <c r="K423" i="6"/>
  <c r="L1301" i="6"/>
  <c r="K1301" i="6"/>
  <c r="A703" i="6"/>
  <c r="D702" i="6"/>
  <c r="J702" i="6" s="1"/>
  <c r="A1303" i="6"/>
  <c r="D1302" i="6"/>
  <c r="J1302" i="6" s="1"/>
  <c r="A425" i="6"/>
  <c r="D424" i="6"/>
  <c r="J424" i="6" s="1"/>
  <c r="K1327" i="2"/>
  <c r="L1327" i="2"/>
  <c r="A1329" i="2"/>
  <c r="D1328" i="2"/>
  <c r="J1328" i="2" s="1"/>
  <c r="K728" i="2"/>
  <c r="L728" i="2"/>
  <c r="A730" i="2"/>
  <c r="D729" i="2"/>
  <c r="J729" i="2" s="1"/>
  <c r="L1030" i="2"/>
  <c r="K1030" i="2"/>
  <c r="L426" i="2"/>
  <c r="K426" i="2"/>
  <c r="L127" i="2"/>
  <c r="K127" i="2"/>
  <c r="A129" i="2"/>
  <c r="D128" i="2"/>
  <c r="J128" i="2" s="1"/>
  <c r="A1032" i="2"/>
  <c r="D1031" i="2"/>
  <c r="J1031" i="2" s="1"/>
  <c r="A428" i="2"/>
  <c r="D427" i="2"/>
  <c r="J427" i="2" s="1"/>
  <c r="K702" i="6" l="1"/>
  <c r="L702" i="6"/>
  <c r="L980" i="6"/>
  <c r="K980" i="6"/>
  <c r="A704" i="6"/>
  <c r="D703" i="6"/>
  <c r="J703" i="6" s="1"/>
  <c r="A982" i="6"/>
  <c r="D981" i="6"/>
  <c r="J981" i="6" s="1"/>
  <c r="L424" i="6"/>
  <c r="K424" i="6"/>
  <c r="K125" i="6"/>
  <c r="L125" i="6"/>
  <c r="A426" i="6"/>
  <c r="D425" i="6"/>
  <c r="J425" i="6" s="1"/>
  <c r="A127" i="6"/>
  <c r="D126" i="6"/>
  <c r="J126" i="6" s="1"/>
  <c r="L1302" i="6"/>
  <c r="K1302" i="6"/>
  <c r="A1304" i="6"/>
  <c r="D1303" i="6"/>
  <c r="J1303" i="6" s="1"/>
  <c r="K729" i="2"/>
  <c r="L729" i="2"/>
  <c r="A130" i="2"/>
  <c r="D129" i="2"/>
  <c r="J129" i="2" s="1"/>
  <c r="A731" i="2"/>
  <c r="D730" i="2"/>
  <c r="J730" i="2" s="1"/>
  <c r="K427" i="2"/>
  <c r="L427" i="2"/>
  <c r="K1328" i="2"/>
  <c r="L1328" i="2"/>
  <c r="K128" i="2"/>
  <c r="L128" i="2"/>
  <c r="A429" i="2"/>
  <c r="D428" i="2"/>
  <c r="J428" i="2" s="1"/>
  <c r="A1330" i="2"/>
  <c r="D1329" i="2"/>
  <c r="J1329" i="2" s="1"/>
  <c r="K1031" i="2"/>
  <c r="L1031" i="2"/>
  <c r="A1033" i="2"/>
  <c r="D1032" i="2"/>
  <c r="J1032" i="2" s="1"/>
  <c r="K981" i="6" l="1"/>
  <c r="L981" i="6"/>
  <c r="A128" i="6"/>
  <c r="D127" i="6"/>
  <c r="J127" i="6" s="1"/>
  <c r="A983" i="6"/>
  <c r="D982" i="6"/>
  <c r="J982" i="6" s="1"/>
  <c r="L126" i="6"/>
  <c r="K126" i="6"/>
  <c r="L703" i="6"/>
  <c r="K703" i="6"/>
  <c r="K425" i="6"/>
  <c r="L425" i="6"/>
  <c r="D426" i="6"/>
  <c r="J426" i="6" s="1"/>
  <c r="A427" i="6"/>
  <c r="A705" i="6"/>
  <c r="D704" i="6"/>
  <c r="J704" i="6" s="1"/>
  <c r="L1303" i="6"/>
  <c r="K1303" i="6"/>
  <c r="A1305" i="6"/>
  <c r="D1304" i="6"/>
  <c r="J1304" i="6" s="1"/>
  <c r="K1329" i="2"/>
  <c r="L1329" i="2"/>
  <c r="A1331" i="2"/>
  <c r="D1330" i="2"/>
  <c r="J1330" i="2" s="1"/>
  <c r="L428" i="2"/>
  <c r="K428" i="2"/>
  <c r="K730" i="2"/>
  <c r="L730" i="2"/>
  <c r="A732" i="2"/>
  <c r="D731" i="2"/>
  <c r="J731" i="2" s="1"/>
  <c r="L1032" i="2"/>
  <c r="K1032" i="2"/>
  <c r="K129" i="2"/>
  <c r="L129" i="2"/>
  <c r="A1034" i="2"/>
  <c r="D1033" i="2"/>
  <c r="J1033" i="2" s="1"/>
  <c r="A131" i="2"/>
  <c r="D130" i="2"/>
  <c r="J130" i="2" s="1"/>
  <c r="A430" i="2"/>
  <c r="D429" i="2"/>
  <c r="J429" i="2" s="1"/>
  <c r="A706" i="6" l="1"/>
  <c r="D705" i="6"/>
  <c r="J705" i="6" s="1"/>
  <c r="A428" i="6"/>
  <c r="D427" i="6"/>
  <c r="J427" i="6" s="1"/>
  <c r="L982" i="6"/>
  <c r="K982" i="6"/>
  <c r="L426" i="6"/>
  <c r="K426" i="6"/>
  <c r="A984" i="6"/>
  <c r="D983" i="6"/>
  <c r="J983" i="6" s="1"/>
  <c r="L1304" i="6"/>
  <c r="K1304" i="6"/>
  <c r="L127" i="6"/>
  <c r="K127" i="6"/>
  <c r="A1306" i="6"/>
  <c r="D1305" i="6"/>
  <c r="J1305" i="6" s="1"/>
  <c r="A129" i="6"/>
  <c r="D128" i="6"/>
  <c r="J128" i="6" s="1"/>
  <c r="L704" i="6"/>
  <c r="K704" i="6"/>
  <c r="A1035" i="2"/>
  <c r="D1034" i="2"/>
  <c r="J1034" i="2" s="1"/>
  <c r="L1033" i="2"/>
  <c r="K1033" i="2"/>
  <c r="K429" i="2"/>
  <c r="L429" i="2"/>
  <c r="K1330" i="2"/>
  <c r="L1330" i="2"/>
  <c r="A431" i="2"/>
  <c r="D430" i="2"/>
  <c r="J430" i="2" s="1"/>
  <c r="A1332" i="2"/>
  <c r="D1331" i="2"/>
  <c r="J1331" i="2" s="1"/>
  <c r="K130" i="2"/>
  <c r="L130" i="2"/>
  <c r="K731" i="2"/>
  <c r="L731" i="2"/>
  <c r="A132" i="2"/>
  <c r="D131" i="2"/>
  <c r="J131" i="2" s="1"/>
  <c r="A733" i="2"/>
  <c r="D732" i="2"/>
  <c r="J732" i="2" s="1"/>
  <c r="L1305" i="6" l="1"/>
  <c r="K1305" i="6"/>
  <c r="A1307" i="6"/>
  <c r="D1306" i="6"/>
  <c r="J1306" i="6" s="1"/>
  <c r="K427" i="6"/>
  <c r="L427" i="6"/>
  <c r="A429" i="6"/>
  <c r="D428" i="6"/>
  <c r="J428" i="6" s="1"/>
  <c r="K128" i="6"/>
  <c r="L128" i="6"/>
  <c r="L705" i="6"/>
  <c r="K705" i="6"/>
  <c r="L983" i="6"/>
  <c r="K983" i="6"/>
  <c r="A130" i="6"/>
  <c r="D129" i="6"/>
  <c r="J129" i="6" s="1"/>
  <c r="A985" i="6"/>
  <c r="D984" i="6"/>
  <c r="J984" i="6" s="1"/>
  <c r="A707" i="6"/>
  <c r="D706" i="6"/>
  <c r="J706" i="6" s="1"/>
  <c r="K732" i="2"/>
  <c r="L732" i="2"/>
  <c r="L1331" i="2"/>
  <c r="K1331" i="2"/>
  <c r="A734" i="2"/>
  <c r="D733" i="2"/>
  <c r="J733" i="2" s="1"/>
  <c r="A1333" i="2"/>
  <c r="D1332" i="2"/>
  <c r="J1332" i="2" s="1"/>
  <c r="L131" i="2"/>
  <c r="K131" i="2"/>
  <c r="L430" i="2"/>
  <c r="K430" i="2"/>
  <c r="K1034" i="2"/>
  <c r="L1034" i="2"/>
  <c r="A133" i="2"/>
  <c r="D132" i="2"/>
  <c r="J132" i="2" s="1"/>
  <c r="A432" i="2"/>
  <c r="D431" i="2"/>
  <c r="J431" i="2" s="1"/>
  <c r="A1036" i="2"/>
  <c r="D1035" i="2"/>
  <c r="J1035" i="2" s="1"/>
  <c r="K129" i="6" l="1"/>
  <c r="L129" i="6"/>
  <c r="L428" i="6"/>
  <c r="K428" i="6"/>
  <c r="A131" i="6"/>
  <c r="D130" i="6"/>
  <c r="J130" i="6" s="1"/>
  <c r="A430" i="6"/>
  <c r="D429" i="6"/>
  <c r="J429" i="6" s="1"/>
  <c r="L706" i="6"/>
  <c r="K706" i="6"/>
  <c r="L1306" i="6"/>
  <c r="K1306" i="6"/>
  <c r="A708" i="6"/>
  <c r="D707" i="6"/>
  <c r="J707" i="6" s="1"/>
  <c r="A1308" i="6"/>
  <c r="D1307" i="6"/>
  <c r="J1307" i="6" s="1"/>
  <c r="L984" i="6"/>
  <c r="K984" i="6"/>
  <c r="A986" i="6"/>
  <c r="D985" i="6"/>
  <c r="J985" i="6" s="1"/>
  <c r="A134" i="2"/>
  <c r="D133" i="2"/>
  <c r="J133" i="2" s="1"/>
  <c r="L733" i="2"/>
  <c r="K733" i="2"/>
  <c r="L1332" i="2"/>
  <c r="K1332" i="2"/>
  <c r="A1334" i="2"/>
  <c r="D1333" i="2"/>
  <c r="J1333" i="2" s="1"/>
  <c r="A735" i="2"/>
  <c r="D734" i="2"/>
  <c r="J734" i="2" s="1"/>
  <c r="K1035" i="2"/>
  <c r="L1035" i="2"/>
  <c r="A1037" i="2"/>
  <c r="D1036" i="2"/>
  <c r="J1036" i="2" s="1"/>
  <c r="K431" i="2"/>
  <c r="L431" i="2"/>
  <c r="L132" i="2"/>
  <c r="K132" i="2"/>
  <c r="A433" i="2"/>
  <c r="D432" i="2"/>
  <c r="J432" i="2" s="1"/>
  <c r="L429" i="6" l="1"/>
  <c r="K429" i="6"/>
  <c r="A1309" i="6"/>
  <c r="D1308" i="6"/>
  <c r="J1308" i="6" s="1"/>
  <c r="A431" i="6"/>
  <c r="D430" i="6"/>
  <c r="J430" i="6" s="1"/>
  <c r="L1307" i="6"/>
  <c r="K1307" i="6"/>
  <c r="L130" i="6"/>
  <c r="K130" i="6"/>
  <c r="L707" i="6"/>
  <c r="K707" i="6"/>
  <c r="A709" i="6"/>
  <c r="D708" i="6"/>
  <c r="J708" i="6" s="1"/>
  <c r="A132" i="6"/>
  <c r="D131" i="6"/>
  <c r="J131" i="6" s="1"/>
  <c r="A987" i="6"/>
  <c r="D986" i="6"/>
  <c r="J986" i="6" s="1"/>
  <c r="K985" i="6"/>
  <c r="L985" i="6"/>
  <c r="A1335" i="2"/>
  <c r="D1334" i="2"/>
  <c r="J1334" i="2" s="1"/>
  <c r="L1036" i="2"/>
  <c r="K1036" i="2"/>
  <c r="K1333" i="2"/>
  <c r="L1333" i="2"/>
  <c r="A1038" i="2"/>
  <c r="D1037" i="2"/>
  <c r="J1037" i="2" s="1"/>
  <c r="L432" i="2"/>
  <c r="K432" i="2"/>
  <c r="A434" i="2"/>
  <c r="D433" i="2"/>
  <c r="J433" i="2" s="1"/>
  <c r="K734" i="2"/>
  <c r="L734" i="2"/>
  <c r="K133" i="2"/>
  <c r="L133" i="2"/>
  <c r="A736" i="2"/>
  <c r="D735" i="2"/>
  <c r="J735" i="2" s="1"/>
  <c r="A135" i="2"/>
  <c r="D134" i="2"/>
  <c r="J134" i="2" s="1"/>
  <c r="A988" i="6" l="1"/>
  <c r="D987" i="6"/>
  <c r="J987" i="6" s="1"/>
  <c r="L131" i="6"/>
  <c r="K131" i="6"/>
  <c r="A133" i="6"/>
  <c r="D132" i="6"/>
  <c r="J132" i="6" s="1"/>
  <c r="L430" i="6"/>
  <c r="K430" i="6"/>
  <c r="L708" i="6"/>
  <c r="K708" i="6"/>
  <c r="A710" i="6"/>
  <c r="D709" i="6"/>
  <c r="J709" i="6" s="1"/>
  <c r="A432" i="6"/>
  <c r="D431" i="6"/>
  <c r="J431" i="6" s="1"/>
  <c r="L1308" i="6"/>
  <c r="K1308" i="6"/>
  <c r="A1310" i="6"/>
  <c r="D1309" i="6"/>
  <c r="J1309" i="6" s="1"/>
  <c r="L986" i="6"/>
  <c r="K986" i="6"/>
  <c r="L1037" i="2"/>
  <c r="K1037" i="2"/>
  <c r="A1039" i="2"/>
  <c r="D1038" i="2"/>
  <c r="J1038" i="2" s="1"/>
  <c r="L134" i="2"/>
  <c r="K134" i="2"/>
  <c r="K433" i="2"/>
  <c r="L433" i="2"/>
  <c r="A136" i="2"/>
  <c r="D135" i="2"/>
  <c r="J135" i="2" s="1"/>
  <c r="A435" i="2"/>
  <c r="D434" i="2"/>
  <c r="J434" i="2" s="1"/>
  <c r="K735" i="2"/>
  <c r="L735" i="2"/>
  <c r="K1334" i="2"/>
  <c r="L1334" i="2"/>
  <c r="A737" i="2"/>
  <c r="D736" i="2"/>
  <c r="J736" i="2" s="1"/>
  <c r="A1336" i="2"/>
  <c r="D1335" i="2"/>
  <c r="J1335" i="2" s="1"/>
  <c r="K132" i="6" l="1"/>
  <c r="L132" i="6"/>
  <c r="K431" i="6"/>
  <c r="L431" i="6"/>
  <c r="A433" i="6"/>
  <c r="D432" i="6"/>
  <c r="J432" i="6" s="1"/>
  <c r="A134" i="6"/>
  <c r="D133" i="6"/>
  <c r="J133" i="6" s="1"/>
  <c r="L709" i="6"/>
  <c r="K709" i="6"/>
  <c r="L1309" i="6"/>
  <c r="K1309" i="6"/>
  <c r="L987" i="6"/>
  <c r="K987" i="6"/>
  <c r="A711" i="6"/>
  <c r="D710" i="6"/>
  <c r="J710" i="6" s="1"/>
  <c r="A1311" i="6"/>
  <c r="D1310" i="6"/>
  <c r="J1310" i="6" s="1"/>
  <c r="A989" i="6"/>
  <c r="D988" i="6"/>
  <c r="J988" i="6" s="1"/>
  <c r="K1335" i="2"/>
  <c r="L1335" i="2"/>
  <c r="K434" i="2"/>
  <c r="L434" i="2"/>
  <c r="K1038" i="2"/>
  <c r="L1038" i="2"/>
  <c r="A1337" i="2"/>
  <c r="D1336" i="2"/>
  <c r="J1336" i="2" s="1"/>
  <c r="A436" i="2"/>
  <c r="D435" i="2"/>
  <c r="J435" i="2" s="1"/>
  <c r="A1040" i="2"/>
  <c r="D1039" i="2"/>
  <c r="J1039" i="2" s="1"/>
  <c r="L736" i="2"/>
  <c r="K736" i="2"/>
  <c r="K135" i="2"/>
  <c r="L135" i="2"/>
  <c r="A738" i="2"/>
  <c r="D737" i="2"/>
  <c r="J737" i="2" s="1"/>
  <c r="A137" i="2"/>
  <c r="D136" i="2"/>
  <c r="J136" i="2" s="1"/>
  <c r="K133" i="6" l="1"/>
  <c r="L133" i="6"/>
  <c r="A712" i="6"/>
  <c r="D711" i="6"/>
  <c r="J711" i="6" s="1"/>
  <c r="A135" i="6"/>
  <c r="D134" i="6"/>
  <c r="J134" i="6" s="1"/>
  <c r="L710" i="6"/>
  <c r="K710" i="6"/>
  <c r="L432" i="6"/>
  <c r="K432" i="6"/>
  <c r="A434" i="6"/>
  <c r="D433" i="6"/>
  <c r="J433" i="6" s="1"/>
  <c r="L988" i="6"/>
  <c r="K988" i="6"/>
  <c r="A990" i="6"/>
  <c r="D989" i="6"/>
  <c r="J989" i="6" s="1"/>
  <c r="L1310" i="6"/>
  <c r="K1310" i="6"/>
  <c r="A1312" i="6"/>
  <c r="D1311" i="6"/>
  <c r="J1311" i="6" s="1"/>
  <c r="A1338" i="2"/>
  <c r="D1337" i="2"/>
  <c r="J1337" i="2" s="1"/>
  <c r="K1336" i="2"/>
  <c r="L1336" i="2"/>
  <c r="L136" i="2"/>
  <c r="K136" i="2"/>
  <c r="K1039" i="2"/>
  <c r="L1039" i="2"/>
  <c r="A138" i="2"/>
  <c r="D137" i="2"/>
  <c r="J137" i="2" s="1"/>
  <c r="A1041" i="2"/>
  <c r="D1040" i="2"/>
  <c r="J1040" i="2" s="1"/>
  <c r="L737" i="2"/>
  <c r="K737" i="2"/>
  <c r="K435" i="2"/>
  <c r="L435" i="2"/>
  <c r="A739" i="2"/>
  <c r="D738" i="2"/>
  <c r="J738" i="2" s="1"/>
  <c r="A437" i="2"/>
  <c r="D436" i="2"/>
  <c r="J436" i="2" s="1"/>
  <c r="A991" i="6" l="1"/>
  <c r="D990" i="6"/>
  <c r="J990" i="6" s="1"/>
  <c r="L134" i="6"/>
  <c r="K134" i="6"/>
  <c r="A136" i="6"/>
  <c r="D135" i="6"/>
  <c r="J135" i="6" s="1"/>
  <c r="L989" i="6"/>
  <c r="K989" i="6"/>
  <c r="L1311" i="6"/>
  <c r="K1311" i="6"/>
  <c r="K711" i="6"/>
  <c r="L711" i="6"/>
  <c r="L433" i="6"/>
  <c r="K433" i="6"/>
  <c r="A1313" i="6"/>
  <c r="D1312" i="6"/>
  <c r="J1312" i="6" s="1"/>
  <c r="A435" i="6"/>
  <c r="D434" i="6"/>
  <c r="J434" i="6" s="1"/>
  <c r="A713" i="6"/>
  <c r="D712" i="6"/>
  <c r="J712" i="6" s="1"/>
  <c r="K1040" i="2"/>
  <c r="L1040" i="2"/>
  <c r="A438" i="2"/>
  <c r="D437" i="2"/>
  <c r="J437" i="2" s="1"/>
  <c r="A1042" i="2"/>
  <c r="D1041" i="2"/>
  <c r="J1041" i="2" s="1"/>
  <c r="L738" i="2"/>
  <c r="K738" i="2"/>
  <c r="K1337" i="2"/>
  <c r="L1337" i="2"/>
  <c r="L436" i="2"/>
  <c r="K436" i="2"/>
  <c r="K137" i="2"/>
  <c r="L137" i="2"/>
  <c r="A740" i="2"/>
  <c r="D739" i="2"/>
  <c r="J739" i="2" s="1"/>
  <c r="A139" i="2"/>
  <c r="D138" i="2"/>
  <c r="J138" i="2" s="1"/>
  <c r="A1339" i="2"/>
  <c r="D1338" i="2"/>
  <c r="J1338" i="2" s="1"/>
  <c r="L1312" i="6" l="1"/>
  <c r="K1312" i="6"/>
  <c r="A1314" i="6"/>
  <c r="D1313" i="6"/>
  <c r="J1313" i="6" s="1"/>
  <c r="A137" i="6"/>
  <c r="D136" i="6"/>
  <c r="J136" i="6" s="1"/>
  <c r="L712" i="6"/>
  <c r="K712" i="6"/>
  <c r="A714" i="6"/>
  <c r="D713" i="6"/>
  <c r="J713" i="6" s="1"/>
  <c r="L135" i="6"/>
  <c r="K135" i="6"/>
  <c r="L434" i="6"/>
  <c r="K434" i="6"/>
  <c r="L990" i="6"/>
  <c r="K990" i="6"/>
  <c r="A436" i="6"/>
  <c r="D435" i="6"/>
  <c r="J435" i="6" s="1"/>
  <c r="A992" i="6"/>
  <c r="D991" i="6"/>
  <c r="J991" i="6" s="1"/>
  <c r="K739" i="2"/>
  <c r="L739" i="2"/>
  <c r="A741" i="2"/>
  <c r="D740" i="2"/>
  <c r="J740" i="2" s="1"/>
  <c r="K1041" i="2"/>
  <c r="L1041" i="2"/>
  <c r="A1043" i="2"/>
  <c r="D1042" i="2"/>
  <c r="J1042" i="2" s="1"/>
  <c r="L1338" i="2"/>
  <c r="K1338" i="2"/>
  <c r="L437" i="2"/>
  <c r="K437" i="2"/>
  <c r="A1340" i="2"/>
  <c r="D1339" i="2"/>
  <c r="J1339" i="2" s="1"/>
  <c r="A439" i="2"/>
  <c r="D438" i="2"/>
  <c r="J438" i="2" s="1"/>
  <c r="K138" i="2"/>
  <c r="L138" i="2"/>
  <c r="A140" i="2"/>
  <c r="D139" i="2"/>
  <c r="J139" i="2" s="1"/>
  <c r="K136" i="6" l="1"/>
  <c r="L136" i="6"/>
  <c r="A138" i="6"/>
  <c r="D137" i="6"/>
  <c r="J137" i="6" s="1"/>
  <c r="L991" i="6"/>
  <c r="K991" i="6"/>
  <c r="L1313" i="6"/>
  <c r="K1313" i="6"/>
  <c r="A1315" i="6"/>
  <c r="D1314" i="6"/>
  <c r="J1314" i="6" s="1"/>
  <c r="K435" i="6"/>
  <c r="L435" i="6"/>
  <c r="L713" i="6"/>
  <c r="K713" i="6"/>
  <c r="A993" i="6"/>
  <c r="D992" i="6"/>
  <c r="J992" i="6" s="1"/>
  <c r="A437" i="6"/>
  <c r="D436" i="6"/>
  <c r="J436" i="6" s="1"/>
  <c r="A715" i="6"/>
  <c r="D714" i="6"/>
  <c r="J714" i="6" s="1"/>
  <c r="L438" i="2"/>
  <c r="K438" i="2"/>
  <c r="K1042" i="2"/>
  <c r="L1042" i="2"/>
  <c r="A1044" i="2"/>
  <c r="D1043" i="2"/>
  <c r="J1043" i="2" s="1"/>
  <c r="L1339" i="2"/>
  <c r="K1339" i="2"/>
  <c r="A440" i="2"/>
  <c r="D439" i="2"/>
  <c r="J439" i="2" s="1"/>
  <c r="A1341" i="2"/>
  <c r="D1340" i="2"/>
  <c r="J1340" i="2" s="1"/>
  <c r="K139" i="2"/>
  <c r="L139" i="2"/>
  <c r="K740" i="2"/>
  <c r="L740" i="2"/>
  <c r="A141" i="2"/>
  <c r="D140" i="2"/>
  <c r="J140" i="2" s="1"/>
  <c r="A742" i="2"/>
  <c r="D741" i="2"/>
  <c r="J741" i="2" s="1"/>
  <c r="L992" i="6" l="1"/>
  <c r="K992" i="6"/>
  <c r="A994" i="6"/>
  <c r="D993" i="6"/>
  <c r="J993" i="6" s="1"/>
  <c r="L714" i="6"/>
  <c r="K714" i="6"/>
  <c r="K137" i="6"/>
  <c r="L137" i="6"/>
  <c r="A716" i="6"/>
  <c r="D715" i="6"/>
  <c r="J715" i="6" s="1"/>
  <c r="A139" i="6"/>
  <c r="D138" i="6"/>
  <c r="J138" i="6" s="1"/>
  <c r="L436" i="6"/>
  <c r="K436" i="6"/>
  <c r="K1314" i="6"/>
  <c r="L1314" i="6"/>
  <c r="A438" i="6"/>
  <c r="D437" i="6"/>
  <c r="J437" i="6" s="1"/>
  <c r="A1316" i="6"/>
  <c r="D1315" i="6"/>
  <c r="J1315" i="6" s="1"/>
  <c r="K1043" i="2"/>
  <c r="L1043" i="2"/>
  <c r="A1045" i="2"/>
  <c r="D1044" i="2"/>
  <c r="J1044" i="2" s="1"/>
  <c r="K741" i="2"/>
  <c r="L741" i="2"/>
  <c r="L1340" i="2"/>
  <c r="K1340" i="2"/>
  <c r="A743" i="2"/>
  <c r="D742" i="2"/>
  <c r="J742" i="2" s="1"/>
  <c r="A1342" i="2"/>
  <c r="D1341" i="2"/>
  <c r="J1341" i="2" s="1"/>
  <c r="K140" i="2"/>
  <c r="L140" i="2"/>
  <c r="K439" i="2"/>
  <c r="L439" i="2"/>
  <c r="A142" i="2"/>
  <c r="D141" i="2"/>
  <c r="J141" i="2" s="1"/>
  <c r="A441" i="2"/>
  <c r="D440" i="2"/>
  <c r="J440" i="2" s="1"/>
  <c r="L1315" i="6" l="1"/>
  <c r="K1315" i="6"/>
  <c r="L993" i="6"/>
  <c r="K993" i="6"/>
  <c r="L138" i="6"/>
  <c r="K138" i="6"/>
  <c r="A1317" i="6"/>
  <c r="D1316" i="6"/>
  <c r="J1316" i="6" s="1"/>
  <c r="A140" i="6"/>
  <c r="D139" i="6"/>
  <c r="J139" i="6" s="1"/>
  <c r="A995" i="6"/>
  <c r="D994" i="6"/>
  <c r="J994" i="6" s="1"/>
  <c r="L437" i="6"/>
  <c r="K437" i="6"/>
  <c r="K715" i="6"/>
  <c r="L715" i="6"/>
  <c r="A439" i="6"/>
  <c r="D438" i="6"/>
  <c r="J438" i="6" s="1"/>
  <c r="A717" i="6"/>
  <c r="D716" i="6"/>
  <c r="J716" i="6" s="1"/>
  <c r="L440" i="2"/>
  <c r="K440" i="2"/>
  <c r="L1341" i="2"/>
  <c r="K1341" i="2"/>
  <c r="L1044" i="2"/>
  <c r="K1044" i="2"/>
  <c r="A442" i="2"/>
  <c r="D441" i="2"/>
  <c r="J441" i="2" s="1"/>
  <c r="A1343" i="2"/>
  <c r="D1342" i="2"/>
  <c r="J1342" i="2" s="1"/>
  <c r="A1046" i="2"/>
  <c r="D1045" i="2"/>
  <c r="J1045" i="2" s="1"/>
  <c r="K141" i="2"/>
  <c r="L141" i="2"/>
  <c r="K742" i="2"/>
  <c r="L742" i="2"/>
  <c r="A143" i="2"/>
  <c r="D142" i="2"/>
  <c r="J142" i="2" s="1"/>
  <c r="A744" i="2"/>
  <c r="D743" i="2"/>
  <c r="J743" i="2" s="1"/>
  <c r="A1318" i="6" l="1"/>
  <c r="D1317" i="6"/>
  <c r="J1317" i="6" s="1"/>
  <c r="A141" i="6"/>
  <c r="D140" i="6"/>
  <c r="J140" i="6" s="1"/>
  <c r="L1316" i="6"/>
  <c r="K1316" i="6"/>
  <c r="L716" i="6"/>
  <c r="K716" i="6"/>
  <c r="L994" i="6"/>
  <c r="K994" i="6"/>
  <c r="A996" i="6"/>
  <c r="D995" i="6"/>
  <c r="J995" i="6" s="1"/>
  <c r="A718" i="6"/>
  <c r="D717" i="6"/>
  <c r="J717" i="6" s="1"/>
  <c r="L438" i="6"/>
  <c r="K438" i="6"/>
  <c r="L139" i="6"/>
  <c r="K139" i="6"/>
  <c r="A440" i="6"/>
  <c r="D439" i="6"/>
  <c r="J439" i="6" s="1"/>
  <c r="K441" i="2"/>
  <c r="L441" i="2"/>
  <c r="L743" i="2"/>
  <c r="K743" i="2"/>
  <c r="L1045" i="2"/>
  <c r="K1045" i="2"/>
  <c r="A443" i="2"/>
  <c r="D442" i="2"/>
  <c r="J442" i="2" s="1"/>
  <c r="A745" i="2"/>
  <c r="D744" i="2"/>
  <c r="J744" i="2" s="1"/>
  <c r="A1047" i="2"/>
  <c r="D1046" i="2"/>
  <c r="J1046" i="2" s="1"/>
  <c r="L142" i="2"/>
  <c r="K142" i="2"/>
  <c r="K1342" i="2"/>
  <c r="L1342" i="2"/>
  <c r="A144" i="2"/>
  <c r="D143" i="2"/>
  <c r="J143" i="2" s="1"/>
  <c r="A1344" i="2"/>
  <c r="D1343" i="2"/>
  <c r="J1343" i="2" s="1"/>
  <c r="L717" i="6" l="1"/>
  <c r="K717" i="6"/>
  <c r="K439" i="6"/>
  <c r="L439" i="6"/>
  <c r="L140" i="6"/>
  <c r="K140" i="6"/>
  <c r="L995" i="6"/>
  <c r="K995" i="6"/>
  <c r="A441" i="6"/>
  <c r="D440" i="6"/>
  <c r="J440" i="6" s="1"/>
  <c r="A997" i="6"/>
  <c r="D996" i="6"/>
  <c r="J996" i="6" s="1"/>
  <c r="A142" i="6"/>
  <c r="D141" i="6"/>
  <c r="J141" i="6" s="1"/>
  <c r="A719" i="6"/>
  <c r="D718" i="6"/>
  <c r="J718" i="6" s="1"/>
  <c r="L1317" i="6"/>
  <c r="K1317" i="6"/>
  <c r="A1319" i="6"/>
  <c r="D1318" i="6"/>
  <c r="J1318" i="6" s="1"/>
  <c r="L442" i="2"/>
  <c r="K442" i="2"/>
  <c r="K1343" i="2"/>
  <c r="L1343" i="2"/>
  <c r="L1046" i="2"/>
  <c r="K1046" i="2"/>
  <c r="A444" i="2"/>
  <c r="D443" i="2"/>
  <c r="J443" i="2" s="1"/>
  <c r="A1345" i="2"/>
  <c r="D1344" i="2"/>
  <c r="J1344" i="2" s="1"/>
  <c r="A1048" i="2"/>
  <c r="D1047" i="2"/>
  <c r="J1047" i="2" s="1"/>
  <c r="K143" i="2"/>
  <c r="L143" i="2"/>
  <c r="L744" i="2"/>
  <c r="K744" i="2"/>
  <c r="A145" i="2"/>
  <c r="D144" i="2"/>
  <c r="J144" i="2" s="1"/>
  <c r="A746" i="2"/>
  <c r="D745" i="2"/>
  <c r="J745" i="2" s="1"/>
  <c r="L718" i="6" l="1"/>
  <c r="K718" i="6"/>
  <c r="L141" i="6"/>
  <c r="K141" i="6"/>
  <c r="L1318" i="6"/>
  <c r="K1318" i="6"/>
  <c r="L996" i="6"/>
  <c r="K996" i="6"/>
  <c r="A1320" i="6"/>
  <c r="D1319" i="6"/>
  <c r="J1319" i="6" s="1"/>
  <c r="A998" i="6"/>
  <c r="D997" i="6"/>
  <c r="J997" i="6" s="1"/>
  <c r="A442" i="6"/>
  <c r="D441" i="6"/>
  <c r="J441" i="6" s="1"/>
  <c r="A720" i="6"/>
  <c r="D719" i="6"/>
  <c r="J719" i="6" s="1"/>
  <c r="A143" i="6"/>
  <c r="D142" i="6"/>
  <c r="J142" i="6" s="1"/>
  <c r="L440" i="6"/>
  <c r="K440" i="6"/>
  <c r="K443" i="2"/>
  <c r="L443" i="2"/>
  <c r="A445" i="2"/>
  <c r="D444" i="2"/>
  <c r="J444" i="2" s="1"/>
  <c r="K745" i="2"/>
  <c r="L745" i="2"/>
  <c r="K1047" i="2"/>
  <c r="L1047" i="2"/>
  <c r="A747" i="2"/>
  <c r="D746" i="2"/>
  <c r="J746" i="2" s="1"/>
  <c r="A1049" i="2"/>
  <c r="D1048" i="2"/>
  <c r="J1048" i="2" s="1"/>
  <c r="K144" i="2"/>
  <c r="L144" i="2"/>
  <c r="L1344" i="2"/>
  <c r="K1344" i="2"/>
  <c r="A146" i="2"/>
  <c r="D145" i="2"/>
  <c r="J145" i="2" s="1"/>
  <c r="A1346" i="2"/>
  <c r="D1345" i="2"/>
  <c r="J1345" i="2" s="1"/>
  <c r="A1321" i="6" l="1"/>
  <c r="D1320" i="6"/>
  <c r="J1320" i="6" s="1"/>
  <c r="K719" i="6"/>
  <c r="L719" i="6"/>
  <c r="A999" i="6"/>
  <c r="D998" i="6"/>
  <c r="J998" i="6" s="1"/>
  <c r="A144" i="6"/>
  <c r="D143" i="6"/>
  <c r="J143" i="6" s="1"/>
  <c r="A721" i="6"/>
  <c r="D720" i="6"/>
  <c r="J720" i="6" s="1"/>
  <c r="L441" i="6"/>
  <c r="K441" i="6"/>
  <c r="A443" i="6"/>
  <c r="D442" i="6"/>
  <c r="J442" i="6" s="1"/>
  <c r="L997" i="6"/>
  <c r="K997" i="6"/>
  <c r="K142" i="6"/>
  <c r="L142" i="6"/>
  <c r="L1319" i="6"/>
  <c r="K1319" i="6"/>
  <c r="K1345" i="2"/>
  <c r="L1345" i="2"/>
  <c r="K1048" i="2"/>
  <c r="L1048" i="2"/>
  <c r="K444" i="2"/>
  <c r="L444" i="2"/>
  <c r="A1347" i="2"/>
  <c r="D1346" i="2"/>
  <c r="J1346" i="2" s="1"/>
  <c r="A1050" i="2"/>
  <c r="D1049" i="2"/>
  <c r="J1049" i="2" s="1"/>
  <c r="A446" i="2"/>
  <c r="D445" i="2"/>
  <c r="J445" i="2" s="1"/>
  <c r="L145" i="2"/>
  <c r="K145" i="2"/>
  <c r="K746" i="2"/>
  <c r="L746" i="2"/>
  <c r="A147" i="2"/>
  <c r="D146" i="2"/>
  <c r="J146" i="2" s="1"/>
  <c r="A748" i="2"/>
  <c r="D747" i="2"/>
  <c r="J747" i="2" s="1"/>
  <c r="L143" i="6" l="1"/>
  <c r="K143" i="6"/>
  <c r="A145" i="6"/>
  <c r="D144" i="6"/>
  <c r="J144" i="6" s="1"/>
  <c r="K998" i="6"/>
  <c r="L998" i="6"/>
  <c r="L442" i="6"/>
  <c r="K442" i="6"/>
  <c r="A444" i="6"/>
  <c r="D443" i="6"/>
  <c r="J443" i="6" s="1"/>
  <c r="A1000" i="6"/>
  <c r="D999" i="6"/>
  <c r="J999" i="6" s="1"/>
  <c r="L1320" i="6"/>
  <c r="K1320" i="6"/>
  <c r="L720" i="6"/>
  <c r="K720" i="6"/>
  <c r="A722" i="6"/>
  <c r="D721" i="6"/>
  <c r="J721" i="6" s="1"/>
  <c r="A1322" i="6"/>
  <c r="D1321" i="6"/>
  <c r="J1321" i="6" s="1"/>
  <c r="A148" i="2"/>
  <c r="D147" i="2"/>
  <c r="J147" i="2" s="1"/>
  <c r="A1051" i="2"/>
  <c r="D1050" i="2"/>
  <c r="J1050" i="2" s="1"/>
  <c r="L1346" i="2"/>
  <c r="K1346" i="2"/>
  <c r="L747" i="2"/>
  <c r="K747" i="2"/>
  <c r="K445" i="2"/>
  <c r="L445" i="2"/>
  <c r="A749" i="2"/>
  <c r="D748" i="2"/>
  <c r="J748" i="2" s="1"/>
  <c r="A447" i="2"/>
  <c r="D446" i="2"/>
  <c r="J446" i="2" s="1"/>
  <c r="A1348" i="2"/>
  <c r="D1347" i="2"/>
  <c r="J1347" i="2" s="1"/>
  <c r="L146" i="2"/>
  <c r="K146" i="2"/>
  <c r="K1049" i="2"/>
  <c r="L1049" i="2"/>
  <c r="A723" i="6" l="1"/>
  <c r="D722" i="6"/>
  <c r="J722" i="6" s="1"/>
  <c r="L1321" i="6"/>
  <c r="K1321" i="6"/>
  <c r="L144" i="6"/>
  <c r="K144" i="6"/>
  <c r="L999" i="6"/>
  <c r="K999" i="6"/>
  <c r="A1323" i="6"/>
  <c r="D1322" i="6"/>
  <c r="J1322" i="6" s="1"/>
  <c r="A1001" i="6"/>
  <c r="D1000" i="6"/>
  <c r="J1000" i="6" s="1"/>
  <c r="A146" i="6"/>
  <c r="D145" i="6"/>
  <c r="J145" i="6" s="1"/>
  <c r="A445" i="6"/>
  <c r="D444" i="6"/>
  <c r="J444" i="6" s="1"/>
  <c r="L721" i="6"/>
  <c r="K721" i="6"/>
  <c r="K443" i="6"/>
  <c r="L443" i="6"/>
  <c r="L446" i="2"/>
  <c r="K446" i="2"/>
  <c r="L1347" i="2"/>
  <c r="K1347" i="2"/>
  <c r="A448" i="2"/>
  <c r="D447" i="2"/>
  <c r="J447" i="2" s="1"/>
  <c r="L748" i="2"/>
  <c r="K748" i="2"/>
  <c r="L1050" i="2"/>
  <c r="K1050" i="2"/>
  <c r="A750" i="2"/>
  <c r="D749" i="2"/>
  <c r="J749" i="2" s="1"/>
  <c r="A1052" i="2"/>
  <c r="D1051" i="2"/>
  <c r="J1051" i="2" s="1"/>
  <c r="A1349" i="2"/>
  <c r="D1348" i="2"/>
  <c r="J1348" i="2" s="1"/>
  <c r="K147" i="2"/>
  <c r="L147" i="2"/>
  <c r="A149" i="2"/>
  <c r="D148" i="2"/>
  <c r="J148" i="2" s="1"/>
  <c r="L444" i="6" l="1"/>
  <c r="K444" i="6"/>
  <c r="A446" i="6"/>
  <c r="D445" i="6"/>
  <c r="J445" i="6" s="1"/>
  <c r="L145" i="6"/>
  <c r="K145" i="6"/>
  <c r="L1000" i="6"/>
  <c r="K1000" i="6"/>
  <c r="A1002" i="6"/>
  <c r="D1001" i="6"/>
  <c r="J1001" i="6" s="1"/>
  <c r="A147" i="6"/>
  <c r="D146" i="6"/>
  <c r="J146" i="6" s="1"/>
  <c r="L1322" i="6"/>
  <c r="K1322" i="6"/>
  <c r="L722" i="6"/>
  <c r="K722" i="6"/>
  <c r="A1324" i="6"/>
  <c r="D1323" i="6"/>
  <c r="J1323" i="6" s="1"/>
  <c r="A724" i="6"/>
  <c r="D723" i="6"/>
  <c r="J723" i="6" s="1"/>
  <c r="K1051" i="2"/>
  <c r="L1051" i="2"/>
  <c r="K447" i="2"/>
  <c r="L447" i="2"/>
  <c r="A1053" i="2"/>
  <c r="D1052" i="2"/>
  <c r="J1052" i="2" s="1"/>
  <c r="A449" i="2"/>
  <c r="D448" i="2"/>
  <c r="J448" i="2" s="1"/>
  <c r="K148" i="2"/>
  <c r="L148" i="2"/>
  <c r="L749" i="2"/>
  <c r="K749" i="2"/>
  <c r="L1348" i="2"/>
  <c r="K1348" i="2"/>
  <c r="A1350" i="2"/>
  <c r="D1349" i="2"/>
  <c r="J1349" i="2" s="1"/>
  <c r="A150" i="2"/>
  <c r="D149" i="2"/>
  <c r="J149" i="2" s="1"/>
  <c r="A751" i="2"/>
  <c r="D750" i="2"/>
  <c r="J750" i="2" s="1"/>
  <c r="A1325" i="6" l="1"/>
  <c r="D1324" i="6"/>
  <c r="J1324" i="6" s="1"/>
  <c r="A1003" i="6"/>
  <c r="D1002" i="6"/>
  <c r="J1002" i="6" s="1"/>
  <c r="K723" i="6"/>
  <c r="L723" i="6"/>
  <c r="L445" i="6"/>
  <c r="K445" i="6"/>
  <c r="L146" i="6"/>
  <c r="K146" i="6"/>
  <c r="A725" i="6"/>
  <c r="D724" i="6"/>
  <c r="J724" i="6" s="1"/>
  <c r="A148" i="6"/>
  <c r="D147" i="6"/>
  <c r="J147" i="6" s="1"/>
  <c r="A447" i="6"/>
  <c r="D446" i="6"/>
  <c r="J446" i="6" s="1"/>
  <c r="L1323" i="6"/>
  <c r="K1323" i="6"/>
  <c r="L1001" i="6"/>
  <c r="K1001" i="6"/>
  <c r="K448" i="2"/>
  <c r="L448" i="2"/>
  <c r="A1351" i="2"/>
  <c r="D1350" i="2"/>
  <c r="J1350" i="2" s="1"/>
  <c r="A450" i="2"/>
  <c r="D449" i="2"/>
  <c r="J449" i="2" s="1"/>
  <c r="L1052" i="2"/>
  <c r="K1052" i="2"/>
  <c r="L1349" i="2"/>
  <c r="K1349" i="2"/>
  <c r="A752" i="2"/>
  <c r="D751" i="2"/>
  <c r="J751" i="2" s="1"/>
  <c r="L750" i="2"/>
  <c r="K750" i="2"/>
  <c r="K149" i="2"/>
  <c r="L149" i="2"/>
  <c r="A1054" i="2"/>
  <c r="D1053" i="2"/>
  <c r="J1053" i="2" s="1"/>
  <c r="A151" i="2"/>
  <c r="D150" i="2"/>
  <c r="J150" i="2" s="1"/>
  <c r="A1326" i="6" l="1"/>
  <c r="D1325" i="6"/>
  <c r="J1325" i="6" s="1"/>
  <c r="L446" i="6"/>
  <c r="K446" i="6"/>
  <c r="A448" i="6"/>
  <c r="D447" i="6"/>
  <c r="J447" i="6" s="1"/>
  <c r="A149" i="6"/>
  <c r="D148" i="6"/>
  <c r="J148" i="6" s="1"/>
  <c r="L724" i="6"/>
  <c r="K724" i="6"/>
  <c r="L1002" i="6"/>
  <c r="K1002" i="6"/>
  <c r="A726" i="6"/>
  <c r="D725" i="6"/>
  <c r="J725" i="6" s="1"/>
  <c r="A1004" i="6"/>
  <c r="D1003" i="6"/>
  <c r="J1003" i="6" s="1"/>
  <c r="K147" i="6"/>
  <c r="L147" i="6"/>
  <c r="L1324" i="6"/>
  <c r="K1324" i="6"/>
  <c r="K449" i="2"/>
  <c r="L449" i="2"/>
  <c r="A451" i="2"/>
  <c r="D450" i="2"/>
  <c r="J450" i="2" s="1"/>
  <c r="K150" i="2"/>
  <c r="L150" i="2"/>
  <c r="L751" i="2"/>
  <c r="K751" i="2"/>
  <c r="L1350" i="2"/>
  <c r="K1350" i="2"/>
  <c r="A152" i="2"/>
  <c r="D151" i="2"/>
  <c r="J151" i="2" s="1"/>
  <c r="A753" i="2"/>
  <c r="D752" i="2"/>
  <c r="J752" i="2" s="1"/>
  <c r="A1352" i="2"/>
  <c r="D1351" i="2"/>
  <c r="J1351" i="2" s="1"/>
  <c r="L1053" i="2"/>
  <c r="K1053" i="2"/>
  <c r="A1055" i="2"/>
  <c r="D1054" i="2"/>
  <c r="J1054" i="2" s="1"/>
  <c r="K148" i="6" l="1"/>
  <c r="L148" i="6"/>
  <c r="A150" i="6"/>
  <c r="D149" i="6"/>
  <c r="J149" i="6" s="1"/>
  <c r="K447" i="6"/>
  <c r="L447" i="6"/>
  <c r="L725" i="6"/>
  <c r="K725" i="6"/>
  <c r="A727" i="6"/>
  <c r="D726" i="6"/>
  <c r="J726" i="6" s="1"/>
  <c r="A449" i="6"/>
  <c r="D448" i="6"/>
  <c r="J448" i="6" s="1"/>
  <c r="L1003" i="6"/>
  <c r="K1003" i="6"/>
  <c r="A1005" i="6"/>
  <c r="D1004" i="6"/>
  <c r="J1004" i="6" s="1"/>
  <c r="L1325" i="6"/>
  <c r="K1325" i="6"/>
  <c r="D1326" i="6"/>
  <c r="J1326" i="6" s="1"/>
  <c r="A1327" i="6"/>
  <c r="K1351" i="2"/>
  <c r="L1351" i="2"/>
  <c r="A754" i="2"/>
  <c r="D753" i="2"/>
  <c r="J753" i="2" s="1"/>
  <c r="L752" i="2"/>
  <c r="K752" i="2"/>
  <c r="K1054" i="2"/>
  <c r="L1054" i="2"/>
  <c r="L151" i="2"/>
  <c r="K151" i="2"/>
  <c r="K450" i="2"/>
  <c r="L450" i="2"/>
  <c r="A1353" i="2"/>
  <c r="D1352" i="2"/>
  <c r="J1352" i="2" s="1"/>
  <c r="A1056" i="2"/>
  <c r="D1055" i="2"/>
  <c r="J1055" i="2" s="1"/>
  <c r="A153" i="2"/>
  <c r="D152" i="2"/>
  <c r="J152" i="2" s="1"/>
  <c r="A452" i="2"/>
  <c r="D451" i="2"/>
  <c r="J451" i="2" s="1"/>
  <c r="A728" i="6" l="1"/>
  <c r="D727" i="6"/>
  <c r="J727" i="6" s="1"/>
  <c r="K1004" i="6"/>
  <c r="L1004" i="6"/>
  <c r="A1006" i="6"/>
  <c r="D1005" i="6"/>
  <c r="J1005" i="6" s="1"/>
  <c r="L448" i="6"/>
  <c r="K448" i="6"/>
  <c r="L149" i="6"/>
  <c r="K149" i="6"/>
  <c r="A1328" i="6"/>
  <c r="D1327" i="6"/>
  <c r="J1327" i="6" s="1"/>
  <c r="K1326" i="6"/>
  <c r="L1326" i="6"/>
  <c r="A450" i="6"/>
  <c r="D449" i="6"/>
  <c r="J449" i="6" s="1"/>
  <c r="A151" i="6"/>
  <c r="D150" i="6"/>
  <c r="J150" i="6" s="1"/>
  <c r="L726" i="6"/>
  <c r="K726" i="6"/>
  <c r="L1055" i="2"/>
  <c r="K1055" i="2"/>
  <c r="K1352" i="2"/>
  <c r="L1352" i="2"/>
  <c r="A1057" i="2"/>
  <c r="D1056" i="2"/>
  <c r="J1056" i="2" s="1"/>
  <c r="A1354" i="2"/>
  <c r="D1353" i="2"/>
  <c r="J1353" i="2" s="1"/>
  <c r="L451" i="2"/>
  <c r="K451" i="2"/>
  <c r="K753" i="2"/>
  <c r="L753" i="2"/>
  <c r="A453" i="2"/>
  <c r="D452" i="2"/>
  <c r="J452" i="2" s="1"/>
  <c r="A755" i="2"/>
  <c r="D754" i="2"/>
  <c r="J754" i="2" s="1"/>
  <c r="L152" i="2"/>
  <c r="K152" i="2"/>
  <c r="A154" i="2"/>
  <c r="D153" i="2"/>
  <c r="J153" i="2" s="1"/>
  <c r="L449" i="6" l="1"/>
  <c r="K449" i="6"/>
  <c r="L1327" i="6"/>
  <c r="K1327" i="6"/>
  <c r="A152" i="6"/>
  <c r="D151" i="6"/>
  <c r="J151" i="6" s="1"/>
  <c r="A451" i="6"/>
  <c r="D450" i="6"/>
  <c r="J450" i="6" s="1"/>
  <c r="L1005" i="6"/>
  <c r="K1005" i="6"/>
  <c r="A1007" i="6"/>
  <c r="D1006" i="6"/>
  <c r="J1006" i="6" s="1"/>
  <c r="A1329" i="6"/>
  <c r="D1328" i="6"/>
  <c r="J1328" i="6" s="1"/>
  <c r="L150" i="6"/>
  <c r="K150" i="6"/>
  <c r="K727" i="6"/>
  <c r="L727" i="6"/>
  <c r="A729" i="6"/>
  <c r="D728" i="6"/>
  <c r="J728" i="6" s="1"/>
  <c r="L754" i="2"/>
  <c r="K754" i="2"/>
  <c r="L1353" i="2"/>
  <c r="K1353" i="2"/>
  <c r="A756" i="2"/>
  <c r="D755" i="2"/>
  <c r="J755" i="2" s="1"/>
  <c r="A1355" i="2"/>
  <c r="D1354" i="2"/>
  <c r="J1354" i="2" s="1"/>
  <c r="K452" i="2"/>
  <c r="L452" i="2"/>
  <c r="K1056" i="2"/>
  <c r="L1056" i="2"/>
  <c r="A454" i="2"/>
  <c r="D453" i="2"/>
  <c r="J453" i="2" s="1"/>
  <c r="A1058" i="2"/>
  <c r="D1057" i="2"/>
  <c r="J1057" i="2" s="1"/>
  <c r="L153" i="2"/>
  <c r="K153" i="2"/>
  <c r="A155" i="2"/>
  <c r="D154" i="2"/>
  <c r="J154" i="2" s="1"/>
  <c r="L450" i="6" l="1"/>
  <c r="K450" i="6"/>
  <c r="D451" i="6"/>
  <c r="J451" i="6" s="1"/>
  <c r="A452" i="6"/>
  <c r="K151" i="6"/>
  <c r="L151" i="6"/>
  <c r="L1328" i="6"/>
  <c r="K1328" i="6"/>
  <c r="A1330" i="6"/>
  <c r="D1329" i="6"/>
  <c r="J1329" i="6" s="1"/>
  <c r="A153" i="6"/>
  <c r="D152" i="6"/>
  <c r="J152" i="6" s="1"/>
  <c r="L728" i="6"/>
  <c r="K728" i="6"/>
  <c r="K1006" i="6"/>
  <c r="L1006" i="6"/>
  <c r="A730" i="6"/>
  <c r="D729" i="6"/>
  <c r="J729" i="6" s="1"/>
  <c r="A1008" i="6"/>
  <c r="D1007" i="6"/>
  <c r="J1007" i="6" s="1"/>
  <c r="A156" i="2"/>
  <c r="D155" i="2"/>
  <c r="J155" i="2" s="1"/>
  <c r="L1057" i="2"/>
  <c r="K1057" i="2"/>
  <c r="L1354" i="2"/>
  <c r="K1354" i="2"/>
  <c r="A1059" i="2"/>
  <c r="D1058" i="2"/>
  <c r="J1058" i="2" s="1"/>
  <c r="A1356" i="2"/>
  <c r="D1355" i="2"/>
  <c r="J1355" i="2" s="1"/>
  <c r="K453" i="2"/>
  <c r="L453" i="2"/>
  <c r="K755" i="2"/>
  <c r="L755" i="2"/>
  <c r="A455" i="2"/>
  <c r="D454" i="2"/>
  <c r="J454" i="2" s="1"/>
  <c r="A757" i="2"/>
  <c r="D756" i="2"/>
  <c r="J756" i="2" s="1"/>
  <c r="K154" i="2"/>
  <c r="L154" i="2"/>
  <c r="A731" i="6" l="1"/>
  <c r="D730" i="6"/>
  <c r="J730" i="6" s="1"/>
  <c r="L1007" i="6"/>
  <c r="K1007" i="6"/>
  <c r="K152" i="6"/>
  <c r="L152" i="6"/>
  <c r="D452" i="6"/>
  <c r="J452" i="6" s="1"/>
  <c r="A453" i="6"/>
  <c r="A1009" i="6"/>
  <c r="D1008" i="6"/>
  <c r="J1008" i="6" s="1"/>
  <c r="A154" i="6"/>
  <c r="D153" i="6"/>
  <c r="J153" i="6" s="1"/>
  <c r="L451" i="6"/>
  <c r="K451" i="6"/>
  <c r="A1331" i="6"/>
  <c r="D1330" i="6"/>
  <c r="J1330" i="6" s="1"/>
  <c r="L729" i="6"/>
  <c r="K729" i="6"/>
  <c r="L1329" i="6"/>
  <c r="K1329" i="6"/>
  <c r="L1355" i="2"/>
  <c r="K1355" i="2"/>
  <c r="K454" i="2"/>
  <c r="L454" i="2"/>
  <c r="K1058" i="2"/>
  <c r="L1058" i="2"/>
  <c r="A456" i="2"/>
  <c r="D455" i="2"/>
  <c r="J455" i="2" s="1"/>
  <c r="A1060" i="2"/>
  <c r="D1059" i="2"/>
  <c r="J1059" i="2" s="1"/>
  <c r="L756" i="2"/>
  <c r="K756" i="2"/>
  <c r="K155" i="2"/>
  <c r="L155" i="2"/>
  <c r="A758" i="2"/>
  <c r="D757" i="2"/>
  <c r="J757" i="2" s="1"/>
  <c r="A1357" i="2"/>
  <c r="D1356" i="2"/>
  <c r="J1356" i="2" s="1"/>
  <c r="A157" i="2"/>
  <c r="D156" i="2"/>
  <c r="J156" i="2" s="1"/>
  <c r="K1330" i="6" l="1"/>
  <c r="L1330" i="6"/>
  <c r="A454" i="6"/>
  <c r="D453" i="6"/>
  <c r="J453" i="6" s="1"/>
  <c r="A1332" i="6"/>
  <c r="D1331" i="6"/>
  <c r="J1331" i="6" s="1"/>
  <c r="K452" i="6"/>
  <c r="L452" i="6"/>
  <c r="L153" i="6"/>
  <c r="K153" i="6"/>
  <c r="A155" i="6"/>
  <c r="D154" i="6"/>
  <c r="J154" i="6" s="1"/>
  <c r="K1008" i="6"/>
  <c r="L1008" i="6"/>
  <c r="L730" i="6"/>
  <c r="K730" i="6"/>
  <c r="A1010" i="6"/>
  <c r="D1009" i="6"/>
  <c r="J1009" i="6" s="1"/>
  <c r="A732" i="6"/>
  <c r="D731" i="6"/>
  <c r="J731" i="6" s="1"/>
  <c r="L1356" i="2"/>
  <c r="K1356" i="2"/>
  <c r="L757" i="2"/>
  <c r="K757" i="2"/>
  <c r="L455" i="2"/>
  <c r="K455" i="2"/>
  <c r="A158" i="2"/>
  <c r="D157" i="2"/>
  <c r="J157" i="2" s="1"/>
  <c r="K1059" i="2"/>
  <c r="L1059" i="2"/>
  <c r="A1358" i="2"/>
  <c r="D1357" i="2"/>
  <c r="J1357" i="2" s="1"/>
  <c r="A1061" i="2"/>
  <c r="D1060" i="2"/>
  <c r="J1060" i="2" s="1"/>
  <c r="A759" i="2"/>
  <c r="D758" i="2"/>
  <c r="J758" i="2" s="1"/>
  <c r="A457" i="2"/>
  <c r="D456" i="2"/>
  <c r="J456" i="2" s="1"/>
  <c r="K156" i="2"/>
  <c r="L156" i="2"/>
  <c r="L1331" i="6" l="1"/>
  <c r="K1331" i="6"/>
  <c r="A1011" i="6"/>
  <c r="D1010" i="6"/>
  <c r="J1010" i="6" s="1"/>
  <c r="L731" i="6"/>
  <c r="K731" i="6"/>
  <c r="K453" i="6"/>
  <c r="L453" i="6"/>
  <c r="A1333" i="6"/>
  <c r="D1332" i="6"/>
  <c r="J1332" i="6" s="1"/>
  <c r="L154" i="6"/>
  <c r="K154" i="6"/>
  <c r="A733" i="6"/>
  <c r="D732" i="6"/>
  <c r="J732" i="6" s="1"/>
  <c r="A156" i="6"/>
  <c r="D155" i="6"/>
  <c r="J155" i="6" s="1"/>
  <c r="A455" i="6"/>
  <c r="D454" i="6"/>
  <c r="J454" i="6" s="1"/>
  <c r="L1009" i="6"/>
  <c r="K1009" i="6"/>
  <c r="A458" i="2"/>
  <c r="D457" i="2"/>
  <c r="J457" i="2" s="1"/>
  <c r="K758" i="2"/>
  <c r="L758" i="2"/>
  <c r="L157" i="2"/>
  <c r="K157" i="2"/>
  <c r="K456" i="2"/>
  <c r="L456" i="2"/>
  <c r="A760" i="2"/>
  <c r="D759" i="2"/>
  <c r="J759" i="2" s="1"/>
  <c r="K1060" i="2"/>
  <c r="L1060" i="2"/>
  <c r="A159" i="2"/>
  <c r="D158" i="2"/>
  <c r="J158" i="2" s="1"/>
  <c r="A1062" i="2"/>
  <c r="D1061" i="2"/>
  <c r="J1061" i="2" s="1"/>
  <c r="K1357" i="2"/>
  <c r="L1357" i="2"/>
  <c r="A1359" i="2"/>
  <c r="D1358" i="2"/>
  <c r="J1358" i="2" s="1"/>
  <c r="L155" i="6" l="1"/>
  <c r="K155" i="6"/>
  <c r="A157" i="6"/>
  <c r="D156" i="6"/>
  <c r="J156" i="6" s="1"/>
  <c r="A456" i="6"/>
  <c r="D455" i="6"/>
  <c r="J455" i="6" s="1"/>
  <c r="A1334" i="6"/>
  <c r="D1333" i="6"/>
  <c r="J1333" i="6" s="1"/>
  <c r="L732" i="6"/>
  <c r="K732" i="6"/>
  <c r="A734" i="6"/>
  <c r="D733" i="6"/>
  <c r="J733" i="6" s="1"/>
  <c r="K1010" i="6"/>
  <c r="L1010" i="6"/>
  <c r="A1012" i="6"/>
  <c r="D1011" i="6"/>
  <c r="J1011" i="6" s="1"/>
  <c r="L454" i="6"/>
  <c r="K454" i="6"/>
  <c r="L1332" i="6"/>
  <c r="K1332" i="6"/>
  <c r="L1061" i="2"/>
  <c r="K1061" i="2"/>
  <c r="K158" i="2"/>
  <c r="L158" i="2"/>
  <c r="A1063" i="2"/>
  <c r="D1062" i="2"/>
  <c r="J1062" i="2" s="1"/>
  <c r="A160" i="2"/>
  <c r="D159" i="2"/>
  <c r="J159" i="2" s="1"/>
  <c r="L1358" i="2"/>
  <c r="K1358" i="2"/>
  <c r="A1360" i="2"/>
  <c r="D1359" i="2"/>
  <c r="J1359" i="2" s="1"/>
  <c r="L759" i="2"/>
  <c r="K759" i="2"/>
  <c r="L457" i="2"/>
  <c r="K457" i="2"/>
  <c r="A761" i="2"/>
  <c r="D760" i="2"/>
  <c r="J760" i="2" s="1"/>
  <c r="A459" i="2"/>
  <c r="D458" i="2"/>
  <c r="J458" i="2" s="1"/>
  <c r="L1333" i="6" l="1"/>
  <c r="K1333" i="6"/>
  <c r="L1011" i="6"/>
  <c r="K1011" i="6"/>
  <c r="A1013" i="6"/>
  <c r="D1012" i="6"/>
  <c r="J1012" i="6" s="1"/>
  <c r="A1335" i="6"/>
  <c r="D1334" i="6"/>
  <c r="J1334" i="6" s="1"/>
  <c r="L455" i="6"/>
  <c r="K455" i="6"/>
  <c r="K156" i="6"/>
  <c r="L156" i="6"/>
  <c r="A735" i="6"/>
  <c r="D734" i="6"/>
  <c r="J734" i="6" s="1"/>
  <c r="A158" i="6"/>
  <c r="D157" i="6"/>
  <c r="J157" i="6" s="1"/>
  <c r="A457" i="6"/>
  <c r="D456" i="6"/>
  <c r="J456" i="6" s="1"/>
  <c r="L733" i="6"/>
  <c r="K733" i="6"/>
  <c r="K159" i="2"/>
  <c r="L159" i="2"/>
  <c r="A161" i="2"/>
  <c r="D160" i="2"/>
  <c r="J160" i="2" s="1"/>
  <c r="K1062" i="2"/>
  <c r="L1062" i="2"/>
  <c r="A1064" i="2"/>
  <c r="D1063" i="2"/>
  <c r="J1063" i="2" s="1"/>
  <c r="L458" i="2"/>
  <c r="K458" i="2"/>
  <c r="L1359" i="2"/>
  <c r="K1359" i="2"/>
  <c r="A460" i="2"/>
  <c r="D459" i="2"/>
  <c r="J459" i="2" s="1"/>
  <c r="A1361" i="2"/>
  <c r="D1360" i="2"/>
  <c r="J1360" i="2" s="1"/>
  <c r="L760" i="2"/>
  <c r="K760" i="2"/>
  <c r="A762" i="2"/>
  <c r="D761" i="2"/>
  <c r="J761" i="2" s="1"/>
  <c r="A458" i="6" l="1"/>
  <c r="D457" i="6"/>
  <c r="J457" i="6" s="1"/>
  <c r="L1334" i="6"/>
  <c r="K1334" i="6"/>
  <c r="L157" i="6"/>
  <c r="K157" i="6"/>
  <c r="A159" i="6"/>
  <c r="D158" i="6"/>
  <c r="J158" i="6" s="1"/>
  <c r="A1336" i="6"/>
  <c r="D1335" i="6"/>
  <c r="J1335" i="6" s="1"/>
  <c r="K1012" i="6"/>
  <c r="L1012" i="6"/>
  <c r="L734" i="6"/>
  <c r="K734" i="6"/>
  <c r="A736" i="6"/>
  <c r="D735" i="6"/>
  <c r="J735" i="6" s="1"/>
  <c r="A1014" i="6"/>
  <c r="D1013" i="6"/>
  <c r="J1013" i="6" s="1"/>
  <c r="K456" i="6"/>
  <c r="L456" i="6"/>
  <c r="A763" i="2"/>
  <c r="D762" i="2"/>
  <c r="J762" i="2" s="1"/>
  <c r="A162" i="2"/>
  <c r="D161" i="2"/>
  <c r="J161" i="2" s="1"/>
  <c r="L1360" i="2"/>
  <c r="K1360" i="2"/>
  <c r="K1063" i="2"/>
  <c r="L1063" i="2"/>
  <c r="K459" i="2"/>
  <c r="L459" i="2"/>
  <c r="A1362" i="2"/>
  <c r="D1361" i="2"/>
  <c r="J1361" i="2" s="1"/>
  <c r="A1065" i="2"/>
  <c r="D1064" i="2"/>
  <c r="J1064" i="2" s="1"/>
  <c r="A461" i="2"/>
  <c r="D460" i="2"/>
  <c r="J460" i="2" s="1"/>
  <c r="K761" i="2"/>
  <c r="L761" i="2"/>
  <c r="L160" i="2"/>
  <c r="K160" i="2"/>
  <c r="L158" i="6" l="1"/>
  <c r="K158" i="6"/>
  <c r="L735" i="6"/>
  <c r="K735" i="6"/>
  <c r="A160" i="6"/>
  <c r="D159" i="6"/>
  <c r="J159" i="6" s="1"/>
  <c r="L1013" i="6"/>
  <c r="K1013" i="6"/>
  <c r="A1015" i="6"/>
  <c r="D1014" i="6"/>
  <c r="J1014" i="6" s="1"/>
  <c r="A1337" i="6"/>
  <c r="D1336" i="6"/>
  <c r="J1336" i="6" s="1"/>
  <c r="A459" i="6"/>
  <c r="D458" i="6"/>
  <c r="J458" i="6" s="1"/>
  <c r="A737" i="6"/>
  <c r="D736" i="6"/>
  <c r="J736" i="6" s="1"/>
  <c r="L1335" i="6"/>
  <c r="K1335" i="6"/>
  <c r="L457" i="6"/>
  <c r="K457" i="6"/>
  <c r="K460" i="2"/>
  <c r="L460" i="2"/>
  <c r="K1064" i="2"/>
  <c r="L1064" i="2"/>
  <c r="L1361" i="2"/>
  <c r="K1361" i="2"/>
  <c r="K161" i="2"/>
  <c r="L161" i="2"/>
  <c r="A1066" i="2"/>
  <c r="D1065" i="2"/>
  <c r="J1065" i="2" s="1"/>
  <c r="A1363" i="2"/>
  <c r="D1362" i="2"/>
  <c r="J1362" i="2" s="1"/>
  <c r="A163" i="2"/>
  <c r="D162" i="2"/>
  <c r="J162" i="2" s="1"/>
  <c r="A462" i="2"/>
  <c r="D461" i="2"/>
  <c r="J461" i="2" s="1"/>
  <c r="K762" i="2"/>
  <c r="L762" i="2"/>
  <c r="A764" i="2"/>
  <c r="D763" i="2"/>
  <c r="J763" i="2" s="1"/>
  <c r="L736" i="6" l="1"/>
  <c r="K736" i="6"/>
  <c r="A1016" i="6"/>
  <c r="D1015" i="6"/>
  <c r="J1015" i="6" s="1"/>
  <c r="A738" i="6"/>
  <c r="D737" i="6"/>
  <c r="J737" i="6" s="1"/>
  <c r="L159" i="6"/>
  <c r="K159" i="6"/>
  <c r="L458" i="6"/>
  <c r="K458" i="6"/>
  <c r="A460" i="6"/>
  <c r="D459" i="6"/>
  <c r="J459" i="6" s="1"/>
  <c r="A161" i="6"/>
  <c r="D160" i="6"/>
  <c r="J160" i="6" s="1"/>
  <c r="K1336" i="6"/>
  <c r="L1336" i="6"/>
  <c r="A1338" i="6"/>
  <c r="D1337" i="6"/>
  <c r="J1337" i="6" s="1"/>
  <c r="K1014" i="6"/>
  <c r="L1014" i="6"/>
  <c r="L461" i="2"/>
  <c r="K461" i="2"/>
  <c r="K162" i="2"/>
  <c r="L162" i="2"/>
  <c r="A164" i="2"/>
  <c r="D163" i="2"/>
  <c r="J163" i="2" s="1"/>
  <c r="A463" i="2"/>
  <c r="D462" i="2"/>
  <c r="J462" i="2" s="1"/>
  <c r="K763" i="2"/>
  <c r="L763" i="2"/>
  <c r="K1362" i="2"/>
  <c r="L1362" i="2"/>
  <c r="A765" i="2"/>
  <c r="D764" i="2"/>
  <c r="J764" i="2" s="1"/>
  <c r="A1364" i="2"/>
  <c r="D1363" i="2"/>
  <c r="J1363" i="2" s="1"/>
  <c r="K1065" i="2"/>
  <c r="L1065" i="2"/>
  <c r="A1067" i="2"/>
  <c r="D1066" i="2"/>
  <c r="J1066" i="2" s="1"/>
  <c r="A1339" i="6" l="1"/>
  <c r="D1338" i="6"/>
  <c r="J1338" i="6" s="1"/>
  <c r="K160" i="6"/>
  <c r="L160" i="6"/>
  <c r="L737" i="6"/>
  <c r="K737" i="6"/>
  <c r="L1015" i="6"/>
  <c r="K1015" i="6"/>
  <c r="L459" i="6"/>
  <c r="K459" i="6"/>
  <c r="A461" i="6"/>
  <c r="D460" i="6"/>
  <c r="J460" i="6" s="1"/>
  <c r="A1017" i="6"/>
  <c r="D1016" i="6"/>
  <c r="J1016" i="6" s="1"/>
  <c r="A162" i="6"/>
  <c r="D161" i="6"/>
  <c r="J161" i="6" s="1"/>
  <c r="A739" i="6"/>
  <c r="D738" i="6"/>
  <c r="J738" i="6" s="1"/>
  <c r="L1337" i="6"/>
  <c r="K1337" i="6"/>
  <c r="L1363" i="2"/>
  <c r="K1363" i="2"/>
  <c r="K462" i="2"/>
  <c r="L462" i="2"/>
  <c r="A464" i="2"/>
  <c r="D463" i="2"/>
  <c r="J463" i="2" s="1"/>
  <c r="L764" i="2"/>
  <c r="K764" i="2"/>
  <c r="L163" i="2"/>
  <c r="K163" i="2"/>
  <c r="A1365" i="2"/>
  <c r="D1364" i="2"/>
  <c r="J1364" i="2" s="1"/>
  <c r="A766" i="2"/>
  <c r="D765" i="2"/>
  <c r="J765" i="2" s="1"/>
  <c r="A165" i="2"/>
  <c r="D164" i="2"/>
  <c r="J164" i="2" s="1"/>
  <c r="L1066" i="2"/>
  <c r="K1066" i="2"/>
  <c r="A1068" i="2"/>
  <c r="D1067" i="2"/>
  <c r="J1067" i="2" s="1"/>
  <c r="A1018" i="6" l="1"/>
  <c r="D1017" i="6"/>
  <c r="J1017" i="6" s="1"/>
  <c r="L161" i="6"/>
  <c r="K161" i="6"/>
  <c r="A740" i="6"/>
  <c r="D739" i="6"/>
  <c r="J739" i="6" s="1"/>
  <c r="A163" i="6"/>
  <c r="D162" i="6"/>
  <c r="J162" i="6" s="1"/>
  <c r="K1016" i="6"/>
  <c r="L1016" i="6"/>
  <c r="K460" i="6"/>
  <c r="L460" i="6"/>
  <c r="A462" i="6"/>
  <c r="D461" i="6"/>
  <c r="J461" i="6" s="1"/>
  <c r="L738" i="6"/>
  <c r="K738" i="6"/>
  <c r="L1338" i="6"/>
  <c r="K1338" i="6"/>
  <c r="A1340" i="6"/>
  <c r="D1339" i="6"/>
  <c r="J1339" i="6" s="1"/>
  <c r="A1069" i="2"/>
  <c r="D1068" i="2"/>
  <c r="J1068" i="2" s="1"/>
  <c r="K164" i="2"/>
  <c r="L164" i="2"/>
  <c r="L765" i="2"/>
  <c r="K765" i="2"/>
  <c r="K463" i="2"/>
  <c r="L463" i="2"/>
  <c r="A1366" i="2"/>
  <c r="D1365" i="2"/>
  <c r="J1365" i="2" s="1"/>
  <c r="A166" i="2"/>
  <c r="D165" i="2"/>
  <c r="J165" i="2" s="1"/>
  <c r="A767" i="2"/>
  <c r="D766" i="2"/>
  <c r="J766" i="2" s="1"/>
  <c r="A465" i="2"/>
  <c r="D464" i="2"/>
  <c r="J464" i="2" s="1"/>
  <c r="L1067" i="2"/>
  <c r="K1067" i="2"/>
  <c r="L1364" i="2"/>
  <c r="K1364" i="2"/>
  <c r="A1341" i="6" l="1"/>
  <c r="D1340" i="6"/>
  <c r="J1340" i="6" s="1"/>
  <c r="L162" i="6"/>
  <c r="K162" i="6"/>
  <c r="A164" i="6"/>
  <c r="D163" i="6"/>
  <c r="J163" i="6" s="1"/>
  <c r="L739" i="6"/>
  <c r="K739" i="6"/>
  <c r="L461" i="6"/>
  <c r="K461" i="6"/>
  <c r="A463" i="6"/>
  <c r="D462" i="6"/>
  <c r="J462" i="6" s="1"/>
  <c r="A741" i="6"/>
  <c r="D740" i="6"/>
  <c r="J740" i="6" s="1"/>
  <c r="L1017" i="6"/>
  <c r="K1017" i="6"/>
  <c r="L1339" i="6"/>
  <c r="K1339" i="6"/>
  <c r="A1019" i="6"/>
  <c r="D1018" i="6"/>
  <c r="J1018" i="6" s="1"/>
  <c r="A1070" i="2"/>
  <c r="D1069" i="2"/>
  <c r="J1069" i="2" s="1"/>
  <c r="K464" i="2"/>
  <c r="L464" i="2"/>
  <c r="A167" i="2"/>
  <c r="D166" i="2"/>
  <c r="J166" i="2" s="1"/>
  <c r="K1068" i="2"/>
  <c r="L1068" i="2"/>
  <c r="A1367" i="2"/>
  <c r="D1366" i="2"/>
  <c r="J1366" i="2" s="1"/>
  <c r="A466" i="2"/>
  <c r="D465" i="2"/>
  <c r="J465" i="2" s="1"/>
  <c r="K766" i="2"/>
  <c r="L766" i="2"/>
  <c r="A768" i="2"/>
  <c r="D767" i="2"/>
  <c r="J767" i="2" s="1"/>
  <c r="L165" i="2"/>
  <c r="K165" i="2"/>
  <c r="K1365" i="2"/>
  <c r="L1365" i="2"/>
  <c r="A1342" i="6" l="1"/>
  <c r="D1341" i="6"/>
  <c r="J1341" i="6" s="1"/>
  <c r="L740" i="6"/>
  <c r="K740" i="6"/>
  <c r="K163" i="6"/>
  <c r="L163" i="6"/>
  <c r="K1018" i="6"/>
  <c r="L1018" i="6"/>
  <c r="L462" i="6"/>
  <c r="K462" i="6"/>
  <c r="A742" i="6"/>
  <c r="D741" i="6"/>
  <c r="J741" i="6" s="1"/>
  <c r="A1020" i="6"/>
  <c r="D1019" i="6"/>
  <c r="J1019" i="6" s="1"/>
  <c r="A165" i="6"/>
  <c r="D164" i="6"/>
  <c r="J164" i="6" s="1"/>
  <c r="A464" i="6"/>
  <c r="D463" i="6"/>
  <c r="J463" i="6" s="1"/>
  <c r="L1340" i="6"/>
  <c r="K1340" i="6"/>
  <c r="K767" i="2"/>
  <c r="L767" i="2"/>
  <c r="L166" i="2"/>
  <c r="K166" i="2"/>
  <c r="A1071" i="2"/>
  <c r="D1070" i="2"/>
  <c r="J1070" i="2" s="1"/>
  <c r="A168" i="2"/>
  <c r="D167" i="2"/>
  <c r="J167" i="2" s="1"/>
  <c r="L465" i="2"/>
  <c r="K465" i="2"/>
  <c r="A467" i="2"/>
  <c r="D466" i="2"/>
  <c r="J466" i="2" s="1"/>
  <c r="A1368" i="2"/>
  <c r="D1367" i="2"/>
  <c r="J1367" i="2" s="1"/>
  <c r="A769" i="2"/>
  <c r="D768" i="2"/>
  <c r="J768" i="2" s="1"/>
  <c r="K1366" i="2"/>
  <c r="L1366" i="2"/>
  <c r="K1069" i="2"/>
  <c r="L1069" i="2"/>
  <c r="A1343" i="6" l="1"/>
  <c r="D1342" i="6"/>
  <c r="J1342" i="6" s="1"/>
  <c r="K164" i="6"/>
  <c r="L164" i="6"/>
  <c r="A166" i="6"/>
  <c r="D165" i="6"/>
  <c r="J165" i="6" s="1"/>
  <c r="L1019" i="6"/>
  <c r="K1019" i="6"/>
  <c r="A1021" i="6"/>
  <c r="D1020" i="6"/>
  <c r="J1020" i="6" s="1"/>
  <c r="L741" i="6"/>
  <c r="K741" i="6"/>
  <c r="A743" i="6"/>
  <c r="D742" i="6"/>
  <c r="J742" i="6" s="1"/>
  <c r="A465" i="6"/>
  <c r="D464" i="6"/>
  <c r="J464" i="6" s="1"/>
  <c r="L463" i="6"/>
  <c r="K463" i="6"/>
  <c r="L1341" i="6"/>
  <c r="K1341" i="6"/>
  <c r="K768" i="2"/>
  <c r="L768" i="2"/>
  <c r="K167" i="2"/>
  <c r="L167" i="2"/>
  <c r="A770" i="2"/>
  <c r="D769" i="2"/>
  <c r="J769" i="2" s="1"/>
  <c r="A169" i="2"/>
  <c r="D168" i="2"/>
  <c r="J168" i="2" s="1"/>
  <c r="L1367" i="2"/>
  <c r="K1367" i="2"/>
  <c r="K1070" i="2"/>
  <c r="L1070" i="2"/>
  <c r="A468" i="2"/>
  <c r="D467" i="2"/>
  <c r="J467" i="2" s="1"/>
  <c r="A1369" i="2"/>
  <c r="D1368" i="2"/>
  <c r="J1368" i="2" s="1"/>
  <c r="A1072" i="2"/>
  <c r="D1071" i="2"/>
  <c r="J1071" i="2" s="1"/>
  <c r="K466" i="2"/>
  <c r="L466" i="2"/>
  <c r="A1022" i="6" l="1"/>
  <c r="D1021" i="6"/>
  <c r="J1021" i="6" s="1"/>
  <c r="A1344" i="6"/>
  <c r="D1343" i="6"/>
  <c r="J1343" i="6" s="1"/>
  <c r="K464" i="6"/>
  <c r="L464" i="6"/>
  <c r="A466" i="6"/>
  <c r="D465" i="6"/>
  <c r="J465" i="6" s="1"/>
  <c r="L742" i="6"/>
  <c r="K742" i="6"/>
  <c r="L165" i="6"/>
  <c r="K165" i="6"/>
  <c r="A744" i="6"/>
  <c r="D743" i="6"/>
  <c r="J743" i="6" s="1"/>
  <c r="A167" i="6"/>
  <c r="D166" i="6"/>
  <c r="J166" i="6" s="1"/>
  <c r="K1020" i="6"/>
  <c r="L1020" i="6"/>
  <c r="L1342" i="6"/>
  <c r="K1342" i="6"/>
  <c r="K1368" i="2"/>
  <c r="L1368" i="2"/>
  <c r="L168" i="2"/>
  <c r="K168" i="2"/>
  <c r="A170" i="2"/>
  <c r="D169" i="2"/>
  <c r="J169" i="2" s="1"/>
  <c r="K769" i="2"/>
  <c r="L769" i="2"/>
  <c r="A1370" i="2"/>
  <c r="D1369" i="2"/>
  <c r="J1369" i="2" s="1"/>
  <c r="K467" i="2"/>
  <c r="L467" i="2"/>
  <c r="A469" i="2"/>
  <c r="D468" i="2"/>
  <c r="J468" i="2" s="1"/>
  <c r="A771" i="2"/>
  <c r="D770" i="2"/>
  <c r="J770" i="2" s="1"/>
  <c r="K1071" i="2"/>
  <c r="L1071" i="2"/>
  <c r="A1073" i="2"/>
  <c r="D1072" i="2"/>
  <c r="J1072" i="2" s="1"/>
  <c r="L465" i="6" l="1"/>
  <c r="K465" i="6"/>
  <c r="L166" i="6"/>
  <c r="K166" i="6"/>
  <c r="A168" i="6"/>
  <c r="D167" i="6"/>
  <c r="J167" i="6" s="1"/>
  <c r="A467" i="6"/>
  <c r="D466" i="6"/>
  <c r="J466" i="6" s="1"/>
  <c r="L743" i="6"/>
  <c r="K743" i="6"/>
  <c r="A745" i="6"/>
  <c r="D744" i="6"/>
  <c r="J744" i="6" s="1"/>
  <c r="L1343" i="6"/>
  <c r="K1343" i="6"/>
  <c r="A1345" i="6"/>
  <c r="D1344" i="6"/>
  <c r="J1344" i="6" s="1"/>
  <c r="L1021" i="6"/>
  <c r="K1021" i="6"/>
  <c r="A1023" i="6"/>
  <c r="D1022" i="6"/>
  <c r="J1022" i="6" s="1"/>
  <c r="A1074" i="2"/>
  <c r="D1073" i="2"/>
  <c r="J1073" i="2" s="1"/>
  <c r="A1371" i="2"/>
  <c r="D1370" i="2"/>
  <c r="J1370" i="2" s="1"/>
  <c r="K770" i="2"/>
  <c r="L770" i="2"/>
  <c r="K468" i="2"/>
  <c r="L468" i="2"/>
  <c r="K169" i="2"/>
  <c r="L169" i="2"/>
  <c r="K1369" i="2"/>
  <c r="L1369" i="2"/>
  <c r="A772" i="2"/>
  <c r="D771" i="2"/>
  <c r="J771" i="2" s="1"/>
  <c r="A470" i="2"/>
  <c r="D469" i="2"/>
  <c r="J469" i="2" s="1"/>
  <c r="A171" i="2"/>
  <c r="D170" i="2"/>
  <c r="J170" i="2" s="1"/>
  <c r="K1072" i="2"/>
  <c r="L1072" i="2"/>
  <c r="L466" i="6" l="1"/>
  <c r="K466" i="6"/>
  <c r="L1344" i="6"/>
  <c r="K1344" i="6"/>
  <c r="A1346" i="6"/>
  <c r="D1345" i="6"/>
  <c r="J1345" i="6" s="1"/>
  <c r="A468" i="6"/>
  <c r="D467" i="6"/>
  <c r="J467" i="6" s="1"/>
  <c r="K167" i="6"/>
  <c r="L167" i="6"/>
  <c r="A169" i="6"/>
  <c r="D168" i="6"/>
  <c r="J168" i="6" s="1"/>
  <c r="L744" i="6"/>
  <c r="K744" i="6"/>
  <c r="K1022" i="6"/>
  <c r="L1022" i="6"/>
  <c r="A1024" i="6"/>
  <c r="D1023" i="6"/>
  <c r="J1023" i="6" s="1"/>
  <c r="A746" i="6"/>
  <c r="D745" i="6"/>
  <c r="J745" i="6" s="1"/>
  <c r="K1073" i="2"/>
  <c r="L1073" i="2"/>
  <c r="L469" i="2"/>
  <c r="K469" i="2"/>
  <c r="K771" i="2"/>
  <c r="L771" i="2"/>
  <c r="L170" i="2"/>
  <c r="K170" i="2"/>
  <c r="A1372" i="2"/>
  <c r="D1371" i="2"/>
  <c r="J1371" i="2" s="1"/>
  <c r="A471" i="2"/>
  <c r="D470" i="2"/>
  <c r="J470" i="2" s="1"/>
  <c r="A773" i="2"/>
  <c r="D772" i="2"/>
  <c r="J772" i="2" s="1"/>
  <c r="L1370" i="2"/>
  <c r="K1370" i="2"/>
  <c r="A172" i="2"/>
  <c r="D171" i="2"/>
  <c r="J171" i="2" s="1"/>
  <c r="A1075" i="2"/>
  <c r="D1074" i="2"/>
  <c r="J1074" i="2" s="1"/>
  <c r="L1023" i="6" l="1"/>
  <c r="K1023" i="6"/>
  <c r="A1025" i="6"/>
  <c r="D1024" i="6"/>
  <c r="J1024" i="6" s="1"/>
  <c r="L467" i="6"/>
  <c r="K467" i="6"/>
  <c r="A469" i="6"/>
  <c r="D468" i="6"/>
  <c r="J468" i="6" s="1"/>
  <c r="L1345" i="6"/>
  <c r="K1345" i="6"/>
  <c r="A1347" i="6"/>
  <c r="D1346" i="6"/>
  <c r="J1346" i="6" s="1"/>
  <c r="L745" i="6"/>
  <c r="K745" i="6"/>
  <c r="K168" i="6"/>
  <c r="L168" i="6"/>
  <c r="A747" i="6"/>
  <c r="D746" i="6"/>
  <c r="J746" i="6" s="1"/>
  <c r="A170" i="6"/>
  <c r="D169" i="6"/>
  <c r="J169" i="6" s="1"/>
  <c r="A472" i="2"/>
  <c r="D471" i="2"/>
  <c r="J471" i="2" s="1"/>
  <c r="K1371" i="2"/>
  <c r="L1371" i="2"/>
  <c r="A173" i="2"/>
  <c r="D172" i="2"/>
  <c r="J172" i="2" s="1"/>
  <c r="A1373" i="2"/>
  <c r="D1372" i="2"/>
  <c r="J1372" i="2" s="1"/>
  <c r="K772" i="2"/>
  <c r="L772" i="2"/>
  <c r="A1076" i="2"/>
  <c r="D1075" i="2"/>
  <c r="J1075" i="2" s="1"/>
  <c r="A774" i="2"/>
  <c r="D773" i="2"/>
  <c r="J773" i="2" s="1"/>
  <c r="K1074" i="2"/>
  <c r="L1074" i="2"/>
  <c r="K470" i="2"/>
  <c r="L470" i="2"/>
  <c r="K171" i="2"/>
  <c r="L171" i="2"/>
  <c r="A748" i="6" l="1"/>
  <c r="D747" i="6"/>
  <c r="J747" i="6" s="1"/>
  <c r="K468" i="6"/>
  <c r="L468" i="6"/>
  <c r="A470" i="6"/>
  <c r="D469" i="6"/>
  <c r="J469" i="6" s="1"/>
  <c r="L169" i="6"/>
  <c r="K169" i="6"/>
  <c r="K1024" i="6"/>
  <c r="L1024" i="6"/>
  <c r="L1346" i="6"/>
  <c r="K1346" i="6"/>
  <c r="A171" i="6"/>
  <c r="D170" i="6"/>
  <c r="J170" i="6" s="1"/>
  <c r="A1348" i="6"/>
  <c r="D1347" i="6"/>
  <c r="J1347" i="6" s="1"/>
  <c r="A1026" i="6"/>
  <c r="D1025" i="6"/>
  <c r="J1025" i="6" s="1"/>
  <c r="L746" i="6"/>
  <c r="K746" i="6"/>
  <c r="A473" i="2"/>
  <c r="D472" i="2"/>
  <c r="J472" i="2" s="1"/>
  <c r="L1372" i="2"/>
  <c r="K1372" i="2"/>
  <c r="L471" i="2"/>
  <c r="K471" i="2"/>
  <c r="A1374" i="2"/>
  <c r="D1373" i="2"/>
  <c r="J1373" i="2" s="1"/>
  <c r="K773" i="2"/>
  <c r="L773" i="2"/>
  <c r="L172" i="2"/>
  <c r="K172" i="2"/>
  <c r="A1077" i="2"/>
  <c r="D1076" i="2"/>
  <c r="J1076" i="2" s="1"/>
  <c r="A775" i="2"/>
  <c r="D774" i="2"/>
  <c r="J774" i="2" s="1"/>
  <c r="A174" i="2"/>
  <c r="D173" i="2"/>
  <c r="J173" i="2" s="1"/>
  <c r="L1075" i="2"/>
  <c r="K1075" i="2"/>
  <c r="L1347" i="6" l="1"/>
  <c r="K1347" i="6"/>
  <c r="A1349" i="6"/>
  <c r="D1348" i="6"/>
  <c r="J1348" i="6" s="1"/>
  <c r="L469" i="6"/>
  <c r="K469" i="6"/>
  <c r="L170" i="6"/>
  <c r="K170" i="6"/>
  <c r="A172" i="6"/>
  <c r="D171" i="6"/>
  <c r="J171" i="6" s="1"/>
  <c r="A471" i="6"/>
  <c r="D470" i="6"/>
  <c r="J470" i="6" s="1"/>
  <c r="L1025" i="6"/>
  <c r="K1025" i="6"/>
  <c r="L747" i="6"/>
  <c r="K747" i="6"/>
  <c r="A1027" i="6"/>
  <c r="D1026" i="6"/>
  <c r="J1026" i="6" s="1"/>
  <c r="A749" i="6"/>
  <c r="D748" i="6"/>
  <c r="J748" i="6" s="1"/>
  <c r="K1373" i="2"/>
  <c r="L1373" i="2"/>
  <c r="K1076" i="2"/>
  <c r="L1076" i="2"/>
  <c r="K173" i="2"/>
  <c r="L173" i="2"/>
  <c r="A175" i="2"/>
  <c r="D174" i="2"/>
  <c r="J174" i="2" s="1"/>
  <c r="A474" i="2"/>
  <c r="D473" i="2"/>
  <c r="J473" i="2" s="1"/>
  <c r="K774" i="2"/>
  <c r="L774" i="2"/>
  <c r="A776" i="2"/>
  <c r="D775" i="2"/>
  <c r="J775" i="2" s="1"/>
  <c r="A1375" i="2"/>
  <c r="D1374" i="2"/>
  <c r="J1374" i="2" s="1"/>
  <c r="A1078" i="2"/>
  <c r="D1077" i="2"/>
  <c r="J1077" i="2" s="1"/>
  <c r="L472" i="2"/>
  <c r="K472" i="2"/>
  <c r="K1026" i="6" l="1"/>
  <c r="L1026" i="6"/>
  <c r="A1028" i="6"/>
  <c r="D1027" i="6"/>
  <c r="J1027" i="6" s="1"/>
  <c r="A173" i="6"/>
  <c r="D172" i="6"/>
  <c r="J172" i="6" s="1"/>
  <c r="L748" i="6"/>
  <c r="K748" i="6"/>
  <c r="L1348" i="6"/>
  <c r="K1348" i="6"/>
  <c r="L470" i="6"/>
  <c r="K470" i="6"/>
  <c r="A750" i="6"/>
  <c r="D749" i="6"/>
  <c r="J749" i="6" s="1"/>
  <c r="A472" i="6"/>
  <c r="D471" i="6"/>
  <c r="J471" i="6" s="1"/>
  <c r="A1350" i="6"/>
  <c r="D1349" i="6"/>
  <c r="J1349" i="6" s="1"/>
  <c r="L171" i="6"/>
  <c r="K171" i="6"/>
  <c r="A475" i="2"/>
  <c r="D474" i="2"/>
  <c r="J474" i="2" s="1"/>
  <c r="K1374" i="2"/>
  <c r="L1374" i="2"/>
  <c r="K174" i="2"/>
  <c r="L174" i="2"/>
  <c r="L775" i="2"/>
  <c r="K775" i="2"/>
  <c r="A1079" i="2"/>
  <c r="D1078" i="2"/>
  <c r="J1078" i="2" s="1"/>
  <c r="A1376" i="2"/>
  <c r="D1375" i="2"/>
  <c r="J1375" i="2" s="1"/>
  <c r="A777" i="2"/>
  <c r="D776" i="2"/>
  <c r="J776" i="2" s="1"/>
  <c r="L1077" i="2"/>
  <c r="K1077" i="2"/>
  <c r="A176" i="2"/>
  <c r="D175" i="2"/>
  <c r="J175" i="2" s="1"/>
  <c r="K473" i="2"/>
  <c r="L473" i="2"/>
  <c r="L471" i="6" l="1"/>
  <c r="K471" i="6"/>
  <c r="A1351" i="6"/>
  <c r="D1350" i="6"/>
  <c r="J1350" i="6" s="1"/>
  <c r="L172" i="6"/>
  <c r="K172" i="6"/>
  <c r="A473" i="6"/>
  <c r="D472" i="6"/>
  <c r="J472" i="6" s="1"/>
  <c r="L749" i="6"/>
  <c r="K749" i="6"/>
  <c r="A751" i="6"/>
  <c r="D750" i="6"/>
  <c r="J750" i="6" s="1"/>
  <c r="A174" i="6"/>
  <c r="D173" i="6"/>
  <c r="J173" i="6" s="1"/>
  <c r="L1349" i="6"/>
  <c r="K1349" i="6"/>
  <c r="L1027" i="6"/>
  <c r="K1027" i="6"/>
  <c r="A1029" i="6"/>
  <c r="D1028" i="6"/>
  <c r="J1028" i="6" s="1"/>
  <c r="A1377" i="2"/>
  <c r="D1376" i="2"/>
  <c r="J1376" i="2" s="1"/>
  <c r="K175" i="2"/>
  <c r="L175" i="2"/>
  <c r="K1078" i="2"/>
  <c r="L1078" i="2"/>
  <c r="L474" i="2"/>
  <c r="K474" i="2"/>
  <c r="A177" i="2"/>
  <c r="D176" i="2"/>
  <c r="J176" i="2" s="1"/>
  <c r="A1080" i="2"/>
  <c r="D1079" i="2"/>
  <c r="J1079" i="2" s="1"/>
  <c r="A476" i="2"/>
  <c r="D475" i="2"/>
  <c r="J475" i="2" s="1"/>
  <c r="L776" i="2"/>
  <c r="K776" i="2"/>
  <c r="A778" i="2"/>
  <c r="D777" i="2"/>
  <c r="J777" i="2" s="1"/>
  <c r="K1375" i="2"/>
  <c r="L1375" i="2"/>
  <c r="K472" i="6" l="1"/>
  <c r="L472" i="6"/>
  <c r="A474" i="6"/>
  <c r="D473" i="6"/>
  <c r="J473" i="6" s="1"/>
  <c r="K173" i="6"/>
  <c r="L173" i="6"/>
  <c r="A175" i="6"/>
  <c r="D174" i="6"/>
  <c r="J174" i="6" s="1"/>
  <c r="L1350" i="6"/>
  <c r="K1350" i="6"/>
  <c r="L750" i="6"/>
  <c r="K750" i="6"/>
  <c r="A1030" i="6"/>
  <c r="D1029" i="6"/>
  <c r="J1029" i="6" s="1"/>
  <c r="A752" i="6"/>
  <c r="D751" i="6"/>
  <c r="J751" i="6" s="1"/>
  <c r="A1352" i="6"/>
  <c r="D1351" i="6"/>
  <c r="J1351" i="6" s="1"/>
  <c r="L1028" i="6"/>
  <c r="K1028" i="6"/>
  <c r="L176" i="2"/>
  <c r="K176" i="2"/>
  <c r="K475" i="2"/>
  <c r="L475" i="2"/>
  <c r="A477" i="2"/>
  <c r="D476" i="2"/>
  <c r="J476" i="2" s="1"/>
  <c r="K1079" i="2"/>
  <c r="L1079" i="2"/>
  <c r="A1081" i="2"/>
  <c r="D1080" i="2"/>
  <c r="J1080" i="2" s="1"/>
  <c r="L777" i="2"/>
  <c r="K777" i="2"/>
  <c r="L1376" i="2"/>
  <c r="K1376" i="2"/>
  <c r="A779" i="2"/>
  <c r="D778" i="2"/>
  <c r="J778" i="2" s="1"/>
  <c r="A178" i="2"/>
  <c r="D177" i="2"/>
  <c r="J177" i="2" s="1"/>
  <c r="A1378" i="2"/>
  <c r="D1377" i="2"/>
  <c r="J1377" i="2" s="1"/>
  <c r="L174" i="6" l="1"/>
  <c r="K174" i="6"/>
  <c r="L751" i="6"/>
  <c r="K751" i="6"/>
  <c r="A753" i="6"/>
  <c r="D752" i="6"/>
  <c r="J752" i="6" s="1"/>
  <c r="A176" i="6"/>
  <c r="D175" i="6"/>
  <c r="J175" i="6" s="1"/>
  <c r="L1029" i="6"/>
  <c r="K1029" i="6"/>
  <c r="A1031" i="6"/>
  <c r="D1030" i="6"/>
  <c r="J1030" i="6" s="1"/>
  <c r="L473" i="6"/>
  <c r="K473" i="6"/>
  <c r="A475" i="6"/>
  <c r="D474" i="6"/>
  <c r="J474" i="6" s="1"/>
  <c r="K1351" i="6"/>
  <c r="L1351" i="6"/>
  <c r="A1353" i="6"/>
  <c r="D1352" i="6"/>
  <c r="J1352" i="6" s="1"/>
  <c r="L778" i="2"/>
  <c r="K778" i="2"/>
  <c r="A780" i="2"/>
  <c r="D779" i="2"/>
  <c r="J779" i="2" s="1"/>
  <c r="L476" i="2"/>
  <c r="K476" i="2"/>
  <c r="A478" i="2"/>
  <c r="D477" i="2"/>
  <c r="J477" i="2" s="1"/>
  <c r="K1377" i="2"/>
  <c r="L1377" i="2"/>
  <c r="A1379" i="2"/>
  <c r="D1378" i="2"/>
  <c r="J1378" i="2" s="1"/>
  <c r="K1080" i="2"/>
  <c r="L1080" i="2"/>
  <c r="K177" i="2"/>
  <c r="L177" i="2"/>
  <c r="A179" i="2"/>
  <c r="D178" i="2"/>
  <c r="J178" i="2" s="1"/>
  <c r="A1082" i="2"/>
  <c r="D1081" i="2"/>
  <c r="J1081" i="2" s="1"/>
  <c r="K175" i="6" l="1"/>
  <c r="L175" i="6"/>
  <c r="L474" i="6"/>
  <c r="K474" i="6"/>
  <c r="D475" i="6"/>
  <c r="J475" i="6" s="1"/>
  <c r="A476" i="6"/>
  <c r="A177" i="6"/>
  <c r="D176" i="6"/>
  <c r="J176" i="6" s="1"/>
  <c r="L752" i="6"/>
  <c r="K752" i="6"/>
  <c r="A754" i="6"/>
  <c r="D753" i="6"/>
  <c r="J753" i="6" s="1"/>
  <c r="K1352" i="6"/>
  <c r="L1352" i="6"/>
  <c r="L1030" i="6"/>
  <c r="K1030" i="6"/>
  <c r="A1354" i="6"/>
  <c r="D1353" i="6"/>
  <c r="J1353" i="6" s="1"/>
  <c r="A1032" i="6"/>
  <c r="D1031" i="6"/>
  <c r="J1031" i="6" s="1"/>
  <c r="K477" i="2"/>
  <c r="L477" i="2"/>
  <c r="K1081" i="2"/>
  <c r="L1081" i="2"/>
  <c r="K779" i="2"/>
  <c r="L779" i="2"/>
  <c r="K1378" i="2"/>
  <c r="L1378" i="2"/>
  <c r="A1083" i="2"/>
  <c r="D1082" i="2"/>
  <c r="J1082" i="2" s="1"/>
  <c r="A1380" i="2"/>
  <c r="D1379" i="2"/>
  <c r="J1379" i="2" s="1"/>
  <c r="A781" i="2"/>
  <c r="D780" i="2"/>
  <c r="J780" i="2" s="1"/>
  <c r="A479" i="2"/>
  <c r="D478" i="2"/>
  <c r="J478" i="2" s="1"/>
  <c r="K178" i="2"/>
  <c r="L178" i="2"/>
  <c r="A180" i="2"/>
  <c r="D179" i="2"/>
  <c r="J179" i="2" s="1"/>
  <c r="L176" i="6" l="1"/>
  <c r="K176" i="6"/>
  <c r="A178" i="6"/>
  <c r="D177" i="6"/>
  <c r="J177" i="6" s="1"/>
  <c r="A477" i="6"/>
  <c r="D476" i="6"/>
  <c r="J476" i="6" s="1"/>
  <c r="L1353" i="6"/>
  <c r="K1353" i="6"/>
  <c r="L475" i="6"/>
  <c r="K475" i="6"/>
  <c r="L1031" i="6"/>
  <c r="K1031" i="6"/>
  <c r="L753" i="6"/>
  <c r="K753" i="6"/>
  <c r="A1033" i="6"/>
  <c r="D1032" i="6"/>
  <c r="J1032" i="6" s="1"/>
  <c r="D754" i="6"/>
  <c r="J754" i="6" s="1"/>
  <c r="A755" i="6"/>
  <c r="A1355" i="6"/>
  <c r="D1354" i="6"/>
  <c r="J1354" i="6" s="1"/>
  <c r="K478" i="2"/>
  <c r="L478" i="2"/>
  <c r="A480" i="2"/>
  <c r="D479" i="2"/>
  <c r="J479" i="2" s="1"/>
  <c r="K780" i="2"/>
  <c r="L780" i="2"/>
  <c r="A782" i="2"/>
  <c r="D781" i="2"/>
  <c r="J781" i="2" s="1"/>
  <c r="K179" i="2"/>
  <c r="L179" i="2"/>
  <c r="L1379" i="2"/>
  <c r="K1379" i="2"/>
  <c r="A181" i="2"/>
  <c r="D180" i="2"/>
  <c r="J180" i="2" s="1"/>
  <c r="A1381" i="2"/>
  <c r="D1380" i="2"/>
  <c r="J1380" i="2" s="1"/>
  <c r="L1082" i="2"/>
  <c r="K1082" i="2"/>
  <c r="A1084" i="2"/>
  <c r="D1083" i="2"/>
  <c r="J1083" i="2" s="1"/>
  <c r="L1032" i="6" l="1"/>
  <c r="K1032" i="6"/>
  <c r="K754" i="6"/>
  <c r="L754" i="6"/>
  <c r="A1034" i="6"/>
  <c r="D1033" i="6"/>
  <c r="J1033" i="6" s="1"/>
  <c r="L476" i="6"/>
  <c r="K476" i="6"/>
  <c r="A478" i="6"/>
  <c r="D477" i="6"/>
  <c r="J477" i="6" s="1"/>
  <c r="K177" i="6"/>
  <c r="L177" i="6"/>
  <c r="A179" i="6"/>
  <c r="D178" i="6"/>
  <c r="J178" i="6" s="1"/>
  <c r="L1354" i="6"/>
  <c r="K1354" i="6"/>
  <c r="A1356" i="6"/>
  <c r="D1355" i="6"/>
  <c r="J1355" i="6" s="1"/>
  <c r="A756" i="6"/>
  <c r="D755" i="6"/>
  <c r="J755" i="6" s="1"/>
  <c r="K1380" i="2"/>
  <c r="L1380" i="2"/>
  <c r="L781" i="2"/>
  <c r="K781" i="2"/>
  <c r="K180" i="2"/>
  <c r="L180" i="2"/>
  <c r="A182" i="2"/>
  <c r="D181" i="2"/>
  <c r="J181" i="2" s="1"/>
  <c r="L1083" i="2"/>
  <c r="K1083" i="2"/>
  <c r="K479" i="2"/>
  <c r="L479" i="2"/>
  <c r="A1382" i="2"/>
  <c r="D1381" i="2"/>
  <c r="J1381" i="2" s="1"/>
  <c r="A1085" i="2"/>
  <c r="D1084" i="2"/>
  <c r="J1084" i="2" s="1"/>
  <c r="A481" i="2"/>
  <c r="D480" i="2"/>
  <c r="J480" i="2" s="1"/>
  <c r="A783" i="2"/>
  <c r="D782" i="2"/>
  <c r="J782" i="2" s="1"/>
  <c r="K1355" i="6" l="1"/>
  <c r="L1355" i="6"/>
  <c r="A1357" i="6"/>
  <c r="D1356" i="6"/>
  <c r="J1356" i="6" s="1"/>
  <c r="A479" i="6"/>
  <c r="D478" i="6"/>
  <c r="J478" i="6" s="1"/>
  <c r="L1033" i="6"/>
  <c r="K1033" i="6"/>
  <c r="L178" i="6"/>
  <c r="K178" i="6"/>
  <c r="A180" i="6"/>
  <c r="D179" i="6"/>
  <c r="J179" i="6" s="1"/>
  <c r="A1035" i="6"/>
  <c r="D1034" i="6"/>
  <c r="J1034" i="6" s="1"/>
  <c r="A757" i="6"/>
  <c r="D756" i="6"/>
  <c r="J756" i="6" s="1"/>
  <c r="L477" i="6"/>
  <c r="K477" i="6"/>
  <c r="L755" i="6"/>
  <c r="K755" i="6"/>
  <c r="K1084" i="2"/>
  <c r="L1084" i="2"/>
  <c r="K181" i="2"/>
  <c r="L181" i="2"/>
  <c r="K1381" i="2"/>
  <c r="L1381" i="2"/>
  <c r="A1383" i="2"/>
  <c r="D1382" i="2"/>
  <c r="J1382" i="2" s="1"/>
  <c r="A1086" i="2"/>
  <c r="D1085" i="2"/>
  <c r="J1085" i="2" s="1"/>
  <c r="A183" i="2"/>
  <c r="D182" i="2"/>
  <c r="J182" i="2" s="1"/>
  <c r="L480" i="2"/>
  <c r="K480" i="2"/>
  <c r="K782" i="2"/>
  <c r="L782" i="2"/>
  <c r="A784" i="2"/>
  <c r="D783" i="2"/>
  <c r="J783" i="2" s="1"/>
  <c r="A482" i="2"/>
  <c r="D481" i="2"/>
  <c r="J481" i="2" s="1"/>
  <c r="L756" i="6" l="1"/>
  <c r="K756" i="6"/>
  <c r="L478" i="6"/>
  <c r="K478" i="6"/>
  <c r="A758" i="6"/>
  <c r="D757" i="6"/>
  <c r="J757" i="6" s="1"/>
  <c r="L1034" i="6"/>
  <c r="K1034" i="6"/>
  <c r="A1036" i="6"/>
  <c r="D1035" i="6"/>
  <c r="J1035" i="6" s="1"/>
  <c r="A480" i="6"/>
  <c r="D479" i="6"/>
  <c r="J479" i="6" s="1"/>
  <c r="K179" i="6"/>
  <c r="L179" i="6"/>
  <c r="K1356" i="6"/>
  <c r="L1356" i="6"/>
  <c r="A181" i="6"/>
  <c r="D180" i="6"/>
  <c r="J180" i="6" s="1"/>
  <c r="A1358" i="6"/>
  <c r="D1357" i="6"/>
  <c r="J1357" i="6" s="1"/>
  <c r="K1382" i="2"/>
  <c r="L1382" i="2"/>
  <c r="L182" i="2"/>
  <c r="K182" i="2"/>
  <c r="L481" i="2"/>
  <c r="K481" i="2"/>
  <c r="A483" i="2"/>
  <c r="D482" i="2"/>
  <c r="J482" i="2" s="1"/>
  <c r="A184" i="2"/>
  <c r="D183" i="2"/>
  <c r="J183" i="2" s="1"/>
  <c r="A1384" i="2"/>
  <c r="D1383" i="2"/>
  <c r="J1383" i="2" s="1"/>
  <c r="L1085" i="2"/>
  <c r="K1085" i="2"/>
  <c r="L783" i="2"/>
  <c r="K783" i="2"/>
  <c r="A785" i="2"/>
  <c r="D784" i="2"/>
  <c r="J784" i="2" s="1"/>
  <c r="A1087" i="2"/>
  <c r="D1086" i="2"/>
  <c r="J1086" i="2" s="1"/>
  <c r="L757" i="6" l="1"/>
  <c r="K757" i="6"/>
  <c r="A759" i="6"/>
  <c r="D758" i="6"/>
  <c r="J758" i="6" s="1"/>
  <c r="L1357" i="6"/>
  <c r="K1357" i="6"/>
  <c r="L479" i="6"/>
  <c r="K479" i="6"/>
  <c r="L180" i="6"/>
  <c r="K180" i="6"/>
  <c r="L1035" i="6"/>
  <c r="K1035" i="6"/>
  <c r="A1359" i="6"/>
  <c r="D1358" i="6"/>
  <c r="J1358" i="6" s="1"/>
  <c r="A481" i="6"/>
  <c r="D480" i="6"/>
  <c r="J480" i="6" s="1"/>
  <c r="A182" i="6"/>
  <c r="D181" i="6"/>
  <c r="J181" i="6" s="1"/>
  <c r="A1037" i="6"/>
  <c r="D1036" i="6"/>
  <c r="J1036" i="6" s="1"/>
  <c r="K482" i="2"/>
  <c r="L482" i="2"/>
  <c r="A484" i="2"/>
  <c r="D483" i="2"/>
  <c r="J483" i="2" s="1"/>
  <c r="L1383" i="2"/>
  <c r="K1383" i="2"/>
  <c r="A1385" i="2"/>
  <c r="D1384" i="2"/>
  <c r="J1384" i="2" s="1"/>
  <c r="L784" i="2"/>
  <c r="K784" i="2"/>
  <c r="K1086" i="2"/>
  <c r="L1086" i="2"/>
  <c r="A1088" i="2"/>
  <c r="D1087" i="2"/>
  <c r="J1087" i="2" s="1"/>
  <c r="K183" i="2"/>
  <c r="L183" i="2"/>
  <c r="A786" i="2"/>
  <c r="D785" i="2"/>
  <c r="J785" i="2" s="1"/>
  <c r="A185" i="2"/>
  <c r="D184" i="2"/>
  <c r="J184" i="2" s="1"/>
  <c r="A183" i="6" l="1"/>
  <c r="D182" i="6"/>
  <c r="J182" i="6" s="1"/>
  <c r="L480" i="6"/>
  <c r="K480" i="6"/>
  <c r="A482" i="6"/>
  <c r="D481" i="6"/>
  <c r="J481" i="6" s="1"/>
  <c r="L1358" i="6"/>
  <c r="K1358" i="6"/>
  <c r="A1360" i="6"/>
  <c r="D1359" i="6"/>
  <c r="J1359" i="6" s="1"/>
  <c r="L1036" i="6"/>
  <c r="K1036" i="6"/>
  <c r="K758" i="6"/>
  <c r="L758" i="6"/>
  <c r="A760" i="6"/>
  <c r="D759" i="6"/>
  <c r="J759" i="6" s="1"/>
  <c r="A1038" i="6"/>
  <c r="D1037" i="6"/>
  <c r="J1037" i="6" s="1"/>
  <c r="L181" i="6"/>
  <c r="K181" i="6"/>
  <c r="L1384" i="2"/>
  <c r="K1384" i="2"/>
  <c r="L1087" i="2"/>
  <c r="K1087" i="2"/>
  <c r="A1386" i="2"/>
  <c r="D1385" i="2"/>
  <c r="J1385" i="2" s="1"/>
  <c r="A1089" i="2"/>
  <c r="D1088" i="2"/>
  <c r="J1088" i="2" s="1"/>
  <c r="L483" i="2"/>
  <c r="K483" i="2"/>
  <c r="A186" i="2"/>
  <c r="D185" i="2"/>
  <c r="J185" i="2" s="1"/>
  <c r="A485" i="2"/>
  <c r="D484" i="2"/>
  <c r="J484" i="2" s="1"/>
  <c r="K785" i="2"/>
  <c r="L785" i="2"/>
  <c r="K184" i="2"/>
  <c r="L184" i="2"/>
  <c r="A787" i="2"/>
  <c r="D786" i="2"/>
  <c r="J786" i="2" s="1"/>
  <c r="L759" i="6" l="1"/>
  <c r="K759" i="6"/>
  <c r="L481" i="6"/>
  <c r="K481" i="6"/>
  <c r="A483" i="6"/>
  <c r="D482" i="6"/>
  <c r="J482" i="6" s="1"/>
  <c r="K1037" i="6"/>
  <c r="L1037" i="6"/>
  <c r="A761" i="6"/>
  <c r="D760" i="6"/>
  <c r="J760" i="6" s="1"/>
  <c r="L182" i="6"/>
  <c r="K182" i="6"/>
  <c r="K1359" i="6"/>
  <c r="L1359" i="6"/>
  <c r="A1039" i="6"/>
  <c r="D1038" i="6"/>
  <c r="J1038" i="6" s="1"/>
  <c r="A1361" i="6"/>
  <c r="D1360" i="6"/>
  <c r="J1360" i="6" s="1"/>
  <c r="A184" i="6"/>
  <c r="D183" i="6"/>
  <c r="J183" i="6" s="1"/>
  <c r="K1088" i="2"/>
  <c r="L1088" i="2"/>
  <c r="K1385" i="2"/>
  <c r="L1385" i="2"/>
  <c r="A1090" i="2"/>
  <c r="D1089" i="2"/>
  <c r="J1089" i="2" s="1"/>
  <c r="K484" i="2"/>
  <c r="L484" i="2"/>
  <c r="A486" i="2"/>
  <c r="D485" i="2"/>
  <c r="J485" i="2" s="1"/>
  <c r="A1387" i="2"/>
  <c r="D1386" i="2"/>
  <c r="J1386" i="2" s="1"/>
  <c r="K185" i="2"/>
  <c r="L185" i="2"/>
  <c r="K786" i="2"/>
  <c r="L786" i="2"/>
  <c r="A788" i="2"/>
  <c r="D787" i="2"/>
  <c r="J787" i="2" s="1"/>
  <c r="A187" i="2"/>
  <c r="D186" i="2"/>
  <c r="J186" i="2" s="1"/>
  <c r="L1038" i="6" l="1"/>
  <c r="K1038" i="6"/>
  <c r="A1040" i="6"/>
  <c r="D1039" i="6"/>
  <c r="J1039" i="6" s="1"/>
  <c r="A762" i="6"/>
  <c r="D761" i="6"/>
  <c r="J761" i="6" s="1"/>
  <c r="L482" i="6"/>
  <c r="K482" i="6"/>
  <c r="A484" i="6"/>
  <c r="D483" i="6"/>
  <c r="J483" i="6" s="1"/>
  <c r="A185" i="6"/>
  <c r="D184" i="6"/>
  <c r="J184" i="6" s="1"/>
  <c r="K183" i="6"/>
  <c r="L183" i="6"/>
  <c r="K1360" i="6"/>
  <c r="L1360" i="6"/>
  <c r="L760" i="6"/>
  <c r="K760" i="6"/>
  <c r="A1362" i="6"/>
  <c r="D1361" i="6"/>
  <c r="J1361" i="6" s="1"/>
  <c r="L1089" i="2"/>
  <c r="K1089" i="2"/>
  <c r="A1091" i="2"/>
  <c r="D1090" i="2"/>
  <c r="J1090" i="2" s="1"/>
  <c r="K1386" i="2"/>
  <c r="L1386" i="2"/>
  <c r="A188" i="2"/>
  <c r="D187" i="2"/>
  <c r="J187" i="2" s="1"/>
  <c r="A1388" i="2"/>
  <c r="D1387" i="2"/>
  <c r="J1387" i="2" s="1"/>
  <c r="K787" i="2"/>
  <c r="L787" i="2"/>
  <c r="L186" i="2"/>
  <c r="K186" i="2"/>
  <c r="K485" i="2"/>
  <c r="L485" i="2"/>
  <c r="A789" i="2"/>
  <c r="D788" i="2"/>
  <c r="J788" i="2" s="1"/>
  <c r="A487" i="2"/>
  <c r="D486" i="2"/>
  <c r="J486" i="2" s="1"/>
  <c r="L761" i="6" l="1"/>
  <c r="K761" i="6"/>
  <c r="A763" i="6"/>
  <c r="D762" i="6"/>
  <c r="J762" i="6" s="1"/>
  <c r="L1361" i="6"/>
  <c r="K1361" i="6"/>
  <c r="L1039" i="6"/>
  <c r="K1039" i="6"/>
  <c r="L184" i="6"/>
  <c r="K184" i="6"/>
  <c r="A1363" i="6"/>
  <c r="D1362" i="6"/>
  <c r="J1362" i="6" s="1"/>
  <c r="A186" i="6"/>
  <c r="D185" i="6"/>
  <c r="J185" i="6" s="1"/>
  <c r="A1041" i="6"/>
  <c r="D1040" i="6"/>
  <c r="J1040" i="6" s="1"/>
  <c r="L483" i="6"/>
  <c r="K483" i="6"/>
  <c r="A485" i="6"/>
  <c r="D484" i="6"/>
  <c r="J484" i="6" s="1"/>
  <c r="K187" i="2"/>
  <c r="L187" i="2"/>
  <c r="L486" i="2"/>
  <c r="K486" i="2"/>
  <c r="L1090" i="2"/>
  <c r="K1090" i="2"/>
  <c r="A189" i="2"/>
  <c r="D188" i="2"/>
  <c r="J188" i="2" s="1"/>
  <c r="A488" i="2"/>
  <c r="D487" i="2"/>
  <c r="J487" i="2" s="1"/>
  <c r="A1092" i="2"/>
  <c r="D1091" i="2"/>
  <c r="J1091" i="2" s="1"/>
  <c r="K1387" i="2"/>
  <c r="L1387" i="2"/>
  <c r="L788" i="2"/>
  <c r="K788" i="2"/>
  <c r="A790" i="2"/>
  <c r="D789" i="2"/>
  <c r="J789" i="2" s="1"/>
  <c r="A1389" i="2"/>
  <c r="D1388" i="2"/>
  <c r="J1388" i="2" s="1"/>
  <c r="L1040" i="6" l="1"/>
  <c r="K1040" i="6"/>
  <c r="L185" i="6"/>
  <c r="K185" i="6"/>
  <c r="A1042" i="6"/>
  <c r="D1041" i="6"/>
  <c r="J1041" i="6" s="1"/>
  <c r="A187" i="6"/>
  <c r="D186" i="6"/>
  <c r="J186" i="6" s="1"/>
  <c r="K762" i="6"/>
  <c r="L762" i="6"/>
  <c r="L1362" i="6"/>
  <c r="K1362" i="6"/>
  <c r="A486" i="6"/>
  <c r="D485" i="6"/>
  <c r="J485" i="6" s="1"/>
  <c r="A1364" i="6"/>
  <c r="D1363" i="6"/>
  <c r="J1363" i="6" s="1"/>
  <c r="A764" i="6"/>
  <c r="D763" i="6"/>
  <c r="J763" i="6" s="1"/>
  <c r="L484" i="6"/>
  <c r="K484" i="6"/>
  <c r="L188" i="2"/>
  <c r="K188" i="2"/>
  <c r="A190" i="2"/>
  <c r="D189" i="2"/>
  <c r="J189" i="2" s="1"/>
  <c r="K1091" i="2"/>
  <c r="L1091" i="2"/>
  <c r="A1390" i="2"/>
  <c r="D1389" i="2"/>
  <c r="J1389" i="2" s="1"/>
  <c r="A1093" i="2"/>
  <c r="D1092" i="2"/>
  <c r="J1092" i="2" s="1"/>
  <c r="K789" i="2"/>
  <c r="L789" i="2"/>
  <c r="L1388" i="2"/>
  <c r="K1388" i="2"/>
  <c r="K487" i="2"/>
  <c r="L487" i="2"/>
  <c r="A791" i="2"/>
  <c r="D790" i="2"/>
  <c r="J790" i="2" s="1"/>
  <c r="A489" i="2"/>
  <c r="D488" i="2"/>
  <c r="J488" i="2" s="1"/>
  <c r="L186" i="6" l="1"/>
  <c r="K186" i="6"/>
  <c r="L763" i="6"/>
  <c r="K763" i="6"/>
  <c r="A765" i="6"/>
  <c r="D764" i="6"/>
  <c r="J764" i="6" s="1"/>
  <c r="A188" i="6"/>
  <c r="D187" i="6"/>
  <c r="J187" i="6" s="1"/>
  <c r="L1041" i="6"/>
  <c r="K1041" i="6"/>
  <c r="L485" i="6"/>
  <c r="K485" i="6"/>
  <c r="A487" i="6"/>
  <c r="D486" i="6"/>
  <c r="J486" i="6" s="1"/>
  <c r="A1043" i="6"/>
  <c r="D1042" i="6"/>
  <c r="J1042" i="6" s="1"/>
  <c r="K1363" i="6"/>
  <c r="L1363" i="6"/>
  <c r="A1365" i="6"/>
  <c r="D1364" i="6"/>
  <c r="J1364" i="6" s="1"/>
  <c r="L1389" i="2"/>
  <c r="K1389" i="2"/>
  <c r="K189" i="2"/>
  <c r="L189" i="2"/>
  <c r="A490" i="2"/>
  <c r="D489" i="2"/>
  <c r="J489" i="2" s="1"/>
  <c r="A191" i="2"/>
  <c r="D190" i="2"/>
  <c r="J190" i="2" s="1"/>
  <c r="A1391" i="2"/>
  <c r="D1390" i="2"/>
  <c r="J1390" i="2" s="1"/>
  <c r="K488" i="2"/>
  <c r="L488" i="2"/>
  <c r="K1092" i="2"/>
  <c r="L1092" i="2"/>
  <c r="K790" i="2"/>
  <c r="L790" i="2"/>
  <c r="A792" i="2"/>
  <c r="D791" i="2"/>
  <c r="J791" i="2" s="1"/>
  <c r="A1094" i="2"/>
  <c r="D1093" i="2"/>
  <c r="J1093" i="2" s="1"/>
  <c r="K187" i="6" l="1"/>
  <c r="L187" i="6"/>
  <c r="L1042" i="6"/>
  <c r="K1042" i="6"/>
  <c r="A1044" i="6"/>
  <c r="D1043" i="6"/>
  <c r="J1043" i="6" s="1"/>
  <c r="A189" i="6"/>
  <c r="D188" i="6"/>
  <c r="J188" i="6" s="1"/>
  <c r="L764" i="6"/>
  <c r="K764" i="6"/>
  <c r="L486" i="6"/>
  <c r="K486" i="6"/>
  <c r="A488" i="6"/>
  <c r="D487" i="6"/>
  <c r="J487" i="6" s="1"/>
  <c r="A766" i="6"/>
  <c r="D765" i="6"/>
  <c r="J765" i="6" s="1"/>
  <c r="A1366" i="6"/>
  <c r="D1365" i="6"/>
  <c r="J1365" i="6" s="1"/>
  <c r="K1364" i="6"/>
  <c r="L1364" i="6"/>
  <c r="K190" i="2"/>
  <c r="L190" i="2"/>
  <c r="K489" i="2"/>
  <c r="L489" i="2"/>
  <c r="A491" i="2"/>
  <c r="D490" i="2"/>
  <c r="J490" i="2" s="1"/>
  <c r="K1093" i="2"/>
  <c r="L1093" i="2"/>
  <c r="A192" i="2"/>
  <c r="D191" i="2"/>
  <c r="J191" i="2" s="1"/>
  <c r="A1095" i="2"/>
  <c r="D1094" i="2"/>
  <c r="J1094" i="2" s="1"/>
  <c r="K1390" i="2"/>
  <c r="L1390" i="2"/>
  <c r="K791" i="2"/>
  <c r="L791" i="2"/>
  <c r="A793" i="2"/>
  <c r="D792" i="2"/>
  <c r="J792" i="2" s="1"/>
  <c r="A1392" i="2"/>
  <c r="D1391" i="2"/>
  <c r="J1391" i="2" s="1"/>
  <c r="L188" i="6" l="1"/>
  <c r="K188" i="6"/>
  <c r="L765" i="6"/>
  <c r="K765" i="6"/>
  <c r="A767" i="6"/>
  <c r="D766" i="6"/>
  <c r="J766" i="6" s="1"/>
  <c r="A190" i="6"/>
  <c r="D189" i="6"/>
  <c r="J189" i="6" s="1"/>
  <c r="L1365" i="6"/>
  <c r="K1365" i="6"/>
  <c r="L1043" i="6"/>
  <c r="K1043" i="6"/>
  <c r="A1367" i="6"/>
  <c r="D1366" i="6"/>
  <c r="J1366" i="6" s="1"/>
  <c r="L487" i="6"/>
  <c r="K487" i="6"/>
  <c r="A489" i="6"/>
  <c r="D488" i="6"/>
  <c r="J488" i="6" s="1"/>
  <c r="A1045" i="6"/>
  <c r="D1044" i="6"/>
  <c r="J1044" i="6" s="1"/>
  <c r="L490" i="2"/>
  <c r="K490" i="2"/>
  <c r="A492" i="2"/>
  <c r="D491" i="2"/>
  <c r="J491" i="2" s="1"/>
  <c r="L1391" i="2"/>
  <c r="K1391" i="2"/>
  <c r="K1094" i="2"/>
  <c r="L1094" i="2"/>
  <c r="A1393" i="2"/>
  <c r="D1392" i="2"/>
  <c r="J1392" i="2" s="1"/>
  <c r="A1096" i="2"/>
  <c r="D1095" i="2"/>
  <c r="J1095" i="2" s="1"/>
  <c r="K792" i="2"/>
  <c r="L792" i="2"/>
  <c r="L191" i="2"/>
  <c r="K191" i="2"/>
  <c r="A794" i="2"/>
  <c r="D793" i="2"/>
  <c r="J793" i="2" s="1"/>
  <c r="A193" i="2"/>
  <c r="D192" i="2"/>
  <c r="J192" i="2" s="1"/>
  <c r="A490" i="6" l="1"/>
  <c r="D489" i="6"/>
  <c r="J489" i="6" s="1"/>
  <c r="L189" i="6"/>
  <c r="K189" i="6"/>
  <c r="A191" i="6"/>
  <c r="D190" i="6"/>
  <c r="J190" i="6" s="1"/>
  <c r="K766" i="6"/>
  <c r="L766" i="6"/>
  <c r="L1366" i="6"/>
  <c r="K1366" i="6"/>
  <c r="A1368" i="6"/>
  <c r="D1367" i="6"/>
  <c r="J1367" i="6" s="1"/>
  <c r="A768" i="6"/>
  <c r="D767" i="6"/>
  <c r="J767" i="6" s="1"/>
  <c r="L1044" i="6"/>
  <c r="K1044" i="6"/>
  <c r="A1046" i="6"/>
  <c r="D1045" i="6"/>
  <c r="J1045" i="6" s="1"/>
  <c r="L488" i="6"/>
  <c r="K488" i="6"/>
  <c r="L491" i="2"/>
  <c r="K491" i="2"/>
  <c r="K1095" i="2"/>
  <c r="L1095" i="2"/>
  <c r="A194" i="2"/>
  <c r="D193" i="2"/>
  <c r="J193" i="2" s="1"/>
  <c r="A1097" i="2"/>
  <c r="D1096" i="2"/>
  <c r="J1096" i="2" s="1"/>
  <c r="A493" i="2"/>
  <c r="D492" i="2"/>
  <c r="J492" i="2" s="1"/>
  <c r="K793" i="2"/>
  <c r="L793" i="2"/>
  <c r="L1392" i="2"/>
  <c r="K1392" i="2"/>
  <c r="L192" i="2"/>
  <c r="K192" i="2"/>
  <c r="A795" i="2"/>
  <c r="D794" i="2"/>
  <c r="J794" i="2" s="1"/>
  <c r="A1394" i="2"/>
  <c r="D1393" i="2"/>
  <c r="J1393" i="2" s="1"/>
  <c r="L190" i="6" l="1"/>
  <c r="K190" i="6"/>
  <c r="A1369" i="6"/>
  <c r="D1368" i="6"/>
  <c r="J1368" i="6" s="1"/>
  <c r="L767" i="6"/>
  <c r="K767" i="6"/>
  <c r="A769" i="6"/>
  <c r="D768" i="6"/>
  <c r="J768" i="6" s="1"/>
  <c r="A192" i="6"/>
  <c r="D191" i="6"/>
  <c r="J191" i="6" s="1"/>
  <c r="K1367" i="6"/>
  <c r="L1367" i="6"/>
  <c r="L1045" i="6"/>
  <c r="K1045" i="6"/>
  <c r="L489" i="6"/>
  <c r="K489" i="6"/>
  <c r="A1047" i="6"/>
  <c r="D1046" i="6"/>
  <c r="J1046" i="6" s="1"/>
  <c r="A491" i="6"/>
  <c r="D490" i="6"/>
  <c r="J490" i="6" s="1"/>
  <c r="K1096" i="2"/>
  <c r="L1096" i="2"/>
  <c r="A1098" i="2"/>
  <c r="D1097" i="2"/>
  <c r="J1097" i="2" s="1"/>
  <c r="K193" i="2"/>
  <c r="L193" i="2"/>
  <c r="A195" i="2"/>
  <c r="D194" i="2"/>
  <c r="J194" i="2" s="1"/>
  <c r="K1393" i="2"/>
  <c r="L1393" i="2"/>
  <c r="A1395" i="2"/>
  <c r="D1394" i="2"/>
  <c r="J1394" i="2" s="1"/>
  <c r="K794" i="2"/>
  <c r="L794" i="2"/>
  <c r="K492" i="2"/>
  <c r="L492" i="2"/>
  <c r="A796" i="2"/>
  <c r="D795" i="2"/>
  <c r="J795" i="2" s="1"/>
  <c r="A494" i="2"/>
  <c r="D493" i="2"/>
  <c r="J493" i="2" s="1"/>
  <c r="A193" i="6" l="1"/>
  <c r="D192" i="6"/>
  <c r="J192" i="6" s="1"/>
  <c r="A770" i="6"/>
  <c r="D769" i="6"/>
  <c r="J769" i="6" s="1"/>
  <c r="L768" i="6"/>
  <c r="K768" i="6"/>
  <c r="L490" i="6"/>
  <c r="K490" i="6"/>
  <c r="K1368" i="6"/>
  <c r="L1368" i="6"/>
  <c r="A492" i="6"/>
  <c r="D491" i="6"/>
  <c r="J491" i="6" s="1"/>
  <c r="A1370" i="6"/>
  <c r="D1369" i="6"/>
  <c r="J1369" i="6" s="1"/>
  <c r="L1046" i="6"/>
  <c r="K1046" i="6"/>
  <c r="K191" i="6"/>
  <c r="L191" i="6"/>
  <c r="A1048" i="6"/>
  <c r="D1047" i="6"/>
  <c r="J1047" i="6" s="1"/>
  <c r="K194" i="2"/>
  <c r="L194" i="2"/>
  <c r="L493" i="2"/>
  <c r="K493" i="2"/>
  <c r="L1097" i="2"/>
  <c r="K1097" i="2"/>
  <c r="A196" i="2"/>
  <c r="D195" i="2"/>
  <c r="J195" i="2" s="1"/>
  <c r="L1394" i="2"/>
  <c r="K1394" i="2"/>
  <c r="A495" i="2"/>
  <c r="D494" i="2"/>
  <c r="J494" i="2" s="1"/>
  <c r="A1396" i="2"/>
  <c r="D1395" i="2"/>
  <c r="J1395" i="2" s="1"/>
  <c r="A1099" i="2"/>
  <c r="D1098" i="2"/>
  <c r="J1098" i="2" s="1"/>
  <c r="L795" i="2"/>
  <c r="K795" i="2"/>
  <c r="A797" i="2"/>
  <c r="D796" i="2"/>
  <c r="J796" i="2" s="1"/>
  <c r="L1369" i="6" l="1"/>
  <c r="K1369" i="6"/>
  <c r="A1371" i="6"/>
  <c r="D1370" i="6"/>
  <c r="J1370" i="6" s="1"/>
  <c r="L769" i="6"/>
  <c r="K769" i="6"/>
  <c r="L491" i="6"/>
  <c r="K491" i="6"/>
  <c r="A1049" i="6"/>
  <c r="D1048" i="6"/>
  <c r="J1048" i="6" s="1"/>
  <c r="A493" i="6"/>
  <c r="D492" i="6"/>
  <c r="J492" i="6" s="1"/>
  <c r="A771" i="6"/>
  <c r="D770" i="6"/>
  <c r="J770" i="6" s="1"/>
  <c r="L1047" i="6"/>
  <c r="K1047" i="6"/>
  <c r="L192" i="6"/>
  <c r="K192" i="6"/>
  <c r="A194" i="6"/>
  <c r="D193" i="6"/>
  <c r="J193" i="6" s="1"/>
  <c r="K1098" i="2"/>
  <c r="L1098" i="2"/>
  <c r="K195" i="2"/>
  <c r="L195" i="2"/>
  <c r="K1395" i="2"/>
  <c r="L1395" i="2"/>
  <c r="L796" i="2"/>
  <c r="K796" i="2"/>
  <c r="L494" i="2"/>
  <c r="K494" i="2"/>
  <c r="A1100" i="2"/>
  <c r="D1099" i="2"/>
  <c r="J1099" i="2" s="1"/>
  <c r="A197" i="2"/>
  <c r="D196" i="2"/>
  <c r="J196" i="2" s="1"/>
  <c r="A1397" i="2"/>
  <c r="D1396" i="2"/>
  <c r="J1396" i="2" s="1"/>
  <c r="A798" i="2"/>
  <c r="D797" i="2"/>
  <c r="J797" i="2" s="1"/>
  <c r="A496" i="2"/>
  <c r="D495" i="2"/>
  <c r="J495" i="2" s="1"/>
  <c r="A1050" i="6" l="1"/>
  <c r="D1049" i="6"/>
  <c r="J1049" i="6" s="1"/>
  <c r="K770" i="6"/>
  <c r="L770" i="6"/>
  <c r="L193" i="6"/>
  <c r="K193" i="6"/>
  <c r="L1370" i="6"/>
  <c r="K1370" i="6"/>
  <c r="L492" i="6"/>
  <c r="K492" i="6"/>
  <c r="D194" i="6"/>
  <c r="J194" i="6" s="1"/>
  <c r="A195" i="6"/>
  <c r="A494" i="6"/>
  <c r="D493" i="6"/>
  <c r="J493" i="6" s="1"/>
  <c r="A1372" i="6"/>
  <c r="D1371" i="6"/>
  <c r="J1371" i="6" s="1"/>
  <c r="L1048" i="6"/>
  <c r="K1048" i="6"/>
  <c r="A772" i="6"/>
  <c r="D771" i="6"/>
  <c r="J771" i="6" s="1"/>
  <c r="L1396" i="2"/>
  <c r="K1396" i="2"/>
  <c r="K196" i="2"/>
  <c r="L196" i="2"/>
  <c r="A198" i="2"/>
  <c r="D197" i="2"/>
  <c r="J197" i="2" s="1"/>
  <c r="A1398" i="2"/>
  <c r="D1397" i="2"/>
  <c r="J1397" i="2" s="1"/>
  <c r="L1099" i="2"/>
  <c r="K1099" i="2"/>
  <c r="A497" i="2"/>
  <c r="D496" i="2"/>
  <c r="J496" i="2" s="1"/>
  <c r="A1101" i="2"/>
  <c r="D1100" i="2"/>
  <c r="J1100" i="2" s="1"/>
  <c r="K495" i="2"/>
  <c r="L495" i="2"/>
  <c r="K797" i="2"/>
  <c r="L797" i="2"/>
  <c r="A799" i="2"/>
  <c r="D798" i="2"/>
  <c r="J798" i="2" s="1"/>
  <c r="K1371" i="6" l="1"/>
  <c r="L1371" i="6"/>
  <c r="A1373" i="6"/>
  <c r="D1372" i="6"/>
  <c r="J1372" i="6" s="1"/>
  <c r="L493" i="6"/>
  <c r="K493" i="6"/>
  <c r="A495" i="6"/>
  <c r="D494" i="6"/>
  <c r="J494" i="6" s="1"/>
  <c r="L771" i="6"/>
  <c r="K771" i="6"/>
  <c r="A773" i="6"/>
  <c r="D772" i="6"/>
  <c r="J772" i="6" s="1"/>
  <c r="L194" i="6"/>
  <c r="K194" i="6"/>
  <c r="D195" i="6"/>
  <c r="J195" i="6" s="1"/>
  <c r="A196" i="6"/>
  <c r="L1049" i="6"/>
  <c r="K1049" i="6"/>
  <c r="A1051" i="6"/>
  <c r="D1050" i="6"/>
  <c r="J1050" i="6" s="1"/>
  <c r="K1397" i="2"/>
  <c r="L1397" i="2"/>
  <c r="L197" i="2"/>
  <c r="K197" i="2"/>
  <c r="K1100" i="2"/>
  <c r="L1100" i="2"/>
  <c r="A1102" i="2"/>
  <c r="D1101" i="2"/>
  <c r="J1101" i="2" s="1"/>
  <c r="A199" i="2"/>
  <c r="D198" i="2"/>
  <c r="J198" i="2" s="1"/>
  <c r="K798" i="2"/>
  <c r="L798" i="2"/>
  <c r="K496" i="2"/>
  <c r="L496" i="2"/>
  <c r="A800" i="2"/>
  <c r="D799" i="2"/>
  <c r="J799" i="2" s="1"/>
  <c r="A498" i="2"/>
  <c r="D497" i="2"/>
  <c r="J497" i="2" s="1"/>
  <c r="A1399" i="2"/>
  <c r="D1398" i="2"/>
  <c r="J1398" i="2" s="1"/>
  <c r="L494" i="6" l="1"/>
  <c r="K494" i="6"/>
  <c r="L195" i="6"/>
  <c r="K195" i="6"/>
  <c r="A496" i="6"/>
  <c r="D495" i="6"/>
  <c r="J495" i="6" s="1"/>
  <c r="A197" i="6"/>
  <c r="D196" i="6"/>
  <c r="J196" i="6" s="1"/>
  <c r="L1050" i="6"/>
  <c r="K1050" i="6"/>
  <c r="K1372" i="6"/>
  <c r="L1372" i="6"/>
  <c r="L772" i="6"/>
  <c r="K772" i="6"/>
  <c r="A1052" i="6"/>
  <c r="D1051" i="6"/>
  <c r="J1051" i="6" s="1"/>
  <c r="A774" i="6"/>
  <c r="D773" i="6"/>
  <c r="J773" i="6" s="1"/>
  <c r="A1374" i="6"/>
  <c r="D1373" i="6"/>
  <c r="J1373" i="6" s="1"/>
  <c r="L799" i="2"/>
  <c r="K799" i="2"/>
  <c r="L1101" i="2"/>
  <c r="K1101" i="2"/>
  <c r="A1103" i="2"/>
  <c r="D1102" i="2"/>
  <c r="J1102" i="2" s="1"/>
  <c r="K1398" i="2"/>
  <c r="L1398" i="2"/>
  <c r="A1400" i="2"/>
  <c r="D1399" i="2"/>
  <c r="J1399" i="2" s="1"/>
  <c r="A801" i="2"/>
  <c r="D800" i="2"/>
  <c r="J800" i="2" s="1"/>
  <c r="K497" i="2"/>
  <c r="L497" i="2"/>
  <c r="K198" i="2"/>
  <c r="L198" i="2"/>
  <c r="A499" i="2"/>
  <c r="D498" i="2"/>
  <c r="J498" i="2" s="1"/>
  <c r="A200" i="2"/>
  <c r="D199" i="2"/>
  <c r="J199" i="2" s="1"/>
  <c r="A775" i="6" l="1"/>
  <c r="D774" i="6"/>
  <c r="J774" i="6" s="1"/>
  <c r="K196" i="6"/>
  <c r="L196" i="6"/>
  <c r="L1051" i="6"/>
  <c r="K1051" i="6"/>
  <c r="A1053" i="6"/>
  <c r="D1052" i="6"/>
  <c r="J1052" i="6" s="1"/>
  <c r="A198" i="6"/>
  <c r="D197" i="6"/>
  <c r="J197" i="6" s="1"/>
  <c r="L495" i="6"/>
  <c r="K495" i="6"/>
  <c r="A497" i="6"/>
  <c r="D496" i="6"/>
  <c r="J496" i="6" s="1"/>
  <c r="A1375" i="6"/>
  <c r="D1374" i="6"/>
  <c r="J1374" i="6" s="1"/>
  <c r="L1373" i="6"/>
  <c r="K1373" i="6"/>
  <c r="L773" i="6"/>
  <c r="K773" i="6"/>
  <c r="K1102" i="2"/>
  <c r="L1102" i="2"/>
  <c r="A1104" i="2"/>
  <c r="D1103" i="2"/>
  <c r="J1103" i="2" s="1"/>
  <c r="L800" i="2"/>
  <c r="K800" i="2"/>
  <c r="A201" i="2"/>
  <c r="D200" i="2"/>
  <c r="J200" i="2" s="1"/>
  <c r="A802" i="2"/>
  <c r="D801" i="2"/>
  <c r="J801" i="2" s="1"/>
  <c r="L199" i="2"/>
  <c r="K199" i="2"/>
  <c r="L1399" i="2"/>
  <c r="K1399" i="2"/>
  <c r="L498" i="2"/>
  <c r="K498" i="2"/>
  <c r="A500" i="2"/>
  <c r="D499" i="2"/>
  <c r="J499" i="2" s="1"/>
  <c r="A1401" i="2"/>
  <c r="D1400" i="2"/>
  <c r="J1400" i="2" s="1"/>
  <c r="L1052" i="6" l="1"/>
  <c r="K1052" i="6"/>
  <c r="L1374" i="6"/>
  <c r="K1374" i="6"/>
  <c r="A1376" i="6"/>
  <c r="D1375" i="6"/>
  <c r="J1375" i="6" s="1"/>
  <c r="A1054" i="6"/>
  <c r="D1053" i="6"/>
  <c r="J1053" i="6" s="1"/>
  <c r="L496" i="6"/>
  <c r="K496" i="6"/>
  <c r="A498" i="6"/>
  <c r="D497" i="6"/>
  <c r="J497" i="6" s="1"/>
  <c r="L197" i="6"/>
  <c r="K197" i="6"/>
  <c r="K774" i="6"/>
  <c r="L774" i="6"/>
  <c r="A199" i="6"/>
  <c r="D198" i="6"/>
  <c r="J198" i="6" s="1"/>
  <c r="A776" i="6"/>
  <c r="D775" i="6"/>
  <c r="J775" i="6" s="1"/>
  <c r="L200" i="2"/>
  <c r="K200" i="2"/>
  <c r="A202" i="2"/>
  <c r="D201" i="2"/>
  <c r="J201" i="2" s="1"/>
  <c r="L1400" i="2"/>
  <c r="K1400" i="2"/>
  <c r="K1103" i="2"/>
  <c r="L1103" i="2"/>
  <c r="A1402" i="2"/>
  <c r="D1401" i="2"/>
  <c r="J1401" i="2" s="1"/>
  <c r="A1105" i="2"/>
  <c r="D1104" i="2"/>
  <c r="J1104" i="2" s="1"/>
  <c r="L499" i="2"/>
  <c r="K499" i="2"/>
  <c r="L801" i="2"/>
  <c r="K801" i="2"/>
  <c r="A501" i="2"/>
  <c r="D500" i="2"/>
  <c r="J500" i="2" s="1"/>
  <c r="A803" i="2"/>
  <c r="D802" i="2"/>
  <c r="J802" i="2" s="1"/>
  <c r="A200" i="6" l="1"/>
  <c r="D199" i="6"/>
  <c r="J199" i="6" s="1"/>
  <c r="L1053" i="6"/>
  <c r="K1053" i="6"/>
  <c r="A1055" i="6"/>
  <c r="D1054" i="6"/>
  <c r="J1054" i="6" s="1"/>
  <c r="K1375" i="6"/>
  <c r="L1375" i="6"/>
  <c r="D1376" i="6"/>
  <c r="J1376" i="6" s="1"/>
  <c r="A1377" i="6"/>
  <c r="L775" i="6"/>
  <c r="K775" i="6"/>
  <c r="L497" i="6"/>
  <c r="K497" i="6"/>
  <c r="A777" i="6"/>
  <c r="D776" i="6"/>
  <c r="J776" i="6" s="1"/>
  <c r="A499" i="6"/>
  <c r="D498" i="6"/>
  <c r="J498" i="6" s="1"/>
  <c r="L198" i="6"/>
  <c r="K198" i="6"/>
  <c r="K201" i="2"/>
  <c r="L201" i="2"/>
  <c r="L1104" i="2"/>
  <c r="K1104" i="2"/>
  <c r="A804" i="2"/>
  <c r="D803" i="2"/>
  <c r="J803" i="2" s="1"/>
  <c r="A1106" i="2"/>
  <c r="D1105" i="2"/>
  <c r="J1105" i="2" s="1"/>
  <c r="A203" i="2"/>
  <c r="D202" i="2"/>
  <c r="J202" i="2" s="1"/>
  <c r="K500" i="2"/>
  <c r="L500" i="2"/>
  <c r="K1401" i="2"/>
  <c r="L1401" i="2"/>
  <c r="K802" i="2"/>
  <c r="L802" i="2"/>
  <c r="A502" i="2"/>
  <c r="D501" i="2"/>
  <c r="J501" i="2" s="1"/>
  <c r="A1403" i="2"/>
  <c r="D1402" i="2"/>
  <c r="J1402" i="2" s="1"/>
  <c r="L776" i="6" l="1"/>
  <c r="K776" i="6"/>
  <c r="L1054" i="6"/>
  <c r="K1054" i="6"/>
  <c r="A1056" i="6"/>
  <c r="D1055" i="6"/>
  <c r="J1055" i="6" s="1"/>
  <c r="A1378" i="6"/>
  <c r="D1377" i="6"/>
  <c r="J1377" i="6" s="1"/>
  <c r="A500" i="6"/>
  <c r="D499" i="6"/>
  <c r="J499" i="6" s="1"/>
  <c r="A778" i="6"/>
  <c r="D777" i="6"/>
  <c r="J777" i="6" s="1"/>
  <c r="L199" i="6"/>
  <c r="K199" i="6"/>
  <c r="L498" i="6"/>
  <c r="K498" i="6"/>
  <c r="L1376" i="6"/>
  <c r="K1376" i="6"/>
  <c r="A201" i="6"/>
  <c r="D200" i="6"/>
  <c r="J200" i="6" s="1"/>
  <c r="K1105" i="2"/>
  <c r="L1105" i="2"/>
  <c r="K803" i="2"/>
  <c r="L803" i="2"/>
  <c r="A805" i="2"/>
  <c r="D804" i="2"/>
  <c r="J804" i="2" s="1"/>
  <c r="L1402" i="2"/>
  <c r="K1402" i="2"/>
  <c r="A1404" i="2"/>
  <c r="D1403" i="2"/>
  <c r="J1403" i="2" s="1"/>
  <c r="L501" i="2"/>
  <c r="K501" i="2"/>
  <c r="A1107" i="2"/>
  <c r="D1106" i="2"/>
  <c r="J1106" i="2" s="1"/>
  <c r="K202" i="2"/>
  <c r="L202" i="2"/>
  <c r="A503" i="2"/>
  <c r="D502" i="2"/>
  <c r="J502" i="2" s="1"/>
  <c r="A204" i="2"/>
  <c r="D203" i="2"/>
  <c r="J203" i="2" s="1"/>
  <c r="L1377" i="6" l="1"/>
  <c r="K1377" i="6"/>
  <c r="A1379" i="6"/>
  <c r="D1378" i="6"/>
  <c r="J1378" i="6" s="1"/>
  <c r="K1055" i="6"/>
  <c r="L1055" i="6"/>
  <c r="A1057" i="6"/>
  <c r="D1056" i="6"/>
  <c r="J1056" i="6" s="1"/>
  <c r="K200" i="6"/>
  <c r="L200" i="6"/>
  <c r="L777" i="6"/>
  <c r="K777" i="6"/>
  <c r="A202" i="6"/>
  <c r="D201" i="6"/>
  <c r="J201" i="6" s="1"/>
  <c r="A779" i="6"/>
  <c r="D778" i="6"/>
  <c r="J778" i="6" s="1"/>
  <c r="L499" i="6"/>
  <c r="K499" i="6"/>
  <c r="A501" i="6"/>
  <c r="D500" i="6"/>
  <c r="J500" i="6" s="1"/>
  <c r="L804" i="2"/>
  <c r="K804" i="2"/>
  <c r="K1106" i="2"/>
  <c r="L1106" i="2"/>
  <c r="A1108" i="2"/>
  <c r="D1107" i="2"/>
  <c r="J1107" i="2" s="1"/>
  <c r="A806" i="2"/>
  <c r="D805" i="2"/>
  <c r="J805" i="2" s="1"/>
  <c r="K203" i="2"/>
  <c r="L203" i="2"/>
  <c r="A205" i="2"/>
  <c r="D204" i="2"/>
  <c r="J204" i="2" s="1"/>
  <c r="K502" i="2"/>
  <c r="L502" i="2"/>
  <c r="K1403" i="2"/>
  <c r="L1403" i="2"/>
  <c r="A504" i="2"/>
  <c r="D503" i="2"/>
  <c r="J503" i="2" s="1"/>
  <c r="A1405" i="2"/>
  <c r="D1404" i="2"/>
  <c r="J1404" i="2" s="1"/>
  <c r="L1056" i="6" l="1"/>
  <c r="K1056" i="6"/>
  <c r="K778" i="6"/>
  <c r="L778" i="6"/>
  <c r="A780" i="6"/>
  <c r="D779" i="6"/>
  <c r="J779" i="6" s="1"/>
  <c r="A1058" i="6"/>
  <c r="D1057" i="6"/>
  <c r="J1057" i="6" s="1"/>
  <c r="L201" i="6"/>
  <c r="K201" i="6"/>
  <c r="A203" i="6"/>
  <c r="D202" i="6"/>
  <c r="J202" i="6" s="1"/>
  <c r="L500" i="6"/>
  <c r="K500" i="6"/>
  <c r="L1378" i="6"/>
  <c r="K1378" i="6"/>
  <c r="A1380" i="6"/>
  <c r="D1379" i="6"/>
  <c r="J1379" i="6" s="1"/>
  <c r="A502" i="6"/>
  <c r="D501" i="6"/>
  <c r="J501" i="6" s="1"/>
  <c r="K805" i="2"/>
  <c r="L805" i="2"/>
  <c r="K1107" i="2"/>
  <c r="L1107" i="2"/>
  <c r="A1109" i="2"/>
  <c r="D1108" i="2"/>
  <c r="J1108" i="2" s="1"/>
  <c r="A807" i="2"/>
  <c r="D806" i="2"/>
  <c r="J806" i="2" s="1"/>
  <c r="L204" i="2"/>
  <c r="K204" i="2"/>
  <c r="A1406" i="2"/>
  <c r="D1405" i="2"/>
  <c r="J1405" i="2" s="1"/>
  <c r="A206" i="2"/>
  <c r="D205" i="2"/>
  <c r="J205" i="2" s="1"/>
  <c r="L503" i="2"/>
  <c r="K503" i="2"/>
  <c r="K1404" i="2"/>
  <c r="L1404" i="2"/>
  <c r="A505" i="2"/>
  <c r="D504" i="2"/>
  <c r="J504" i="2" s="1"/>
  <c r="K1057" i="6" l="1"/>
  <c r="L1057" i="6"/>
  <c r="A1059" i="6"/>
  <c r="D1058" i="6"/>
  <c r="J1058" i="6" s="1"/>
  <c r="A1381" i="6"/>
  <c r="D1380" i="6"/>
  <c r="J1380" i="6" s="1"/>
  <c r="L779" i="6"/>
  <c r="K779" i="6"/>
  <c r="A781" i="6"/>
  <c r="D780" i="6"/>
  <c r="J780" i="6" s="1"/>
  <c r="L202" i="6"/>
  <c r="K202" i="6"/>
  <c r="D502" i="6"/>
  <c r="J502" i="6" s="1"/>
  <c r="A503" i="6"/>
  <c r="A204" i="6"/>
  <c r="D203" i="6"/>
  <c r="J203" i="6" s="1"/>
  <c r="L501" i="6"/>
  <c r="K501" i="6"/>
  <c r="L1379" i="6"/>
  <c r="K1379" i="6"/>
  <c r="K806" i="2"/>
  <c r="L806" i="2"/>
  <c r="K1108" i="2"/>
  <c r="L1108" i="2"/>
  <c r="A808" i="2"/>
  <c r="D807" i="2"/>
  <c r="J807" i="2" s="1"/>
  <c r="K205" i="2"/>
  <c r="L205" i="2"/>
  <c r="A207" i="2"/>
  <c r="D206" i="2"/>
  <c r="J206" i="2" s="1"/>
  <c r="A1110" i="2"/>
  <c r="D1109" i="2"/>
  <c r="J1109" i="2" s="1"/>
  <c r="K504" i="2"/>
  <c r="L504" i="2"/>
  <c r="K1405" i="2"/>
  <c r="L1405" i="2"/>
  <c r="A506" i="2"/>
  <c r="D505" i="2"/>
  <c r="J505" i="2" s="1"/>
  <c r="A1407" i="2"/>
  <c r="D1406" i="2"/>
  <c r="J1406" i="2" s="1"/>
  <c r="L203" i="6" l="1"/>
  <c r="K203" i="6"/>
  <c r="A205" i="6"/>
  <c r="D204" i="6"/>
  <c r="J204" i="6" s="1"/>
  <c r="L1380" i="6"/>
  <c r="K1380" i="6"/>
  <c r="L780" i="6"/>
  <c r="K780" i="6"/>
  <c r="A504" i="6"/>
  <c r="D503" i="6"/>
  <c r="J503" i="6" s="1"/>
  <c r="L502" i="6"/>
  <c r="K502" i="6"/>
  <c r="A1382" i="6"/>
  <c r="D1381" i="6"/>
  <c r="J1381" i="6" s="1"/>
  <c r="L1058" i="6"/>
  <c r="K1058" i="6"/>
  <c r="A1060" i="6"/>
  <c r="D1059" i="6"/>
  <c r="J1059" i="6" s="1"/>
  <c r="D781" i="6"/>
  <c r="J781" i="6" s="1"/>
  <c r="A782" i="6"/>
  <c r="K807" i="2"/>
  <c r="L807" i="2"/>
  <c r="A809" i="2"/>
  <c r="D808" i="2"/>
  <c r="J808" i="2" s="1"/>
  <c r="L1109" i="2"/>
  <c r="K1109" i="2"/>
  <c r="A1408" i="2"/>
  <c r="D1407" i="2"/>
  <c r="J1407" i="2" s="1"/>
  <c r="A1111" i="2"/>
  <c r="D1110" i="2"/>
  <c r="J1110" i="2" s="1"/>
  <c r="K505" i="2"/>
  <c r="L505" i="2"/>
  <c r="K1406" i="2"/>
  <c r="L1406" i="2"/>
  <c r="L206" i="2"/>
  <c r="K206" i="2"/>
  <c r="A507" i="2"/>
  <c r="D506" i="2"/>
  <c r="J506" i="2" s="1"/>
  <c r="A208" i="2"/>
  <c r="D207" i="2"/>
  <c r="J207" i="2" s="1"/>
  <c r="K1059" i="6" l="1"/>
  <c r="L1059" i="6"/>
  <c r="A1061" i="6"/>
  <c r="D1060" i="6"/>
  <c r="J1060" i="6" s="1"/>
  <c r="A505" i="6"/>
  <c r="D504" i="6"/>
  <c r="J504" i="6" s="1"/>
  <c r="L1381" i="6"/>
  <c r="K1381" i="6"/>
  <c r="A1383" i="6"/>
  <c r="D1382" i="6"/>
  <c r="J1382" i="6" s="1"/>
  <c r="K204" i="6"/>
  <c r="L204" i="6"/>
  <c r="A206" i="6"/>
  <c r="D205" i="6"/>
  <c r="J205" i="6" s="1"/>
  <c r="A783" i="6"/>
  <c r="D782" i="6"/>
  <c r="J782" i="6" s="1"/>
  <c r="K503" i="6"/>
  <c r="L503" i="6"/>
  <c r="L781" i="6"/>
  <c r="K781" i="6"/>
  <c r="K1407" i="2"/>
  <c r="L1407" i="2"/>
  <c r="L207" i="2"/>
  <c r="K207" i="2"/>
  <c r="L808" i="2"/>
  <c r="K808" i="2"/>
  <c r="A1409" i="2"/>
  <c r="D1408" i="2"/>
  <c r="J1408" i="2" s="1"/>
  <c r="A209" i="2"/>
  <c r="D208" i="2"/>
  <c r="J208" i="2" s="1"/>
  <c r="A810" i="2"/>
  <c r="D809" i="2"/>
  <c r="J809" i="2" s="1"/>
  <c r="K506" i="2"/>
  <c r="L506" i="2"/>
  <c r="K1110" i="2"/>
  <c r="L1110" i="2"/>
  <c r="A508" i="2"/>
  <c r="D507" i="2"/>
  <c r="J507" i="2" s="1"/>
  <c r="A1112" i="2"/>
  <c r="D1111" i="2"/>
  <c r="J1111" i="2" s="1"/>
  <c r="L782" i="6" l="1"/>
  <c r="K782" i="6"/>
  <c r="A784" i="6"/>
  <c r="D783" i="6"/>
  <c r="J783" i="6" s="1"/>
  <c r="L504" i="6"/>
  <c r="K504" i="6"/>
  <c r="L205" i="6"/>
  <c r="K205" i="6"/>
  <c r="A207" i="6"/>
  <c r="D206" i="6"/>
  <c r="J206" i="6" s="1"/>
  <c r="A506" i="6"/>
  <c r="D505" i="6"/>
  <c r="J505" i="6" s="1"/>
  <c r="L1060" i="6"/>
  <c r="K1060" i="6"/>
  <c r="A1062" i="6"/>
  <c r="D1061" i="6"/>
  <c r="J1061" i="6" s="1"/>
  <c r="L1382" i="6"/>
  <c r="K1382" i="6"/>
  <c r="A1384" i="6"/>
  <c r="D1383" i="6"/>
  <c r="J1383" i="6" s="1"/>
  <c r="K1408" i="2"/>
  <c r="L1408" i="2"/>
  <c r="A1410" i="2"/>
  <c r="D1409" i="2"/>
  <c r="J1409" i="2" s="1"/>
  <c r="L809" i="2"/>
  <c r="K809" i="2"/>
  <c r="K1111" i="2"/>
  <c r="L1111" i="2"/>
  <c r="A1113" i="2"/>
  <c r="D1112" i="2"/>
  <c r="J1112" i="2" s="1"/>
  <c r="A811" i="2"/>
  <c r="D810" i="2"/>
  <c r="J810" i="2" s="1"/>
  <c r="K507" i="2"/>
  <c r="L507" i="2"/>
  <c r="L208" i="2"/>
  <c r="K208" i="2"/>
  <c r="A509" i="2"/>
  <c r="D508" i="2"/>
  <c r="J508" i="2" s="1"/>
  <c r="A210" i="2"/>
  <c r="D209" i="2"/>
  <c r="J209" i="2" s="1"/>
  <c r="K1061" i="6" l="1"/>
  <c r="L1061" i="6"/>
  <c r="A1063" i="6"/>
  <c r="D1062" i="6"/>
  <c r="J1062" i="6" s="1"/>
  <c r="L1383" i="6"/>
  <c r="K1383" i="6"/>
  <c r="L783" i="6"/>
  <c r="K783" i="6"/>
  <c r="L505" i="6"/>
  <c r="K505" i="6"/>
  <c r="A1385" i="6"/>
  <c r="D1384" i="6"/>
  <c r="J1384" i="6" s="1"/>
  <c r="A507" i="6"/>
  <c r="D506" i="6"/>
  <c r="J506" i="6" s="1"/>
  <c r="A785" i="6"/>
  <c r="D784" i="6"/>
  <c r="J784" i="6" s="1"/>
  <c r="L206" i="6"/>
  <c r="K206" i="6"/>
  <c r="A208" i="6"/>
  <c r="D207" i="6"/>
  <c r="J207" i="6" s="1"/>
  <c r="K209" i="2"/>
  <c r="L209" i="2"/>
  <c r="K1409" i="2"/>
  <c r="L1409" i="2"/>
  <c r="K810" i="2"/>
  <c r="L810" i="2"/>
  <c r="A211" i="2"/>
  <c r="D210" i="2"/>
  <c r="J210" i="2" s="1"/>
  <c r="A812" i="2"/>
  <c r="D811" i="2"/>
  <c r="J811" i="2" s="1"/>
  <c r="A1411" i="2"/>
  <c r="D1410" i="2"/>
  <c r="J1410" i="2" s="1"/>
  <c r="K1112" i="2"/>
  <c r="L1112" i="2"/>
  <c r="K508" i="2"/>
  <c r="L508" i="2"/>
  <c r="A510" i="2"/>
  <c r="D509" i="2"/>
  <c r="J509" i="2" s="1"/>
  <c r="A1114" i="2"/>
  <c r="D1113" i="2"/>
  <c r="J1113" i="2" s="1"/>
  <c r="L784" i="6" l="1"/>
  <c r="K784" i="6"/>
  <c r="L506" i="6"/>
  <c r="K506" i="6"/>
  <c r="A786" i="6"/>
  <c r="D785" i="6"/>
  <c r="J785" i="6" s="1"/>
  <c r="L207" i="6"/>
  <c r="K207" i="6"/>
  <c r="L1062" i="6"/>
  <c r="K1062" i="6"/>
  <c r="A508" i="6"/>
  <c r="D507" i="6"/>
  <c r="J507" i="6" s="1"/>
  <c r="L1384" i="6"/>
  <c r="K1384" i="6"/>
  <c r="A209" i="6"/>
  <c r="D208" i="6"/>
  <c r="J208" i="6" s="1"/>
  <c r="A1386" i="6"/>
  <c r="D1385" i="6"/>
  <c r="J1385" i="6" s="1"/>
  <c r="A1064" i="6"/>
  <c r="D1063" i="6"/>
  <c r="J1063" i="6" s="1"/>
  <c r="L210" i="2"/>
  <c r="K210" i="2"/>
  <c r="A212" i="2"/>
  <c r="D211" i="2"/>
  <c r="J211" i="2" s="1"/>
  <c r="K1113" i="2"/>
  <c r="L1113" i="2"/>
  <c r="L1410" i="2"/>
  <c r="K1410" i="2"/>
  <c r="A1115" i="2"/>
  <c r="D1114" i="2"/>
  <c r="J1114" i="2" s="1"/>
  <c r="A1412" i="2"/>
  <c r="D1411" i="2"/>
  <c r="J1411" i="2" s="1"/>
  <c r="K509" i="2"/>
  <c r="L509" i="2"/>
  <c r="L811" i="2"/>
  <c r="K811" i="2"/>
  <c r="A511" i="2"/>
  <c r="D510" i="2"/>
  <c r="J510" i="2" s="1"/>
  <c r="A813" i="2"/>
  <c r="D812" i="2"/>
  <c r="J812" i="2" s="1"/>
  <c r="L785" i="6" l="1"/>
  <c r="K785" i="6"/>
  <c r="K208" i="6"/>
  <c r="L208" i="6"/>
  <c r="A210" i="6"/>
  <c r="D209" i="6"/>
  <c r="J209" i="6" s="1"/>
  <c r="A787" i="6"/>
  <c r="D786" i="6"/>
  <c r="J786" i="6" s="1"/>
  <c r="K1063" i="6"/>
  <c r="L1063" i="6"/>
  <c r="L507" i="6"/>
  <c r="K507" i="6"/>
  <c r="A1387" i="6"/>
  <c r="D1386" i="6"/>
  <c r="J1386" i="6" s="1"/>
  <c r="A1065" i="6"/>
  <c r="D1064" i="6"/>
  <c r="J1064" i="6" s="1"/>
  <c r="A509" i="6"/>
  <c r="D508" i="6"/>
  <c r="J508" i="6" s="1"/>
  <c r="L1385" i="6"/>
  <c r="K1385" i="6"/>
  <c r="L812" i="2"/>
  <c r="K812" i="2"/>
  <c r="K211" i="2"/>
  <c r="L211" i="2"/>
  <c r="K1411" i="2"/>
  <c r="L1411" i="2"/>
  <c r="A814" i="2"/>
  <c r="D813" i="2"/>
  <c r="J813" i="2" s="1"/>
  <c r="A1413" i="2"/>
  <c r="D1412" i="2"/>
  <c r="J1412" i="2" s="1"/>
  <c r="A213" i="2"/>
  <c r="D212" i="2"/>
  <c r="J212" i="2" s="1"/>
  <c r="L1114" i="2"/>
  <c r="K1114" i="2"/>
  <c r="K510" i="2"/>
  <c r="L510" i="2"/>
  <c r="A512" i="2"/>
  <c r="D511" i="2"/>
  <c r="J511" i="2" s="1"/>
  <c r="A1116" i="2"/>
  <c r="D1115" i="2"/>
  <c r="J1115" i="2" s="1"/>
  <c r="L508" i="6" l="1"/>
  <c r="K508" i="6"/>
  <c r="L786" i="6"/>
  <c r="K786" i="6"/>
  <c r="L1064" i="6"/>
  <c r="K1064" i="6"/>
  <c r="A1066" i="6"/>
  <c r="D1065" i="6"/>
  <c r="J1065" i="6" s="1"/>
  <c r="A788" i="6"/>
  <c r="D787" i="6"/>
  <c r="J787" i="6" s="1"/>
  <c r="L209" i="6"/>
  <c r="K209" i="6"/>
  <c r="A510" i="6"/>
  <c r="D509" i="6"/>
  <c r="J509" i="6" s="1"/>
  <c r="L1386" i="6"/>
  <c r="K1386" i="6"/>
  <c r="A1388" i="6"/>
  <c r="D1387" i="6"/>
  <c r="J1387" i="6" s="1"/>
  <c r="A211" i="6"/>
  <c r="D210" i="6"/>
  <c r="J210" i="6" s="1"/>
  <c r="K813" i="2"/>
  <c r="L813" i="2"/>
  <c r="L1115" i="2"/>
  <c r="K1115" i="2"/>
  <c r="A815" i="2"/>
  <c r="D814" i="2"/>
  <c r="J814" i="2" s="1"/>
  <c r="K212" i="2"/>
  <c r="L212" i="2"/>
  <c r="A1117" i="2"/>
  <c r="D1116" i="2"/>
  <c r="J1116" i="2" s="1"/>
  <c r="A214" i="2"/>
  <c r="D213" i="2"/>
  <c r="J213" i="2" s="1"/>
  <c r="L511" i="2"/>
  <c r="K511" i="2"/>
  <c r="K1412" i="2"/>
  <c r="L1412" i="2"/>
  <c r="A513" i="2"/>
  <c r="D512" i="2"/>
  <c r="J512" i="2" s="1"/>
  <c r="A1414" i="2"/>
  <c r="D1413" i="2"/>
  <c r="J1413" i="2" s="1"/>
  <c r="K1065" i="6" l="1"/>
  <c r="L1065" i="6"/>
  <c r="A1067" i="6"/>
  <c r="D1066" i="6"/>
  <c r="J1066" i="6" s="1"/>
  <c r="K509" i="6"/>
  <c r="L509" i="6"/>
  <c r="A511" i="6"/>
  <c r="D510" i="6"/>
  <c r="J510" i="6" s="1"/>
  <c r="L210" i="6"/>
  <c r="K210" i="6"/>
  <c r="L1387" i="6"/>
  <c r="K1387" i="6"/>
  <c r="L787" i="6"/>
  <c r="K787" i="6"/>
  <c r="A212" i="6"/>
  <c r="D211" i="6"/>
  <c r="J211" i="6" s="1"/>
  <c r="A1389" i="6"/>
  <c r="D1388" i="6"/>
  <c r="J1388" i="6" s="1"/>
  <c r="A789" i="6"/>
  <c r="D788" i="6"/>
  <c r="J788" i="6" s="1"/>
  <c r="L814" i="2"/>
  <c r="K814" i="2"/>
  <c r="A816" i="2"/>
  <c r="D815" i="2"/>
  <c r="J815" i="2" s="1"/>
  <c r="L1413" i="2"/>
  <c r="K1413" i="2"/>
  <c r="K213" i="2"/>
  <c r="L213" i="2"/>
  <c r="A1415" i="2"/>
  <c r="D1414" i="2"/>
  <c r="J1414" i="2" s="1"/>
  <c r="A215" i="2"/>
  <c r="D214" i="2"/>
  <c r="J214" i="2" s="1"/>
  <c r="L512" i="2"/>
  <c r="K512" i="2"/>
  <c r="K1116" i="2"/>
  <c r="L1116" i="2"/>
  <c r="A514" i="2"/>
  <c r="D513" i="2"/>
  <c r="J513" i="2" s="1"/>
  <c r="A1118" i="2"/>
  <c r="D1117" i="2"/>
  <c r="J1117" i="2" s="1"/>
  <c r="A1390" i="6" l="1"/>
  <c r="D1389" i="6"/>
  <c r="J1389" i="6" s="1"/>
  <c r="L510" i="6"/>
  <c r="K510" i="6"/>
  <c r="L211" i="6"/>
  <c r="K211" i="6"/>
  <c r="A213" i="6"/>
  <c r="D212" i="6"/>
  <c r="J212" i="6" s="1"/>
  <c r="A512" i="6"/>
  <c r="D511" i="6"/>
  <c r="J511" i="6" s="1"/>
  <c r="L788" i="6"/>
  <c r="K788" i="6"/>
  <c r="L1066" i="6"/>
  <c r="K1066" i="6"/>
  <c r="A790" i="6"/>
  <c r="D789" i="6"/>
  <c r="J789" i="6" s="1"/>
  <c r="A1068" i="6"/>
  <c r="D1067" i="6"/>
  <c r="J1067" i="6" s="1"/>
  <c r="L1388" i="6"/>
  <c r="K1388" i="6"/>
  <c r="K815" i="2"/>
  <c r="L815" i="2"/>
  <c r="K214" i="2"/>
  <c r="L214" i="2"/>
  <c r="A1119" i="2"/>
  <c r="D1118" i="2"/>
  <c r="J1118" i="2" s="1"/>
  <c r="A216" i="2"/>
  <c r="D215" i="2"/>
  <c r="J215" i="2" s="1"/>
  <c r="A817" i="2"/>
  <c r="D816" i="2"/>
  <c r="J816" i="2" s="1"/>
  <c r="K1117" i="2"/>
  <c r="L1117" i="2"/>
  <c r="L1414" i="2"/>
  <c r="K1414" i="2"/>
  <c r="K513" i="2"/>
  <c r="L513" i="2"/>
  <c r="A515" i="2"/>
  <c r="D514" i="2"/>
  <c r="J514" i="2" s="1"/>
  <c r="A1416" i="2"/>
  <c r="D1415" i="2"/>
  <c r="J1415" i="2" s="1"/>
  <c r="K212" i="6" l="1"/>
  <c r="L212" i="6"/>
  <c r="L789" i="6"/>
  <c r="K789" i="6"/>
  <c r="A791" i="6"/>
  <c r="D790" i="6"/>
  <c r="J790" i="6" s="1"/>
  <c r="A214" i="6"/>
  <c r="D213" i="6"/>
  <c r="J213" i="6" s="1"/>
  <c r="K1067" i="6"/>
  <c r="L1067" i="6"/>
  <c r="L1389" i="6"/>
  <c r="K1389" i="6"/>
  <c r="L511" i="6"/>
  <c r="K511" i="6"/>
  <c r="A1069" i="6"/>
  <c r="D1068" i="6"/>
  <c r="J1068" i="6" s="1"/>
  <c r="A513" i="6"/>
  <c r="D512" i="6"/>
  <c r="J512" i="6" s="1"/>
  <c r="A1391" i="6"/>
  <c r="D1390" i="6"/>
  <c r="J1390" i="6" s="1"/>
  <c r="L215" i="2"/>
  <c r="K215" i="2"/>
  <c r="A1120" i="2"/>
  <c r="D1119" i="2"/>
  <c r="J1119" i="2" s="1"/>
  <c r="L1415" i="2"/>
  <c r="K1415" i="2"/>
  <c r="A1417" i="2"/>
  <c r="D1416" i="2"/>
  <c r="J1416" i="2" s="1"/>
  <c r="K1118" i="2"/>
  <c r="L1118" i="2"/>
  <c r="A217" i="2"/>
  <c r="D216" i="2"/>
  <c r="J216" i="2" s="1"/>
  <c r="L514" i="2"/>
  <c r="K514" i="2"/>
  <c r="K816" i="2"/>
  <c r="L816" i="2"/>
  <c r="A516" i="2"/>
  <c r="D515" i="2"/>
  <c r="J515" i="2" s="1"/>
  <c r="A818" i="2"/>
  <c r="D817" i="2"/>
  <c r="J817" i="2" s="1"/>
  <c r="L213" i="6" l="1"/>
  <c r="K213" i="6"/>
  <c r="L1068" i="6"/>
  <c r="K1068" i="6"/>
  <c r="A1070" i="6"/>
  <c r="D1069" i="6"/>
  <c r="J1069" i="6" s="1"/>
  <c r="A215" i="6"/>
  <c r="D214" i="6"/>
  <c r="J214" i="6" s="1"/>
  <c r="A1392" i="6"/>
  <c r="D1391" i="6"/>
  <c r="J1391" i="6" s="1"/>
  <c r="L790" i="6"/>
  <c r="K790" i="6"/>
  <c r="A792" i="6"/>
  <c r="D791" i="6"/>
  <c r="J791" i="6" s="1"/>
  <c r="L1390" i="6"/>
  <c r="K1390" i="6"/>
  <c r="L512" i="6"/>
  <c r="K512" i="6"/>
  <c r="A514" i="6"/>
  <c r="D513" i="6"/>
  <c r="J513" i="6" s="1"/>
  <c r="K1416" i="2"/>
  <c r="L1416" i="2"/>
  <c r="A1418" i="2"/>
  <c r="D1417" i="2"/>
  <c r="J1417" i="2" s="1"/>
  <c r="A819" i="2"/>
  <c r="D818" i="2"/>
  <c r="J818" i="2" s="1"/>
  <c r="A218" i="2"/>
  <c r="D217" i="2"/>
  <c r="J217" i="2" s="1"/>
  <c r="A517" i="2"/>
  <c r="D516" i="2"/>
  <c r="J516" i="2" s="1"/>
  <c r="A1121" i="2"/>
  <c r="D1120" i="2"/>
  <c r="J1120" i="2" s="1"/>
  <c r="K817" i="2"/>
  <c r="L817" i="2"/>
  <c r="L216" i="2"/>
  <c r="K216" i="2"/>
  <c r="K1119" i="2"/>
  <c r="L1119" i="2"/>
  <c r="K515" i="2"/>
  <c r="L515" i="2"/>
  <c r="A515" i="6" l="1"/>
  <c r="D514" i="6"/>
  <c r="J514" i="6" s="1"/>
  <c r="L214" i="6"/>
  <c r="K214" i="6"/>
  <c r="A216" i="6"/>
  <c r="D215" i="6"/>
  <c r="J215" i="6" s="1"/>
  <c r="K1069" i="6"/>
  <c r="L1069" i="6"/>
  <c r="L791" i="6"/>
  <c r="K791" i="6"/>
  <c r="A793" i="6"/>
  <c r="D792" i="6"/>
  <c r="J792" i="6" s="1"/>
  <c r="A1071" i="6"/>
  <c r="D1070" i="6"/>
  <c r="J1070" i="6" s="1"/>
  <c r="K513" i="6"/>
  <c r="L513" i="6"/>
  <c r="L1391" i="6"/>
  <c r="K1391" i="6"/>
  <c r="A1393" i="6"/>
  <c r="D1392" i="6"/>
  <c r="J1392" i="6" s="1"/>
  <c r="K818" i="2"/>
  <c r="L818" i="2"/>
  <c r="A820" i="2"/>
  <c r="D819" i="2"/>
  <c r="J819" i="2" s="1"/>
  <c r="K1417" i="2"/>
  <c r="L1417" i="2"/>
  <c r="L217" i="2"/>
  <c r="K217" i="2"/>
  <c r="A219" i="2"/>
  <c r="D218" i="2"/>
  <c r="J218" i="2" s="1"/>
  <c r="K1120" i="2"/>
  <c r="L1120" i="2"/>
  <c r="A1122" i="2"/>
  <c r="D1121" i="2"/>
  <c r="J1121" i="2" s="1"/>
  <c r="A1419" i="2"/>
  <c r="D1418" i="2"/>
  <c r="J1418" i="2" s="1"/>
  <c r="K516" i="2"/>
  <c r="L516" i="2"/>
  <c r="A518" i="2"/>
  <c r="D517" i="2"/>
  <c r="J517" i="2" s="1"/>
  <c r="L215" i="6" l="1"/>
  <c r="K215" i="6"/>
  <c r="A1394" i="6"/>
  <c r="D1393" i="6"/>
  <c r="J1393" i="6" s="1"/>
  <c r="L1070" i="6"/>
  <c r="K1070" i="6"/>
  <c r="A1072" i="6"/>
  <c r="D1071" i="6"/>
  <c r="J1071" i="6" s="1"/>
  <c r="A217" i="6"/>
  <c r="D216" i="6"/>
  <c r="J216" i="6" s="1"/>
  <c r="L1392" i="6"/>
  <c r="K1392" i="6"/>
  <c r="L792" i="6"/>
  <c r="K792" i="6"/>
  <c r="L514" i="6"/>
  <c r="K514" i="6"/>
  <c r="A794" i="6"/>
  <c r="D793" i="6"/>
  <c r="J793" i="6" s="1"/>
  <c r="A516" i="6"/>
  <c r="D515" i="6"/>
  <c r="J515" i="6" s="1"/>
  <c r="K1418" i="2"/>
  <c r="L1418" i="2"/>
  <c r="L1121" i="2"/>
  <c r="K1121" i="2"/>
  <c r="A1123" i="2"/>
  <c r="D1122" i="2"/>
  <c r="J1122" i="2" s="1"/>
  <c r="A1420" i="2"/>
  <c r="D1419" i="2"/>
  <c r="J1419" i="2" s="1"/>
  <c r="K517" i="2"/>
  <c r="L517" i="2"/>
  <c r="L819" i="2"/>
  <c r="K819" i="2"/>
  <c r="A519" i="2"/>
  <c r="D518" i="2"/>
  <c r="J518" i="2" s="1"/>
  <c r="A821" i="2"/>
  <c r="D820" i="2"/>
  <c r="J820" i="2" s="1"/>
  <c r="K218" i="2"/>
  <c r="L218" i="2"/>
  <c r="A220" i="2"/>
  <c r="D219" i="2"/>
  <c r="J219" i="2" s="1"/>
  <c r="A517" i="6" l="1"/>
  <c r="D516" i="6"/>
  <c r="J516" i="6" s="1"/>
  <c r="K1071" i="6"/>
  <c r="L1071" i="6"/>
  <c r="A1073" i="6"/>
  <c r="D1072" i="6"/>
  <c r="J1072" i="6" s="1"/>
  <c r="L793" i="6"/>
  <c r="K793" i="6"/>
  <c r="A795" i="6"/>
  <c r="D794" i="6"/>
  <c r="J794" i="6" s="1"/>
  <c r="A218" i="6"/>
  <c r="D217" i="6"/>
  <c r="J217" i="6" s="1"/>
  <c r="L515" i="6"/>
  <c r="K515" i="6"/>
  <c r="L1393" i="6"/>
  <c r="K1393" i="6"/>
  <c r="A1395" i="6"/>
  <c r="D1394" i="6"/>
  <c r="J1394" i="6" s="1"/>
  <c r="K216" i="6"/>
  <c r="L216" i="6"/>
  <c r="K820" i="2"/>
  <c r="L820" i="2"/>
  <c r="L1419" i="2"/>
  <c r="K1419" i="2"/>
  <c r="K1122" i="2"/>
  <c r="L1122" i="2"/>
  <c r="A520" i="2"/>
  <c r="D519" i="2"/>
  <c r="J519" i="2" s="1"/>
  <c r="A1124" i="2"/>
  <c r="D1123" i="2"/>
  <c r="J1123" i="2" s="1"/>
  <c r="L518" i="2"/>
  <c r="K518" i="2"/>
  <c r="K219" i="2"/>
  <c r="L219" i="2"/>
  <c r="A1421" i="2"/>
  <c r="D1420" i="2"/>
  <c r="J1420" i="2" s="1"/>
  <c r="A221" i="2"/>
  <c r="D220" i="2"/>
  <c r="J220" i="2" s="1"/>
  <c r="A822" i="2"/>
  <c r="D821" i="2"/>
  <c r="J821" i="2" s="1"/>
  <c r="L1072" i="6" l="1"/>
  <c r="K1072" i="6"/>
  <c r="A1074" i="6"/>
  <c r="D1073" i="6"/>
  <c r="J1073" i="6" s="1"/>
  <c r="A219" i="6"/>
  <c r="D218" i="6"/>
  <c r="J218" i="6" s="1"/>
  <c r="L1394" i="6"/>
  <c r="K1394" i="6"/>
  <c r="L516" i="6"/>
  <c r="K516" i="6"/>
  <c r="L217" i="6"/>
  <c r="K217" i="6"/>
  <c r="L794" i="6"/>
  <c r="K794" i="6"/>
  <c r="A1396" i="6"/>
  <c r="D1395" i="6"/>
  <c r="J1395" i="6" s="1"/>
  <c r="A796" i="6"/>
  <c r="D795" i="6"/>
  <c r="J795" i="6" s="1"/>
  <c r="A518" i="6"/>
  <c r="D517" i="6"/>
  <c r="J517" i="6" s="1"/>
  <c r="K1420" i="2"/>
  <c r="L1420" i="2"/>
  <c r="K519" i="2"/>
  <c r="L519" i="2"/>
  <c r="A521" i="2"/>
  <c r="D520" i="2"/>
  <c r="J520" i="2" s="1"/>
  <c r="K821" i="2"/>
  <c r="L821" i="2"/>
  <c r="A1422" i="2"/>
  <c r="D1421" i="2"/>
  <c r="J1421" i="2" s="1"/>
  <c r="K220" i="2"/>
  <c r="L220" i="2"/>
  <c r="A823" i="2"/>
  <c r="D822" i="2"/>
  <c r="J822" i="2" s="1"/>
  <c r="K1123" i="2"/>
  <c r="L1123" i="2"/>
  <c r="A222" i="2"/>
  <c r="D221" i="2"/>
  <c r="J221" i="2" s="1"/>
  <c r="A1125" i="2"/>
  <c r="D1124" i="2"/>
  <c r="J1124" i="2" s="1"/>
  <c r="A797" i="6" l="1"/>
  <c r="D796" i="6"/>
  <c r="J796" i="6" s="1"/>
  <c r="L1395" i="6"/>
  <c r="K1395" i="6"/>
  <c r="K218" i="6"/>
  <c r="L218" i="6"/>
  <c r="A1397" i="6"/>
  <c r="D1396" i="6"/>
  <c r="J1396" i="6" s="1"/>
  <c r="A220" i="6"/>
  <c r="D219" i="6"/>
  <c r="J219" i="6" s="1"/>
  <c r="K517" i="6"/>
  <c r="L517" i="6"/>
  <c r="K1073" i="6"/>
  <c r="L1073" i="6"/>
  <c r="A1075" i="6"/>
  <c r="D1074" i="6"/>
  <c r="J1074" i="6" s="1"/>
  <c r="A519" i="6"/>
  <c r="D518" i="6"/>
  <c r="J518" i="6" s="1"/>
  <c r="L795" i="6"/>
  <c r="K795" i="6"/>
  <c r="K520" i="2"/>
  <c r="L520" i="2"/>
  <c r="A824" i="2"/>
  <c r="D823" i="2"/>
  <c r="J823" i="2" s="1"/>
  <c r="A522" i="2"/>
  <c r="D521" i="2"/>
  <c r="J521" i="2" s="1"/>
  <c r="L1124" i="2"/>
  <c r="K1124" i="2"/>
  <c r="A1126" i="2"/>
  <c r="D1125" i="2"/>
  <c r="J1125" i="2" s="1"/>
  <c r="K822" i="2"/>
  <c r="L822" i="2"/>
  <c r="L221" i="2"/>
  <c r="K221" i="2"/>
  <c r="K1421" i="2"/>
  <c r="L1421" i="2"/>
  <c r="A223" i="2"/>
  <c r="D222" i="2"/>
  <c r="J222" i="2" s="1"/>
  <c r="A1423" i="2"/>
  <c r="D1422" i="2"/>
  <c r="J1422" i="2" s="1"/>
  <c r="L1396" i="6" l="1"/>
  <c r="K1396" i="6"/>
  <c r="L1074" i="6"/>
  <c r="K1074" i="6"/>
  <c r="A1076" i="6"/>
  <c r="D1075" i="6"/>
  <c r="J1075" i="6" s="1"/>
  <c r="A1398" i="6"/>
  <c r="D1397" i="6"/>
  <c r="J1397" i="6" s="1"/>
  <c r="L518" i="6"/>
  <c r="K518" i="6"/>
  <c r="L796" i="6"/>
  <c r="K796" i="6"/>
  <c r="L219" i="6"/>
  <c r="K219" i="6"/>
  <c r="A520" i="6"/>
  <c r="D519" i="6"/>
  <c r="J519" i="6" s="1"/>
  <c r="A221" i="6"/>
  <c r="D220" i="6"/>
  <c r="J220" i="6" s="1"/>
  <c r="A798" i="6"/>
  <c r="D797" i="6"/>
  <c r="J797" i="6" s="1"/>
  <c r="A523" i="2"/>
  <c r="D522" i="2"/>
  <c r="J522" i="2" s="1"/>
  <c r="K1422" i="2"/>
  <c r="L1422" i="2"/>
  <c r="K823" i="2"/>
  <c r="L823" i="2"/>
  <c r="K521" i="2"/>
  <c r="L521" i="2"/>
  <c r="A1424" i="2"/>
  <c r="D1423" i="2"/>
  <c r="J1423" i="2" s="1"/>
  <c r="A825" i="2"/>
  <c r="D824" i="2"/>
  <c r="J824" i="2" s="1"/>
  <c r="L222" i="2"/>
  <c r="K222" i="2"/>
  <c r="L1125" i="2"/>
  <c r="K1125" i="2"/>
  <c r="A224" i="2"/>
  <c r="D223" i="2"/>
  <c r="J223" i="2" s="1"/>
  <c r="A1127" i="2"/>
  <c r="D1126" i="2"/>
  <c r="J1126" i="2" s="1"/>
  <c r="A222" i="6" l="1"/>
  <c r="D221" i="6"/>
  <c r="J221" i="6" s="1"/>
  <c r="L1397" i="6"/>
  <c r="K1397" i="6"/>
  <c r="L519" i="6"/>
  <c r="K519" i="6"/>
  <c r="A521" i="6"/>
  <c r="D520" i="6"/>
  <c r="J520" i="6" s="1"/>
  <c r="A1399" i="6"/>
  <c r="D1398" i="6"/>
  <c r="J1398" i="6" s="1"/>
  <c r="K1075" i="6"/>
  <c r="L1075" i="6"/>
  <c r="A1077" i="6"/>
  <c r="D1076" i="6"/>
  <c r="J1076" i="6" s="1"/>
  <c r="A799" i="6"/>
  <c r="D798" i="6"/>
  <c r="J798" i="6" s="1"/>
  <c r="L797" i="6"/>
  <c r="K797" i="6"/>
  <c r="L220" i="6"/>
  <c r="K220" i="6"/>
  <c r="K1126" i="2"/>
  <c r="L1126" i="2"/>
  <c r="L824" i="2"/>
  <c r="K824" i="2"/>
  <c r="A1128" i="2"/>
  <c r="D1127" i="2"/>
  <c r="J1127" i="2" s="1"/>
  <c r="A826" i="2"/>
  <c r="D825" i="2"/>
  <c r="J825" i="2" s="1"/>
  <c r="K522" i="2"/>
  <c r="L522" i="2"/>
  <c r="L223" i="2"/>
  <c r="K223" i="2"/>
  <c r="L1423" i="2"/>
  <c r="K1423" i="2"/>
  <c r="A225" i="2"/>
  <c r="D224" i="2"/>
  <c r="J224" i="2" s="1"/>
  <c r="A1425" i="2"/>
  <c r="D1424" i="2"/>
  <c r="J1424" i="2" s="1"/>
  <c r="A524" i="2"/>
  <c r="D523" i="2"/>
  <c r="J523" i="2" s="1"/>
  <c r="L520" i="6" l="1"/>
  <c r="K520" i="6"/>
  <c r="L798" i="6"/>
  <c r="K798" i="6"/>
  <c r="A800" i="6"/>
  <c r="D799" i="6"/>
  <c r="J799" i="6" s="1"/>
  <c r="A522" i="6"/>
  <c r="D521" i="6"/>
  <c r="J521" i="6" s="1"/>
  <c r="L1076" i="6"/>
  <c r="K1076" i="6"/>
  <c r="A1078" i="6"/>
  <c r="D1077" i="6"/>
  <c r="J1077" i="6" s="1"/>
  <c r="L1398" i="6"/>
  <c r="K1398" i="6"/>
  <c r="K221" i="6"/>
  <c r="L221" i="6"/>
  <c r="A1400" i="6"/>
  <c r="D1399" i="6"/>
  <c r="J1399" i="6" s="1"/>
  <c r="A223" i="6"/>
  <c r="D222" i="6"/>
  <c r="J222" i="6" s="1"/>
  <c r="L224" i="2"/>
  <c r="K224" i="2"/>
  <c r="K825" i="2"/>
  <c r="L825" i="2"/>
  <c r="K1127" i="2"/>
  <c r="L1127" i="2"/>
  <c r="A1129" i="2"/>
  <c r="D1128" i="2"/>
  <c r="J1128" i="2" s="1"/>
  <c r="K523" i="2"/>
  <c r="L523" i="2"/>
  <c r="A226" i="2"/>
  <c r="D225" i="2"/>
  <c r="J225" i="2" s="1"/>
  <c r="A827" i="2"/>
  <c r="D826" i="2"/>
  <c r="J826" i="2" s="1"/>
  <c r="A525" i="2"/>
  <c r="D524" i="2"/>
  <c r="J524" i="2" s="1"/>
  <c r="K1424" i="2"/>
  <c r="L1424" i="2"/>
  <c r="A1426" i="2"/>
  <c r="D1425" i="2"/>
  <c r="J1425" i="2" s="1"/>
  <c r="K521" i="6" l="1"/>
  <c r="L521" i="6"/>
  <c r="A523" i="6"/>
  <c r="D522" i="6"/>
  <c r="J522" i="6" s="1"/>
  <c r="A1401" i="6"/>
  <c r="D1400" i="6"/>
  <c r="J1400" i="6" s="1"/>
  <c r="L799" i="6"/>
  <c r="K799" i="6"/>
  <c r="A801" i="6"/>
  <c r="D800" i="6"/>
  <c r="J800" i="6" s="1"/>
  <c r="K222" i="6"/>
  <c r="L222" i="6"/>
  <c r="K1077" i="6"/>
  <c r="L1077" i="6"/>
  <c r="A224" i="6"/>
  <c r="D223" i="6"/>
  <c r="J223" i="6" s="1"/>
  <c r="A1079" i="6"/>
  <c r="D1078" i="6"/>
  <c r="J1078" i="6" s="1"/>
  <c r="L1399" i="6"/>
  <c r="K1399" i="6"/>
  <c r="K524" i="2"/>
  <c r="L524" i="2"/>
  <c r="K1128" i="2"/>
  <c r="L1128" i="2"/>
  <c r="A526" i="2"/>
  <c r="D525" i="2"/>
  <c r="J525" i="2" s="1"/>
  <c r="A828" i="2"/>
  <c r="D827" i="2"/>
  <c r="J827" i="2" s="1"/>
  <c r="K1425" i="2"/>
  <c r="L1425" i="2"/>
  <c r="K826" i="2"/>
  <c r="L826" i="2"/>
  <c r="L225" i="2"/>
  <c r="K225" i="2"/>
  <c r="A1427" i="2"/>
  <c r="D1426" i="2"/>
  <c r="J1426" i="2" s="1"/>
  <c r="A227" i="2"/>
  <c r="D226" i="2"/>
  <c r="J226" i="2" s="1"/>
  <c r="A1130" i="2"/>
  <c r="D1129" i="2"/>
  <c r="J1129" i="2" s="1"/>
  <c r="L223" i="6" l="1"/>
  <c r="K223" i="6"/>
  <c r="A225" i="6"/>
  <c r="D224" i="6"/>
  <c r="J224" i="6" s="1"/>
  <c r="L1400" i="6"/>
  <c r="K1400" i="6"/>
  <c r="A1402" i="6"/>
  <c r="D1401" i="6"/>
  <c r="J1401" i="6" s="1"/>
  <c r="L522" i="6"/>
  <c r="K522" i="6"/>
  <c r="A524" i="6"/>
  <c r="D523" i="6"/>
  <c r="J523" i="6" s="1"/>
  <c r="L1078" i="6"/>
  <c r="K1078" i="6"/>
  <c r="L800" i="6"/>
  <c r="K800" i="6"/>
  <c r="A1080" i="6"/>
  <c r="D1079" i="6"/>
  <c r="J1079" i="6" s="1"/>
  <c r="A802" i="6"/>
  <c r="D801" i="6"/>
  <c r="J801" i="6" s="1"/>
  <c r="K1426" i="2"/>
  <c r="L1426" i="2"/>
  <c r="K827" i="2"/>
  <c r="L827" i="2"/>
  <c r="K525" i="2"/>
  <c r="L525" i="2"/>
  <c r="A527" i="2"/>
  <c r="D526" i="2"/>
  <c r="J526" i="2" s="1"/>
  <c r="K1129" i="2"/>
  <c r="L1129" i="2"/>
  <c r="A1131" i="2"/>
  <c r="D1130" i="2"/>
  <c r="J1130" i="2" s="1"/>
  <c r="K226" i="2"/>
  <c r="L226" i="2"/>
  <c r="A1428" i="2"/>
  <c r="D1427" i="2"/>
  <c r="J1427" i="2" s="1"/>
  <c r="A829" i="2"/>
  <c r="D828" i="2"/>
  <c r="J828" i="2" s="1"/>
  <c r="A228" i="2"/>
  <c r="D227" i="2"/>
  <c r="J227" i="2" s="1"/>
  <c r="L1401" i="6" l="1"/>
  <c r="K1401" i="6"/>
  <c r="A1403" i="6"/>
  <c r="D1402" i="6"/>
  <c r="J1402" i="6" s="1"/>
  <c r="L801" i="6"/>
  <c r="K801" i="6"/>
  <c r="L224" i="6"/>
  <c r="K224" i="6"/>
  <c r="L523" i="6"/>
  <c r="K523" i="6"/>
  <c r="A803" i="6"/>
  <c r="D802" i="6"/>
  <c r="J802" i="6" s="1"/>
  <c r="A525" i="6"/>
  <c r="D524" i="6"/>
  <c r="J524" i="6" s="1"/>
  <c r="A226" i="6"/>
  <c r="D225" i="6"/>
  <c r="J225" i="6" s="1"/>
  <c r="L1079" i="6"/>
  <c r="K1079" i="6"/>
  <c r="A1081" i="6"/>
  <c r="D1080" i="6"/>
  <c r="J1080" i="6" s="1"/>
  <c r="K1427" i="2"/>
  <c r="L1427" i="2"/>
  <c r="K526" i="2"/>
  <c r="L526" i="2"/>
  <c r="K227" i="2"/>
  <c r="L227" i="2"/>
  <c r="L1130" i="2"/>
  <c r="K1130" i="2"/>
  <c r="A229" i="2"/>
  <c r="D228" i="2"/>
  <c r="J228" i="2" s="1"/>
  <c r="A1132" i="2"/>
  <c r="D1131" i="2"/>
  <c r="J1131" i="2" s="1"/>
  <c r="K828" i="2"/>
  <c r="L828" i="2"/>
  <c r="A1429" i="2"/>
  <c r="D1428" i="2"/>
  <c r="J1428" i="2" s="1"/>
  <c r="A528" i="2"/>
  <c r="D527" i="2"/>
  <c r="J527" i="2" s="1"/>
  <c r="A830" i="2"/>
  <c r="D829" i="2"/>
  <c r="J829" i="2" s="1"/>
  <c r="L225" i="6" l="1"/>
  <c r="K225" i="6"/>
  <c r="L524" i="6"/>
  <c r="K524" i="6"/>
  <c r="A227" i="6"/>
  <c r="D226" i="6"/>
  <c r="J226" i="6" s="1"/>
  <c r="D525" i="6"/>
  <c r="J525" i="6" s="1"/>
  <c r="A526" i="6"/>
  <c r="L1402" i="6"/>
  <c r="K1402" i="6"/>
  <c r="L802" i="6"/>
  <c r="K802" i="6"/>
  <c r="A1082" i="6"/>
  <c r="D1081" i="6"/>
  <c r="J1081" i="6" s="1"/>
  <c r="A804" i="6"/>
  <c r="D803" i="6"/>
  <c r="J803" i="6" s="1"/>
  <c r="A1404" i="6"/>
  <c r="D1403" i="6"/>
  <c r="J1403" i="6" s="1"/>
  <c r="K1080" i="6"/>
  <c r="L1080" i="6"/>
  <c r="A1430" i="2"/>
  <c r="D1429" i="2"/>
  <c r="J1429" i="2" s="1"/>
  <c r="K1428" i="2"/>
  <c r="L1428" i="2"/>
  <c r="L829" i="2"/>
  <c r="K829" i="2"/>
  <c r="L1131" i="2"/>
  <c r="K1131" i="2"/>
  <c r="A831" i="2"/>
  <c r="D830" i="2"/>
  <c r="J830" i="2" s="1"/>
  <c r="A1133" i="2"/>
  <c r="D1132" i="2"/>
  <c r="J1132" i="2" s="1"/>
  <c r="K527" i="2"/>
  <c r="L527" i="2"/>
  <c r="K228" i="2"/>
  <c r="L228" i="2"/>
  <c r="A529" i="2"/>
  <c r="D528" i="2"/>
  <c r="J528" i="2" s="1"/>
  <c r="A230" i="2"/>
  <c r="D229" i="2"/>
  <c r="J229" i="2" s="1"/>
  <c r="L803" i="6" l="1"/>
  <c r="K803" i="6"/>
  <c r="A527" i="6"/>
  <c r="D526" i="6"/>
  <c r="J526" i="6" s="1"/>
  <c r="A1405" i="6"/>
  <c r="D1404" i="6"/>
  <c r="J1404" i="6" s="1"/>
  <c r="L525" i="6"/>
  <c r="K525" i="6"/>
  <c r="A805" i="6"/>
  <c r="D804" i="6"/>
  <c r="J804" i="6" s="1"/>
  <c r="K226" i="6"/>
  <c r="L226" i="6"/>
  <c r="L1081" i="6"/>
  <c r="K1081" i="6"/>
  <c r="A1083" i="6"/>
  <c r="D1082" i="6"/>
  <c r="J1082" i="6" s="1"/>
  <c r="A228" i="6"/>
  <c r="D227" i="6"/>
  <c r="J227" i="6" s="1"/>
  <c r="K1403" i="6"/>
  <c r="L1403" i="6"/>
  <c r="L229" i="2"/>
  <c r="K229" i="2"/>
  <c r="L1132" i="2"/>
  <c r="K1132" i="2"/>
  <c r="A231" i="2"/>
  <c r="D230" i="2"/>
  <c r="J230" i="2" s="1"/>
  <c r="A1134" i="2"/>
  <c r="D1133" i="2"/>
  <c r="J1133" i="2" s="1"/>
  <c r="K528" i="2"/>
  <c r="L528" i="2"/>
  <c r="K1429" i="2"/>
  <c r="L1429" i="2"/>
  <c r="L830" i="2"/>
  <c r="K830" i="2"/>
  <c r="A530" i="2"/>
  <c r="D529" i="2"/>
  <c r="J529" i="2" s="1"/>
  <c r="A832" i="2"/>
  <c r="D831" i="2"/>
  <c r="J831" i="2" s="1"/>
  <c r="A1431" i="2"/>
  <c r="D1430" i="2"/>
  <c r="J1430" i="2" s="1"/>
  <c r="L1082" i="6" l="1"/>
  <c r="K1082" i="6"/>
  <c r="L1404" i="6"/>
  <c r="K1404" i="6"/>
  <c r="A1406" i="6"/>
  <c r="D1405" i="6"/>
  <c r="J1405" i="6" s="1"/>
  <c r="L526" i="6"/>
  <c r="K526" i="6"/>
  <c r="A528" i="6"/>
  <c r="D527" i="6"/>
  <c r="J527" i="6" s="1"/>
  <c r="L227" i="6"/>
  <c r="K227" i="6"/>
  <c r="L804" i="6"/>
  <c r="K804" i="6"/>
  <c r="A1084" i="6"/>
  <c r="D1083" i="6"/>
  <c r="J1083" i="6" s="1"/>
  <c r="A229" i="6"/>
  <c r="D228" i="6"/>
  <c r="J228" i="6" s="1"/>
  <c r="A806" i="6"/>
  <c r="D805" i="6"/>
  <c r="J805" i="6" s="1"/>
  <c r="A833" i="2"/>
  <c r="D832" i="2"/>
  <c r="J832" i="2" s="1"/>
  <c r="A531" i="2"/>
  <c r="D530" i="2"/>
  <c r="J530" i="2" s="1"/>
  <c r="L230" i="2"/>
  <c r="K230" i="2"/>
  <c r="K529" i="2"/>
  <c r="L529" i="2"/>
  <c r="A1135" i="2"/>
  <c r="D1134" i="2"/>
  <c r="J1134" i="2" s="1"/>
  <c r="A232" i="2"/>
  <c r="D231" i="2"/>
  <c r="J231" i="2" s="1"/>
  <c r="L1133" i="2"/>
  <c r="K1133" i="2"/>
  <c r="L1430" i="2"/>
  <c r="K1430" i="2"/>
  <c r="A1432" i="2"/>
  <c r="D1431" i="2"/>
  <c r="J1431" i="2" s="1"/>
  <c r="L831" i="2"/>
  <c r="K831" i="2"/>
  <c r="L1083" i="6" l="1"/>
  <c r="K1083" i="6"/>
  <c r="A1085" i="6"/>
  <c r="D1084" i="6"/>
  <c r="J1084" i="6" s="1"/>
  <c r="K1405" i="6"/>
  <c r="L1405" i="6"/>
  <c r="A1407" i="6"/>
  <c r="D1406" i="6"/>
  <c r="J1406" i="6" s="1"/>
  <c r="A807" i="6"/>
  <c r="D806" i="6"/>
  <c r="J806" i="6" s="1"/>
  <c r="L805" i="6"/>
  <c r="K805" i="6"/>
  <c r="L228" i="6"/>
  <c r="K228" i="6"/>
  <c r="K527" i="6"/>
  <c r="L527" i="6"/>
  <c r="A230" i="6"/>
  <c r="D229" i="6"/>
  <c r="J229" i="6" s="1"/>
  <c r="A529" i="6"/>
  <c r="D528" i="6"/>
  <c r="J528" i="6" s="1"/>
  <c r="L530" i="2"/>
  <c r="K530" i="2"/>
  <c r="L231" i="2"/>
  <c r="K231" i="2"/>
  <c r="A233" i="2"/>
  <c r="D232" i="2"/>
  <c r="J232" i="2" s="1"/>
  <c r="A532" i="2"/>
  <c r="D531" i="2"/>
  <c r="J531" i="2" s="1"/>
  <c r="K1431" i="2"/>
  <c r="L1431" i="2"/>
  <c r="K832" i="2"/>
  <c r="L832" i="2"/>
  <c r="L1134" i="2"/>
  <c r="K1134" i="2"/>
  <c r="A1433" i="2"/>
  <c r="D1432" i="2"/>
  <c r="J1432" i="2" s="1"/>
  <c r="A1136" i="2"/>
  <c r="D1135" i="2"/>
  <c r="J1135" i="2" s="1"/>
  <c r="A834" i="2"/>
  <c r="D833" i="2"/>
  <c r="J833" i="2" s="1"/>
  <c r="A530" i="6" l="1"/>
  <c r="D529" i="6"/>
  <c r="J529" i="6" s="1"/>
  <c r="K1406" i="6"/>
  <c r="L1406" i="6"/>
  <c r="A1408" i="6"/>
  <c r="D1407" i="6"/>
  <c r="J1407" i="6" s="1"/>
  <c r="L528" i="6"/>
  <c r="K528" i="6"/>
  <c r="K1084" i="6"/>
  <c r="L1084" i="6"/>
  <c r="A1086" i="6"/>
  <c r="D1085" i="6"/>
  <c r="J1085" i="6" s="1"/>
  <c r="K229" i="6"/>
  <c r="L229" i="6"/>
  <c r="L806" i="6"/>
  <c r="K806" i="6"/>
  <c r="A231" i="6"/>
  <c r="D230" i="6"/>
  <c r="J230" i="6" s="1"/>
  <c r="A808" i="6"/>
  <c r="D807" i="6"/>
  <c r="J807" i="6" s="1"/>
  <c r="K1432" i="2"/>
  <c r="L1432" i="2"/>
  <c r="A1434" i="2"/>
  <c r="D1433" i="2"/>
  <c r="J1433" i="2" s="1"/>
  <c r="K232" i="2"/>
  <c r="L232" i="2"/>
  <c r="K531" i="2"/>
  <c r="L531" i="2"/>
  <c r="A533" i="2"/>
  <c r="D532" i="2"/>
  <c r="J532" i="2" s="1"/>
  <c r="A234" i="2"/>
  <c r="D233" i="2"/>
  <c r="J233" i="2" s="1"/>
  <c r="A1137" i="2"/>
  <c r="D1136" i="2"/>
  <c r="J1136" i="2" s="1"/>
  <c r="K833" i="2"/>
  <c r="L833" i="2"/>
  <c r="A835" i="2"/>
  <c r="D834" i="2"/>
  <c r="J834" i="2" s="1"/>
  <c r="K1135" i="2"/>
  <c r="L1135" i="2"/>
  <c r="K230" i="6" l="1"/>
  <c r="L230" i="6"/>
  <c r="K1407" i="6"/>
  <c r="L1407" i="6"/>
  <c r="A1409" i="6"/>
  <c r="D1408" i="6"/>
  <c r="J1408" i="6" s="1"/>
  <c r="L1085" i="6"/>
  <c r="K1085" i="6"/>
  <c r="D808" i="6"/>
  <c r="J808" i="6" s="1"/>
  <c r="A809" i="6"/>
  <c r="A1087" i="6"/>
  <c r="D1086" i="6"/>
  <c r="J1086" i="6" s="1"/>
  <c r="L807" i="6"/>
  <c r="K807" i="6"/>
  <c r="L529" i="6"/>
  <c r="K529" i="6"/>
  <c r="A232" i="6"/>
  <c r="D231" i="6"/>
  <c r="J231" i="6" s="1"/>
  <c r="A531" i="6"/>
  <c r="D530" i="6"/>
  <c r="J530" i="6" s="1"/>
  <c r="A1138" i="2"/>
  <c r="D1137" i="2"/>
  <c r="J1137" i="2" s="1"/>
  <c r="K1136" i="2"/>
  <c r="L1136" i="2"/>
  <c r="K1433" i="2"/>
  <c r="L1433" i="2"/>
  <c r="L233" i="2"/>
  <c r="K233" i="2"/>
  <c r="A235" i="2"/>
  <c r="D234" i="2"/>
  <c r="J234" i="2" s="1"/>
  <c r="A1435" i="2"/>
  <c r="D1434" i="2"/>
  <c r="J1434" i="2" s="1"/>
  <c r="K834" i="2"/>
  <c r="L834" i="2"/>
  <c r="K532" i="2"/>
  <c r="L532" i="2"/>
  <c r="A836" i="2"/>
  <c r="D835" i="2"/>
  <c r="J835" i="2" s="1"/>
  <c r="A534" i="2"/>
  <c r="D533" i="2"/>
  <c r="J533" i="2" s="1"/>
  <c r="L231" i="6" l="1"/>
  <c r="K231" i="6"/>
  <c r="A810" i="6"/>
  <c r="D809" i="6"/>
  <c r="J809" i="6" s="1"/>
  <c r="A233" i="6"/>
  <c r="D232" i="6"/>
  <c r="J232" i="6" s="1"/>
  <c r="L1408" i="6"/>
  <c r="K1408" i="6"/>
  <c r="A1410" i="6"/>
  <c r="D1409" i="6"/>
  <c r="J1409" i="6" s="1"/>
  <c r="L1086" i="6"/>
  <c r="K1086" i="6"/>
  <c r="A532" i="6"/>
  <c r="D531" i="6"/>
  <c r="J531" i="6" s="1"/>
  <c r="A1088" i="6"/>
  <c r="D1087" i="6"/>
  <c r="J1087" i="6" s="1"/>
  <c r="L530" i="6"/>
  <c r="K530" i="6"/>
  <c r="L808" i="6"/>
  <c r="K808" i="6"/>
  <c r="L533" i="2"/>
  <c r="K533" i="2"/>
  <c r="L1434" i="2"/>
  <c r="K1434" i="2"/>
  <c r="A535" i="2"/>
  <c r="D534" i="2"/>
  <c r="J534" i="2" s="1"/>
  <c r="A1436" i="2"/>
  <c r="D1435" i="2"/>
  <c r="J1435" i="2" s="1"/>
  <c r="L835" i="2"/>
  <c r="K835" i="2"/>
  <c r="K1137" i="2"/>
  <c r="L1137" i="2"/>
  <c r="L234" i="2"/>
  <c r="K234" i="2"/>
  <c r="A837" i="2"/>
  <c r="D836" i="2"/>
  <c r="J836" i="2" s="1"/>
  <c r="A236" i="2"/>
  <c r="D235" i="2"/>
  <c r="J235" i="2" s="1"/>
  <c r="A1139" i="2"/>
  <c r="D1138" i="2"/>
  <c r="J1138" i="2" s="1"/>
  <c r="L1087" i="6" l="1"/>
  <c r="K1087" i="6"/>
  <c r="A1089" i="6"/>
  <c r="D1088" i="6"/>
  <c r="J1088" i="6" s="1"/>
  <c r="L232" i="6"/>
  <c r="K232" i="6"/>
  <c r="K531" i="6"/>
  <c r="L531" i="6"/>
  <c r="A533" i="6"/>
  <c r="D532" i="6"/>
  <c r="J532" i="6" s="1"/>
  <c r="A234" i="6"/>
  <c r="D233" i="6"/>
  <c r="J233" i="6" s="1"/>
  <c r="K809" i="6"/>
  <c r="L809" i="6"/>
  <c r="A811" i="6"/>
  <c r="D810" i="6"/>
  <c r="J810" i="6" s="1"/>
  <c r="K1409" i="6"/>
  <c r="L1409" i="6"/>
  <c r="A1411" i="6"/>
  <c r="D1410" i="6"/>
  <c r="J1410" i="6" s="1"/>
  <c r="K836" i="2"/>
  <c r="L836" i="2"/>
  <c r="K1435" i="2"/>
  <c r="L1435" i="2"/>
  <c r="A1437" i="2"/>
  <c r="D1436" i="2"/>
  <c r="J1436" i="2" s="1"/>
  <c r="A536" i="2"/>
  <c r="D535" i="2"/>
  <c r="J535" i="2" s="1"/>
  <c r="K534" i="2"/>
  <c r="L534" i="2"/>
  <c r="K1138" i="2"/>
  <c r="L1138" i="2"/>
  <c r="A1140" i="2"/>
  <c r="D1139" i="2"/>
  <c r="J1139" i="2" s="1"/>
  <c r="K235" i="2"/>
  <c r="L235" i="2"/>
  <c r="A838" i="2"/>
  <c r="D837" i="2"/>
  <c r="J837" i="2" s="1"/>
  <c r="A237" i="2"/>
  <c r="D236" i="2"/>
  <c r="J236" i="2" s="1"/>
  <c r="L810" i="6" l="1"/>
  <c r="K810" i="6"/>
  <c r="A812" i="6"/>
  <c r="D811" i="6"/>
  <c r="J811" i="6" s="1"/>
  <c r="K1410" i="6"/>
  <c r="L1410" i="6"/>
  <c r="K1088" i="6"/>
  <c r="L1088" i="6"/>
  <c r="L233" i="6"/>
  <c r="K233" i="6"/>
  <c r="A1412" i="6"/>
  <c r="D1411" i="6"/>
  <c r="J1411" i="6" s="1"/>
  <c r="A235" i="6"/>
  <c r="D234" i="6"/>
  <c r="J234" i="6" s="1"/>
  <c r="A1090" i="6"/>
  <c r="D1089" i="6"/>
  <c r="J1089" i="6" s="1"/>
  <c r="L532" i="6"/>
  <c r="K532" i="6"/>
  <c r="A534" i="6"/>
  <c r="D533" i="6"/>
  <c r="J533" i="6" s="1"/>
  <c r="L535" i="2"/>
  <c r="K535" i="2"/>
  <c r="K1436" i="2"/>
  <c r="L1436" i="2"/>
  <c r="K1139" i="2"/>
  <c r="L1139" i="2"/>
  <c r="A1141" i="2"/>
  <c r="D1140" i="2"/>
  <c r="J1140" i="2" s="1"/>
  <c r="A1438" i="2"/>
  <c r="D1437" i="2"/>
  <c r="J1437" i="2" s="1"/>
  <c r="K236" i="2"/>
  <c r="L236" i="2"/>
  <c r="A238" i="2"/>
  <c r="D237" i="2"/>
  <c r="J237" i="2" s="1"/>
  <c r="K837" i="2"/>
  <c r="L837" i="2"/>
  <c r="A537" i="2"/>
  <c r="D536" i="2"/>
  <c r="J536" i="2" s="1"/>
  <c r="A839" i="2"/>
  <c r="D838" i="2"/>
  <c r="J838" i="2" s="1"/>
  <c r="L1089" i="6" l="1"/>
  <c r="K1089" i="6"/>
  <c r="A1091" i="6"/>
  <c r="D1090" i="6"/>
  <c r="J1090" i="6" s="1"/>
  <c r="K234" i="6"/>
  <c r="L234" i="6"/>
  <c r="A236" i="6"/>
  <c r="D235" i="6"/>
  <c r="J235" i="6" s="1"/>
  <c r="L811" i="6"/>
  <c r="K811" i="6"/>
  <c r="K1411" i="6"/>
  <c r="L1411" i="6"/>
  <c r="A535" i="6"/>
  <c r="D534" i="6"/>
  <c r="J534" i="6" s="1"/>
  <c r="A1413" i="6"/>
  <c r="D1412" i="6"/>
  <c r="J1412" i="6" s="1"/>
  <c r="A813" i="6"/>
  <c r="D812" i="6"/>
  <c r="J812" i="6" s="1"/>
  <c r="L533" i="6"/>
  <c r="K533" i="6"/>
  <c r="L1140" i="2"/>
  <c r="K1140" i="2"/>
  <c r="L237" i="2"/>
  <c r="K237" i="2"/>
  <c r="A239" i="2"/>
  <c r="D238" i="2"/>
  <c r="J238" i="2" s="1"/>
  <c r="L838" i="2"/>
  <c r="K838" i="2"/>
  <c r="A840" i="2"/>
  <c r="D839" i="2"/>
  <c r="J839" i="2" s="1"/>
  <c r="A1142" i="2"/>
  <c r="D1141" i="2"/>
  <c r="J1141" i="2" s="1"/>
  <c r="K1437" i="2"/>
  <c r="L1437" i="2"/>
  <c r="K536" i="2"/>
  <c r="L536" i="2"/>
  <c r="A538" i="2"/>
  <c r="D537" i="2"/>
  <c r="J537" i="2" s="1"/>
  <c r="A1439" i="2"/>
  <c r="D1438" i="2"/>
  <c r="J1438" i="2" s="1"/>
  <c r="L235" i="6" l="1"/>
  <c r="K235" i="6"/>
  <c r="A814" i="6"/>
  <c r="D813" i="6"/>
  <c r="J813" i="6" s="1"/>
  <c r="L1412" i="6"/>
  <c r="K1412" i="6"/>
  <c r="A1414" i="6"/>
  <c r="D1413" i="6"/>
  <c r="J1413" i="6" s="1"/>
  <c r="A237" i="6"/>
  <c r="D236" i="6"/>
  <c r="J236" i="6" s="1"/>
  <c r="L534" i="6"/>
  <c r="K534" i="6"/>
  <c r="A536" i="6"/>
  <c r="D535" i="6"/>
  <c r="J535" i="6" s="1"/>
  <c r="L1090" i="6"/>
  <c r="K1090" i="6"/>
  <c r="A1092" i="6"/>
  <c r="D1091" i="6"/>
  <c r="J1091" i="6" s="1"/>
  <c r="L812" i="6"/>
  <c r="K812" i="6"/>
  <c r="K238" i="2"/>
  <c r="L238" i="2"/>
  <c r="A240" i="2"/>
  <c r="D239" i="2"/>
  <c r="J239" i="2" s="1"/>
  <c r="K1438" i="2"/>
  <c r="L1438" i="2"/>
  <c r="L1141" i="2"/>
  <c r="K1141" i="2"/>
  <c r="A1440" i="2"/>
  <c r="D1439" i="2"/>
  <c r="J1439" i="2" s="1"/>
  <c r="A1143" i="2"/>
  <c r="D1142" i="2"/>
  <c r="J1142" i="2" s="1"/>
  <c r="L839" i="2"/>
  <c r="K839" i="2"/>
  <c r="K537" i="2"/>
  <c r="L537" i="2"/>
  <c r="A539" i="2"/>
  <c r="D538" i="2"/>
  <c r="J538" i="2" s="1"/>
  <c r="A841" i="2"/>
  <c r="D840" i="2"/>
  <c r="J840" i="2" s="1"/>
  <c r="K1413" i="6" l="1"/>
  <c r="L1413" i="6"/>
  <c r="A1415" i="6"/>
  <c r="D1414" i="6"/>
  <c r="J1414" i="6" s="1"/>
  <c r="K535" i="6"/>
  <c r="L535" i="6"/>
  <c r="A537" i="6"/>
  <c r="D536" i="6"/>
  <c r="J536" i="6" s="1"/>
  <c r="K813" i="6"/>
  <c r="L813" i="6"/>
  <c r="A815" i="6"/>
  <c r="D814" i="6"/>
  <c r="J814" i="6" s="1"/>
  <c r="L1091" i="6"/>
  <c r="K1091" i="6"/>
  <c r="L236" i="6"/>
  <c r="K236" i="6"/>
  <c r="A1093" i="6"/>
  <c r="D1092" i="6"/>
  <c r="J1092" i="6" s="1"/>
  <c r="A238" i="6"/>
  <c r="D237" i="6"/>
  <c r="J237" i="6" s="1"/>
  <c r="K239" i="2"/>
  <c r="L239" i="2"/>
  <c r="K840" i="2"/>
  <c r="L840" i="2"/>
  <c r="L1142" i="2"/>
  <c r="K1142" i="2"/>
  <c r="A842" i="2"/>
  <c r="D841" i="2"/>
  <c r="J841" i="2" s="1"/>
  <c r="A1144" i="2"/>
  <c r="D1143" i="2"/>
  <c r="J1143" i="2" s="1"/>
  <c r="A241" i="2"/>
  <c r="D240" i="2"/>
  <c r="J240" i="2" s="1"/>
  <c r="L538" i="2"/>
  <c r="K538" i="2"/>
  <c r="L1439" i="2"/>
  <c r="K1439" i="2"/>
  <c r="A540" i="2"/>
  <c r="D539" i="2"/>
  <c r="J539" i="2" s="1"/>
  <c r="A1441" i="2"/>
  <c r="D1440" i="2"/>
  <c r="J1440" i="2" s="1"/>
  <c r="L536" i="6" l="1"/>
  <c r="K536" i="6"/>
  <c r="A538" i="6"/>
  <c r="D537" i="6"/>
  <c r="J537" i="6" s="1"/>
  <c r="K237" i="6"/>
  <c r="L237" i="6"/>
  <c r="K1414" i="6"/>
  <c r="L1414" i="6"/>
  <c r="L814" i="6"/>
  <c r="K814" i="6"/>
  <c r="A239" i="6"/>
  <c r="D238" i="6"/>
  <c r="J238" i="6" s="1"/>
  <c r="A816" i="6"/>
  <c r="D815" i="6"/>
  <c r="J815" i="6" s="1"/>
  <c r="A1416" i="6"/>
  <c r="D1415" i="6"/>
  <c r="J1415" i="6" s="1"/>
  <c r="K1092" i="6"/>
  <c r="L1092" i="6"/>
  <c r="A1094" i="6"/>
  <c r="D1093" i="6"/>
  <c r="J1093" i="6" s="1"/>
  <c r="K841" i="2"/>
  <c r="L841" i="2"/>
  <c r="K1440" i="2"/>
  <c r="L1440" i="2"/>
  <c r="L240" i="2"/>
  <c r="K240" i="2"/>
  <c r="A1442" i="2"/>
  <c r="D1441" i="2"/>
  <c r="J1441" i="2" s="1"/>
  <c r="A242" i="2"/>
  <c r="D241" i="2"/>
  <c r="J241" i="2" s="1"/>
  <c r="A843" i="2"/>
  <c r="D842" i="2"/>
  <c r="J842" i="2" s="1"/>
  <c r="L539" i="2"/>
  <c r="K539" i="2"/>
  <c r="L1143" i="2"/>
  <c r="K1143" i="2"/>
  <c r="A541" i="2"/>
  <c r="D540" i="2"/>
  <c r="J540" i="2" s="1"/>
  <c r="A1145" i="2"/>
  <c r="D1144" i="2"/>
  <c r="J1144" i="2" s="1"/>
  <c r="K1415" i="6" l="1"/>
  <c r="L1415" i="6"/>
  <c r="A1417" i="6"/>
  <c r="D1416" i="6"/>
  <c r="J1416" i="6" s="1"/>
  <c r="L815" i="6"/>
  <c r="K815" i="6"/>
  <c r="A817" i="6"/>
  <c r="D816" i="6"/>
  <c r="J816" i="6" s="1"/>
  <c r="L1093" i="6"/>
  <c r="K1093" i="6"/>
  <c r="L537" i="6"/>
  <c r="K537" i="6"/>
  <c r="K238" i="6"/>
  <c r="L238" i="6"/>
  <c r="A1095" i="6"/>
  <c r="D1094" i="6"/>
  <c r="J1094" i="6" s="1"/>
  <c r="A240" i="6"/>
  <c r="D239" i="6"/>
  <c r="J239" i="6" s="1"/>
  <c r="A539" i="6"/>
  <c r="D538" i="6"/>
  <c r="J538" i="6" s="1"/>
  <c r="A1443" i="2"/>
  <c r="D1442" i="2"/>
  <c r="J1442" i="2" s="1"/>
  <c r="K1441" i="2"/>
  <c r="L1441" i="2"/>
  <c r="L1144" i="2"/>
  <c r="K1144" i="2"/>
  <c r="K842" i="2"/>
  <c r="L842" i="2"/>
  <c r="A1146" i="2"/>
  <c r="D1145" i="2"/>
  <c r="J1145" i="2" s="1"/>
  <c r="A844" i="2"/>
  <c r="D843" i="2"/>
  <c r="J843" i="2" s="1"/>
  <c r="K540" i="2"/>
  <c r="L540" i="2"/>
  <c r="L241" i="2"/>
  <c r="K241" i="2"/>
  <c r="A542" i="2"/>
  <c r="D541" i="2"/>
  <c r="J541" i="2" s="1"/>
  <c r="A243" i="2"/>
  <c r="D242" i="2"/>
  <c r="J242" i="2" s="1"/>
  <c r="L239" i="6" l="1"/>
  <c r="K239" i="6"/>
  <c r="A241" i="6"/>
  <c r="D240" i="6"/>
  <c r="J240" i="6" s="1"/>
  <c r="L816" i="6"/>
  <c r="K816" i="6"/>
  <c r="L1094" i="6"/>
  <c r="K1094" i="6"/>
  <c r="A1096" i="6"/>
  <c r="D1095" i="6"/>
  <c r="J1095" i="6" s="1"/>
  <c r="A818" i="6"/>
  <c r="D817" i="6"/>
  <c r="J817" i="6" s="1"/>
  <c r="L538" i="6"/>
  <c r="K538" i="6"/>
  <c r="L1416" i="6"/>
  <c r="K1416" i="6"/>
  <c r="A540" i="6"/>
  <c r="D539" i="6"/>
  <c r="J539" i="6" s="1"/>
  <c r="A1418" i="6"/>
  <c r="D1417" i="6"/>
  <c r="J1417" i="6" s="1"/>
  <c r="K242" i="2"/>
  <c r="L242" i="2"/>
  <c r="L843" i="2"/>
  <c r="K843" i="2"/>
  <c r="A244" i="2"/>
  <c r="D243" i="2"/>
  <c r="J243" i="2" s="1"/>
  <c r="A845" i="2"/>
  <c r="D844" i="2"/>
  <c r="J844" i="2" s="1"/>
  <c r="K541" i="2"/>
  <c r="L541" i="2"/>
  <c r="L1442" i="2"/>
  <c r="K1442" i="2"/>
  <c r="K1145" i="2"/>
  <c r="L1145" i="2"/>
  <c r="A543" i="2"/>
  <c r="D542" i="2"/>
  <c r="J542" i="2" s="1"/>
  <c r="A1147" i="2"/>
  <c r="D1146" i="2"/>
  <c r="J1146" i="2" s="1"/>
  <c r="A1444" i="2"/>
  <c r="D1443" i="2"/>
  <c r="J1443" i="2" s="1"/>
  <c r="K539" i="6" l="1"/>
  <c r="L539" i="6"/>
  <c r="A541" i="6"/>
  <c r="D540" i="6"/>
  <c r="J540" i="6" s="1"/>
  <c r="A1097" i="6"/>
  <c r="D1096" i="6"/>
  <c r="J1096" i="6" s="1"/>
  <c r="K1417" i="6"/>
  <c r="L1417" i="6"/>
  <c r="L240" i="6"/>
  <c r="K240" i="6"/>
  <c r="K817" i="6"/>
  <c r="L817" i="6"/>
  <c r="A1419" i="6"/>
  <c r="D1418" i="6"/>
  <c r="J1418" i="6" s="1"/>
  <c r="A819" i="6"/>
  <c r="D818" i="6"/>
  <c r="J818" i="6" s="1"/>
  <c r="A242" i="6"/>
  <c r="D241" i="6"/>
  <c r="J241" i="6" s="1"/>
  <c r="L1095" i="6"/>
  <c r="K1095" i="6"/>
  <c r="K542" i="2"/>
  <c r="L542" i="2"/>
  <c r="K844" i="2"/>
  <c r="L844" i="2"/>
  <c r="K243" i="2"/>
  <c r="L243" i="2"/>
  <c r="A245" i="2"/>
  <c r="D244" i="2"/>
  <c r="J244" i="2" s="1"/>
  <c r="A544" i="2"/>
  <c r="D543" i="2"/>
  <c r="J543" i="2" s="1"/>
  <c r="A846" i="2"/>
  <c r="D845" i="2"/>
  <c r="J845" i="2" s="1"/>
  <c r="K1443" i="2"/>
  <c r="L1443" i="2"/>
  <c r="A1445" i="2"/>
  <c r="D1444" i="2"/>
  <c r="J1444" i="2" s="1"/>
  <c r="L1146" i="2"/>
  <c r="K1146" i="2"/>
  <c r="A1148" i="2"/>
  <c r="D1147" i="2"/>
  <c r="J1147" i="2" s="1"/>
  <c r="L818" i="6" l="1"/>
  <c r="K818" i="6"/>
  <c r="A820" i="6"/>
  <c r="D819" i="6"/>
  <c r="J819" i="6" s="1"/>
  <c r="A243" i="6"/>
  <c r="D242" i="6"/>
  <c r="J242" i="6" s="1"/>
  <c r="K1096" i="6"/>
  <c r="L1096" i="6"/>
  <c r="L241" i="6"/>
  <c r="K241" i="6"/>
  <c r="K1418" i="6"/>
  <c r="L1418" i="6"/>
  <c r="A1420" i="6"/>
  <c r="D1419" i="6"/>
  <c r="J1419" i="6" s="1"/>
  <c r="A1098" i="6"/>
  <c r="D1097" i="6"/>
  <c r="J1097" i="6" s="1"/>
  <c r="L540" i="6"/>
  <c r="K540" i="6"/>
  <c r="A542" i="6"/>
  <c r="D541" i="6"/>
  <c r="J541" i="6" s="1"/>
  <c r="K1444" i="2"/>
  <c r="L1444" i="2"/>
  <c r="L244" i="2"/>
  <c r="K244" i="2"/>
  <c r="A1446" i="2"/>
  <c r="D1445" i="2"/>
  <c r="J1445" i="2" s="1"/>
  <c r="L1147" i="2"/>
  <c r="K1147" i="2"/>
  <c r="K845" i="2"/>
  <c r="L845" i="2"/>
  <c r="A1149" i="2"/>
  <c r="D1148" i="2"/>
  <c r="J1148" i="2" s="1"/>
  <c r="A847" i="2"/>
  <c r="D846" i="2"/>
  <c r="J846" i="2" s="1"/>
  <c r="A246" i="2"/>
  <c r="D245" i="2"/>
  <c r="J245" i="2" s="1"/>
  <c r="K543" i="2"/>
  <c r="L543" i="2"/>
  <c r="A545" i="2"/>
  <c r="D544" i="2"/>
  <c r="J544" i="2" s="1"/>
  <c r="L1097" i="6" l="1"/>
  <c r="K1097" i="6"/>
  <c r="A1099" i="6"/>
  <c r="D1098" i="6"/>
  <c r="J1098" i="6" s="1"/>
  <c r="K242" i="6"/>
  <c r="L242" i="6"/>
  <c r="K1419" i="6"/>
  <c r="L1419" i="6"/>
  <c r="A1421" i="6"/>
  <c r="D1420" i="6"/>
  <c r="J1420" i="6" s="1"/>
  <c r="A244" i="6"/>
  <c r="D243" i="6"/>
  <c r="J243" i="6" s="1"/>
  <c r="L819" i="6"/>
  <c r="K819" i="6"/>
  <c r="A821" i="6"/>
  <c r="D820" i="6"/>
  <c r="J820" i="6" s="1"/>
  <c r="L541" i="6"/>
  <c r="K541" i="6"/>
  <c r="A543" i="6"/>
  <c r="D542" i="6"/>
  <c r="J542" i="6" s="1"/>
  <c r="A247" i="2"/>
  <c r="D246" i="2"/>
  <c r="J246" i="2" s="1"/>
  <c r="K1445" i="2"/>
  <c r="L1445" i="2"/>
  <c r="L846" i="2"/>
  <c r="K846" i="2"/>
  <c r="A848" i="2"/>
  <c r="D847" i="2"/>
  <c r="J847" i="2" s="1"/>
  <c r="A1447" i="2"/>
  <c r="D1446" i="2"/>
  <c r="J1446" i="2" s="1"/>
  <c r="L544" i="2"/>
  <c r="K544" i="2"/>
  <c r="K1148" i="2"/>
  <c r="L1148" i="2"/>
  <c r="A546" i="2"/>
  <c r="D545" i="2"/>
  <c r="J545" i="2" s="1"/>
  <c r="A1150" i="2"/>
  <c r="D1149" i="2"/>
  <c r="J1149" i="2" s="1"/>
  <c r="L245" i="2"/>
  <c r="K245" i="2"/>
  <c r="L820" i="6" l="1"/>
  <c r="K820" i="6"/>
  <c r="A822" i="6"/>
  <c r="D821" i="6"/>
  <c r="J821" i="6" s="1"/>
  <c r="L542" i="6"/>
  <c r="K542" i="6"/>
  <c r="L1098" i="6"/>
  <c r="K1098" i="6"/>
  <c r="L243" i="6"/>
  <c r="K243" i="6"/>
  <c r="A544" i="6"/>
  <c r="D543" i="6"/>
  <c r="J543" i="6" s="1"/>
  <c r="A245" i="6"/>
  <c r="D244" i="6"/>
  <c r="J244" i="6" s="1"/>
  <c r="A1100" i="6"/>
  <c r="D1099" i="6"/>
  <c r="J1099" i="6" s="1"/>
  <c r="L1420" i="6"/>
  <c r="K1420" i="6"/>
  <c r="A1422" i="6"/>
  <c r="D1421" i="6"/>
  <c r="J1421" i="6" s="1"/>
  <c r="K847" i="2"/>
  <c r="L847" i="2"/>
  <c r="A849" i="2"/>
  <c r="D848" i="2"/>
  <c r="J848" i="2" s="1"/>
  <c r="L1149" i="2"/>
  <c r="K1149" i="2"/>
  <c r="K246" i="2"/>
  <c r="L246" i="2"/>
  <c r="K545" i="2"/>
  <c r="L545" i="2"/>
  <c r="A547" i="2"/>
  <c r="D546" i="2"/>
  <c r="J546" i="2" s="1"/>
  <c r="L1446" i="2"/>
  <c r="K1446" i="2"/>
  <c r="A1151" i="2"/>
  <c r="D1150" i="2"/>
  <c r="J1150" i="2" s="1"/>
  <c r="A1448" i="2"/>
  <c r="D1447" i="2"/>
  <c r="J1447" i="2" s="1"/>
  <c r="A248" i="2"/>
  <c r="D247" i="2"/>
  <c r="J247" i="2" s="1"/>
  <c r="L1099" i="6" l="1"/>
  <c r="K1099" i="6"/>
  <c r="L244" i="6"/>
  <c r="K244" i="6"/>
  <c r="A1101" i="6"/>
  <c r="D1100" i="6"/>
  <c r="J1100" i="6" s="1"/>
  <c r="D245" i="6"/>
  <c r="J245" i="6" s="1"/>
  <c r="A246" i="6"/>
  <c r="K821" i="6"/>
  <c r="L821" i="6"/>
  <c r="K543" i="6"/>
  <c r="L543" i="6"/>
  <c r="A1423" i="6"/>
  <c r="D1422" i="6"/>
  <c r="J1422" i="6" s="1"/>
  <c r="A545" i="6"/>
  <c r="D544" i="6"/>
  <c r="J544" i="6" s="1"/>
  <c r="A823" i="6"/>
  <c r="D822" i="6"/>
  <c r="J822" i="6" s="1"/>
  <c r="K1421" i="6"/>
  <c r="L1421" i="6"/>
  <c r="L1150" i="2"/>
  <c r="K1150" i="2"/>
  <c r="K848" i="2"/>
  <c r="L848" i="2"/>
  <c r="A1152" i="2"/>
  <c r="D1151" i="2"/>
  <c r="J1151" i="2" s="1"/>
  <c r="K247" i="2"/>
  <c r="L247" i="2"/>
  <c r="L546" i="2"/>
  <c r="K546" i="2"/>
  <c r="A249" i="2"/>
  <c r="D248" i="2"/>
  <c r="J248" i="2" s="1"/>
  <c r="A548" i="2"/>
  <c r="D547" i="2"/>
  <c r="J547" i="2" s="1"/>
  <c r="A850" i="2"/>
  <c r="D849" i="2"/>
  <c r="J849" i="2" s="1"/>
  <c r="L1447" i="2"/>
  <c r="K1447" i="2"/>
  <c r="A1449" i="2"/>
  <c r="D1449" i="2" s="1"/>
  <c r="J1449" i="2" s="1"/>
  <c r="D1448" i="2"/>
  <c r="J1448" i="2" s="1"/>
  <c r="L544" i="6" l="1"/>
  <c r="K544" i="6"/>
  <c r="D246" i="6"/>
  <c r="J246" i="6" s="1"/>
  <c r="A247" i="6"/>
  <c r="L245" i="6"/>
  <c r="K245" i="6"/>
  <c r="L822" i="6"/>
  <c r="K822" i="6"/>
  <c r="A824" i="6"/>
  <c r="D823" i="6"/>
  <c r="J823" i="6" s="1"/>
  <c r="A546" i="6"/>
  <c r="D545" i="6"/>
  <c r="J545" i="6" s="1"/>
  <c r="K1100" i="6"/>
  <c r="L1100" i="6"/>
  <c r="K1422" i="6"/>
  <c r="L1422" i="6"/>
  <c r="A1424" i="6"/>
  <c r="D1423" i="6"/>
  <c r="J1423" i="6" s="1"/>
  <c r="A1102" i="6"/>
  <c r="D1101" i="6"/>
  <c r="J1101" i="6" s="1"/>
  <c r="K1151" i="2"/>
  <c r="L1151" i="2"/>
  <c r="A549" i="2"/>
  <c r="D548" i="2"/>
  <c r="J548" i="2" s="1"/>
  <c r="A1153" i="2"/>
  <c r="D1152" i="2"/>
  <c r="J1152" i="2" s="1"/>
  <c r="L547" i="2"/>
  <c r="K547" i="2"/>
  <c r="A851" i="2"/>
  <c r="D850" i="2"/>
  <c r="J850" i="2" s="1"/>
  <c r="K1448" i="2"/>
  <c r="L1448" i="2"/>
  <c r="K1449" i="2"/>
  <c r="L1449" i="2"/>
  <c r="A250" i="2"/>
  <c r="D249" i="2"/>
  <c r="J249" i="2" s="1"/>
  <c r="L849" i="2"/>
  <c r="K849" i="2"/>
  <c r="K248" i="2"/>
  <c r="L248" i="2"/>
  <c r="L1101" i="6" l="1"/>
  <c r="K1101" i="6"/>
  <c r="L545" i="6"/>
  <c r="K545" i="6"/>
  <c r="A248" i="6"/>
  <c r="D247" i="6"/>
  <c r="J247" i="6" s="1"/>
  <c r="A1103" i="6"/>
  <c r="D1102" i="6"/>
  <c r="J1102" i="6" s="1"/>
  <c r="A547" i="6"/>
  <c r="D546" i="6"/>
  <c r="J546" i="6" s="1"/>
  <c r="L246" i="6"/>
  <c r="K246" i="6"/>
  <c r="K1423" i="6"/>
  <c r="L1423" i="6"/>
  <c r="L823" i="6"/>
  <c r="K823" i="6"/>
  <c r="A1425" i="6"/>
  <c r="D1424" i="6"/>
  <c r="J1424" i="6" s="1"/>
  <c r="A825" i="6"/>
  <c r="D824" i="6"/>
  <c r="J824" i="6" s="1"/>
  <c r="K1152" i="2"/>
  <c r="L1152" i="2"/>
  <c r="A1154" i="2"/>
  <c r="D1153" i="2"/>
  <c r="J1153" i="2" s="1"/>
  <c r="A251" i="2"/>
  <c r="D250" i="2"/>
  <c r="J250" i="2" s="1"/>
  <c r="K548" i="2"/>
  <c r="L548" i="2"/>
  <c r="K249" i="2"/>
  <c r="L249" i="2"/>
  <c r="A550" i="2"/>
  <c r="D549" i="2"/>
  <c r="J549" i="2" s="1"/>
  <c r="L850" i="2"/>
  <c r="K850" i="2"/>
  <c r="A852" i="2"/>
  <c r="D851" i="2"/>
  <c r="J851" i="2" s="1"/>
  <c r="L1102" i="6" l="1"/>
  <c r="K1102" i="6"/>
  <c r="A1104" i="6"/>
  <c r="D1103" i="6"/>
  <c r="J1103" i="6" s="1"/>
  <c r="A826" i="6"/>
  <c r="D825" i="6"/>
  <c r="J825" i="6" s="1"/>
  <c r="K247" i="6"/>
  <c r="L247" i="6"/>
  <c r="A249" i="6"/>
  <c r="D248" i="6"/>
  <c r="J248" i="6" s="1"/>
  <c r="L824" i="6"/>
  <c r="K824" i="6"/>
  <c r="L1424" i="6"/>
  <c r="K1424" i="6"/>
  <c r="L546" i="6"/>
  <c r="K546" i="6"/>
  <c r="A1426" i="6"/>
  <c r="D1425" i="6"/>
  <c r="J1425" i="6" s="1"/>
  <c r="A548" i="6"/>
  <c r="D547" i="6"/>
  <c r="J547" i="6" s="1"/>
  <c r="A252" i="2"/>
  <c r="D251" i="2"/>
  <c r="J251" i="2" s="1"/>
  <c r="L1153" i="2"/>
  <c r="K1153" i="2"/>
  <c r="K250" i="2"/>
  <c r="L250" i="2"/>
  <c r="K549" i="2"/>
  <c r="L549" i="2"/>
  <c r="A551" i="2"/>
  <c r="D550" i="2"/>
  <c r="J550" i="2" s="1"/>
  <c r="A1155" i="2"/>
  <c r="D1154" i="2"/>
  <c r="J1154" i="2" s="1"/>
  <c r="L851" i="2"/>
  <c r="K851" i="2"/>
  <c r="A853" i="2"/>
  <c r="D852" i="2"/>
  <c r="J852" i="2" s="1"/>
  <c r="K825" i="6" l="1"/>
  <c r="L825" i="6"/>
  <c r="A827" i="6"/>
  <c r="D826" i="6"/>
  <c r="J826" i="6" s="1"/>
  <c r="K547" i="6"/>
  <c r="L547" i="6"/>
  <c r="L1103" i="6"/>
  <c r="K1103" i="6"/>
  <c r="A1105" i="6"/>
  <c r="D1104" i="6"/>
  <c r="J1104" i="6" s="1"/>
  <c r="L1425" i="6"/>
  <c r="K1425" i="6"/>
  <c r="L248" i="6"/>
  <c r="K248" i="6"/>
  <c r="A549" i="6"/>
  <c r="D548" i="6"/>
  <c r="J548" i="6" s="1"/>
  <c r="A1427" i="6"/>
  <c r="D1426" i="6"/>
  <c r="J1426" i="6" s="1"/>
  <c r="A250" i="6"/>
  <c r="D249" i="6"/>
  <c r="J249" i="6" s="1"/>
  <c r="L1154" i="2"/>
  <c r="K1154" i="2"/>
  <c r="A1156" i="2"/>
  <c r="D1155" i="2"/>
  <c r="J1155" i="2" s="1"/>
  <c r="L251" i="2"/>
  <c r="K251" i="2"/>
  <c r="K852" i="2"/>
  <c r="L852" i="2"/>
  <c r="A854" i="2"/>
  <c r="D853" i="2"/>
  <c r="J853" i="2" s="1"/>
  <c r="K550" i="2"/>
  <c r="L550" i="2"/>
  <c r="A552" i="2"/>
  <c r="D551" i="2"/>
  <c r="J551" i="2" s="1"/>
  <c r="A253" i="2"/>
  <c r="D252" i="2"/>
  <c r="J252" i="2" s="1"/>
  <c r="L548" i="6" l="1"/>
  <c r="K548" i="6"/>
  <c r="L249" i="6"/>
  <c r="K249" i="6"/>
  <c r="L826" i="6"/>
  <c r="K826" i="6"/>
  <c r="A828" i="6"/>
  <c r="D827" i="6"/>
  <c r="J827" i="6" s="1"/>
  <c r="A550" i="6"/>
  <c r="D549" i="6"/>
  <c r="J549" i="6" s="1"/>
  <c r="A251" i="6"/>
  <c r="D250" i="6"/>
  <c r="J250" i="6" s="1"/>
  <c r="L1426" i="6"/>
  <c r="K1426" i="6"/>
  <c r="K1104" i="6"/>
  <c r="L1104" i="6"/>
  <c r="A1428" i="6"/>
  <c r="D1427" i="6"/>
  <c r="J1427" i="6" s="1"/>
  <c r="D1105" i="6"/>
  <c r="J1105" i="6" s="1"/>
  <c r="A1106" i="6"/>
  <c r="L252" i="2"/>
  <c r="K252" i="2"/>
  <c r="K1155" i="2"/>
  <c r="L1155" i="2"/>
  <c r="A1157" i="2"/>
  <c r="D1156" i="2"/>
  <c r="J1156" i="2" s="1"/>
  <c r="A254" i="2"/>
  <c r="D253" i="2"/>
  <c r="J253" i="2" s="1"/>
  <c r="L853" i="2"/>
  <c r="K853" i="2"/>
  <c r="K551" i="2"/>
  <c r="L551" i="2"/>
  <c r="A553" i="2"/>
  <c r="D552" i="2"/>
  <c r="J552" i="2" s="1"/>
  <c r="A855" i="2"/>
  <c r="D854" i="2"/>
  <c r="J854" i="2" s="1"/>
  <c r="L827" i="6" l="1"/>
  <c r="K827" i="6"/>
  <c r="L1427" i="6"/>
  <c r="K1427" i="6"/>
  <c r="A1429" i="6"/>
  <c r="D1428" i="6"/>
  <c r="J1428" i="6" s="1"/>
  <c r="A551" i="6"/>
  <c r="D550" i="6"/>
  <c r="J550" i="6" s="1"/>
  <c r="A829" i="6"/>
  <c r="D828" i="6"/>
  <c r="J828" i="6" s="1"/>
  <c r="L250" i="6"/>
  <c r="K250" i="6"/>
  <c r="L1105" i="6"/>
  <c r="K1105" i="6"/>
  <c r="L549" i="6"/>
  <c r="K549" i="6"/>
  <c r="A1107" i="6"/>
  <c r="D1106" i="6"/>
  <c r="J1106" i="6" s="1"/>
  <c r="A252" i="6"/>
  <c r="D251" i="6"/>
  <c r="J251" i="6" s="1"/>
  <c r="L253" i="2"/>
  <c r="K253" i="2"/>
  <c r="K1156" i="2"/>
  <c r="L1156" i="2"/>
  <c r="A554" i="2"/>
  <c r="D553" i="2"/>
  <c r="J553" i="2" s="1"/>
  <c r="A1158" i="2"/>
  <c r="D1157" i="2"/>
  <c r="J1157" i="2" s="1"/>
  <c r="L854" i="2"/>
  <c r="K854" i="2"/>
  <c r="A856" i="2"/>
  <c r="D855" i="2"/>
  <c r="J855" i="2" s="1"/>
  <c r="A255" i="2"/>
  <c r="D254" i="2"/>
  <c r="J254" i="2" s="1"/>
  <c r="K552" i="2"/>
  <c r="L552" i="2"/>
  <c r="L550" i="6" l="1"/>
  <c r="K550" i="6"/>
  <c r="D551" i="6"/>
  <c r="J551" i="6" s="1"/>
  <c r="A552" i="6"/>
  <c r="L1428" i="6"/>
  <c r="K1428" i="6"/>
  <c r="A1430" i="6"/>
  <c r="D1429" i="6"/>
  <c r="J1429" i="6" s="1"/>
  <c r="K251" i="6"/>
  <c r="L251" i="6"/>
  <c r="A253" i="6"/>
  <c r="D252" i="6"/>
  <c r="J252" i="6" s="1"/>
  <c r="K1106" i="6"/>
  <c r="L1106" i="6"/>
  <c r="L828" i="6"/>
  <c r="K828" i="6"/>
  <c r="A1108" i="6"/>
  <c r="D1107" i="6"/>
  <c r="J1107" i="6" s="1"/>
  <c r="A830" i="6"/>
  <c r="D829" i="6"/>
  <c r="J829" i="6" s="1"/>
  <c r="L1157" i="2"/>
  <c r="K1157" i="2"/>
  <c r="K254" i="2"/>
  <c r="L254" i="2"/>
  <c r="A256" i="2"/>
  <c r="D255" i="2"/>
  <c r="J255" i="2" s="1"/>
  <c r="A555" i="2"/>
  <c r="D554" i="2"/>
  <c r="J554" i="2" s="1"/>
  <c r="A1159" i="2"/>
  <c r="D1158" i="2"/>
  <c r="J1158" i="2" s="1"/>
  <c r="K855" i="2"/>
  <c r="L855" i="2"/>
  <c r="A857" i="2"/>
  <c r="D856" i="2"/>
  <c r="J856" i="2" s="1"/>
  <c r="L553" i="2"/>
  <c r="K553" i="2"/>
  <c r="L1429" i="6" l="1"/>
  <c r="K1429" i="6"/>
  <c r="A1431" i="6"/>
  <c r="D1430" i="6"/>
  <c r="J1430" i="6" s="1"/>
  <c r="L1107" i="6"/>
  <c r="K1107" i="6"/>
  <c r="K829" i="6"/>
  <c r="L829" i="6"/>
  <c r="L252" i="6"/>
  <c r="K252" i="6"/>
  <c r="A553" i="6"/>
  <c r="D552" i="6"/>
  <c r="J552" i="6" s="1"/>
  <c r="A831" i="6"/>
  <c r="D830" i="6"/>
  <c r="J830" i="6" s="1"/>
  <c r="A254" i="6"/>
  <c r="D253" i="6"/>
  <c r="J253" i="6" s="1"/>
  <c r="L551" i="6"/>
  <c r="K551" i="6"/>
  <c r="A1109" i="6"/>
  <c r="D1108" i="6"/>
  <c r="J1108" i="6" s="1"/>
  <c r="K554" i="2"/>
  <c r="L554" i="2"/>
  <c r="L255" i="2"/>
  <c r="K255" i="2"/>
  <c r="K856" i="2"/>
  <c r="L856" i="2"/>
  <c r="A858" i="2"/>
  <c r="D857" i="2"/>
  <c r="J857" i="2" s="1"/>
  <c r="A257" i="2"/>
  <c r="D256" i="2"/>
  <c r="J256" i="2" s="1"/>
  <c r="L1158" i="2"/>
  <c r="K1158" i="2"/>
  <c r="A556" i="2"/>
  <c r="D555" i="2"/>
  <c r="J555" i="2" s="1"/>
  <c r="A1160" i="2"/>
  <c r="D1159" i="2"/>
  <c r="J1159" i="2" s="1"/>
  <c r="K253" i="6" l="1"/>
  <c r="L253" i="6"/>
  <c r="A255" i="6"/>
  <c r="D254" i="6"/>
  <c r="J254" i="6" s="1"/>
  <c r="L830" i="6"/>
  <c r="K830" i="6"/>
  <c r="A832" i="6"/>
  <c r="D831" i="6"/>
  <c r="J831" i="6" s="1"/>
  <c r="L1430" i="6"/>
  <c r="K1430" i="6"/>
  <c r="L552" i="6"/>
  <c r="K552" i="6"/>
  <c r="A1110" i="6"/>
  <c r="D1109" i="6"/>
  <c r="J1109" i="6" s="1"/>
  <c r="A554" i="6"/>
  <c r="D553" i="6"/>
  <c r="J553" i="6" s="1"/>
  <c r="A1432" i="6"/>
  <c r="D1431" i="6"/>
  <c r="J1431" i="6" s="1"/>
  <c r="L1108" i="6"/>
  <c r="K1108" i="6"/>
  <c r="K1159" i="2"/>
  <c r="L1159" i="2"/>
  <c r="K857" i="2"/>
  <c r="L857" i="2"/>
  <c r="K555" i="2"/>
  <c r="L555" i="2"/>
  <c r="A557" i="2"/>
  <c r="D556" i="2"/>
  <c r="J556" i="2" s="1"/>
  <c r="A859" i="2"/>
  <c r="D858" i="2"/>
  <c r="J858" i="2" s="1"/>
  <c r="A258" i="2"/>
  <c r="D257" i="2"/>
  <c r="J257" i="2" s="1"/>
  <c r="A1161" i="2"/>
  <c r="D1160" i="2"/>
  <c r="J1160" i="2" s="1"/>
  <c r="L256" i="2"/>
  <c r="K256" i="2"/>
  <c r="L1431" i="6" l="1"/>
  <c r="K1431" i="6"/>
  <c r="L831" i="6"/>
  <c r="K831" i="6"/>
  <c r="L553" i="6"/>
  <c r="K553" i="6"/>
  <c r="A555" i="6"/>
  <c r="D554" i="6"/>
  <c r="J554" i="6" s="1"/>
  <c r="A833" i="6"/>
  <c r="D832" i="6"/>
  <c r="J832" i="6" s="1"/>
  <c r="L1109" i="6"/>
  <c r="K1109" i="6"/>
  <c r="A1111" i="6"/>
  <c r="D1110" i="6"/>
  <c r="J1110" i="6" s="1"/>
  <c r="L254" i="6"/>
  <c r="K254" i="6"/>
  <c r="A256" i="6"/>
  <c r="D255" i="6"/>
  <c r="J255" i="6" s="1"/>
  <c r="A1433" i="6"/>
  <c r="D1432" i="6"/>
  <c r="J1432" i="6" s="1"/>
  <c r="A860" i="2"/>
  <c r="D859" i="2"/>
  <c r="J859" i="2" s="1"/>
  <c r="L556" i="2"/>
  <c r="K556" i="2"/>
  <c r="L858" i="2"/>
  <c r="K858" i="2"/>
  <c r="K1160" i="2"/>
  <c r="L1160" i="2"/>
  <c r="A259" i="2"/>
  <c r="D258" i="2"/>
  <c r="J258" i="2" s="1"/>
  <c r="A558" i="2"/>
  <c r="D557" i="2"/>
  <c r="J557" i="2" s="1"/>
  <c r="A1162" i="2"/>
  <c r="D1161" i="2"/>
  <c r="J1161" i="2" s="1"/>
  <c r="K257" i="2"/>
  <c r="L257" i="2"/>
  <c r="L554" i="6" l="1"/>
  <c r="K554" i="6"/>
  <c r="A556" i="6"/>
  <c r="D555" i="6"/>
  <c r="J555" i="6" s="1"/>
  <c r="K1110" i="6"/>
  <c r="L1110" i="6"/>
  <c r="A1112" i="6"/>
  <c r="D1111" i="6"/>
  <c r="J1111" i="6" s="1"/>
  <c r="A1434" i="6"/>
  <c r="D1433" i="6"/>
  <c r="J1433" i="6" s="1"/>
  <c r="L1432" i="6"/>
  <c r="K1432" i="6"/>
  <c r="K255" i="6"/>
  <c r="L255" i="6"/>
  <c r="L832" i="6"/>
  <c r="K832" i="6"/>
  <c r="A257" i="6"/>
  <c r="D256" i="6"/>
  <c r="J256" i="6" s="1"/>
  <c r="A834" i="6"/>
  <c r="D833" i="6"/>
  <c r="J833" i="6" s="1"/>
  <c r="L1161" i="2"/>
  <c r="K1161" i="2"/>
  <c r="A1163" i="2"/>
  <c r="D1162" i="2"/>
  <c r="J1162" i="2" s="1"/>
  <c r="L557" i="2"/>
  <c r="K557" i="2"/>
  <c r="A559" i="2"/>
  <c r="D558" i="2"/>
  <c r="J558" i="2" s="1"/>
  <c r="K258" i="2"/>
  <c r="L258" i="2"/>
  <c r="L859" i="2"/>
  <c r="K859" i="2"/>
  <c r="A260" i="2"/>
  <c r="D259" i="2"/>
  <c r="J259" i="2" s="1"/>
  <c r="A861" i="2"/>
  <c r="D860" i="2"/>
  <c r="J860" i="2" s="1"/>
  <c r="L1111" i="6" l="1"/>
  <c r="K1111" i="6"/>
  <c r="A1113" i="6"/>
  <c r="D1112" i="6"/>
  <c r="J1112" i="6" s="1"/>
  <c r="L833" i="6"/>
  <c r="K833" i="6"/>
  <c r="L555" i="6"/>
  <c r="K555" i="6"/>
  <c r="A557" i="6"/>
  <c r="D556" i="6"/>
  <c r="J556" i="6" s="1"/>
  <c r="L256" i="6"/>
  <c r="K256" i="6"/>
  <c r="L1433" i="6"/>
  <c r="K1433" i="6"/>
  <c r="A835" i="6"/>
  <c r="D834" i="6"/>
  <c r="J834" i="6" s="1"/>
  <c r="A258" i="6"/>
  <c r="D257" i="6"/>
  <c r="J257" i="6" s="1"/>
  <c r="A1435" i="6"/>
  <c r="D1434" i="6"/>
  <c r="J1434" i="6" s="1"/>
  <c r="A1164" i="2"/>
  <c r="D1163" i="2"/>
  <c r="J1163" i="2" s="1"/>
  <c r="K860" i="2"/>
  <c r="L860" i="2"/>
  <c r="K558" i="2"/>
  <c r="L558" i="2"/>
  <c r="A560" i="2"/>
  <c r="D559" i="2"/>
  <c r="J559" i="2" s="1"/>
  <c r="K259" i="2"/>
  <c r="L259" i="2"/>
  <c r="K1162" i="2"/>
  <c r="L1162" i="2"/>
  <c r="A862" i="2"/>
  <c r="D861" i="2"/>
  <c r="J861" i="2" s="1"/>
  <c r="A261" i="2"/>
  <c r="D260" i="2"/>
  <c r="J260" i="2" s="1"/>
  <c r="L834" i="6" l="1"/>
  <c r="K834" i="6"/>
  <c r="L257" i="6"/>
  <c r="K257" i="6"/>
  <c r="A259" i="6"/>
  <c r="D258" i="6"/>
  <c r="J258" i="6" s="1"/>
  <c r="A558" i="6"/>
  <c r="D557" i="6"/>
  <c r="J557" i="6" s="1"/>
  <c r="A836" i="6"/>
  <c r="D835" i="6"/>
  <c r="J835" i="6" s="1"/>
  <c r="L1434" i="6"/>
  <c r="K1434" i="6"/>
  <c r="L1112" i="6"/>
  <c r="K1112" i="6"/>
  <c r="A1114" i="6"/>
  <c r="D1113" i="6"/>
  <c r="J1113" i="6" s="1"/>
  <c r="L556" i="6"/>
  <c r="K556" i="6"/>
  <c r="A1436" i="6"/>
  <c r="D1435" i="6"/>
  <c r="J1435" i="6" s="1"/>
  <c r="L260" i="2"/>
  <c r="K260" i="2"/>
  <c r="K559" i="2"/>
  <c r="L559" i="2"/>
  <c r="L1163" i="2"/>
  <c r="K1163" i="2"/>
  <c r="A1165" i="2"/>
  <c r="D1164" i="2"/>
  <c r="J1164" i="2" s="1"/>
  <c r="A262" i="2"/>
  <c r="D261" i="2"/>
  <c r="J261" i="2" s="1"/>
  <c r="A561" i="2"/>
  <c r="D560" i="2"/>
  <c r="J560" i="2" s="1"/>
  <c r="K861" i="2"/>
  <c r="L861" i="2"/>
  <c r="A863" i="2"/>
  <c r="D862" i="2"/>
  <c r="J862" i="2" s="1"/>
  <c r="L557" i="6" l="1"/>
  <c r="K557" i="6"/>
  <c r="L1113" i="6"/>
  <c r="K1113" i="6"/>
  <c r="A1115" i="6"/>
  <c r="D1114" i="6"/>
  <c r="J1114" i="6" s="1"/>
  <c r="A559" i="6"/>
  <c r="D558" i="6"/>
  <c r="J558" i="6" s="1"/>
  <c r="L258" i="6"/>
  <c r="K258" i="6"/>
  <c r="A260" i="6"/>
  <c r="D259" i="6"/>
  <c r="J259" i="6" s="1"/>
  <c r="A1437" i="6"/>
  <c r="D1436" i="6"/>
  <c r="J1436" i="6" s="1"/>
  <c r="L1435" i="6"/>
  <c r="K1435" i="6"/>
  <c r="L835" i="6"/>
  <c r="K835" i="6"/>
  <c r="A837" i="6"/>
  <c r="D836" i="6"/>
  <c r="J836" i="6" s="1"/>
  <c r="L261" i="2"/>
  <c r="K261" i="2"/>
  <c r="K862" i="2"/>
  <c r="L862" i="2"/>
  <c r="K1164" i="2"/>
  <c r="L1164" i="2"/>
  <c r="A562" i="2"/>
  <c r="D561" i="2"/>
  <c r="J561" i="2" s="1"/>
  <c r="A263" i="2"/>
  <c r="D262" i="2"/>
  <c r="J262" i="2" s="1"/>
  <c r="L560" i="2"/>
  <c r="K560" i="2"/>
  <c r="A864" i="2"/>
  <c r="D863" i="2"/>
  <c r="J863" i="2" s="1"/>
  <c r="A1166" i="2"/>
  <c r="D1165" i="2"/>
  <c r="J1165" i="2" s="1"/>
  <c r="L558" i="6" l="1"/>
  <c r="K558" i="6"/>
  <c r="A560" i="6"/>
  <c r="D559" i="6"/>
  <c r="J559" i="6" s="1"/>
  <c r="L1114" i="6"/>
  <c r="K1114" i="6"/>
  <c r="L1436" i="6"/>
  <c r="K1436" i="6"/>
  <c r="A1438" i="6"/>
  <c r="D1437" i="6"/>
  <c r="J1437" i="6" s="1"/>
  <c r="A1116" i="6"/>
  <c r="D1115" i="6"/>
  <c r="J1115" i="6" s="1"/>
  <c r="K259" i="6"/>
  <c r="L259" i="6"/>
  <c r="L836" i="6"/>
  <c r="K836" i="6"/>
  <c r="A838" i="6"/>
  <c r="D837" i="6"/>
  <c r="J837" i="6" s="1"/>
  <c r="A261" i="6"/>
  <c r="D260" i="6"/>
  <c r="J260" i="6" s="1"/>
  <c r="L1165" i="2"/>
  <c r="K1165" i="2"/>
  <c r="L561" i="2"/>
  <c r="K561" i="2"/>
  <c r="K262" i="2"/>
  <c r="L262" i="2"/>
  <c r="A264" i="2"/>
  <c r="D263" i="2"/>
  <c r="J263" i="2" s="1"/>
  <c r="A1167" i="2"/>
  <c r="D1166" i="2"/>
  <c r="J1166" i="2" s="1"/>
  <c r="A563" i="2"/>
  <c r="D562" i="2"/>
  <c r="J562" i="2" s="1"/>
  <c r="L863" i="2"/>
  <c r="K863" i="2"/>
  <c r="A865" i="2"/>
  <c r="D864" i="2"/>
  <c r="J864" i="2" s="1"/>
  <c r="L837" i="6" l="1"/>
  <c r="K837" i="6"/>
  <c r="A839" i="6"/>
  <c r="D838" i="6"/>
  <c r="J838" i="6" s="1"/>
  <c r="A1439" i="6"/>
  <c r="D1438" i="6"/>
  <c r="J1438" i="6" s="1"/>
  <c r="L260" i="6"/>
  <c r="K260" i="6"/>
  <c r="L559" i="6"/>
  <c r="K559" i="6"/>
  <c r="L1115" i="6"/>
  <c r="K1115" i="6"/>
  <c r="A262" i="6"/>
  <c r="D261" i="6"/>
  <c r="J261" i="6" s="1"/>
  <c r="A1117" i="6"/>
  <c r="D1116" i="6"/>
  <c r="J1116" i="6" s="1"/>
  <c r="A561" i="6"/>
  <c r="D560" i="6"/>
  <c r="J560" i="6" s="1"/>
  <c r="L1437" i="6"/>
  <c r="K1437" i="6"/>
  <c r="K562" i="2"/>
  <c r="L562" i="2"/>
  <c r="A564" i="2"/>
  <c r="D563" i="2"/>
  <c r="J563" i="2" s="1"/>
  <c r="K1166" i="2"/>
  <c r="L1166" i="2"/>
  <c r="L864" i="2"/>
  <c r="K864" i="2"/>
  <c r="K263" i="2"/>
  <c r="L263" i="2"/>
  <c r="A1168" i="2"/>
  <c r="D1167" i="2"/>
  <c r="J1167" i="2" s="1"/>
  <c r="A866" i="2"/>
  <c r="D865" i="2"/>
  <c r="J865" i="2" s="1"/>
  <c r="A265" i="2"/>
  <c r="D264" i="2"/>
  <c r="J264" i="2" s="1"/>
  <c r="L1116" i="6" l="1"/>
  <c r="K1116" i="6"/>
  <c r="A1118" i="6"/>
  <c r="D1117" i="6"/>
  <c r="J1117" i="6" s="1"/>
  <c r="L1438" i="6"/>
  <c r="K1438" i="6"/>
  <c r="K261" i="6"/>
  <c r="L261" i="6"/>
  <c r="A263" i="6"/>
  <c r="D262" i="6"/>
  <c r="J262" i="6" s="1"/>
  <c r="A1440" i="6"/>
  <c r="D1439" i="6"/>
  <c r="J1439" i="6" s="1"/>
  <c r="A562" i="6"/>
  <c r="D561" i="6"/>
  <c r="J561" i="6" s="1"/>
  <c r="L838" i="6"/>
  <c r="K838" i="6"/>
  <c r="A840" i="6"/>
  <c r="D839" i="6"/>
  <c r="J839" i="6" s="1"/>
  <c r="L560" i="6"/>
  <c r="K560" i="6"/>
  <c r="L563" i="2"/>
  <c r="K563" i="2"/>
  <c r="K264" i="2"/>
  <c r="L264" i="2"/>
  <c r="A266" i="2"/>
  <c r="D265" i="2"/>
  <c r="J265" i="2" s="1"/>
  <c r="L1167" i="2"/>
  <c r="K1167" i="2"/>
  <c r="A1169" i="2"/>
  <c r="D1168" i="2"/>
  <c r="J1168" i="2" s="1"/>
  <c r="A565" i="2"/>
  <c r="D564" i="2"/>
  <c r="J564" i="2" s="1"/>
  <c r="L865" i="2"/>
  <c r="K865" i="2"/>
  <c r="A867" i="2"/>
  <c r="D866" i="2"/>
  <c r="J866" i="2" s="1"/>
  <c r="L561" i="6" l="1"/>
  <c r="K561" i="6"/>
  <c r="A563" i="6"/>
  <c r="D562" i="6"/>
  <c r="J562" i="6" s="1"/>
  <c r="L1439" i="6"/>
  <c r="K1439" i="6"/>
  <c r="L1117" i="6"/>
  <c r="K1117" i="6"/>
  <c r="A1441" i="6"/>
  <c r="D1440" i="6"/>
  <c r="J1440" i="6" s="1"/>
  <c r="A1119" i="6"/>
  <c r="D1118" i="6"/>
  <c r="J1118" i="6" s="1"/>
  <c r="L839" i="6"/>
  <c r="K839" i="6"/>
  <c r="L262" i="6"/>
  <c r="K262" i="6"/>
  <c r="A841" i="6"/>
  <c r="D840" i="6"/>
  <c r="J840" i="6" s="1"/>
  <c r="A264" i="6"/>
  <c r="D263" i="6"/>
  <c r="J263" i="6" s="1"/>
  <c r="K564" i="2"/>
  <c r="L564" i="2"/>
  <c r="K866" i="2"/>
  <c r="L866" i="2"/>
  <c r="K265" i="2"/>
  <c r="L265" i="2"/>
  <c r="A566" i="2"/>
  <c r="D565" i="2"/>
  <c r="J565" i="2" s="1"/>
  <c r="K1168" i="2"/>
  <c r="L1168" i="2"/>
  <c r="A1170" i="2"/>
  <c r="D1169" i="2"/>
  <c r="J1169" i="2" s="1"/>
  <c r="A868" i="2"/>
  <c r="D867" i="2"/>
  <c r="J867" i="2" s="1"/>
  <c r="A267" i="2"/>
  <c r="D266" i="2"/>
  <c r="J266" i="2" s="1"/>
  <c r="L840" i="6" l="1"/>
  <c r="K840" i="6"/>
  <c r="A842" i="6"/>
  <c r="D841" i="6"/>
  <c r="J841" i="6" s="1"/>
  <c r="A1442" i="6"/>
  <c r="D1441" i="6"/>
  <c r="J1441" i="6" s="1"/>
  <c r="K263" i="6"/>
  <c r="L263" i="6"/>
  <c r="L562" i="6"/>
  <c r="K562" i="6"/>
  <c r="L1118" i="6"/>
  <c r="K1118" i="6"/>
  <c r="A265" i="6"/>
  <c r="D264" i="6"/>
  <c r="J264" i="6" s="1"/>
  <c r="A1120" i="6"/>
  <c r="D1119" i="6"/>
  <c r="J1119" i="6" s="1"/>
  <c r="A564" i="6"/>
  <c r="D563" i="6"/>
  <c r="J563" i="6" s="1"/>
  <c r="L1440" i="6"/>
  <c r="K1440" i="6"/>
  <c r="A1171" i="2"/>
  <c r="D1170" i="2"/>
  <c r="J1170" i="2" s="1"/>
  <c r="L266" i="2"/>
  <c r="K266" i="2"/>
  <c r="K565" i="2"/>
  <c r="L565" i="2"/>
  <c r="K1169" i="2"/>
  <c r="L1169" i="2"/>
  <c r="A268" i="2"/>
  <c r="D267" i="2"/>
  <c r="J267" i="2" s="1"/>
  <c r="A567" i="2"/>
  <c r="D566" i="2"/>
  <c r="J566" i="2" s="1"/>
  <c r="L867" i="2"/>
  <c r="K867" i="2"/>
  <c r="A869" i="2"/>
  <c r="D868" i="2"/>
  <c r="J868" i="2" s="1"/>
  <c r="L1119" i="6" l="1"/>
  <c r="K1119" i="6"/>
  <c r="A1121" i="6"/>
  <c r="D1120" i="6"/>
  <c r="J1120" i="6" s="1"/>
  <c r="A565" i="6"/>
  <c r="D564" i="6"/>
  <c r="J564" i="6" s="1"/>
  <c r="L1441" i="6"/>
  <c r="K1441" i="6"/>
  <c r="L264" i="6"/>
  <c r="K264" i="6"/>
  <c r="A266" i="6"/>
  <c r="D265" i="6"/>
  <c r="J265" i="6" s="1"/>
  <c r="A1443" i="6"/>
  <c r="D1442" i="6"/>
  <c r="J1442" i="6" s="1"/>
  <c r="L841" i="6"/>
  <c r="K841" i="6"/>
  <c r="A843" i="6"/>
  <c r="D842" i="6"/>
  <c r="J842" i="6" s="1"/>
  <c r="L563" i="6"/>
  <c r="K563" i="6"/>
  <c r="K1170" i="2"/>
  <c r="L1170" i="2"/>
  <c r="A269" i="2"/>
  <c r="D268" i="2"/>
  <c r="J268" i="2" s="1"/>
  <c r="A1172" i="2"/>
  <c r="D1171" i="2"/>
  <c r="J1171" i="2" s="1"/>
  <c r="K868" i="2"/>
  <c r="L868" i="2"/>
  <c r="K267" i="2"/>
  <c r="L267" i="2"/>
  <c r="A870" i="2"/>
  <c r="D869" i="2"/>
  <c r="J869" i="2" s="1"/>
  <c r="L566" i="2"/>
  <c r="K566" i="2"/>
  <c r="A568" i="2"/>
  <c r="D567" i="2"/>
  <c r="J567" i="2" s="1"/>
  <c r="L564" i="6" l="1"/>
  <c r="K564" i="6"/>
  <c r="L1442" i="6"/>
  <c r="K1442" i="6"/>
  <c r="A1444" i="6"/>
  <c r="D1443" i="6"/>
  <c r="J1443" i="6" s="1"/>
  <c r="A566" i="6"/>
  <c r="D565" i="6"/>
  <c r="J565" i="6" s="1"/>
  <c r="K265" i="6"/>
  <c r="L265" i="6"/>
  <c r="L1120" i="6"/>
  <c r="K1120" i="6"/>
  <c r="A267" i="6"/>
  <c r="D266" i="6"/>
  <c r="J266" i="6" s="1"/>
  <c r="A1122" i="6"/>
  <c r="D1121" i="6"/>
  <c r="J1121" i="6" s="1"/>
  <c r="L842" i="6"/>
  <c r="K842" i="6"/>
  <c r="A844" i="6"/>
  <c r="D843" i="6"/>
  <c r="J843" i="6" s="1"/>
  <c r="A270" i="2"/>
  <c r="D269" i="2"/>
  <c r="J269" i="2" s="1"/>
  <c r="K567" i="2"/>
  <c r="L567" i="2"/>
  <c r="K1171" i="2"/>
  <c r="L1171" i="2"/>
  <c r="A1173" i="2"/>
  <c r="D1172" i="2"/>
  <c r="J1172" i="2" s="1"/>
  <c r="A569" i="2"/>
  <c r="D568" i="2"/>
  <c r="J568" i="2" s="1"/>
  <c r="L869" i="2"/>
  <c r="K869" i="2"/>
  <c r="K268" i="2"/>
  <c r="L268" i="2"/>
  <c r="A871" i="2"/>
  <c r="D870" i="2"/>
  <c r="J870" i="2" s="1"/>
  <c r="L565" i="6" l="1"/>
  <c r="K565" i="6"/>
  <c r="K1121" i="6"/>
  <c r="L1121" i="6"/>
  <c r="A1123" i="6"/>
  <c r="D1122" i="6"/>
  <c r="J1122" i="6" s="1"/>
  <c r="A567" i="6"/>
  <c r="D566" i="6"/>
  <c r="J566" i="6" s="1"/>
  <c r="L1443" i="6"/>
  <c r="K1443" i="6"/>
  <c r="A845" i="6"/>
  <c r="D844" i="6"/>
  <c r="J844" i="6" s="1"/>
  <c r="L266" i="6"/>
  <c r="K266" i="6"/>
  <c r="A268" i="6"/>
  <c r="D267" i="6"/>
  <c r="J267" i="6" s="1"/>
  <c r="A1445" i="6"/>
  <c r="D1445" i="6" s="1"/>
  <c r="J1445" i="6" s="1"/>
  <c r="D1444" i="6"/>
  <c r="J1444" i="6" s="1"/>
  <c r="L843" i="6"/>
  <c r="K843" i="6"/>
  <c r="K870" i="2"/>
  <c r="L870" i="2"/>
  <c r="K1172" i="2"/>
  <c r="L1172" i="2"/>
  <c r="L269" i="2"/>
  <c r="K269" i="2"/>
  <c r="A271" i="2"/>
  <c r="D270" i="2"/>
  <c r="J270" i="2" s="1"/>
  <c r="A1174" i="2"/>
  <c r="D1173" i="2"/>
  <c r="J1173" i="2" s="1"/>
  <c r="L568" i="2"/>
  <c r="K568" i="2"/>
  <c r="A570" i="2"/>
  <c r="D569" i="2"/>
  <c r="J569" i="2" s="1"/>
  <c r="A872" i="2"/>
  <c r="D871" i="2"/>
  <c r="J871" i="2" s="1"/>
  <c r="L566" i="6" l="1"/>
  <c r="K566" i="6"/>
  <c r="K267" i="6"/>
  <c r="L267" i="6"/>
  <c r="A269" i="6"/>
  <c r="D268" i="6"/>
  <c r="J268" i="6" s="1"/>
  <c r="A568" i="6"/>
  <c r="D567" i="6"/>
  <c r="J567" i="6" s="1"/>
  <c r="L1122" i="6"/>
  <c r="K1122" i="6"/>
  <c r="L1445" i="6"/>
  <c r="K1445" i="6"/>
  <c r="A1124" i="6"/>
  <c r="D1123" i="6"/>
  <c r="J1123" i="6" s="1"/>
  <c r="L844" i="6"/>
  <c r="K844" i="6"/>
  <c r="A846" i="6"/>
  <c r="D845" i="6"/>
  <c r="J845" i="6" s="1"/>
  <c r="L1444" i="6"/>
  <c r="K1444" i="6"/>
  <c r="A1175" i="2"/>
  <c r="D1174" i="2"/>
  <c r="J1174" i="2" s="1"/>
  <c r="K871" i="2"/>
  <c r="L871" i="2"/>
  <c r="K270" i="2"/>
  <c r="L270" i="2"/>
  <c r="L1173" i="2"/>
  <c r="K1173" i="2"/>
  <c r="A873" i="2"/>
  <c r="D872" i="2"/>
  <c r="J872" i="2" s="1"/>
  <c r="A272" i="2"/>
  <c r="D271" i="2"/>
  <c r="J271" i="2" s="1"/>
  <c r="K569" i="2"/>
  <c r="L569" i="2"/>
  <c r="A571" i="2"/>
  <c r="D570" i="2"/>
  <c r="J570" i="2" s="1"/>
  <c r="L567" i="6" l="1"/>
  <c r="K567" i="6"/>
  <c r="A569" i="6"/>
  <c r="D568" i="6"/>
  <c r="J568" i="6" s="1"/>
  <c r="L268" i="6"/>
  <c r="K268" i="6"/>
  <c r="A847" i="6"/>
  <c r="D846" i="6"/>
  <c r="J846" i="6" s="1"/>
  <c r="L1123" i="6"/>
  <c r="K1123" i="6"/>
  <c r="A1125" i="6"/>
  <c r="D1124" i="6"/>
  <c r="J1124" i="6" s="1"/>
  <c r="A270" i="6"/>
  <c r="D269" i="6"/>
  <c r="J269" i="6" s="1"/>
  <c r="L845" i="6"/>
  <c r="K845" i="6"/>
  <c r="K570" i="2"/>
  <c r="L570" i="2"/>
  <c r="L271" i="2"/>
  <c r="K271" i="2"/>
  <c r="A273" i="2"/>
  <c r="D272" i="2"/>
  <c r="J272" i="2" s="1"/>
  <c r="A572" i="2"/>
  <c r="D571" i="2"/>
  <c r="J571" i="2" s="1"/>
  <c r="K1174" i="2"/>
  <c r="L1174" i="2"/>
  <c r="L872" i="2"/>
  <c r="K872" i="2"/>
  <c r="A874" i="2"/>
  <c r="D873" i="2"/>
  <c r="J873" i="2" s="1"/>
  <c r="A1176" i="2"/>
  <c r="D1175" i="2"/>
  <c r="J1175" i="2" s="1"/>
  <c r="L846" i="6" l="1"/>
  <c r="K846" i="6"/>
  <c r="A848" i="6"/>
  <c r="D847" i="6"/>
  <c r="J847" i="6" s="1"/>
  <c r="L269" i="6"/>
  <c r="K269" i="6"/>
  <c r="L568" i="6"/>
  <c r="K568" i="6"/>
  <c r="L1124" i="6"/>
  <c r="K1124" i="6"/>
  <c r="D1125" i="6"/>
  <c r="J1125" i="6" s="1"/>
  <c r="A1126" i="6"/>
  <c r="A570" i="6"/>
  <c r="D569" i="6"/>
  <c r="J569" i="6" s="1"/>
  <c r="A271" i="6"/>
  <c r="D270" i="6"/>
  <c r="J270" i="6" s="1"/>
  <c r="K1175" i="2"/>
  <c r="L1175" i="2"/>
  <c r="L571" i="2"/>
  <c r="K571" i="2"/>
  <c r="A1177" i="2"/>
  <c r="D1176" i="2"/>
  <c r="J1176" i="2" s="1"/>
  <c r="A573" i="2"/>
  <c r="D572" i="2"/>
  <c r="J572" i="2" s="1"/>
  <c r="L272" i="2"/>
  <c r="K272" i="2"/>
  <c r="A875" i="2"/>
  <c r="D874" i="2"/>
  <c r="J874" i="2" s="1"/>
  <c r="A274" i="2"/>
  <c r="D273" i="2"/>
  <c r="J273" i="2" s="1"/>
  <c r="K873" i="2"/>
  <c r="L873" i="2"/>
  <c r="L270" i="6" l="1"/>
  <c r="K270" i="6"/>
  <c r="L569" i="6"/>
  <c r="K569" i="6"/>
  <c r="D271" i="6"/>
  <c r="J271" i="6" s="1"/>
  <c r="A272" i="6"/>
  <c r="A571" i="6"/>
  <c r="D570" i="6"/>
  <c r="J570" i="6" s="1"/>
  <c r="A1127" i="6"/>
  <c r="D1126" i="6"/>
  <c r="J1126" i="6" s="1"/>
  <c r="L847" i="6"/>
  <c r="K847" i="6"/>
  <c r="K1125" i="6"/>
  <c r="L1125" i="6"/>
  <c r="A849" i="6"/>
  <c r="D848" i="6"/>
  <c r="J848" i="6" s="1"/>
  <c r="K572" i="2"/>
  <c r="L572" i="2"/>
  <c r="A876" i="2"/>
  <c r="D875" i="2"/>
  <c r="J875" i="2" s="1"/>
  <c r="L273" i="2"/>
  <c r="K273" i="2"/>
  <c r="K1176" i="2"/>
  <c r="L1176" i="2"/>
  <c r="A275" i="2"/>
  <c r="D274" i="2"/>
  <c r="J274" i="2" s="1"/>
  <c r="A1178" i="2"/>
  <c r="D1177" i="2"/>
  <c r="J1177" i="2" s="1"/>
  <c r="A574" i="2"/>
  <c r="D573" i="2"/>
  <c r="J573" i="2" s="1"/>
  <c r="K874" i="2"/>
  <c r="L874" i="2"/>
  <c r="L570" i="6" l="1"/>
  <c r="K570" i="6"/>
  <c r="A1128" i="6"/>
  <c r="D1127" i="6"/>
  <c r="J1127" i="6" s="1"/>
  <c r="A572" i="6"/>
  <c r="D571" i="6"/>
  <c r="J571" i="6" s="1"/>
  <c r="D272" i="6"/>
  <c r="J272" i="6" s="1"/>
  <c r="A273" i="6"/>
  <c r="L271" i="6"/>
  <c r="K271" i="6"/>
  <c r="L848" i="6"/>
  <c r="K848" i="6"/>
  <c r="A850" i="6"/>
  <c r="D849" i="6"/>
  <c r="J849" i="6" s="1"/>
  <c r="L1126" i="6"/>
  <c r="K1126" i="6"/>
  <c r="K274" i="2"/>
  <c r="L274" i="2"/>
  <c r="A276" i="2"/>
  <c r="D275" i="2"/>
  <c r="J275" i="2" s="1"/>
  <c r="K573" i="2"/>
  <c r="L573" i="2"/>
  <c r="A1179" i="2"/>
  <c r="D1178" i="2"/>
  <c r="J1178" i="2" s="1"/>
  <c r="A877" i="2"/>
  <c r="D876" i="2"/>
  <c r="J876" i="2" s="1"/>
  <c r="A575" i="2"/>
  <c r="D574" i="2"/>
  <c r="J574" i="2" s="1"/>
  <c r="K1177" i="2"/>
  <c r="L1177" i="2"/>
  <c r="K875" i="2"/>
  <c r="L875" i="2"/>
  <c r="A274" i="6" l="1"/>
  <c r="D273" i="6"/>
  <c r="J273" i="6" s="1"/>
  <c r="K272" i="6"/>
  <c r="L272" i="6"/>
  <c r="L571" i="6"/>
  <c r="K571" i="6"/>
  <c r="L849" i="6"/>
  <c r="K849" i="6"/>
  <c r="A851" i="6"/>
  <c r="D850" i="6"/>
  <c r="J850" i="6" s="1"/>
  <c r="A573" i="6"/>
  <c r="D572" i="6"/>
  <c r="J572" i="6" s="1"/>
  <c r="K1127" i="6"/>
  <c r="L1127" i="6"/>
  <c r="A1129" i="6"/>
  <c r="D1128" i="6"/>
  <c r="J1128" i="6" s="1"/>
  <c r="K1178" i="2"/>
  <c r="L1178" i="2"/>
  <c r="A1180" i="2"/>
  <c r="D1179" i="2"/>
  <c r="J1179" i="2" s="1"/>
  <c r="K275" i="2"/>
  <c r="L275" i="2"/>
  <c r="L574" i="2"/>
  <c r="K574" i="2"/>
  <c r="A576" i="2"/>
  <c r="D575" i="2"/>
  <c r="J575" i="2" s="1"/>
  <c r="A277" i="2"/>
  <c r="D276" i="2"/>
  <c r="J276" i="2" s="1"/>
  <c r="L876" i="2"/>
  <c r="K876" i="2"/>
  <c r="A878" i="2"/>
  <c r="D877" i="2"/>
  <c r="J877" i="2" s="1"/>
  <c r="L1128" i="6" l="1"/>
  <c r="K1128" i="6"/>
  <c r="L572" i="6"/>
  <c r="K572" i="6"/>
  <c r="A574" i="6"/>
  <c r="D573" i="6"/>
  <c r="J573" i="6" s="1"/>
  <c r="L273" i="6"/>
  <c r="K273" i="6"/>
  <c r="A1130" i="6"/>
  <c r="D1129" i="6"/>
  <c r="J1129" i="6" s="1"/>
  <c r="L850" i="6"/>
  <c r="K850" i="6"/>
  <c r="A852" i="6"/>
  <c r="D851" i="6"/>
  <c r="J851" i="6" s="1"/>
  <c r="A275" i="6"/>
  <c r="D274" i="6"/>
  <c r="J274" i="6" s="1"/>
  <c r="K575" i="2"/>
  <c r="L575" i="2"/>
  <c r="A577" i="2"/>
  <c r="D576" i="2"/>
  <c r="J576" i="2" s="1"/>
  <c r="K877" i="2"/>
  <c r="L877" i="2"/>
  <c r="A278" i="2"/>
  <c r="D277" i="2"/>
  <c r="J277" i="2" s="1"/>
  <c r="A1181" i="2"/>
  <c r="D1180" i="2"/>
  <c r="J1180" i="2" s="1"/>
  <c r="A879" i="2"/>
  <c r="D878" i="2"/>
  <c r="J878" i="2" s="1"/>
  <c r="L276" i="2"/>
  <c r="K276" i="2"/>
  <c r="K1179" i="2"/>
  <c r="L1179" i="2"/>
  <c r="L274" i="6" l="1"/>
  <c r="K274" i="6"/>
  <c r="A1131" i="6"/>
  <c r="D1130" i="6"/>
  <c r="J1130" i="6" s="1"/>
  <c r="A276" i="6"/>
  <c r="D275" i="6"/>
  <c r="J275" i="6" s="1"/>
  <c r="L573" i="6"/>
  <c r="K573" i="6"/>
  <c r="A575" i="6"/>
  <c r="D574" i="6"/>
  <c r="J574" i="6" s="1"/>
  <c r="L851" i="6"/>
  <c r="K851" i="6"/>
  <c r="A853" i="6"/>
  <c r="D852" i="6"/>
  <c r="J852" i="6" s="1"/>
  <c r="K1129" i="6"/>
  <c r="L1129" i="6"/>
  <c r="L277" i="2"/>
  <c r="K277" i="2"/>
  <c r="A578" i="2"/>
  <c r="D577" i="2"/>
  <c r="J577" i="2" s="1"/>
  <c r="A279" i="2"/>
  <c r="D278" i="2"/>
  <c r="J278" i="2" s="1"/>
  <c r="A880" i="2"/>
  <c r="D879" i="2"/>
  <c r="J879" i="2" s="1"/>
  <c r="L878" i="2"/>
  <c r="K878" i="2"/>
  <c r="K576" i="2"/>
  <c r="L576" i="2"/>
  <c r="L1180" i="2"/>
  <c r="K1180" i="2"/>
  <c r="A1182" i="2"/>
  <c r="D1181" i="2"/>
  <c r="J1181" i="2" s="1"/>
  <c r="L275" i="6" l="1"/>
  <c r="K275" i="6"/>
  <c r="L852" i="6"/>
  <c r="K852" i="6"/>
  <c r="A854" i="6"/>
  <c r="D853" i="6"/>
  <c r="J853" i="6" s="1"/>
  <c r="A277" i="6"/>
  <c r="D276" i="6"/>
  <c r="J276" i="6" s="1"/>
  <c r="K1130" i="6"/>
  <c r="L1130" i="6"/>
  <c r="A1132" i="6"/>
  <c r="D1131" i="6"/>
  <c r="J1131" i="6" s="1"/>
  <c r="L574" i="6"/>
  <c r="K574" i="6"/>
  <c r="A576" i="6"/>
  <c r="D575" i="6"/>
  <c r="J575" i="6" s="1"/>
  <c r="L1181" i="2"/>
  <c r="K1181" i="2"/>
  <c r="L879" i="2"/>
  <c r="K879" i="2"/>
  <c r="L278" i="2"/>
  <c r="K278" i="2"/>
  <c r="A1183" i="2"/>
  <c r="D1182" i="2"/>
  <c r="J1182" i="2" s="1"/>
  <c r="A881" i="2"/>
  <c r="D880" i="2"/>
  <c r="J880" i="2" s="1"/>
  <c r="A280" i="2"/>
  <c r="D279" i="2"/>
  <c r="J279" i="2" s="1"/>
  <c r="K577" i="2"/>
  <c r="L577" i="2"/>
  <c r="A579" i="2"/>
  <c r="D578" i="2"/>
  <c r="J578" i="2" s="1"/>
  <c r="K276" i="6" l="1"/>
  <c r="L276" i="6"/>
  <c r="L575" i="6"/>
  <c r="K575" i="6"/>
  <c r="A577" i="6"/>
  <c r="D576" i="6"/>
  <c r="J576" i="6" s="1"/>
  <c r="A278" i="6"/>
  <c r="D277" i="6"/>
  <c r="J277" i="6" s="1"/>
  <c r="L853" i="6"/>
  <c r="K853" i="6"/>
  <c r="A855" i="6"/>
  <c r="D854" i="6"/>
  <c r="J854" i="6" s="1"/>
  <c r="K1131" i="6"/>
  <c r="L1131" i="6"/>
  <c r="A1133" i="6"/>
  <c r="D1132" i="6"/>
  <c r="J1132" i="6" s="1"/>
  <c r="K578" i="2"/>
  <c r="L578" i="2"/>
  <c r="K1182" i="2"/>
  <c r="L1182" i="2"/>
  <c r="A580" i="2"/>
  <c r="D579" i="2"/>
  <c r="J579" i="2" s="1"/>
  <c r="A1184" i="2"/>
  <c r="D1183" i="2"/>
  <c r="J1183" i="2" s="1"/>
  <c r="K279" i="2"/>
  <c r="L279" i="2"/>
  <c r="A281" i="2"/>
  <c r="D280" i="2"/>
  <c r="J280" i="2" s="1"/>
  <c r="K880" i="2"/>
  <c r="L880" i="2"/>
  <c r="A882" i="2"/>
  <c r="D881" i="2"/>
  <c r="J881" i="2" s="1"/>
  <c r="L277" i="6" l="1"/>
  <c r="K277" i="6"/>
  <c r="L1132" i="6"/>
  <c r="K1132" i="6"/>
  <c r="A1134" i="6"/>
  <c r="D1133" i="6"/>
  <c r="J1133" i="6" s="1"/>
  <c r="A279" i="6"/>
  <c r="D278" i="6"/>
  <c r="J278" i="6" s="1"/>
  <c r="L576" i="6"/>
  <c r="K576" i="6"/>
  <c r="A578" i="6"/>
  <c r="D577" i="6"/>
  <c r="J577" i="6" s="1"/>
  <c r="L854" i="6"/>
  <c r="K854" i="6"/>
  <c r="D855" i="6"/>
  <c r="J855" i="6" s="1"/>
  <c r="A856" i="6"/>
  <c r="K881" i="2"/>
  <c r="L881" i="2"/>
  <c r="L1183" i="2"/>
  <c r="K1183" i="2"/>
  <c r="K579" i="2"/>
  <c r="L579" i="2"/>
  <c r="A883" i="2"/>
  <c r="D882" i="2"/>
  <c r="J882" i="2" s="1"/>
  <c r="A1185" i="2"/>
  <c r="D1184" i="2"/>
  <c r="J1184" i="2" s="1"/>
  <c r="A581" i="2"/>
  <c r="D580" i="2"/>
  <c r="J580" i="2" s="1"/>
  <c r="K280" i="2"/>
  <c r="L280" i="2"/>
  <c r="A282" i="2"/>
  <c r="D281" i="2"/>
  <c r="J281" i="2" s="1"/>
  <c r="A857" i="6" l="1"/>
  <c r="D856" i="6"/>
  <c r="J856" i="6" s="1"/>
  <c r="L278" i="6"/>
  <c r="K278" i="6"/>
  <c r="L855" i="6"/>
  <c r="K855" i="6"/>
  <c r="A280" i="6"/>
  <c r="D279" i="6"/>
  <c r="J279" i="6" s="1"/>
  <c r="A579" i="6"/>
  <c r="D578" i="6"/>
  <c r="J578" i="6" s="1"/>
  <c r="K1133" i="6"/>
  <c r="L1133" i="6"/>
  <c r="A1135" i="6"/>
  <c r="D1134" i="6"/>
  <c r="J1134" i="6" s="1"/>
  <c r="L577" i="6"/>
  <c r="K577" i="6"/>
  <c r="K281" i="2"/>
  <c r="L281" i="2"/>
  <c r="L882" i="2"/>
  <c r="K882" i="2"/>
  <c r="K580" i="2"/>
  <c r="L580" i="2"/>
  <c r="A283" i="2"/>
  <c r="D282" i="2"/>
  <c r="J282" i="2" s="1"/>
  <c r="A884" i="2"/>
  <c r="D883" i="2"/>
  <c r="J883" i="2" s="1"/>
  <c r="A582" i="2"/>
  <c r="D581" i="2"/>
  <c r="J581" i="2" s="1"/>
  <c r="K1184" i="2"/>
  <c r="L1184" i="2"/>
  <c r="A1186" i="2"/>
  <c r="D1185" i="2"/>
  <c r="J1185" i="2" s="1"/>
  <c r="L279" i="6" l="1"/>
  <c r="K279" i="6"/>
  <c r="A281" i="6"/>
  <c r="D280" i="6"/>
  <c r="J280" i="6" s="1"/>
  <c r="L1134" i="6"/>
  <c r="K1134" i="6"/>
  <c r="K856" i="6"/>
  <c r="L856" i="6"/>
  <c r="A1136" i="6"/>
  <c r="D1135" i="6"/>
  <c r="J1135" i="6" s="1"/>
  <c r="K578" i="6"/>
  <c r="L578" i="6"/>
  <c r="A580" i="6"/>
  <c r="D579" i="6"/>
  <c r="J579" i="6" s="1"/>
  <c r="A858" i="6"/>
  <c r="D857" i="6"/>
  <c r="J857" i="6" s="1"/>
  <c r="K282" i="2"/>
  <c r="L282" i="2"/>
  <c r="K581" i="2"/>
  <c r="L581" i="2"/>
  <c r="A1187" i="2"/>
  <c r="D1186" i="2"/>
  <c r="J1186" i="2" s="1"/>
  <c r="A583" i="2"/>
  <c r="D582" i="2"/>
  <c r="J582" i="2" s="1"/>
  <c r="A284" i="2"/>
  <c r="D283" i="2"/>
  <c r="J283" i="2" s="1"/>
  <c r="L1185" i="2"/>
  <c r="K1185" i="2"/>
  <c r="K883" i="2"/>
  <c r="L883" i="2"/>
  <c r="A885" i="2"/>
  <c r="D884" i="2"/>
  <c r="J884" i="2" s="1"/>
  <c r="L857" i="6" l="1"/>
  <c r="K857" i="6"/>
  <c r="A859" i="6"/>
  <c r="D858" i="6"/>
  <c r="J858" i="6" s="1"/>
  <c r="L579" i="6"/>
  <c r="K579" i="6"/>
  <c r="A581" i="6"/>
  <c r="D580" i="6"/>
  <c r="J580" i="6" s="1"/>
  <c r="K280" i="6"/>
  <c r="L280" i="6"/>
  <c r="A282" i="6"/>
  <c r="D281" i="6"/>
  <c r="J281" i="6" s="1"/>
  <c r="K1135" i="6"/>
  <c r="L1135" i="6"/>
  <c r="A1137" i="6"/>
  <c r="D1136" i="6"/>
  <c r="J1136" i="6" s="1"/>
  <c r="K582" i="2"/>
  <c r="L582" i="2"/>
  <c r="L1186" i="2"/>
  <c r="K1186" i="2"/>
  <c r="A1188" i="2"/>
  <c r="D1187" i="2"/>
  <c r="J1187" i="2" s="1"/>
  <c r="K884" i="2"/>
  <c r="L884" i="2"/>
  <c r="A584" i="2"/>
  <c r="D583" i="2"/>
  <c r="J583" i="2" s="1"/>
  <c r="A886" i="2"/>
  <c r="D885" i="2"/>
  <c r="J885" i="2" s="1"/>
  <c r="L283" i="2"/>
  <c r="K283" i="2"/>
  <c r="A285" i="2"/>
  <c r="D284" i="2"/>
  <c r="J284" i="2" s="1"/>
  <c r="L580" i="6" l="1"/>
  <c r="K580" i="6"/>
  <c r="L1136" i="6"/>
  <c r="K1136" i="6"/>
  <c r="A1138" i="6"/>
  <c r="D1137" i="6"/>
  <c r="J1137" i="6" s="1"/>
  <c r="A582" i="6"/>
  <c r="D581" i="6"/>
  <c r="J581" i="6" s="1"/>
  <c r="L858" i="6"/>
  <c r="K858" i="6"/>
  <c r="L281" i="6"/>
  <c r="K281" i="6"/>
  <c r="A283" i="6"/>
  <c r="D282" i="6"/>
  <c r="J282" i="6" s="1"/>
  <c r="A860" i="6"/>
  <c r="D859" i="6"/>
  <c r="J859" i="6" s="1"/>
  <c r="L1187" i="2"/>
  <c r="K1187" i="2"/>
  <c r="A1189" i="2"/>
  <c r="D1188" i="2"/>
  <c r="J1188" i="2" s="1"/>
  <c r="A286" i="2"/>
  <c r="D285" i="2"/>
  <c r="J285" i="2" s="1"/>
  <c r="K885" i="2"/>
  <c r="L885" i="2"/>
  <c r="K284" i="2"/>
  <c r="L284" i="2"/>
  <c r="A887" i="2"/>
  <c r="D886" i="2"/>
  <c r="J886" i="2" s="1"/>
  <c r="L583" i="2"/>
  <c r="K583" i="2"/>
  <c r="A585" i="2"/>
  <c r="D584" i="2"/>
  <c r="J584" i="2" s="1"/>
  <c r="L581" i="6" l="1"/>
  <c r="K581" i="6"/>
  <c r="A861" i="6"/>
  <c r="D860" i="6"/>
  <c r="J860" i="6" s="1"/>
  <c r="A583" i="6"/>
  <c r="D582" i="6"/>
  <c r="J582" i="6" s="1"/>
  <c r="K1137" i="6"/>
  <c r="L1137" i="6"/>
  <c r="L282" i="6"/>
  <c r="K282" i="6"/>
  <c r="A284" i="6"/>
  <c r="D283" i="6"/>
  <c r="J283" i="6" s="1"/>
  <c r="A1139" i="6"/>
  <c r="D1138" i="6"/>
  <c r="J1138" i="6" s="1"/>
  <c r="L859" i="6"/>
  <c r="K859" i="6"/>
  <c r="K285" i="2"/>
  <c r="L285" i="2"/>
  <c r="A287" i="2"/>
  <c r="D286" i="2"/>
  <c r="J286" i="2" s="1"/>
  <c r="K1188" i="2"/>
  <c r="L1188" i="2"/>
  <c r="K584" i="2"/>
  <c r="L584" i="2"/>
  <c r="K886" i="2"/>
  <c r="L886" i="2"/>
  <c r="A888" i="2"/>
  <c r="D887" i="2"/>
  <c r="J887" i="2" s="1"/>
  <c r="A1190" i="2"/>
  <c r="D1189" i="2"/>
  <c r="J1189" i="2" s="1"/>
  <c r="A586" i="2"/>
  <c r="D585" i="2"/>
  <c r="J585" i="2" s="1"/>
  <c r="K582" i="6" l="1"/>
  <c r="L582" i="6"/>
  <c r="L1138" i="6"/>
  <c r="K1138" i="6"/>
  <c r="A1140" i="6"/>
  <c r="D1139" i="6"/>
  <c r="J1139" i="6" s="1"/>
  <c r="A584" i="6"/>
  <c r="D583" i="6"/>
  <c r="J583" i="6" s="1"/>
  <c r="K860" i="6"/>
  <c r="L860" i="6"/>
  <c r="L283" i="6"/>
  <c r="K283" i="6"/>
  <c r="A285" i="6"/>
  <c r="D284" i="6"/>
  <c r="J284" i="6" s="1"/>
  <c r="A862" i="6"/>
  <c r="D861" i="6"/>
  <c r="J861" i="6" s="1"/>
  <c r="L1189" i="2"/>
  <c r="K1189" i="2"/>
  <c r="A1191" i="2"/>
  <c r="D1190" i="2"/>
  <c r="J1190" i="2" s="1"/>
  <c r="K286" i="2"/>
  <c r="L286" i="2"/>
  <c r="L585" i="2"/>
  <c r="K585" i="2"/>
  <c r="A587" i="2"/>
  <c r="D586" i="2"/>
  <c r="J586" i="2" s="1"/>
  <c r="K887" i="2"/>
  <c r="L887" i="2"/>
  <c r="A889" i="2"/>
  <c r="D888" i="2"/>
  <c r="J888" i="2" s="1"/>
  <c r="A288" i="2"/>
  <c r="D287" i="2"/>
  <c r="J287" i="2" s="1"/>
  <c r="L583" i="6" l="1"/>
  <c r="K583" i="6"/>
  <c r="A863" i="6"/>
  <c r="D862" i="6"/>
  <c r="J862" i="6" s="1"/>
  <c r="K1139" i="6"/>
  <c r="L1139" i="6"/>
  <c r="K284" i="6"/>
  <c r="L284" i="6"/>
  <c r="A286" i="6"/>
  <c r="D285" i="6"/>
  <c r="J285" i="6" s="1"/>
  <c r="A1141" i="6"/>
  <c r="D1140" i="6"/>
  <c r="J1140" i="6" s="1"/>
  <c r="L861" i="6"/>
  <c r="K861" i="6"/>
  <c r="A585" i="6"/>
  <c r="D584" i="6"/>
  <c r="J584" i="6" s="1"/>
  <c r="L287" i="2"/>
  <c r="K287" i="2"/>
  <c r="L888" i="2"/>
  <c r="K888" i="2"/>
  <c r="A890" i="2"/>
  <c r="D889" i="2"/>
  <c r="J889" i="2" s="1"/>
  <c r="K1190" i="2"/>
  <c r="L1190" i="2"/>
  <c r="A1192" i="2"/>
  <c r="D1191" i="2"/>
  <c r="J1191" i="2" s="1"/>
  <c r="A289" i="2"/>
  <c r="D288" i="2"/>
  <c r="J288" i="2" s="1"/>
  <c r="K586" i="2"/>
  <c r="L586" i="2"/>
  <c r="A588" i="2"/>
  <c r="D587" i="2"/>
  <c r="J587" i="2" s="1"/>
  <c r="L584" i="6" l="1"/>
  <c r="K584" i="6"/>
  <c r="A586" i="6"/>
  <c r="D585" i="6"/>
  <c r="J585" i="6" s="1"/>
  <c r="L862" i="6"/>
  <c r="K862" i="6"/>
  <c r="K1140" i="6"/>
  <c r="L1140" i="6"/>
  <c r="A1142" i="6"/>
  <c r="D1141" i="6"/>
  <c r="J1141" i="6" s="1"/>
  <c r="A864" i="6"/>
  <c r="D863" i="6"/>
  <c r="J863" i="6" s="1"/>
  <c r="L285" i="6"/>
  <c r="K285" i="6"/>
  <c r="A287" i="6"/>
  <c r="D286" i="6"/>
  <c r="J286" i="6" s="1"/>
  <c r="K889" i="2"/>
  <c r="L889" i="2"/>
  <c r="A891" i="2"/>
  <c r="D890" i="2"/>
  <c r="J890" i="2" s="1"/>
  <c r="K288" i="2"/>
  <c r="L288" i="2"/>
  <c r="K587" i="2"/>
  <c r="L587" i="2"/>
  <c r="A589" i="2"/>
  <c r="D588" i="2"/>
  <c r="J588" i="2" s="1"/>
  <c r="L1191" i="2"/>
  <c r="K1191" i="2"/>
  <c r="A290" i="2"/>
  <c r="D289" i="2"/>
  <c r="J289" i="2" s="1"/>
  <c r="A1193" i="2"/>
  <c r="D1192" i="2"/>
  <c r="J1192" i="2" s="1"/>
  <c r="A1143" i="6" l="1"/>
  <c r="D1142" i="6"/>
  <c r="J1142" i="6" s="1"/>
  <c r="L286" i="6"/>
  <c r="K286" i="6"/>
  <c r="A288" i="6"/>
  <c r="D287" i="6"/>
  <c r="J287" i="6" s="1"/>
  <c r="L585" i="6"/>
  <c r="K585" i="6"/>
  <c r="L863" i="6"/>
  <c r="K863" i="6"/>
  <c r="A865" i="6"/>
  <c r="D864" i="6"/>
  <c r="J864" i="6" s="1"/>
  <c r="A587" i="6"/>
  <c r="D586" i="6"/>
  <c r="J586" i="6" s="1"/>
  <c r="K1141" i="6"/>
  <c r="L1141" i="6"/>
  <c r="K1192" i="2"/>
  <c r="L1192" i="2"/>
  <c r="K289" i="2"/>
  <c r="L289" i="2"/>
  <c r="A291" i="2"/>
  <c r="D290" i="2"/>
  <c r="J290" i="2" s="1"/>
  <c r="K890" i="2"/>
  <c r="L890" i="2"/>
  <c r="A892" i="2"/>
  <c r="D891" i="2"/>
  <c r="J891" i="2" s="1"/>
  <c r="A1194" i="2"/>
  <c r="D1193" i="2"/>
  <c r="J1193" i="2" s="1"/>
  <c r="L588" i="2"/>
  <c r="K588" i="2"/>
  <c r="A590" i="2"/>
  <c r="D589" i="2"/>
  <c r="J589" i="2" s="1"/>
  <c r="L287" i="6" l="1"/>
  <c r="K287" i="6"/>
  <c r="K586" i="6"/>
  <c r="L586" i="6"/>
  <c r="A588" i="6"/>
  <c r="D587" i="6"/>
  <c r="J587" i="6" s="1"/>
  <c r="A289" i="6"/>
  <c r="D288" i="6"/>
  <c r="J288" i="6" s="1"/>
  <c r="K864" i="6"/>
  <c r="L864" i="6"/>
  <c r="L1142" i="6"/>
  <c r="K1142" i="6"/>
  <c r="A866" i="6"/>
  <c r="D865" i="6"/>
  <c r="J865" i="6" s="1"/>
  <c r="A1144" i="6"/>
  <c r="D1143" i="6"/>
  <c r="J1143" i="6" s="1"/>
  <c r="K290" i="2"/>
  <c r="L290" i="2"/>
  <c r="A292" i="2"/>
  <c r="D291" i="2"/>
  <c r="J291" i="2" s="1"/>
  <c r="K1193" i="2"/>
  <c r="L1193" i="2"/>
  <c r="A1195" i="2"/>
  <c r="D1194" i="2"/>
  <c r="J1194" i="2" s="1"/>
  <c r="K589" i="2"/>
  <c r="L589" i="2"/>
  <c r="A591" i="2"/>
  <c r="D590" i="2"/>
  <c r="J590" i="2" s="1"/>
  <c r="L891" i="2"/>
  <c r="K891" i="2"/>
  <c r="A893" i="2"/>
  <c r="D892" i="2"/>
  <c r="J892" i="2" s="1"/>
  <c r="K288" i="6" l="1"/>
  <c r="L288" i="6"/>
  <c r="A1145" i="6"/>
  <c r="D1144" i="6"/>
  <c r="J1144" i="6" s="1"/>
  <c r="A290" i="6"/>
  <c r="D289" i="6"/>
  <c r="J289" i="6" s="1"/>
  <c r="L587" i="6"/>
  <c r="K587" i="6"/>
  <c r="L865" i="6"/>
  <c r="K865" i="6"/>
  <c r="A867" i="6"/>
  <c r="D866" i="6"/>
  <c r="J866" i="6" s="1"/>
  <c r="A589" i="6"/>
  <c r="D588" i="6"/>
  <c r="J588" i="6" s="1"/>
  <c r="K1143" i="6"/>
  <c r="L1143" i="6"/>
  <c r="K1194" i="2"/>
  <c r="L1194" i="2"/>
  <c r="L291" i="2"/>
  <c r="K291" i="2"/>
  <c r="K892" i="2"/>
  <c r="L892" i="2"/>
  <c r="A1196" i="2"/>
  <c r="D1195" i="2"/>
  <c r="J1195" i="2" s="1"/>
  <c r="K590" i="2"/>
  <c r="L590" i="2"/>
  <c r="A592" i="2"/>
  <c r="D591" i="2"/>
  <c r="J591" i="2" s="1"/>
  <c r="A293" i="2"/>
  <c r="D292" i="2"/>
  <c r="J292" i="2" s="1"/>
  <c r="A894" i="2"/>
  <c r="D893" i="2"/>
  <c r="J893" i="2" s="1"/>
  <c r="L289" i="6" l="1"/>
  <c r="K289" i="6"/>
  <c r="L588" i="6"/>
  <c r="K588" i="6"/>
  <c r="A590" i="6"/>
  <c r="D589" i="6"/>
  <c r="J589" i="6" s="1"/>
  <c r="A291" i="6"/>
  <c r="D290" i="6"/>
  <c r="J290" i="6" s="1"/>
  <c r="L1144" i="6"/>
  <c r="K1144" i="6"/>
  <c r="L866" i="6"/>
  <c r="K866" i="6"/>
  <c r="A868" i="6"/>
  <c r="D867" i="6"/>
  <c r="J867" i="6" s="1"/>
  <c r="A1146" i="6"/>
  <c r="D1145" i="6"/>
  <c r="J1145" i="6" s="1"/>
  <c r="L1195" i="2"/>
  <c r="K1195" i="2"/>
  <c r="K292" i="2"/>
  <c r="L292" i="2"/>
  <c r="A294" i="2"/>
  <c r="D293" i="2"/>
  <c r="J293" i="2" s="1"/>
  <c r="K591" i="2"/>
  <c r="L591" i="2"/>
  <c r="A1197" i="2"/>
  <c r="D1196" i="2"/>
  <c r="J1196" i="2" s="1"/>
  <c r="A593" i="2"/>
  <c r="D592" i="2"/>
  <c r="J592" i="2" s="1"/>
  <c r="A895" i="2"/>
  <c r="D894" i="2"/>
  <c r="J894" i="2" s="1"/>
  <c r="K893" i="2"/>
  <c r="L893" i="2"/>
  <c r="L290" i="6" l="1"/>
  <c r="K290" i="6"/>
  <c r="A292" i="6"/>
  <c r="D291" i="6"/>
  <c r="J291" i="6" s="1"/>
  <c r="L589" i="6"/>
  <c r="K589" i="6"/>
  <c r="L867" i="6"/>
  <c r="K867" i="6"/>
  <c r="A869" i="6"/>
  <c r="D868" i="6"/>
  <c r="J868" i="6" s="1"/>
  <c r="A591" i="6"/>
  <c r="D590" i="6"/>
  <c r="J590" i="6" s="1"/>
  <c r="K1145" i="6"/>
  <c r="L1145" i="6"/>
  <c r="A1147" i="6"/>
  <c r="D1146" i="6"/>
  <c r="J1146" i="6" s="1"/>
  <c r="L293" i="2"/>
  <c r="K293" i="2"/>
  <c r="L894" i="2"/>
  <c r="K894" i="2"/>
  <c r="A896" i="2"/>
  <c r="D895" i="2"/>
  <c r="J895" i="2" s="1"/>
  <c r="A295" i="2"/>
  <c r="D294" i="2"/>
  <c r="J294" i="2" s="1"/>
  <c r="K592" i="2"/>
  <c r="L592" i="2"/>
  <c r="A594" i="2"/>
  <c r="D593" i="2"/>
  <c r="J593" i="2" s="1"/>
  <c r="K1196" i="2"/>
  <c r="L1196" i="2"/>
  <c r="A1198" i="2"/>
  <c r="D1197" i="2"/>
  <c r="J1197" i="2" s="1"/>
  <c r="K1146" i="6" l="1"/>
  <c r="L1146" i="6"/>
  <c r="A1148" i="6"/>
  <c r="D1147" i="6"/>
  <c r="J1147" i="6" s="1"/>
  <c r="L291" i="6"/>
  <c r="K291" i="6"/>
  <c r="K590" i="6"/>
  <c r="L590" i="6"/>
  <c r="A592" i="6"/>
  <c r="D591" i="6"/>
  <c r="J591" i="6" s="1"/>
  <c r="A293" i="6"/>
  <c r="D292" i="6"/>
  <c r="J292" i="6" s="1"/>
  <c r="K868" i="6"/>
  <c r="L868" i="6"/>
  <c r="A870" i="6"/>
  <c r="D869" i="6"/>
  <c r="J869" i="6" s="1"/>
  <c r="K294" i="2"/>
  <c r="L294" i="2"/>
  <c r="K895" i="2"/>
  <c r="L895" i="2"/>
  <c r="A897" i="2"/>
  <c r="D896" i="2"/>
  <c r="J896" i="2" s="1"/>
  <c r="K593" i="2"/>
  <c r="L593" i="2"/>
  <c r="K1197" i="2"/>
  <c r="L1197" i="2"/>
  <c r="A1199" i="2"/>
  <c r="D1198" i="2"/>
  <c r="J1198" i="2" s="1"/>
  <c r="A296" i="2"/>
  <c r="D295" i="2"/>
  <c r="J295" i="2" s="1"/>
  <c r="A595" i="2"/>
  <c r="D594" i="2"/>
  <c r="J594" i="2" s="1"/>
  <c r="A871" i="6" l="1"/>
  <c r="D870" i="6"/>
  <c r="J870" i="6" s="1"/>
  <c r="L869" i="6"/>
  <c r="K869" i="6"/>
  <c r="K1147" i="6"/>
  <c r="L1147" i="6"/>
  <c r="K292" i="6"/>
  <c r="L292" i="6"/>
  <c r="A294" i="6"/>
  <c r="D293" i="6"/>
  <c r="J293" i="6" s="1"/>
  <c r="A1149" i="6"/>
  <c r="D1148" i="6"/>
  <c r="J1148" i="6" s="1"/>
  <c r="L591" i="6"/>
  <c r="K591" i="6"/>
  <c r="A593" i="6"/>
  <c r="D592" i="6"/>
  <c r="J592" i="6" s="1"/>
  <c r="K896" i="2"/>
  <c r="L896" i="2"/>
  <c r="K295" i="2"/>
  <c r="L295" i="2"/>
  <c r="A297" i="2"/>
  <c r="D296" i="2"/>
  <c r="J296" i="2" s="1"/>
  <c r="A898" i="2"/>
  <c r="D897" i="2"/>
  <c r="J897" i="2" s="1"/>
  <c r="L594" i="2"/>
  <c r="K594" i="2"/>
  <c r="K1198" i="2"/>
  <c r="L1198" i="2"/>
  <c r="A1200" i="2"/>
  <c r="D1199" i="2"/>
  <c r="J1199" i="2" s="1"/>
  <c r="A596" i="2"/>
  <c r="D595" i="2"/>
  <c r="J595" i="2" s="1"/>
  <c r="A594" i="6" l="1"/>
  <c r="D593" i="6"/>
  <c r="J593" i="6" s="1"/>
  <c r="L1148" i="6"/>
  <c r="K1148" i="6"/>
  <c r="L870" i="6"/>
  <c r="K870" i="6"/>
  <c r="L592" i="6"/>
  <c r="K592" i="6"/>
  <c r="A1150" i="6"/>
  <c r="D1149" i="6"/>
  <c r="J1149" i="6" s="1"/>
  <c r="L293" i="6"/>
  <c r="K293" i="6"/>
  <c r="A295" i="6"/>
  <c r="D295" i="6" s="1"/>
  <c r="J295" i="6" s="1"/>
  <c r="D294" i="6"/>
  <c r="J294" i="6" s="1"/>
  <c r="A872" i="6"/>
  <c r="D871" i="6"/>
  <c r="J871" i="6" s="1"/>
  <c r="L897" i="2"/>
  <c r="K897" i="2"/>
  <c r="K296" i="2"/>
  <c r="L296" i="2"/>
  <c r="K1199" i="2"/>
  <c r="L1199" i="2"/>
  <c r="A1201" i="2"/>
  <c r="D1200" i="2"/>
  <c r="J1200" i="2" s="1"/>
  <c r="A298" i="2"/>
  <c r="D297" i="2"/>
  <c r="J297" i="2" s="1"/>
  <c r="K595" i="2"/>
  <c r="L595" i="2"/>
  <c r="A597" i="2"/>
  <c r="D596" i="2"/>
  <c r="J596" i="2" s="1"/>
  <c r="A899" i="2"/>
  <c r="D898" i="2"/>
  <c r="J898" i="2" s="1"/>
  <c r="L294" i="6" l="1"/>
  <c r="K294" i="6"/>
  <c r="L295" i="6"/>
  <c r="K295" i="6"/>
  <c r="L871" i="6"/>
  <c r="K871" i="6"/>
  <c r="A873" i="6"/>
  <c r="D872" i="6"/>
  <c r="J872" i="6" s="1"/>
  <c r="L593" i="6"/>
  <c r="K593" i="6"/>
  <c r="K1149" i="6"/>
  <c r="L1149" i="6"/>
  <c r="A1151" i="6"/>
  <c r="D1150" i="6"/>
  <c r="J1150" i="6" s="1"/>
  <c r="A595" i="6"/>
  <c r="D594" i="6"/>
  <c r="J594" i="6" s="1"/>
  <c r="K1200" i="2"/>
  <c r="L1200" i="2"/>
  <c r="L596" i="2"/>
  <c r="K596" i="2"/>
  <c r="A598" i="2"/>
  <c r="D597" i="2"/>
  <c r="J597" i="2" s="1"/>
  <c r="K297" i="2"/>
  <c r="L297" i="2"/>
  <c r="K898" i="2"/>
  <c r="L898" i="2"/>
  <c r="A900" i="2"/>
  <c r="D899" i="2"/>
  <c r="J899" i="2" s="1"/>
  <c r="A1202" i="2"/>
  <c r="D1201" i="2"/>
  <c r="J1201" i="2" s="1"/>
  <c r="A299" i="2"/>
  <c r="D299" i="2" s="1"/>
  <c r="J299" i="2" s="1"/>
  <c r="D298" i="2"/>
  <c r="J298" i="2" s="1"/>
  <c r="L1150" i="6" l="1"/>
  <c r="K1150" i="6"/>
  <c r="K872" i="6"/>
  <c r="L872" i="6"/>
  <c r="A596" i="6"/>
  <c r="D595" i="6"/>
  <c r="J595" i="6" s="1"/>
  <c r="A1152" i="6"/>
  <c r="D1151" i="6"/>
  <c r="J1151" i="6" s="1"/>
  <c r="K594" i="6"/>
  <c r="L594" i="6"/>
  <c r="A874" i="6"/>
  <c r="D873" i="6"/>
  <c r="J873" i="6" s="1"/>
  <c r="K1201" i="2"/>
  <c r="L1201" i="2"/>
  <c r="L597" i="2"/>
  <c r="K597" i="2"/>
  <c r="A1203" i="2"/>
  <c r="D1203" i="2" s="1"/>
  <c r="J1203" i="2" s="1"/>
  <c r="D1202" i="2"/>
  <c r="J1202" i="2" s="1"/>
  <c r="A599" i="2"/>
  <c r="D598" i="2"/>
  <c r="J598" i="2" s="1"/>
  <c r="L899" i="2"/>
  <c r="K899" i="2"/>
  <c r="A901" i="2"/>
  <c r="D900" i="2"/>
  <c r="J900" i="2" s="1"/>
  <c r="K299" i="2"/>
  <c r="L299" i="2"/>
  <c r="K298" i="2"/>
  <c r="L298" i="2"/>
  <c r="L1151" i="6" l="1"/>
  <c r="K1151" i="6"/>
  <c r="A1153" i="6"/>
  <c r="D1152" i="6"/>
  <c r="J1152" i="6" s="1"/>
  <c r="L595" i="6"/>
  <c r="K595" i="6"/>
  <c r="L873" i="6"/>
  <c r="K873" i="6"/>
  <c r="A875" i="6"/>
  <c r="D874" i="6"/>
  <c r="J874" i="6" s="1"/>
  <c r="A597" i="6"/>
  <c r="D596" i="6"/>
  <c r="J596" i="6" s="1"/>
  <c r="K598" i="2"/>
  <c r="L598" i="2"/>
  <c r="K1202" i="2"/>
  <c r="L1202" i="2"/>
  <c r="A600" i="2"/>
  <c r="D599" i="2"/>
  <c r="J599" i="2" s="1"/>
  <c r="K1203" i="2"/>
  <c r="L1203" i="2"/>
  <c r="K900" i="2"/>
  <c r="L900" i="2"/>
  <c r="A902" i="2"/>
  <c r="D901" i="2"/>
  <c r="J901" i="2" s="1"/>
  <c r="L1152" i="6" l="1"/>
  <c r="K1152" i="6"/>
  <c r="L596" i="6"/>
  <c r="K596" i="6"/>
  <c r="A598" i="6"/>
  <c r="D597" i="6"/>
  <c r="J597" i="6" s="1"/>
  <c r="A1154" i="6"/>
  <c r="D1153" i="6"/>
  <c r="J1153" i="6" s="1"/>
  <c r="L874" i="6"/>
  <c r="K874" i="6"/>
  <c r="A876" i="6"/>
  <c r="D875" i="6"/>
  <c r="J875" i="6" s="1"/>
  <c r="L599" i="2"/>
  <c r="K599" i="2"/>
  <c r="A601" i="2"/>
  <c r="D600" i="2"/>
  <c r="J600" i="2" s="1"/>
  <c r="L901" i="2"/>
  <c r="K901" i="2"/>
  <c r="A903" i="2"/>
  <c r="D902" i="2"/>
  <c r="J902" i="2" s="1"/>
  <c r="L1153" i="6" l="1"/>
  <c r="K1153" i="6"/>
  <c r="A1155" i="6"/>
  <c r="D1154" i="6"/>
  <c r="J1154" i="6" s="1"/>
  <c r="L597" i="6"/>
  <c r="K597" i="6"/>
  <c r="A599" i="6"/>
  <c r="D598" i="6"/>
  <c r="J598" i="6" s="1"/>
  <c r="L875" i="6"/>
  <c r="K875" i="6"/>
  <c r="A877" i="6"/>
  <c r="D876" i="6"/>
  <c r="J876" i="6" s="1"/>
  <c r="K902" i="2"/>
  <c r="L902" i="2"/>
  <c r="A904" i="2"/>
  <c r="D903" i="2"/>
  <c r="J903" i="2" s="1"/>
  <c r="K600" i="2"/>
  <c r="L600" i="2"/>
  <c r="A602" i="2"/>
  <c r="D601" i="2"/>
  <c r="J601" i="2" s="1"/>
  <c r="K598" i="6" l="1"/>
  <c r="L598" i="6"/>
  <c r="A600" i="6"/>
  <c r="D600" i="6" s="1"/>
  <c r="J600" i="6" s="1"/>
  <c r="D599" i="6"/>
  <c r="J599" i="6" s="1"/>
  <c r="L1154" i="6"/>
  <c r="K1154" i="6"/>
  <c r="A878" i="6"/>
  <c r="D877" i="6"/>
  <c r="J877" i="6" s="1"/>
  <c r="A1156" i="6"/>
  <c r="D1155" i="6"/>
  <c r="J1155" i="6" s="1"/>
  <c r="K876" i="6"/>
  <c r="L876" i="6"/>
  <c r="A603" i="2"/>
  <c r="D602" i="2"/>
  <c r="J602" i="2" s="1"/>
  <c r="K903" i="2"/>
  <c r="L903" i="2"/>
  <c r="L601" i="2"/>
  <c r="K601" i="2"/>
  <c r="A905" i="2"/>
  <c r="D904" i="2"/>
  <c r="J904" i="2" s="1"/>
  <c r="L877" i="6" l="1"/>
  <c r="K877" i="6"/>
  <c r="A879" i="6"/>
  <c r="D878" i="6"/>
  <c r="J878" i="6" s="1"/>
  <c r="L599" i="6"/>
  <c r="K599" i="6"/>
  <c r="L600" i="6"/>
  <c r="K600" i="6"/>
  <c r="L1155" i="6"/>
  <c r="K1155" i="6"/>
  <c r="A1157" i="6"/>
  <c r="D1156" i="6"/>
  <c r="J1156" i="6" s="1"/>
  <c r="K904" i="2"/>
  <c r="L904" i="2"/>
  <c r="A906" i="2"/>
  <c r="D906" i="2" s="1"/>
  <c r="J906" i="2" s="1"/>
  <c r="D905" i="2"/>
  <c r="J905" i="2" s="1"/>
  <c r="L602" i="2"/>
  <c r="K602" i="2"/>
  <c r="A604" i="2"/>
  <c r="D604" i="2" s="1"/>
  <c r="J604" i="2" s="1"/>
  <c r="D603" i="2"/>
  <c r="J603" i="2" s="1"/>
  <c r="L878" i="6" l="1"/>
  <c r="K878" i="6"/>
  <c r="A1158" i="6"/>
  <c r="D1157" i="6"/>
  <c r="J1157" i="6" s="1"/>
  <c r="A880" i="6"/>
  <c r="D879" i="6"/>
  <c r="J879" i="6" s="1"/>
  <c r="L1156" i="6"/>
  <c r="K1156" i="6"/>
  <c r="K603" i="2"/>
  <c r="L603" i="2"/>
  <c r="L604" i="2"/>
  <c r="K604" i="2"/>
  <c r="L905" i="2"/>
  <c r="K905" i="2"/>
  <c r="K906" i="2"/>
  <c r="L906" i="2"/>
  <c r="D880" i="6" l="1"/>
  <c r="J880" i="6" s="1"/>
  <c r="A881" i="6"/>
  <c r="L1157" i="6"/>
  <c r="K1157" i="6"/>
  <c r="L879" i="6"/>
  <c r="K879" i="6"/>
  <c r="A1159" i="6"/>
  <c r="D1158" i="6"/>
  <c r="J1158" i="6" s="1"/>
  <c r="A1160" i="6" l="1"/>
  <c r="D1159" i="6"/>
  <c r="J1159" i="6" s="1"/>
  <c r="K1158" i="6"/>
  <c r="L1158" i="6"/>
  <c r="A882" i="6"/>
  <c r="D881" i="6"/>
  <c r="J881" i="6" s="1"/>
  <c r="L880" i="6"/>
  <c r="K880" i="6"/>
  <c r="L1159" i="6" l="1"/>
  <c r="K1159" i="6"/>
  <c r="L881" i="6"/>
  <c r="K881" i="6"/>
  <c r="A883" i="6"/>
  <c r="D882" i="6"/>
  <c r="J882" i="6" s="1"/>
  <c r="A1161" i="6"/>
  <c r="D1160" i="6"/>
  <c r="J1160" i="6" s="1"/>
  <c r="L1160" i="6" l="1"/>
  <c r="K1160" i="6"/>
  <c r="A1162" i="6"/>
  <c r="D1161" i="6"/>
  <c r="J1161" i="6" s="1"/>
  <c r="A884" i="6"/>
  <c r="D883" i="6"/>
  <c r="J883" i="6" s="1"/>
  <c r="L882" i="6"/>
  <c r="K882" i="6"/>
  <c r="A885" i="6" l="1"/>
  <c r="D884" i="6"/>
  <c r="J884" i="6" s="1"/>
  <c r="L1161" i="6"/>
  <c r="K1161" i="6"/>
  <c r="L883" i="6"/>
  <c r="K883" i="6"/>
  <c r="A1163" i="6"/>
  <c r="D1162" i="6"/>
  <c r="J1162" i="6" s="1"/>
  <c r="A1164" i="6" l="1"/>
  <c r="D1163" i="6"/>
  <c r="J1163" i="6" s="1"/>
  <c r="L1162" i="6"/>
  <c r="K1162" i="6"/>
  <c r="L884" i="6"/>
  <c r="K884" i="6"/>
  <c r="A886" i="6"/>
  <c r="D885" i="6"/>
  <c r="J885" i="6" s="1"/>
  <c r="L885" i="6" l="1"/>
  <c r="K885" i="6"/>
  <c r="A887" i="6"/>
  <c r="D886" i="6"/>
  <c r="J886" i="6" s="1"/>
  <c r="L1163" i="6"/>
  <c r="K1163" i="6"/>
  <c r="A1165" i="6"/>
  <c r="D1164" i="6"/>
  <c r="J1164" i="6" s="1"/>
  <c r="A1166" i="6" l="1"/>
  <c r="D1165" i="6"/>
  <c r="J1165" i="6" s="1"/>
  <c r="L886" i="6"/>
  <c r="K886" i="6"/>
  <c r="A888" i="6"/>
  <c r="D887" i="6"/>
  <c r="J887" i="6" s="1"/>
  <c r="K1164" i="6"/>
  <c r="L1164" i="6"/>
  <c r="L887" i="6" l="1"/>
  <c r="K887" i="6"/>
  <c r="A889" i="6"/>
  <c r="D888" i="6"/>
  <c r="J888" i="6" s="1"/>
  <c r="L1165" i="6"/>
  <c r="K1165" i="6"/>
  <c r="A1167" i="6"/>
  <c r="D1166" i="6"/>
  <c r="J1166" i="6" s="1"/>
  <c r="L1166" i="6" l="1"/>
  <c r="K1166" i="6"/>
  <c r="L888" i="6"/>
  <c r="K888" i="6"/>
  <c r="A1168" i="6"/>
  <c r="D1167" i="6"/>
  <c r="J1167" i="6" s="1"/>
  <c r="A890" i="6"/>
  <c r="D889" i="6"/>
  <c r="J889" i="6" s="1"/>
  <c r="A891" i="6" l="1"/>
  <c r="D890" i="6"/>
  <c r="J890" i="6" s="1"/>
  <c r="A1169" i="6"/>
  <c r="D1168" i="6"/>
  <c r="J1168" i="6" s="1"/>
  <c r="L889" i="6"/>
  <c r="K889" i="6"/>
  <c r="L1167" i="6"/>
  <c r="K1167" i="6"/>
  <c r="A1170" i="6" l="1"/>
  <c r="D1169" i="6"/>
  <c r="J1169" i="6" s="1"/>
  <c r="L890" i="6"/>
  <c r="K890" i="6"/>
  <c r="L1168" i="6"/>
  <c r="K1168" i="6"/>
  <c r="A892" i="6"/>
  <c r="D891" i="6"/>
  <c r="J891" i="6" s="1"/>
  <c r="K1169" i="6" l="1"/>
  <c r="L1169" i="6"/>
  <c r="L891" i="6"/>
  <c r="K891" i="6"/>
  <c r="A893" i="6"/>
  <c r="D892" i="6"/>
  <c r="J892" i="6" s="1"/>
  <c r="A1171" i="6"/>
  <c r="D1170" i="6"/>
  <c r="J1170" i="6" s="1"/>
  <c r="L1170" i="6" l="1"/>
  <c r="K1170" i="6"/>
  <c r="A1172" i="6"/>
  <c r="D1171" i="6"/>
  <c r="J1171" i="6" s="1"/>
  <c r="L892" i="6"/>
  <c r="K892" i="6"/>
  <c r="A894" i="6"/>
  <c r="D893" i="6"/>
  <c r="J893" i="6" s="1"/>
  <c r="L893" i="6" l="1"/>
  <c r="K893" i="6"/>
  <c r="L1171" i="6"/>
  <c r="K1171" i="6"/>
  <c r="A1173" i="6"/>
  <c r="D1172" i="6"/>
  <c r="J1172" i="6" s="1"/>
  <c r="A895" i="6"/>
  <c r="D894" i="6"/>
  <c r="J894" i="6" s="1"/>
  <c r="L894" i="6" l="1"/>
  <c r="K894" i="6"/>
  <c r="A896" i="6"/>
  <c r="D895" i="6"/>
  <c r="J895" i="6" s="1"/>
  <c r="A1174" i="6"/>
  <c r="D1173" i="6"/>
  <c r="J1173" i="6" s="1"/>
  <c r="L1172" i="6"/>
  <c r="K1172" i="6"/>
  <c r="L895" i="6" l="1"/>
  <c r="K895" i="6"/>
  <c r="K1173" i="6"/>
  <c r="L1173" i="6"/>
  <c r="A897" i="6"/>
  <c r="D896" i="6"/>
  <c r="J896" i="6" s="1"/>
  <c r="A1175" i="6"/>
  <c r="D1174" i="6"/>
  <c r="J1174" i="6" s="1"/>
  <c r="K1174" i="6" l="1"/>
  <c r="L1174" i="6"/>
  <c r="A898" i="6"/>
  <c r="D897" i="6"/>
  <c r="J897" i="6" s="1"/>
  <c r="A1176" i="6"/>
  <c r="D1175" i="6"/>
  <c r="J1175" i="6" s="1"/>
  <c r="L896" i="6"/>
  <c r="K896" i="6"/>
  <c r="L1175" i="6" l="1"/>
  <c r="K1175" i="6"/>
  <c r="L897" i="6"/>
  <c r="K897" i="6"/>
  <c r="A1177" i="6"/>
  <c r="D1176" i="6"/>
  <c r="J1176" i="6" s="1"/>
  <c r="A899" i="6"/>
  <c r="D898" i="6"/>
  <c r="J898" i="6" s="1"/>
  <c r="A900" i="6" l="1"/>
  <c r="D899" i="6"/>
  <c r="J899" i="6" s="1"/>
  <c r="A1178" i="6"/>
  <c r="D1177" i="6"/>
  <c r="J1177" i="6" s="1"/>
  <c r="L898" i="6"/>
  <c r="K898" i="6"/>
  <c r="L1176" i="6"/>
  <c r="K1176" i="6"/>
  <c r="L1177" i="6" l="1"/>
  <c r="K1177" i="6"/>
  <c r="A1179" i="6"/>
  <c r="D1178" i="6"/>
  <c r="J1178" i="6" s="1"/>
  <c r="L899" i="6"/>
  <c r="K899" i="6"/>
  <c r="A901" i="6"/>
  <c r="D900" i="6"/>
  <c r="J900" i="6" s="1"/>
  <c r="L900" i="6" l="1"/>
  <c r="K900" i="6"/>
  <c r="L1178" i="6"/>
  <c r="K1178" i="6"/>
  <c r="A902" i="6"/>
  <c r="D902" i="6" s="1"/>
  <c r="J902" i="6" s="1"/>
  <c r="D901" i="6"/>
  <c r="J901" i="6" s="1"/>
  <c r="A1180" i="6"/>
  <c r="D1179" i="6"/>
  <c r="J1179" i="6" s="1"/>
  <c r="L1179" i="6" l="1"/>
  <c r="K1179" i="6"/>
  <c r="A1181" i="6"/>
  <c r="D1180" i="6"/>
  <c r="J1180" i="6" s="1"/>
  <c r="L902" i="6"/>
  <c r="K902" i="6"/>
  <c r="L901" i="6"/>
  <c r="K901" i="6"/>
  <c r="L1180" i="6" l="1"/>
  <c r="K1180" i="6"/>
  <c r="A1182" i="6"/>
  <c r="D1181" i="6"/>
  <c r="J1181" i="6" s="1"/>
  <c r="L1181" i="6" l="1"/>
  <c r="K1181" i="6"/>
  <c r="A1183" i="6"/>
  <c r="D1182" i="6"/>
  <c r="J1182" i="6" s="1"/>
  <c r="L1182" i="6" l="1"/>
  <c r="K1182" i="6"/>
  <c r="A1184" i="6"/>
  <c r="D1183" i="6"/>
  <c r="J1183" i="6" s="1"/>
  <c r="L1183" i="6" l="1"/>
  <c r="K1183" i="6"/>
  <c r="A1185" i="6"/>
  <c r="D1184" i="6"/>
  <c r="J1184" i="6" s="1"/>
  <c r="L1184" i="6" l="1"/>
  <c r="K1184" i="6"/>
  <c r="A1186" i="6"/>
  <c r="D1185" i="6"/>
  <c r="J1185" i="6" s="1"/>
  <c r="A1187" i="6" l="1"/>
  <c r="D1186" i="6"/>
  <c r="J1186" i="6" s="1"/>
  <c r="L1185" i="6"/>
  <c r="K1185" i="6"/>
  <c r="K1186" i="6" l="1"/>
  <c r="L1186" i="6"/>
  <c r="A1188" i="6"/>
  <c r="D1187" i="6"/>
  <c r="J1187" i="6" s="1"/>
  <c r="A1189" i="6" l="1"/>
  <c r="D1188" i="6"/>
  <c r="J1188" i="6" s="1"/>
  <c r="L1187" i="6"/>
  <c r="K1187" i="6"/>
  <c r="K1188" i="6" l="1"/>
  <c r="L1188" i="6"/>
  <c r="A1190" i="6"/>
  <c r="D1189" i="6"/>
  <c r="J1189" i="6" s="1"/>
  <c r="A1191" i="6" l="1"/>
  <c r="D1190" i="6"/>
  <c r="J1190" i="6" s="1"/>
  <c r="L1189" i="6"/>
  <c r="K1189" i="6"/>
  <c r="L1190" i="6" l="1"/>
  <c r="K1190" i="6"/>
  <c r="A1192" i="6"/>
  <c r="D1191" i="6"/>
  <c r="J1191" i="6" s="1"/>
  <c r="L1191" i="6" l="1"/>
  <c r="K1191" i="6"/>
  <c r="A1193" i="6"/>
  <c r="D1192" i="6"/>
  <c r="J1192" i="6" s="1"/>
  <c r="A1194" i="6" l="1"/>
  <c r="D1193" i="6"/>
  <c r="J1193" i="6" s="1"/>
  <c r="L1192" i="6"/>
  <c r="K1192" i="6"/>
  <c r="L1193" i="6" l="1"/>
  <c r="K1193" i="6"/>
  <c r="A1195" i="6"/>
  <c r="D1194" i="6"/>
  <c r="J1194" i="6" s="1"/>
  <c r="A1196" i="6" l="1"/>
  <c r="D1195" i="6"/>
  <c r="J1195" i="6" s="1"/>
  <c r="L1194" i="6"/>
  <c r="K1194" i="6"/>
  <c r="L1195" i="6" l="1"/>
  <c r="K1195" i="6"/>
  <c r="A1197" i="6"/>
  <c r="D1196" i="6"/>
  <c r="J1196" i="6" s="1"/>
  <c r="A1198" i="6" l="1"/>
  <c r="D1197" i="6"/>
  <c r="J1197" i="6" s="1"/>
  <c r="L1196" i="6"/>
  <c r="K1196" i="6"/>
  <c r="L1197" i="6" l="1"/>
  <c r="K1197" i="6"/>
  <c r="A1199" i="6"/>
  <c r="D1199" i="6" s="1"/>
  <c r="J1199" i="6" s="1"/>
  <c r="D1198" i="6"/>
  <c r="J1198" i="6" s="1"/>
  <c r="L1198" i="6" l="1"/>
  <c r="K1198" i="6"/>
  <c r="L1199" i="6"/>
  <c r="K1199" i="6"/>
</calcChain>
</file>

<file path=xl/sharedStrings.xml><?xml version="1.0" encoding="utf-8"?>
<sst xmlns="http://schemas.openxmlformats.org/spreadsheetml/2006/main" count="3157" uniqueCount="104">
  <si>
    <t>Tabla dinámica de Microsoft Office 10.0</t>
  </si>
  <si>
    <t>ClasComercial</t>
  </si>
  <si>
    <t>ClasProducto</t>
  </si>
  <si>
    <t>UbicacionCliente</t>
  </si>
  <si>
    <t>Marca</t>
  </si>
  <si>
    <t>Producto</t>
  </si>
  <si>
    <t>Cliente</t>
  </si>
  <si>
    <t>Sucursal</t>
  </si>
  <si>
    <t>Vendedor</t>
  </si>
  <si>
    <t>All ClasComercial</t>
  </si>
  <si>
    <t>All ClasProducto</t>
  </si>
  <si>
    <t>All UbicacionCliente</t>
  </si>
  <si>
    <t>All Marca</t>
  </si>
  <si>
    <t>All Producto</t>
  </si>
  <si>
    <t>All Cliente</t>
  </si>
  <si>
    <t>All Sucursal</t>
  </si>
  <si>
    <t>All Vendedor</t>
  </si>
  <si>
    <t>Year</t>
  </si>
  <si>
    <t>Month</t>
  </si>
  <si>
    <t>Valor Neto</t>
  </si>
  <si>
    <t>Margen</t>
  </si>
  <si>
    <t>Mar%</t>
  </si>
  <si>
    <t>Cantidad</t>
  </si>
  <si>
    <t>Costo Promedio</t>
  </si>
  <si>
    <t>2015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</si>
  <si>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</si>
  <si>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</si>
  <si>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</si>
  <si>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</si>
  <si>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</si>
  <si>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</si>
  <si>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</si>
  <si>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</si>
  <si>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</si>
  <si>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</si>
  <si>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</si>
  <si>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</si>
  <si>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2016</t>
  </si>
  <si>
    <t>2017</t>
  </si>
  <si>
    <t>2018</t>
  </si>
  <si>
    <t>2019</t>
  </si>
  <si>
    <t>Total general</t>
  </si>
  <si>
    <t>Day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</si>
  <si>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</si>
  <si>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</si>
  <si>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</si>
  <si>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</si>
  <si>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</si>
  <si>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</si>
  <si>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</si>
  <si>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</si>
  <si>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</si>
  <si>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</si>
  <si>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</si>
  <si>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</si>
  <si>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</si>
  <si>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</si>
  <si>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</si>
  <si>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</si>
  <si>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</si>
  <si>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</si>
  <si>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</si>
  <si>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</si>
  <si>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</si>
  <si>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</si>
  <si>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</si>
  <si>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2</t>
  </si>
  <si>
    <t>3</t>
  </si>
  <si>
    <t>4</t>
  </si>
  <si>
    <t>11</t>
  </si>
  <si>
    <t>17</t>
  </si>
  <si>
    <t>18</t>
  </si>
  <si>
    <t>25</t>
  </si>
  <si>
    <t>1</t>
  </si>
  <si>
    <t>FECHA completa</t>
  </si>
  <si>
    <t>Fecha con dia semana</t>
  </si>
  <si>
    <t>Semana del año</t>
  </si>
  <si>
    <t>DIA de la semana</t>
  </si>
  <si>
    <t>Etiquetas de fila</t>
  </si>
  <si>
    <t>Etiquetas de columna</t>
  </si>
  <si>
    <t>lunes</t>
  </si>
  <si>
    <t>martes</t>
  </si>
  <si>
    <t>miércoles</t>
  </si>
  <si>
    <t>jueves</t>
  </si>
  <si>
    <t>viernes</t>
  </si>
  <si>
    <t>sábado</t>
  </si>
  <si>
    <t>domingo</t>
  </si>
  <si>
    <t>Promedio de Valor Neto</t>
  </si>
  <si>
    <t>octubre</t>
  </si>
  <si>
    <t>1 semana</t>
  </si>
  <si>
    <t>2 semana</t>
  </si>
  <si>
    <t>3 semana</t>
  </si>
  <si>
    <t>4 semana</t>
  </si>
  <si>
    <t>5 semana</t>
  </si>
  <si>
    <t>a lograr</t>
  </si>
  <si>
    <t>meta</t>
  </si>
  <si>
    <t>%  A LOGRAR</t>
  </si>
  <si>
    <t>Varianza</t>
  </si>
  <si>
    <t>coeficiente de variacion</t>
  </si>
  <si>
    <t>DESV estandar</t>
  </si>
  <si>
    <t>CV</t>
  </si>
  <si>
    <t>Promedio de Margen</t>
  </si>
  <si>
    <t>UF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</si>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</sst>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[$$-340A]\ #,##0.00;[Red]\-[$$-340A]\ #,##0.00"/>
    <numFmt numFmtId="166" formatCode="[$-F800]dddd\,\ mmmm\ dd\,\ yyyy"/>
    <numFmt numFmtId="167" formatCode="&quot;$&quot;#,##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706F6F"/>
      <name val="Arial"/>
      <family val="2"/>
    </font>
    <font>
      <b/>
      <sz val="8"/>
      <color rgb="FF706F6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165" fontId="2" fillId="0" borderId="0" xfId="0" applyNumberFormat="1" applyFont="1" applyAlignment="1">
      <alignment vertical="top"/>
    </xf>
    <xf numFmtId="10" fontId="2" fillId="0" borderId="0" xfId="0" applyNumberFormat="1" applyFont="1" applyAlignment="1">
      <alignment vertical="top"/>
    </xf>
    <xf numFmtId="4" fontId="2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0" applyFont="1" applyAlignment="1">
      <alignment vertical="top"/>
    </xf>
    <xf numFmtId="164" fontId="1" fillId="0" borderId="0" xfId="1" applyFont="1" applyAlignment="1">
      <alignment vertical="top"/>
    </xf>
    <xf numFmtId="164" fontId="1" fillId="0" borderId="0" xfId="1" applyFont="1" applyAlignment="1">
      <alignment horizontal="left" vertical="top"/>
    </xf>
    <xf numFmtId="166" fontId="0" fillId="2" borderId="1" xfId="0" applyNumberFormat="1" applyFont="1" applyFill="1" applyBorder="1"/>
    <xf numFmtId="1" fontId="0" fillId="2" borderId="1" xfId="0" applyNumberFormat="1" applyFont="1" applyFill="1" applyBorder="1"/>
    <xf numFmtId="1" fontId="0" fillId="2" borderId="2" xfId="0" applyNumberFormat="1" applyFont="1" applyFill="1" applyBorder="1"/>
    <xf numFmtId="14" fontId="3" fillId="0" borderId="0" xfId="0" applyNumberFormat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4" borderId="3" xfId="0" applyFill="1" applyBorder="1"/>
    <xf numFmtId="164" fontId="0" fillId="4" borderId="3" xfId="1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164" fontId="0" fillId="3" borderId="3" xfId="1" applyFont="1" applyFill="1" applyBorder="1"/>
    <xf numFmtId="164" fontId="6" fillId="5" borderId="3" xfId="1" applyFont="1" applyFill="1" applyBorder="1"/>
    <xf numFmtId="0" fontId="5" fillId="3" borderId="3" xfId="0" applyFont="1" applyFill="1" applyBorder="1"/>
    <xf numFmtId="164" fontId="5" fillId="3" borderId="3" xfId="0" applyNumberFormat="1" applyFont="1" applyFill="1" applyBorder="1"/>
    <xf numFmtId="0" fontId="6" fillId="3" borderId="3" xfId="0" applyFont="1" applyFill="1" applyBorder="1"/>
    <xf numFmtId="9" fontId="5" fillId="3" borderId="3" xfId="2" applyFont="1" applyFill="1" applyBorder="1"/>
    <xf numFmtId="9" fontId="0" fillId="0" borderId="0" xfId="0" applyNumberFormat="1"/>
    <xf numFmtId="9" fontId="5" fillId="0" borderId="0" xfId="2" applyFont="1"/>
    <xf numFmtId="10" fontId="0" fillId="0" borderId="0" xfId="2" applyNumberFormat="1" applyFont="1"/>
    <xf numFmtId="4" fontId="7" fillId="0" borderId="0" xfId="0" applyNumberFormat="1" applyFont="1"/>
    <xf numFmtId="164" fontId="0" fillId="4" borderId="4" xfId="1" applyFont="1" applyFill="1" applyBorder="1"/>
    <xf numFmtId="164" fontId="5" fillId="3" borderId="4" xfId="0" applyNumberFormat="1" applyFont="1" applyFill="1" applyBorder="1"/>
    <xf numFmtId="0" fontId="6" fillId="3" borderId="4" xfId="0" applyFont="1" applyFill="1" applyBorder="1"/>
    <xf numFmtId="9" fontId="5" fillId="3" borderId="4" xfId="2" applyFont="1" applyFill="1" applyBorder="1"/>
    <xf numFmtId="0" fontId="0" fillId="0" borderId="3" xfId="0" applyBorder="1"/>
    <xf numFmtId="4" fontId="0" fillId="3" borderId="3" xfId="0" applyNumberFormat="1" applyFill="1" applyBorder="1"/>
    <xf numFmtId="9" fontId="0" fillId="3" borderId="3" xfId="0" applyNumberFormat="1" applyFill="1" applyBorder="1"/>
    <xf numFmtId="10" fontId="0" fillId="3" borderId="3" xfId="2" applyNumberFormat="1" applyFont="1" applyFill="1" applyBorder="1"/>
    <xf numFmtId="10" fontId="0" fillId="3" borderId="3" xfId="0" applyNumberFormat="1" applyFill="1" applyBorder="1"/>
    <xf numFmtId="10" fontId="0" fillId="0" borderId="0" xfId="0" applyNumberFormat="1"/>
    <xf numFmtId="4" fontId="8" fillId="3" borderId="3" xfId="0" applyNumberFormat="1" applyFont="1" applyFill="1" applyBorder="1"/>
    <xf numFmtId="0" fontId="0" fillId="2" borderId="0" xfId="0" applyFont="1" applyFill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2" fontId="1" fillId="0" borderId="0" xfId="1" applyNumberFormat="1" applyFont="1" applyAlignment="1">
      <alignment horizontal="left" vertical="top"/>
    </xf>
    <xf numFmtId="2" fontId="2" fillId="0" borderId="0" xfId="0" applyNumberFormat="1" applyFont="1" applyAlignment="1">
      <alignment vertical="top"/>
    </xf>
    <xf numFmtId="2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numFmt numFmtId="164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[Pronostico 3.xlsx]ventas!Tabla dinámica17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ventas!$B$11:$B$12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ventas!$A$13:$A$18</c:f>
              <c:strCache>
                <c:ptCount val="5"/>
                <c:pt idx="0">
                  <c:v>martes</c:v>
                </c:pt>
                <c:pt idx="1">
                  <c:v>miércoles</c:v>
                </c:pt>
                <c:pt idx="2">
                  <c:v>jueves</c:v>
                </c:pt>
                <c:pt idx="3">
                  <c:v>viernes</c:v>
                </c:pt>
                <c:pt idx="4">
                  <c:v>sábado</c:v>
                </c:pt>
              </c:strCache>
            </c:strRef>
          </c:cat>
          <c:val>
            <c:numRef>
              <c:f>ventas!$B$13:$B$18</c:f>
              <c:numCache>
                <c:formatCode>"$"#,##0</c:formatCode>
                <c:ptCount val="5"/>
                <c:pt idx="0">
                  <c:v>46302141.960000001</c:v>
                </c:pt>
                <c:pt idx="1">
                  <c:v>43533815</c:v>
                </c:pt>
                <c:pt idx="2">
                  <c:v>39557508.130000003</c:v>
                </c:pt>
                <c:pt idx="3">
                  <c:v>50893022</c:v>
                </c:pt>
                <c:pt idx="4">
                  <c:v>323022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9-4927-8F23-4A10A34A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71560"/>
        <c:axId val="972373128"/>
      </c:lineChart>
      <c:catAx>
        <c:axId val="97237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373128"/>
        <c:crosses val="autoZero"/>
        <c:auto val="1"/>
        <c:lblAlgn val="ctr"/>
        <c:lblOffset val="100"/>
        <c:noMultiLvlLbl val="0"/>
      </c:catAx>
      <c:valAx>
        <c:axId val="9723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3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[Pronostico 3.xlsx]Margen!Tabla dinámica18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Margen!$B$13:$B$14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Margen!$A$15:$A$22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Margen!$B$15:$B$22</c:f>
              <c:numCache>
                <c:formatCode>_ * #,##0_ ;_ * \-#,##0_ ;_ * "-"_ ;_ @_ </c:formatCode>
                <c:ptCount val="7"/>
                <c:pt idx="0">
                  <c:v>13266687.7654</c:v>
                </c:pt>
                <c:pt idx="1">
                  <c:v>13453472.42106</c:v>
                </c:pt>
                <c:pt idx="2">
                  <c:v>18640542.865939997</c:v>
                </c:pt>
                <c:pt idx="3">
                  <c:v>18759058.777460001</c:v>
                </c:pt>
                <c:pt idx="4">
                  <c:v>18155747.433500003</c:v>
                </c:pt>
                <c:pt idx="5">
                  <c:v>108647.675</c:v>
                </c:pt>
                <c:pt idx="6">
                  <c:v>149844.60915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574-AC96-3B71518F32AD}"/>
            </c:ext>
          </c:extLst>
        </c:ser>
        <c:ser>
          <c:idx val="1"/>
          <c:order val="1"/>
          <c:tx>
            <c:strRef>
              <c:f>Margen!$C$13:$C$14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Margen!$A$15:$A$22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Margen!$C$15:$C$22</c:f>
              <c:numCache>
                <c:formatCode>_ * #,##0_ ;_ * \-#,##0_ ;_ * "-"_ ;_ @_ </c:formatCode>
                <c:ptCount val="7"/>
                <c:pt idx="0">
                  <c:v>16422592.1567</c:v>
                </c:pt>
                <c:pt idx="1">
                  <c:v>18348895.311775003</c:v>
                </c:pt>
                <c:pt idx="2">
                  <c:v>23244091.27045</c:v>
                </c:pt>
                <c:pt idx="3">
                  <c:v>15774221.810979998</c:v>
                </c:pt>
                <c:pt idx="4">
                  <c:v>15759797.508539999</c:v>
                </c:pt>
                <c:pt idx="5">
                  <c:v>860140.99489999993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4574-AC96-3B71518F32AD}"/>
            </c:ext>
          </c:extLst>
        </c:ser>
        <c:ser>
          <c:idx val="2"/>
          <c:order val="2"/>
          <c:tx>
            <c:strRef>
              <c:f>Margen!$D$13:$D$14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Margen!$A$15:$A$22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Margen!$D$15:$D$22</c:f>
              <c:numCache>
                <c:formatCode>_ * #,##0_ ;_ * \-#,##0_ ;_ * "-"_ ;_ @_ </c:formatCode>
                <c:ptCount val="7"/>
                <c:pt idx="0">
                  <c:v>15593178.550933333</c:v>
                </c:pt>
                <c:pt idx="1">
                  <c:v>15937412.781725001</c:v>
                </c:pt>
                <c:pt idx="2">
                  <c:v>26481750.699949998</c:v>
                </c:pt>
                <c:pt idx="3">
                  <c:v>18788437.556175001</c:v>
                </c:pt>
                <c:pt idx="4">
                  <c:v>17890434.324480001</c:v>
                </c:pt>
                <c:pt idx="5">
                  <c:v>1141423.7151333333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A-4574-AC96-3B71518F32AD}"/>
            </c:ext>
          </c:extLst>
        </c:ser>
        <c:ser>
          <c:idx val="3"/>
          <c:order val="3"/>
          <c:tx>
            <c:strRef>
              <c:f>Margen!$E$13:$E$14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Margen!$A$15:$A$22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Margen!$E$15:$E$22</c:f>
              <c:numCache>
                <c:formatCode>_ * #,##0_ ;_ * \-#,##0_ ;_ * "-"_ ;_ @_ </c:formatCode>
                <c:ptCount val="7"/>
                <c:pt idx="0">
                  <c:v>14460651.10488</c:v>
                </c:pt>
                <c:pt idx="1">
                  <c:v>21050849.305066664</c:v>
                </c:pt>
                <c:pt idx="2">
                  <c:v>20581016.433825001</c:v>
                </c:pt>
                <c:pt idx="3">
                  <c:v>22272656.063274998</c:v>
                </c:pt>
                <c:pt idx="4">
                  <c:v>19238122.008400001</c:v>
                </c:pt>
                <c:pt idx="5">
                  <c:v>1338722.7050199998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A-4574-AC96-3B71518F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098536"/>
        <c:axId val="936096576"/>
      </c:lineChart>
      <c:catAx>
        <c:axId val="9360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6096576"/>
        <c:crosses val="autoZero"/>
        <c:auto val="1"/>
        <c:lblAlgn val="ctr"/>
        <c:lblOffset val="100"/>
        <c:noMultiLvlLbl val="0"/>
      </c:catAx>
      <c:valAx>
        <c:axId val="9360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60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43</xdr:row>
      <xdr:rowOff>52386</xdr:rowOff>
    </xdr:from>
    <xdr:to>
      <xdr:col>19</xdr:col>
      <xdr:colOff>285750</xdr:colOff>
      <xdr:row>72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228600</xdr:colOff>
      <xdr:row>0</xdr:row>
      <xdr:rowOff>114301</xdr:rowOff>
    </xdr:from>
    <xdr:to>
      <xdr:col>0</xdr:col>
      <xdr:colOff>1285875</xdr:colOff>
      <xdr:row>9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14301"/>
              <a:ext cx="105727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219074</xdr:colOff>
      <xdr:row>0</xdr:row>
      <xdr:rowOff>95251</xdr:rowOff>
    </xdr:from>
    <xdr:to>
      <xdr:col>5</xdr:col>
      <xdr:colOff>891720</xdr:colOff>
      <xdr:row>6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4" y="95251"/>
              <a:ext cx="3593646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381000</xdr:colOff>
      <xdr:row>0</xdr:row>
      <xdr:rowOff>142875</xdr:rowOff>
    </xdr:from>
    <xdr:to>
      <xdr:col>9</xdr:col>
      <xdr:colOff>670831</xdr:colOff>
      <xdr:row>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mana del añ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 del 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9607" y="142875"/>
              <a:ext cx="3569153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38100</xdr:colOff>
      <xdr:row>9</xdr:row>
      <xdr:rowOff>161926</xdr:rowOff>
    </xdr:from>
    <xdr:to>
      <xdr:col>8</xdr:col>
      <xdr:colOff>1152525</xdr:colOff>
      <xdr:row>21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A de la seman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 la 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2350" y="1876426"/>
              <a:ext cx="1114425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48</xdr:row>
      <xdr:rowOff>169067</xdr:rowOff>
    </xdr:from>
    <xdr:to>
      <xdr:col>12</xdr:col>
      <xdr:colOff>11906</xdr:colOff>
      <xdr:row>71</xdr:row>
      <xdr:rowOff>71436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257175</xdr:colOff>
      <xdr:row>0</xdr:row>
      <xdr:rowOff>123826</xdr:rowOff>
    </xdr:from>
    <xdr:to>
      <xdr:col>0</xdr:col>
      <xdr:colOff>1019175</xdr:colOff>
      <xdr:row>9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123826"/>
              <a:ext cx="7620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381000</xdr:colOff>
      <xdr:row>0</xdr:row>
      <xdr:rowOff>123826</xdr:rowOff>
    </xdr:from>
    <xdr:to>
      <xdr:col>5</xdr:col>
      <xdr:colOff>340518</xdr:colOff>
      <xdr:row>6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2594" y="123826"/>
              <a:ext cx="3900487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523875</xdr:colOff>
      <xdr:row>0</xdr:row>
      <xdr:rowOff>123825</xdr:rowOff>
    </xdr:from>
    <xdr:to>
      <xdr:col>9</xdr:col>
      <xdr:colOff>992981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mana del año 1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 del 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3688" y="123825"/>
              <a:ext cx="3064668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Sanchez Garcia" refreshedDate="43782.892036458332" createdVersion="5" refreshedVersion="5" minRefreshableVersion="3" recordCount="1444" xr:uid="{00000000-000A-0000-FFFF-FFFF81000000}">
  <cacheSource type="worksheet">
    <worksheetSource name="Tabla2"/>
  </cacheSource>
  <cacheFields count="12">
    <cacheField name="Year" numFmtId="0">
      <sharedItems count="5">
        <s v="2015"/>
        <s v="2016"/>
        <s v="2017"/>
        <s v="2018"/>
        <s v="2019"/>
      </sharedItems>
    </cacheField>
    <cacheField name="Month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Day" numFmtId="0">
      <sharedItems count="31">
        <s v="5"/>
        <s v="6"/>
        <s v="7"/>
        <s v="8"/>
        <s v="9"/>
        <s v="10"/>
        <s v="12"/>
        <s v="13"/>
        <s v="14"/>
        <s v="15"/>
        <s v="16"/>
        <s v="19"/>
        <s v="20"/>
        <s v="21"/>
        <s v="22"/>
        <s v="23"/>
        <s v="24"/>
        <s v="26"/>
        <s v="27"/>
        <s v="28"/>
        <s v="29"/>
        <s v="30"/>
        <s v="31"/>
        <s v="2"/>
        <s v="3"/>
        <s v="4"/>
        <s v="11"/>
        <s v="17"/>
        <s v="18"/>
        <s v="25"/>
        <s v="1"/>
      </sharedItems>
    </cacheField>
    <cacheField name="FECHA completa" numFmtId="14">
      <sharedItems/>
    </cacheField>
    <cacheField name="Valor Neto" numFmtId="165">
      <sharedItems containsSemiMixedTypes="0" containsString="0" containsNumber="1" minValue="-22705285" maxValue="171148684"/>
    </cacheField>
    <cacheField name="Margen" numFmtId="165">
      <sharedItems containsSemiMixedTypes="0" containsString="0" containsNumber="1" minValue="-8445271.7148000002" maxValue="67216446.501599997"/>
    </cacheField>
    <cacheField name="Mar%" numFmtId="10">
      <sharedItems containsSemiMixedTypes="0" containsString="0" containsNumber="1" minValue="-0.74858091176676933" maxValue="1.5291648233654478"/>
    </cacheField>
    <cacheField name="Cantidad" numFmtId="4">
      <sharedItems containsSemiMixedTypes="0" containsString="0" containsNumber="1" minValue="-9798" maxValue="113821"/>
    </cacheField>
    <cacheField name="Costo Promedio" numFmtId="165">
      <sharedItems containsSemiMixedTypes="0" containsString="0" containsNumber="1" minValue="-15246971.144200001" maxValue="132564193.9601"/>
    </cacheField>
    <cacheField name="Fecha con dia semana" numFmtId="166">
      <sharedItems containsSemiMixedTypes="0" containsNonDate="0" containsDate="1" containsString="0" minDate="2015-01-05T00:00:00" maxDate="2019-10-26T00:00:00"/>
    </cacheField>
    <cacheField name="Semana del año" numFmtId="1">
      <sharedItems containsSemiMixedTypes="0" containsString="0" containsNumber="1" containsInteger="1" minValue="1" maxValue="53" count="5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</sharedItems>
    </cacheField>
    <cacheField name="DIA de la semana" numFmtId="1">
      <sharedItems count="7">
        <s v="lunes"/>
        <s v="martes"/>
        <s v="miércoles"/>
        <s v="jueves"/>
        <s v="viernes"/>
        <s v="sábado"/>
        <s v="domin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4">
  <r>
    <x v="0"/>
    <x v="0"/>
    <x v="0"/>
    <s v="5/Enero/2015"/>
    <n v="23734138"/>
    <n v="9670079.4275000002"/>
    <n v="0.40743335306721484"/>
    <n v="38807"/>
    <n v="14064058.5726"/>
    <d v="2015-01-05T00:00:00"/>
    <x v="0"/>
    <x v="0"/>
  </r>
  <r>
    <x v="0"/>
    <x v="0"/>
    <x v="1"/>
    <s v="6/Enero/2015"/>
    <n v="27192866"/>
    <n v="10187487.2414"/>
    <n v="0.37463823200540908"/>
    <n v="31688"/>
    <n v="17005378.7586"/>
    <d v="2015-01-06T00:00:00"/>
    <x v="0"/>
    <x v="1"/>
  </r>
  <r>
    <x v="0"/>
    <x v="0"/>
    <x v="2"/>
    <s v="7/Enero/2015"/>
    <n v="26458269"/>
    <n v="10429886.238399999"/>
    <n v="0.39420138325753662"/>
    <n v="47650"/>
    <n v="16028382.761600001"/>
    <d v="2015-01-07T00:00:00"/>
    <x v="0"/>
    <x v="2"/>
  </r>
  <r>
    <x v="0"/>
    <x v="0"/>
    <x v="3"/>
    <s v="8/Enero/2015"/>
    <n v="37313509.829999998"/>
    <n v="15939089.6843"/>
    <n v="0.42716672210463025"/>
    <n v="35077"/>
    <n v="21374420.1457"/>
    <d v="2015-01-08T00:00:00"/>
    <x v="0"/>
    <x v="3"/>
  </r>
  <r>
    <x v="0"/>
    <x v="0"/>
    <x v="4"/>
    <s v="9/Enero/2015"/>
    <n v="46805518"/>
    <n v="18219641.246599998"/>
    <n v="0.38926267724672975"/>
    <n v="55103"/>
    <n v="28585876.753400002"/>
    <d v="2015-01-09T00:00:00"/>
    <x v="0"/>
    <x v="4"/>
  </r>
  <r>
    <x v="0"/>
    <x v="0"/>
    <x v="5"/>
    <s v="10/Enero/2015"/>
    <n v="513340"/>
    <n v="145073.1477"/>
    <n v="0.28260635777457438"/>
    <n v="2796"/>
    <n v="368266.85239999997"/>
    <d v="2015-01-10T00:00:00"/>
    <x v="0"/>
    <x v="5"/>
  </r>
  <r>
    <x v="0"/>
    <x v="0"/>
    <x v="6"/>
    <s v="12/Enero/2015"/>
    <n v="21898408"/>
    <n v="8700454.1545000002"/>
    <n v="0.39730989369181541"/>
    <n v="33934"/>
    <n v="13197953.8456"/>
    <d v="2015-01-12T00:00:00"/>
    <x v="1"/>
    <x v="0"/>
  </r>
  <r>
    <x v="0"/>
    <x v="0"/>
    <x v="7"/>
    <s v="13/Enero/2015"/>
    <n v="34215397"/>
    <n v="13071684.6152"/>
    <n v="0.38204100379720862"/>
    <n v="44198"/>
    <n v="21143712.3849"/>
    <d v="2015-01-13T00:00:00"/>
    <x v="1"/>
    <x v="1"/>
  </r>
  <r>
    <x v="0"/>
    <x v="0"/>
    <x v="8"/>
    <s v="14/Enero/2015"/>
    <n v="45176004"/>
    <n v="18390652.047699999"/>
    <n v="0.407088950313091"/>
    <n v="64463"/>
    <n v="26785351.952300001"/>
    <d v="2015-01-14T00:00:00"/>
    <x v="1"/>
    <x v="2"/>
  </r>
  <r>
    <x v="0"/>
    <x v="0"/>
    <x v="9"/>
    <s v="15/Enero/2015"/>
    <n v="45078201"/>
    <n v="15216405.1522"/>
    <n v="0.33755573236385367"/>
    <n v="42344"/>
    <n v="29861795.847800002"/>
    <d v="2015-01-15T00:00:00"/>
    <x v="1"/>
    <x v="3"/>
  </r>
  <r>
    <x v="0"/>
    <x v="0"/>
    <x v="10"/>
    <s v="16/Enero/2015"/>
    <n v="26187023"/>
    <n v="10576002.654899999"/>
    <n v="0.40386425959529648"/>
    <n v="18163"/>
    <n v="15611020.345100001"/>
    <d v="2015-01-16T00:00:00"/>
    <x v="1"/>
    <x v="4"/>
  </r>
  <r>
    <x v="0"/>
    <x v="0"/>
    <x v="11"/>
    <s v="19/Enero/2015"/>
    <n v="30560188"/>
    <n v="12625463.7656"/>
    <n v="0.41313436179122981"/>
    <n v="26250"/>
    <n v="17934724.234499998"/>
    <d v="2015-01-19T00:00:00"/>
    <x v="2"/>
    <x v="0"/>
  </r>
  <r>
    <x v="0"/>
    <x v="0"/>
    <x v="12"/>
    <s v="20/Enero/2015"/>
    <n v="52382656.310000002"/>
    <n v="19411828.769400001"/>
    <n v="0.37057740360704516"/>
    <n v="58351.383999999998"/>
    <n v="32970827.5407"/>
    <d v="2015-01-20T00:00:00"/>
    <x v="2"/>
    <x v="1"/>
  </r>
  <r>
    <x v="0"/>
    <x v="0"/>
    <x v="13"/>
    <s v="21/Enero/2015"/>
    <n v="30225892"/>
    <n v="12019349.981699999"/>
    <n v="0.39765079494428157"/>
    <n v="32284"/>
    <n v="18206542.018300001"/>
    <d v="2015-01-21T00:00:00"/>
    <x v="2"/>
    <x v="2"/>
  </r>
  <r>
    <x v="0"/>
    <x v="0"/>
    <x v="14"/>
    <s v="22/Enero/2015"/>
    <n v="58440105"/>
    <n v="20044236.4078"/>
    <n v="0.3429876864150056"/>
    <n v="36474"/>
    <n v="38395868.592200004"/>
    <d v="2015-01-22T00:00:00"/>
    <x v="2"/>
    <x v="3"/>
  </r>
  <r>
    <x v="0"/>
    <x v="0"/>
    <x v="15"/>
    <s v="23/Enero/2015"/>
    <n v="41559892"/>
    <n v="15793681.128"/>
    <n v="0.38002218889307987"/>
    <n v="35054"/>
    <n v="25766210.872099999"/>
    <d v="2015-01-23T00:00:00"/>
    <x v="2"/>
    <x v="4"/>
  </r>
  <r>
    <x v="0"/>
    <x v="0"/>
    <x v="16"/>
    <s v="24/Enero/2015"/>
    <n v="2482"/>
    <n v="2027.0952"/>
    <n v="0.8167184528605963"/>
    <n v="4"/>
    <n v="454.90480000000002"/>
    <d v="2015-01-24T00:00:00"/>
    <x v="2"/>
    <x v="5"/>
  </r>
  <r>
    <x v="0"/>
    <x v="0"/>
    <x v="17"/>
    <s v="26/Enero/2015"/>
    <n v="32984194.510000002"/>
    <n v="13875204.001399999"/>
    <n v="0.42066220526298975"/>
    <n v="28415"/>
    <n v="19108990.5086"/>
    <d v="2015-01-26T00:00:00"/>
    <x v="3"/>
    <x v="0"/>
  </r>
  <r>
    <x v="0"/>
    <x v="0"/>
    <x v="18"/>
    <s v="27/Enero/2015"/>
    <n v="58555825"/>
    <n v="21830846.540199999"/>
    <n v="0.37282109064640451"/>
    <n v="37224"/>
    <n v="36724978.459899999"/>
    <d v="2015-01-27T00:00:00"/>
    <x v="3"/>
    <x v="1"/>
  </r>
  <r>
    <x v="0"/>
    <x v="0"/>
    <x v="19"/>
    <s v="28/Enero/2015"/>
    <n v="75488660"/>
    <n v="13944260.1318"/>
    <n v="0.18471993186526295"/>
    <n v="41155"/>
    <n v="61544399.868299998"/>
    <d v="2015-01-28T00:00:00"/>
    <x v="3"/>
    <x v="2"/>
  </r>
  <r>
    <x v="0"/>
    <x v="0"/>
    <x v="20"/>
    <s v="29/Enero/2015"/>
    <n v="-8719625.75"/>
    <n v="6527345.3942"/>
    <n v="-0.74858091176676933"/>
    <n v="22708"/>
    <n v="-15246971.144200001"/>
    <d v="2015-01-29T00:00:00"/>
    <x v="3"/>
    <x v="3"/>
  </r>
  <r>
    <x v="0"/>
    <x v="0"/>
    <x v="21"/>
    <s v="30/Enero/2015"/>
    <n v="149127682"/>
    <n v="35891407.8772"/>
    <n v="0.24067569076276529"/>
    <n v="79038"/>
    <n v="113236274.12289999"/>
    <d v="2015-01-30T00:00:00"/>
    <x v="3"/>
    <x v="4"/>
  </r>
  <r>
    <x v="0"/>
    <x v="0"/>
    <x v="22"/>
    <s v="31/Enero/2015"/>
    <n v="8089697"/>
    <n v="3021859.6349999998"/>
    <n v="0.37354422977770368"/>
    <n v="5773"/>
    <n v="5067837.3650000002"/>
    <d v="2015-01-31T00:00:00"/>
    <x v="3"/>
    <x v="5"/>
  </r>
  <r>
    <x v="0"/>
    <x v="1"/>
    <x v="23"/>
    <s v="2/Febrero/2015"/>
    <n v="14051649"/>
    <n v="5574691.5564000001"/>
    <n v="0.39672863707312928"/>
    <n v="18195"/>
    <n v="8476957.4436000008"/>
    <d v="2015-02-02T00:00:00"/>
    <x v="4"/>
    <x v="0"/>
  </r>
  <r>
    <x v="0"/>
    <x v="1"/>
    <x v="24"/>
    <s v="3/Febrero/2015"/>
    <n v="29143777.68"/>
    <n v="11248878.285800001"/>
    <n v="0.38597872963873092"/>
    <n v="23564"/>
    <n v="17894899.394200001"/>
    <d v="2015-02-03T00:00:00"/>
    <x v="4"/>
    <x v="1"/>
  </r>
  <r>
    <x v="0"/>
    <x v="1"/>
    <x v="25"/>
    <s v="4/Febrero/2015"/>
    <n v="47898965"/>
    <n v="18260730.852699999"/>
    <n v="0.38123435136228934"/>
    <n v="62284"/>
    <n v="29638234.147300001"/>
    <d v="2015-02-04T00:00:00"/>
    <x v="4"/>
    <x v="2"/>
  </r>
  <r>
    <x v="0"/>
    <x v="1"/>
    <x v="0"/>
    <s v="5/Febrero/2015"/>
    <n v="29033318.25"/>
    <n v="13338402.227499999"/>
    <n v="0.45941707773964141"/>
    <n v="22268"/>
    <n v="15694916.022500001"/>
    <d v="2015-02-05T00:00:00"/>
    <x v="4"/>
    <x v="3"/>
  </r>
  <r>
    <x v="0"/>
    <x v="1"/>
    <x v="1"/>
    <s v="6/Febrero/2015"/>
    <n v="46768921"/>
    <n v="17467106.6833"/>
    <n v="0.37347679420057606"/>
    <n v="43656"/>
    <n v="29301814.3167"/>
    <d v="2015-02-06T00:00:00"/>
    <x v="4"/>
    <x v="4"/>
  </r>
  <r>
    <x v="0"/>
    <x v="1"/>
    <x v="2"/>
    <s v="7/Febrero/2015"/>
    <n v="388233"/>
    <n v="156771.95379999999"/>
    <n v="0.40380893381036648"/>
    <n v="427"/>
    <n v="231461.04629999999"/>
    <d v="2015-02-07T00:00:00"/>
    <x v="4"/>
    <x v="5"/>
  </r>
  <r>
    <x v="0"/>
    <x v="1"/>
    <x v="3"/>
    <s v="8/Febrero/2015"/>
    <n v="33500"/>
    <n v="12009.615100000001"/>
    <n v="0.35849597313432835"/>
    <n v="250"/>
    <n v="21490.384999999998"/>
    <d v="2015-02-08T00:00:00"/>
    <x v="5"/>
    <x v="6"/>
  </r>
  <r>
    <x v="0"/>
    <x v="1"/>
    <x v="4"/>
    <s v="9/Febrero/2015"/>
    <n v="34184180.280000001"/>
    <n v="14274847.1087"/>
    <n v="0.41758635110673481"/>
    <n v="31662"/>
    <n v="19909333.171300001"/>
    <d v="2015-02-09T00:00:00"/>
    <x v="5"/>
    <x v="0"/>
  </r>
  <r>
    <x v="0"/>
    <x v="1"/>
    <x v="5"/>
    <s v="10/Febrero/2015"/>
    <n v="34202619"/>
    <n v="13997146.569700001"/>
    <n v="0.4092419521937779"/>
    <n v="24687"/>
    <n v="20205472.430399999"/>
    <d v="2015-02-10T00:00:00"/>
    <x v="5"/>
    <x v="1"/>
  </r>
  <r>
    <x v="0"/>
    <x v="1"/>
    <x v="26"/>
    <s v="11/Febrero/2015"/>
    <n v="31851048"/>
    <n v="13436245.0536"/>
    <n v="0.42184624674202242"/>
    <n v="52870"/>
    <n v="18414802.946400002"/>
    <d v="2015-02-11T00:00:00"/>
    <x v="5"/>
    <x v="2"/>
  </r>
  <r>
    <x v="0"/>
    <x v="1"/>
    <x v="6"/>
    <s v="12/Febrero/2015"/>
    <n v="30809751"/>
    <n v="13622678.1445"/>
    <n v="0.44215476277299354"/>
    <n v="34994"/>
    <n v="17187072.855599999"/>
    <d v="2015-02-12T00:00:00"/>
    <x v="5"/>
    <x v="3"/>
  </r>
  <r>
    <x v="0"/>
    <x v="1"/>
    <x v="7"/>
    <s v="13/Febrero/2015"/>
    <n v="38416935"/>
    <n v="14345260.839500001"/>
    <n v="0.37340982146285223"/>
    <n v="39954"/>
    <n v="24071674.160500001"/>
    <d v="2015-02-13T00:00:00"/>
    <x v="5"/>
    <x v="4"/>
  </r>
  <r>
    <x v="0"/>
    <x v="1"/>
    <x v="8"/>
    <s v="14/Febrero/2015"/>
    <n v="7409"/>
    <n v="3431.3229999999999"/>
    <n v="0.46312903225806451"/>
    <n v="10"/>
    <n v="3977.6770000000001"/>
    <d v="2015-02-14T00:00:00"/>
    <x v="5"/>
    <x v="5"/>
  </r>
  <r>
    <x v="0"/>
    <x v="1"/>
    <x v="10"/>
    <s v="16/Febrero/2015"/>
    <n v="25894567"/>
    <n v="10262210.5052"/>
    <n v="0.39630747659151822"/>
    <n v="52330"/>
    <n v="15632356.494899999"/>
    <d v="2015-02-16T00:00:00"/>
    <x v="6"/>
    <x v="0"/>
  </r>
  <r>
    <x v="0"/>
    <x v="1"/>
    <x v="27"/>
    <s v="17/Febrero/2015"/>
    <n v="22729061"/>
    <n v="9725374.7640000004"/>
    <n v="0.42788282208402711"/>
    <n v="14990"/>
    <n v="13003686.236099999"/>
    <d v="2015-02-17T00:00:00"/>
    <x v="6"/>
    <x v="1"/>
  </r>
  <r>
    <x v="0"/>
    <x v="1"/>
    <x v="28"/>
    <s v="18/Febrero/2015"/>
    <n v="36255734"/>
    <n v="13018442.000600001"/>
    <n v="0.35907263663728334"/>
    <n v="50273"/>
    <n v="23237291.999400001"/>
    <d v="2015-02-18T00:00:00"/>
    <x v="6"/>
    <x v="2"/>
  </r>
  <r>
    <x v="0"/>
    <x v="1"/>
    <x v="11"/>
    <s v="19/Febrero/2015"/>
    <n v="28191060"/>
    <n v="11454820.485400001"/>
    <n v="0.406328122653068"/>
    <n v="30181"/>
    <n v="16736239.514699999"/>
    <d v="2015-02-19T00:00:00"/>
    <x v="6"/>
    <x v="3"/>
  </r>
  <r>
    <x v="0"/>
    <x v="1"/>
    <x v="12"/>
    <s v="20/Febrero/2015"/>
    <n v="34092122"/>
    <n v="12878345.0252"/>
    <n v="0.37775134751659051"/>
    <n v="33147"/>
    <n v="21213776.974800002"/>
    <d v="2015-02-20T00:00:00"/>
    <x v="6"/>
    <x v="4"/>
  </r>
  <r>
    <x v="0"/>
    <x v="1"/>
    <x v="13"/>
    <s v="21/Febrero/2015"/>
    <n v="-15371"/>
    <n v="-22225.8665"/>
    <n v="1.4459609979832151"/>
    <n v="-87"/>
    <n v="6854.8665000000001"/>
    <d v="2015-02-21T00:00:00"/>
    <x v="6"/>
    <x v="5"/>
  </r>
  <r>
    <x v="0"/>
    <x v="1"/>
    <x v="15"/>
    <s v="23/Febrero/2015"/>
    <n v="27797891.129999999"/>
    <n v="8700448.5932"/>
    <n v="0.31298951969094929"/>
    <n v="26760"/>
    <n v="19097442.536899999"/>
    <d v="2015-02-23T00:00:00"/>
    <x v="7"/>
    <x v="0"/>
  </r>
  <r>
    <x v="0"/>
    <x v="1"/>
    <x v="16"/>
    <s v="24/Febrero/2015"/>
    <n v="19056508"/>
    <n v="10586405.3594"/>
    <n v="0.55552703356774491"/>
    <n v="26238"/>
    <n v="8470102.6406999994"/>
    <d v="2015-02-24T00:00:00"/>
    <x v="7"/>
    <x v="1"/>
  </r>
  <r>
    <x v="0"/>
    <x v="1"/>
    <x v="29"/>
    <s v="25/Febrero/2015"/>
    <n v="44476850"/>
    <n v="17022831.803800002"/>
    <n v="0.38273465418077046"/>
    <n v="43348"/>
    <n v="27454018.1963"/>
    <d v="2015-02-25T00:00:00"/>
    <x v="7"/>
    <x v="2"/>
  </r>
  <r>
    <x v="0"/>
    <x v="1"/>
    <x v="17"/>
    <s v="26/Febrero/2015"/>
    <n v="43363849.700000003"/>
    <n v="14425624.1304"/>
    <n v="0.33266474794556811"/>
    <n v="54522"/>
    <n v="28938225.569600001"/>
    <d v="2015-02-26T00:00:00"/>
    <x v="7"/>
    <x v="3"/>
  </r>
  <r>
    <x v="0"/>
    <x v="1"/>
    <x v="18"/>
    <s v="27/Febrero/2015"/>
    <n v="21466292.800000001"/>
    <n v="20269119.012499999"/>
    <n v="0.94423006344626026"/>
    <n v="34443"/>
    <n v="1197173.7875000001"/>
    <d v="2015-02-27T00:00:00"/>
    <x v="7"/>
    <x v="4"/>
  </r>
  <r>
    <x v="0"/>
    <x v="1"/>
    <x v="19"/>
    <s v="28/Febrero/2015"/>
    <n v="20067767"/>
    <n v="7012764.5877999999"/>
    <n v="0.34945415639916488"/>
    <n v="49318"/>
    <n v="13055002.4123"/>
    <d v="2015-02-28T00:00:00"/>
    <x v="7"/>
    <x v="5"/>
  </r>
  <r>
    <x v="0"/>
    <x v="2"/>
    <x v="23"/>
    <s v="2/Marzo/2015"/>
    <n v="18819493.219999999"/>
    <n v="7452345.8178000003"/>
    <n v="0.39599078097810753"/>
    <n v="15471"/>
    <n v="11367147.4022"/>
    <d v="2015-03-02T00:00:00"/>
    <x v="8"/>
    <x v="0"/>
  </r>
  <r>
    <x v="0"/>
    <x v="2"/>
    <x v="24"/>
    <s v="3/Marzo/2015"/>
    <n v="25109337.649999999"/>
    <n v="10963224.1587"/>
    <n v="0.43661940874414107"/>
    <n v="20117"/>
    <n v="14146113.4914"/>
    <d v="2015-03-03T00:00:00"/>
    <x v="8"/>
    <x v="1"/>
  </r>
  <r>
    <x v="0"/>
    <x v="2"/>
    <x v="25"/>
    <s v="4/Marzo/2015"/>
    <n v="49228802"/>
    <n v="20573523.6899"/>
    <n v="0.41791639962922517"/>
    <n v="56597"/>
    <n v="28655278.310199998"/>
    <d v="2015-03-04T00:00:00"/>
    <x v="8"/>
    <x v="2"/>
  </r>
  <r>
    <x v="0"/>
    <x v="2"/>
    <x v="0"/>
    <s v="5/Marzo/2015"/>
    <n v="27305950"/>
    <n v="11968928.4482"/>
    <n v="0.43832675472561838"/>
    <n v="24214"/>
    <n v="15337021.551899999"/>
    <d v="2015-03-05T00:00:00"/>
    <x v="8"/>
    <x v="3"/>
  </r>
  <r>
    <x v="0"/>
    <x v="2"/>
    <x v="1"/>
    <s v="6/Marzo/2015"/>
    <n v="28754461.120000001"/>
    <n v="11678090.609999999"/>
    <n v="0.40613143683215719"/>
    <n v="31958"/>
    <n v="17076370.5101"/>
    <d v="2015-03-06T00:00:00"/>
    <x v="8"/>
    <x v="4"/>
  </r>
  <r>
    <x v="0"/>
    <x v="2"/>
    <x v="2"/>
    <s v="7/Marzo/2015"/>
    <n v="371634"/>
    <n v="112107.5653"/>
    <n v="0.30166121856450162"/>
    <n v="2216"/>
    <n v="259526.43479999999"/>
    <d v="2015-03-07T00:00:00"/>
    <x v="8"/>
    <x v="5"/>
  </r>
  <r>
    <x v="0"/>
    <x v="2"/>
    <x v="4"/>
    <s v="9/Marzo/2015"/>
    <n v="27600647.010000002"/>
    <n v="10731224.214199999"/>
    <n v="0.38880335704854913"/>
    <n v="18890"/>
    <n v="16869422.7958"/>
    <d v="2015-03-09T00:00:00"/>
    <x v="9"/>
    <x v="0"/>
  </r>
  <r>
    <x v="0"/>
    <x v="2"/>
    <x v="5"/>
    <s v="10/Marzo/2015"/>
    <n v="28584098.32"/>
    <n v="10570109.909700001"/>
    <n v="0.36978986677722847"/>
    <n v="35949"/>
    <n v="18013988.410300002"/>
    <d v="2015-03-10T00:00:00"/>
    <x v="9"/>
    <x v="1"/>
  </r>
  <r>
    <x v="0"/>
    <x v="2"/>
    <x v="26"/>
    <s v="11/Marzo/2015"/>
    <n v="49176849"/>
    <n v="19947904.739799999"/>
    <n v="0.40563608985602145"/>
    <n v="49777"/>
    <n v="29228944.260200001"/>
    <d v="2015-03-11T00:00:00"/>
    <x v="9"/>
    <x v="2"/>
  </r>
  <r>
    <x v="0"/>
    <x v="2"/>
    <x v="6"/>
    <s v="12/Marzo/2015"/>
    <n v="40140327.640000001"/>
    <n v="15232376.968900001"/>
    <n v="0.37947814241857047"/>
    <n v="37780"/>
    <n v="24907950.671100002"/>
    <d v="2015-03-12T00:00:00"/>
    <x v="9"/>
    <x v="3"/>
  </r>
  <r>
    <x v="0"/>
    <x v="2"/>
    <x v="7"/>
    <s v="13/Marzo/2015"/>
    <n v="28689736.98"/>
    <n v="11305239.7304"/>
    <n v="0.39405170351617491"/>
    <n v="21749"/>
    <n v="17384497.249600001"/>
    <d v="2015-03-13T00:00:00"/>
    <x v="9"/>
    <x v="4"/>
  </r>
  <r>
    <x v="0"/>
    <x v="2"/>
    <x v="8"/>
    <s v="14/Marzo/2015"/>
    <n v="1453455"/>
    <n v="667480.39839999995"/>
    <n v="0.45923705818205585"/>
    <n v="523"/>
    <n v="785974.60160000005"/>
    <d v="2015-03-14T00:00:00"/>
    <x v="9"/>
    <x v="5"/>
  </r>
  <r>
    <x v="0"/>
    <x v="2"/>
    <x v="10"/>
    <s v="16/Marzo/2015"/>
    <n v="49613766.799999997"/>
    <n v="18369108.794599999"/>
    <n v="0.37024217227142692"/>
    <n v="25865"/>
    <n v="31244658.0055"/>
    <d v="2015-03-16T00:00:00"/>
    <x v="10"/>
    <x v="0"/>
  </r>
  <r>
    <x v="0"/>
    <x v="2"/>
    <x v="27"/>
    <s v="17/Marzo/2015"/>
    <n v="41400310.890000001"/>
    <n v="15922836.4888"/>
    <n v="0.38460668885088173"/>
    <n v="43768"/>
    <n v="25477474.4012"/>
    <d v="2015-03-17T00:00:00"/>
    <x v="10"/>
    <x v="1"/>
  </r>
  <r>
    <x v="0"/>
    <x v="2"/>
    <x v="28"/>
    <s v="18/Marzo/2015"/>
    <n v="37252171"/>
    <n v="13444247.226199999"/>
    <n v="0.36089835478850346"/>
    <n v="40007"/>
    <n v="23807923.773800001"/>
    <d v="2015-03-18T00:00:00"/>
    <x v="10"/>
    <x v="2"/>
  </r>
  <r>
    <x v="0"/>
    <x v="2"/>
    <x v="11"/>
    <s v="19/Marzo/2015"/>
    <n v="33262314"/>
    <n v="12829672.144300001"/>
    <n v="0.38571195450502932"/>
    <n v="29789"/>
    <n v="20432641.855700001"/>
    <d v="2015-03-19T00:00:00"/>
    <x v="10"/>
    <x v="3"/>
  </r>
  <r>
    <x v="0"/>
    <x v="2"/>
    <x v="12"/>
    <s v="20/Marzo/2015"/>
    <n v="34893840"/>
    <n v="17005128.031199999"/>
    <n v="0.48733896960609668"/>
    <n v="28229"/>
    <n v="17888711.968800001"/>
    <d v="2015-03-20T00:00:00"/>
    <x v="10"/>
    <x v="4"/>
  </r>
  <r>
    <x v="0"/>
    <x v="2"/>
    <x v="13"/>
    <s v="21/Marzo/2015"/>
    <n v="37300"/>
    <n v="14106.3863"/>
    <n v="0.37818730026809649"/>
    <n v="21"/>
    <n v="23193.613700000002"/>
    <d v="2015-03-21T00:00:00"/>
    <x v="10"/>
    <x v="5"/>
  </r>
  <r>
    <x v="0"/>
    <x v="2"/>
    <x v="15"/>
    <s v="23/Marzo/2015"/>
    <n v="34845517"/>
    <n v="13132974.3565"/>
    <n v="0.37689136185007671"/>
    <n v="18864.034"/>
    <n v="21712542.643599998"/>
    <d v="2015-03-23T00:00:00"/>
    <x v="11"/>
    <x v="0"/>
  </r>
  <r>
    <x v="0"/>
    <x v="2"/>
    <x v="16"/>
    <s v="24/Marzo/2015"/>
    <n v="47774511"/>
    <n v="17636956.632199999"/>
    <n v="0.36917084577171289"/>
    <n v="16780.808000000001"/>
    <n v="30137554.367800001"/>
    <d v="2015-03-24T00:00:00"/>
    <x v="11"/>
    <x v="1"/>
  </r>
  <r>
    <x v="0"/>
    <x v="2"/>
    <x v="29"/>
    <s v="25/Marzo/2015"/>
    <n v="51613926"/>
    <n v="17705548.580699999"/>
    <n v="0.34303820602021246"/>
    <n v="56728"/>
    <n v="33908377.419399999"/>
    <d v="2015-03-25T00:00:00"/>
    <x v="11"/>
    <x v="2"/>
  </r>
  <r>
    <x v="0"/>
    <x v="2"/>
    <x v="17"/>
    <s v="26/Marzo/2015"/>
    <n v="26760050"/>
    <n v="10101751.7995"/>
    <n v="0.37749375653259243"/>
    <n v="22962"/>
    <n v="16658298.2005"/>
    <d v="2015-03-26T00:00:00"/>
    <x v="11"/>
    <x v="3"/>
  </r>
  <r>
    <x v="0"/>
    <x v="2"/>
    <x v="18"/>
    <s v="27/Marzo/2015"/>
    <n v="48718784.960000001"/>
    <n v="19506435.793299999"/>
    <n v="0.40038838836632595"/>
    <n v="51196"/>
    <n v="29212349.166700002"/>
    <d v="2015-03-27T00:00:00"/>
    <x v="11"/>
    <x v="4"/>
  </r>
  <r>
    <x v="0"/>
    <x v="2"/>
    <x v="21"/>
    <s v="30/Marzo/2015"/>
    <n v="26202136.460000001"/>
    <n v="10169768.346100001"/>
    <n v="0.38812744760814055"/>
    <n v="20172"/>
    <n v="16032368.1139"/>
    <d v="2015-03-30T00:00:00"/>
    <x v="12"/>
    <x v="0"/>
  </r>
  <r>
    <x v="0"/>
    <x v="2"/>
    <x v="22"/>
    <s v="31/Marzo/2015"/>
    <n v="90979973.579999998"/>
    <n v="34621484.321900003"/>
    <n v="0.38053961723188268"/>
    <n v="57856.44"/>
    <n v="56358489.258199997"/>
    <d v="2015-03-31T00:00:00"/>
    <x v="12"/>
    <x v="1"/>
  </r>
  <r>
    <x v="0"/>
    <x v="3"/>
    <x v="30"/>
    <s v="1/Abril/2015"/>
    <n v="23283456.350000001"/>
    <n v="12190382.4991"/>
    <n v="0.52356412707170941"/>
    <n v="24930"/>
    <n v="11093073.851"/>
    <d v="2015-04-01T00:00:00"/>
    <x v="12"/>
    <x v="2"/>
  </r>
  <r>
    <x v="0"/>
    <x v="3"/>
    <x v="23"/>
    <s v="2/Abril/2015"/>
    <n v="34232805.82"/>
    <n v="13729941.5713"/>
    <n v="0.40107555435255876"/>
    <n v="38118.199999999997"/>
    <n v="20502864.2487"/>
    <d v="2015-04-02T00:00:00"/>
    <x v="12"/>
    <x v="3"/>
  </r>
  <r>
    <x v="0"/>
    <x v="3"/>
    <x v="24"/>
    <s v="3/Abril/2015"/>
    <n v="143400"/>
    <n v="39217.077100000002"/>
    <n v="0.27348031450488147"/>
    <n v="430"/>
    <n v="104182.923"/>
    <d v="2015-04-03T00:00:00"/>
    <x v="12"/>
    <x v="4"/>
  </r>
  <r>
    <x v="0"/>
    <x v="3"/>
    <x v="25"/>
    <s v="4/Abril/2015"/>
    <n v="15660"/>
    <n v="5734.9272000000001"/>
    <n v="0.3662150191570881"/>
    <n v="10"/>
    <n v="9925.0728999999992"/>
    <d v="2015-04-04T00:00:00"/>
    <x v="12"/>
    <x v="5"/>
  </r>
  <r>
    <x v="0"/>
    <x v="3"/>
    <x v="1"/>
    <s v="6/Abril/2015"/>
    <n v="27221181"/>
    <n v="9873236.3716000002"/>
    <n v="0.3627041887565422"/>
    <n v="17410"/>
    <n v="17347944.6285"/>
    <d v="2015-04-06T00:00:00"/>
    <x v="13"/>
    <x v="0"/>
  </r>
  <r>
    <x v="0"/>
    <x v="3"/>
    <x v="2"/>
    <s v="7/Abril/2015"/>
    <n v="31645735"/>
    <n v="12613478.479499999"/>
    <n v="0.39858383695306809"/>
    <n v="23277"/>
    <n v="19032256.520500001"/>
    <d v="2015-04-07T00:00:00"/>
    <x v="13"/>
    <x v="1"/>
  </r>
  <r>
    <x v="0"/>
    <x v="3"/>
    <x v="3"/>
    <s v="8/Abril/2015"/>
    <n v="46268791"/>
    <n v="18924713.337499999"/>
    <n v="0.40901681086717828"/>
    <n v="35020"/>
    <n v="27344077.662599999"/>
    <d v="2015-04-08T00:00:00"/>
    <x v="13"/>
    <x v="2"/>
  </r>
  <r>
    <x v="0"/>
    <x v="3"/>
    <x v="4"/>
    <s v="9/Abril/2015"/>
    <n v="40902462"/>
    <n v="15726740.4537"/>
    <n v="0.38449373667775794"/>
    <n v="37193"/>
    <n v="25175721.546399999"/>
    <d v="2015-04-09T00:00:00"/>
    <x v="13"/>
    <x v="3"/>
  </r>
  <r>
    <x v="0"/>
    <x v="3"/>
    <x v="5"/>
    <s v="10/Abril/2015"/>
    <n v="46898665"/>
    <n v="17895521.455699999"/>
    <n v="0.38157848321908522"/>
    <n v="43403"/>
    <n v="29003143.544399999"/>
    <d v="2015-04-10T00:00:00"/>
    <x v="13"/>
    <x v="4"/>
  </r>
  <r>
    <x v="0"/>
    <x v="3"/>
    <x v="8"/>
    <s v="14/Abril/2015"/>
    <n v="1887579"/>
    <n v="1887579"/>
    <n v="1"/>
    <n v="1"/>
    <n v="0"/>
    <d v="2015-04-14T00:00:00"/>
    <x v="14"/>
    <x v="1"/>
  </r>
  <r>
    <x v="0"/>
    <x v="3"/>
    <x v="9"/>
    <s v="15/Abril/2015"/>
    <n v="33182765"/>
    <n v="13353949.8336"/>
    <n v="0.4024363199871982"/>
    <n v="34763"/>
    <n v="19828815.166499998"/>
    <d v="2015-04-15T00:00:00"/>
    <x v="14"/>
    <x v="2"/>
  </r>
  <r>
    <x v="0"/>
    <x v="3"/>
    <x v="10"/>
    <s v="16/Abril/2015"/>
    <n v="23817585.629999999"/>
    <n v="9200695.1522000004"/>
    <n v="0.38629839712263059"/>
    <n v="23459"/>
    <n v="14616890.4778"/>
    <d v="2015-04-16T00:00:00"/>
    <x v="14"/>
    <x v="3"/>
  </r>
  <r>
    <x v="0"/>
    <x v="3"/>
    <x v="27"/>
    <s v="17/Abril/2015"/>
    <n v="27734229.440000001"/>
    <n v="11938511.092700001"/>
    <n v="0.43046125072728902"/>
    <n v="40417"/>
    <n v="15795718.3473"/>
    <d v="2015-04-17T00:00:00"/>
    <x v="14"/>
    <x v="4"/>
  </r>
  <r>
    <x v="0"/>
    <x v="3"/>
    <x v="28"/>
    <s v="18/Abril/2015"/>
    <n v="925988"/>
    <n v="448698.60639999999"/>
    <n v="0.48456200987485798"/>
    <n v="1483"/>
    <n v="477289.39360000001"/>
    <d v="2015-04-18T00:00:00"/>
    <x v="14"/>
    <x v="5"/>
  </r>
  <r>
    <x v="0"/>
    <x v="3"/>
    <x v="11"/>
    <s v="19/Abril/2015"/>
    <n v="44798"/>
    <n v="15409.7021"/>
    <n v="0.34398192106790482"/>
    <n v="80"/>
    <n v="29388.297999999999"/>
    <d v="2015-04-19T00:00:00"/>
    <x v="15"/>
    <x v="6"/>
  </r>
  <r>
    <x v="0"/>
    <x v="3"/>
    <x v="12"/>
    <s v="20/Abril/2015"/>
    <n v="27848319"/>
    <n v="10477438.452"/>
    <n v="0.37623234824335355"/>
    <n v="26764"/>
    <n v="17370880.548"/>
    <d v="2015-04-20T00:00:00"/>
    <x v="15"/>
    <x v="0"/>
  </r>
  <r>
    <x v="0"/>
    <x v="3"/>
    <x v="13"/>
    <s v="21/Abril/2015"/>
    <n v="53320046"/>
    <n v="21899399.5189"/>
    <n v="0.41071606575320657"/>
    <n v="36340"/>
    <n v="31420646.4811"/>
    <d v="2015-04-21T00:00:00"/>
    <x v="15"/>
    <x v="1"/>
  </r>
  <r>
    <x v="0"/>
    <x v="3"/>
    <x v="14"/>
    <s v="22/Abril/2015"/>
    <n v="33705107"/>
    <n v="12858022.5644"/>
    <n v="0.38148588474737671"/>
    <n v="42570"/>
    <n v="20847084.435600001"/>
    <d v="2015-04-22T00:00:00"/>
    <x v="15"/>
    <x v="2"/>
  </r>
  <r>
    <x v="0"/>
    <x v="3"/>
    <x v="15"/>
    <s v="23/Abril/2015"/>
    <n v="28486953.600000001"/>
    <n v="12984001.9663"/>
    <n v="0.4557876615595709"/>
    <n v="27736"/>
    <n v="15502951.6338"/>
    <d v="2015-04-23T00:00:00"/>
    <x v="15"/>
    <x v="3"/>
  </r>
  <r>
    <x v="0"/>
    <x v="3"/>
    <x v="16"/>
    <s v="24/Abril/2015"/>
    <n v="31380135"/>
    <n v="12722023.1602"/>
    <n v="0.40541645726508185"/>
    <n v="30634"/>
    <n v="18658111.8398"/>
    <d v="2015-04-24T00:00:00"/>
    <x v="15"/>
    <x v="4"/>
  </r>
  <r>
    <x v="0"/>
    <x v="3"/>
    <x v="29"/>
    <s v="25/Abril/2015"/>
    <n v="597267"/>
    <n v="262729.52279999998"/>
    <n v="0.43988621973087411"/>
    <n v="656"/>
    <n v="334537.47720000002"/>
    <d v="2015-04-25T00:00:00"/>
    <x v="15"/>
    <x v="5"/>
  </r>
  <r>
    <x v="0"/>
    <x v="3"/>
    <x v="18"/>
    <s v="27/Abril/2015"/>
    <n v="23401746"/>
    <n v="8566024.7219999991"/>
    <n v="0.36604212019051913"/>
    <n v="17304"/>
    <n v="14835721.278000001"/>
    <d v="2015-04-27T00:00:00"/>
    <x v="16"/>
    <x v="0"/>
  </r>
  <r>
    <x v="0"/>
    <x v="3"/>
    <x v="19"/>
    <s v="28/Abril/2015"/>
    <n v="49102135"/>
    <n v="18312382.5013"/>
    <n v="0.3729447304338192"/>
    <n v="51295"/>
    <n v="30789752.498799998"/>
    <d v="2015-04-28T00:00:00"/>
    <x v="16"/>
    <x v="1"/>
  </r>
  <r>
    <x v="0"/>
    <x v="3"/>
    <x v="20"/>
    <s v="29/Abril/2015"/>
    <n v="36366330.219999999"/>
    <n v="13510149.0185"/>
    <n v="0.37150157678186535"/>
    <n v="27845"/>
    <n v="22856181.201500002"/>
    <d v="2015-04-29T00:00:00"/>
    <x v="16"/>
    <x v="2"/>
  </r>
  <r>
    <x v="0"/>
    <x v="3"/>
    <x v="21"/>
    <s v="30/Abril/2015"/>
    <n v="108010729"/>
    <n v="27852585.148400001"/>
    <n v="0.25786868958545778"/>
    <n v="54610"/>
    <n v="80158143.851600006"/>
    <d v="2015-04-30T00:00:00"/>
    <x v="16"/>
    <x v="3"/>
  </r>
  <r>
    <x v="0"/>
    <x v="4"/>
    <x v="25"/>
    <s v="4/Mayo/2015"/>
    <n v="15074993"/>
    <n v="6470075.9452"/>
    <n v="0.42919263346921621"/>
    <n v="13471"/>
    <n v="8604917.0548"/>
    <d v="2015-05-04T00:00:00"/>
    <x v="17"/>
    <x v="0"/>
  </r>
  <r>
    <x v="0"/>
    <x v="4"/>
    <x v="0"/>
    <s v="5/Mayo/2015"/>
    <n v="36420139.229999997"/>
    <n v="16518667.1085"/>
    <n v="0.45355859306801449"/>
    <n v="36356"/>
    <n v="19901472.1215"/>
    <d v="2015-05-05T00:00:00"/>
    <x v="17"/>
    <x v="1"/>
  </r>
  <r>
    <x v="0"/>
    <x v="4"/>
    <x v="1"/>
    <s v="6/Mayo/2015"/>
    <n v="26855072"/>
    <n v="9761804.0087000001"/>
    <n v="0.36349945398396249"/>
    <n v="19908.944"/>
    <n v="17093267.991300002"/>
    <d v="2015-05-06T00:00:00"/>
    <x v="17"/>
    <x v="2"/>
  </r>
  <r>
    <x v="0"/>
    <x v="4"/>
    <x v="2"/>
    <s v="7/Mayo/2015"/>
    <n v="29490698"/>
    <n v="10764782.0561"/>
    <n v="0.36502296609256246"/>
    <n v="18998"/>
    <n v="18725915.943999998"/>
    <d v="2015-05-07T00:00:00"/>
    <x v="17"/>
    <x v="3"/>
  </r>
  <r>
    <x v="0"/>
    <x v="4"/>
    <x v="3"/>
    <s v="8/Mayo/2015"/>
    <n v="29122893"/>
    <n v="11675194.8144"/>
    <n v="0.40089406002350109"/>
    <n v="32188.088"/>
    <n v="17447698.185600001"/>
    <d v="2015-05-08T00:00:00"/>
    <x v="17"/>
    <x v="4"/>
  </r>
  <r>
    <x v="0"/>
    <x v="4"/>
    <x v="4"/>
    <s v="9/Mayo/2015"/>
    <n v="27414"/>
    <n v="9770.6427999999996"/>
    <n v="0.35641069526519298"/>
    <n v="30"/>
    <n v="17643.3573"/>
    <d v="2015-05-09T00:00:00"/>
    <x v="17"/>
    <x v="5"/>
  </r>
  <r>
    <x v="0"/>
    <x v="4"/>
    <x v="26"/>
    <s v="11/Mayo/2015"/>
    <n v="28633242"/>
    <n v="11794644.5131"/>
    <n v="0.41192137841394277"/>
    <n v="16420"/>
    <n v="16838597.486900002"/>
    <d v="2015-05-11T00:00:00"/>
    <x v="18"/>
    <x v="0"/>
  </r>
  <r>
    <x v="0"/>
    <x v="4"/>
    <x v="6"/>
    <s v="12/Mayo/2015"/>
    <n v="36319635"/>
    <n v="16508194.781199999"/>
    <n v="0.45452534920023285"/>
    <n v="30586"/>
    <n v="19811440.218800001"/>
    <d v="2015-05-12T00:00:00"/>
    <x v="18"/>
    <x v="1"/>
  </r>
  <r>
    <x v="0"/>
    <x v="4"/>
    <x v="7"/>
    <s v="13/Mayo/2015"/>
    <n v="36058097"/>
    <n v="15073927.876700001"/>
    <n v="0.41804557452657581"/>
    <n v="39700"/>
    <n v="20984169.123300001"/>
    <d v="2015-05-13T00:00:00"/>
    <x v="18"/>
    <x v="2"/>
  </r>
  <r>
    <x v="0"/>
    <x v="4"/>
    <x v="8"/>
    <s v="14/Mayo/2015"/>
    <n v="32868820"/>
    <n v="11887964.006100001"/>
    <n v="0.36167906259184235"/>
    <n v="20311"/>
    <n v="20980855.993900001"/>
    <d v="2015-05-14T00:00:00"/>
    <x v="18"/>
    <x v="3"/>
  </r>
  <r>
    <x v="0"/>
    <x v="4"/>
    <x v="9"/>
    <s v="15/Mayo/2015"/>
    <n v="40948283"/>
    <n v="16913282.2249"/>
    <n v="0.41304008338762338"/>
    <n v="26957.759999999998"/>
    <n v="24035000.775199998"/>
    <d v="2015-05-15T00:00:00"/>
    <x v="18"/>
    <x v="4"/>
  </r>
  <r>
    <x v="0"/>
    <x v="4"/>
    <x v="28"/>
    <s v="18/Mayo/2015"/>
    <n v="32194579"/>
    <n v="11891854.672"/>
    <n v="0.36937444257308039"/>
    <n v="21330"/>
    <n v="20302724.328000002"/>
    <d v="2015-05-18T00:00:00"/>
    <x v="19"/>
    <x v="0"/>
  </r>
  <r>
    <x v="0"/>
    <x v="4"/>
    <x v="11"/>
    <s v="19/Mayo/2015"/>
    <n v="33516221.850000001"/>
    <n v="12854459.6631"/>
    <n v="0.38352949567613631"/>
    <n v="32025"/>
    <n v="20661762.186900001"/>
    <d v="2015-05-19T00:00:00"/>
    <x v="19"/>
    <x v="1"/>
  </r>
  <r>
    <x v="0"/>
    <x v="4"/>
    <x v="12"/>
    <s v="20/Mayo/2015"/>
    <n v="47786283"/>
    <n v="17515387.5847"/>
    <n v="0.36653588613912491"/>
    <n v="53484"/>
    <n v="30270895.4153"/>
    <d v="2015-05-20T00:00:00"/>
    <x v="19"/>
    <x v="2"/>
  </r>
  <r>
    <x v="0"/>
    <x v="4"/>
    <x v="13"/>
    <s v="21/Mayo/2015"/>
    <n v="981327"/>
    <n v="251387.99050000001"/>
    <n v="0.25617148055643024"/>
    <n v="754"/>
    <n v="729939.00950000004"/>
    <d v="2015-05-21T00:00:00"/>
    <x v="19"/>
    <x v="3"/>
  </r>
  <r>
    <x v="0"/>
    <x v="4"/>
    <x v="14"/>
    <s v="22/Mayo/2015"/>
    <n v="20387082"/>
    <n v="8329922.8740999997"/>
    <n v="0.40858828517489654"/>
    <n v="16055"/>
    <n v="12057159.1259"/>
    <d v="2015-05-22T00:00:00"/>
    <x v="19"/>
    <x v="4"/>
  </r>
  <r>
    <x v="0"/>
    <x v="4"/>
    <x v="29"/>
    <s v="25/Mayo/2015"/>
    <n v="30609924"/>
    <n v="13851006.103800001"/>
    <n v="0.4525005061691757"/>
    <n v="21396"/>
    <n v="16758917.896299999"/>
    <d v="2015-05-25T00:00:00"/>
    <x v="20"/>
    <x v="0"/>
  </r>
  <r>
    <x v="0"/>
    <x v="4"/>
    <x v="17"/>
    <s v="26/Mayo/2015"/>
    <n v="40130294.560000002"/>
    <n v="13453348.0206"/>
    <n v="0.33524169628223133"/>
    <n v="24966"/>
    <n v="26676946.5394"/>
    <d v="2015-05-26T00:00:00"/>
    <x v="20"/>
    <x v="1"/>
  </r>
  <r>
    <x v="0"/>
    <x v="4"/>
    <x v="18"/>
    <s v="27/Mayo/2015"/>
    <n v="47112955.770000003"/>
    <n v="15335702.4464"/>
    <n v="0.32550924041503837"/>
    <n v="25563.52"/>
    <n v="31777253.3237"/>
    <d v="2015-05-27T00:00:00"/>
    <x v="20"/>
    <x v="2"/>
  </r>
  <r>
    <x v="0"/>
    <x v="4"/>
    <x v="19"/>
    <s v="28/Mayo/2015"/>
    <n v="32757445.149999999"/>
    <n v="10853920.4356"/>
    <n v="0.33134209294707467"/>
    <n v="18414"/>
    <n v="21903524.714400001"/>
    <d v="2015-05-28T00:00:00"/>
    <x v="20"/>
    <x v="3"/>
  </r>
  <r>
    <x v="0"/>
    <x v="4"/>
    <x v="20"/>
    <s v="29/Mayo/2015"/>
    <n v="171148684"/>
    <n v="38584490.039999999"/>
    <n v="0.22544426949844382"/>
    <n v="65342.192000000003"/>
    <n v="132564193.9601"/>
    <d v="2015-05-29T00:00:00"/>
    <x v="20"/>
    <x v="4"/>
  </r>
  <r>
    <x v="0"/>
    <x v="4"/>
    <x v="21"/>
    <s v="30/Mayo/2015"/>
    <n v="15217343"/>
    <n v="5924642.8013000004"/>
    <n v="0.38933490565994339"/>
    <n v="6677"/>
    <n v="9292700.1987999994"/>
    <d v="2015-05-30T00:00:00"/>
    <x v="20"/>
    <x v="5"/>
  </r>
  <r>
    <x v="0"/>
    <x v="5"/>
    <x v="30"/>
    <s v="1/Junio/2015"/>
    <n v="18626233"/>
    <n v="4567160.4177999999"/>
    <n v="0.24520043412964929"/>
    <n v="9855.5759999999991"/>
    <n v="14059072.5822"/>
    <d v="2015-06-01T00:00:00"/>
    <x v="21"/>
    <x v="0"/>
  </r>
  <r>
    <x v="0"/>
    <x v="5"/>
    <x v="23"/>
    <s v="2/Junio/2015"/>
    <n v="29016960.25"/>
    <n v="12509267.667099999"/>
    <n v="0.43110193346665249"/>
    <n v="18159"/>
    <n v="16507692.582900001"/>
    <d v="2015-06-02T00:00:00"/>
    <x v="21"/>
    <x v="1"/>
  </r>
  <r>
    <x v="0"/>
    <x v="5"/>
    <x v="24"/>
    <s v="3/Junio/2015"/>
    <n v="39221246.049999997"/>
    <n v="15961439.350099999"/>
    <n v="0.40695900710936234"/>
    <n v="36822"/>
    <n v="23259806.699999999"/>
    <d v="2015-06-03T00:00:00"/>
    <x v="21"/>
    <x v="2"/>
  </r>
  <r>
    <x v="0"/>
    <x v="5"/>
    <x v="25"/>
    <s v="4/Junio/2015"/>
    <n v="40868368"/>
    <n v="16270928.021299999"/>
    <n v="0.39813011425609163"/>
    <n v="23855"/>
    <n v="24597439.978700001"/>
    <d v="2015-06-04T00:00:00"/>
    <x v="21"/>
    <x v="3"/>
  </r>
  <r>
    <x v="0"/>
    <x v="5"/>
    <x v="0"/>
    <s v="5/Junio/2015"/>
    <n v="17962832.07"/>
    <n v="7606337.5151000004"/>
    <n v="0.42344867922043655"/>
    <n v="13104"/>
    <n v="10356494.555"/>
    <d v="2015-06-05T00:00:00"/>
    <x v="21"/>
    <x v="4"/>
  </r>
  <r>
    <x v="0"/>
    <x v="5"/>
    <x v="3"/>
    <s v="8/Junio/2015"/>
    <n v="20065680"/>
    <n v="9604111.1578000002"/>
    <n v="0.47863372473796056"/>
    <n v="13563"/>
    <n v="10461568.8423"/>
    <d v="2015-06-08T00:00:00"/>
    <x v="22"/>
    <x v="0"/>
  </r>
  <r>
    <x v="0"/>
    <x v="5"/>
    <x v="4"/>
    <s v="9/Junio/2015"/>
    <n v="37696758.799999997"/>
    <n v="13297977.7929"/>
    <n v="0.35276183460366889"/>
    <n v="43367"/>
    <n v="24398781.007100001"/>
    <d v="2015-06-09T00:00:00"/>
    <x v="22"/>
    <x v="1"/>
  </r>
  <r>
    <x v="0"/>
    <x v="5"/>
    <x v="5"/>
    <s v="10/Junio/2015"/>
    <n v="32644295.620000001"/>
    <n v="12902830.534600001"/>
    <n v="0.39525529007569993"/>
    <n v="22588.383999999998"/>
    <n v="19741465.085499998"/>
    <d v="2015-06-10T00:00:00"/>
    <x v="22"/>
    <x v="2"/>
  </r>
  <r>
    <x v="0"/>
    <x v="5"/>
    <x v="26"/>
    <s v="11/Junio/2015"/>
    <n v="32793998.32"/>
    <n v="12418195.1285"/>
    <n v="0.37867279882509919"/>
    <n v="23498"/>
    <n v="20375803.191599999"/>
    <d v="2015-06-11T00:00:00"/>
    <x v="22"/>
    <x v="3"/>
  </r>
  <r>
    <x v="0"/>
    <x v="5"/>
    <x v="6"/>
    <s v="12/Junio/2015"/>
    <n v="38847623.920000002"/>
    <n v="14901089.3814"/>
    <n v="0.38357788399327153"/>
    <n v="29993.096000000001"/>
    <n v="23946534.538600001"/>
    <d v="2015-06-12T00:00:00"/>
    <x v="22"/>
    <x v="4"/>
  </r>
  <r>
    <x v="0"/>
    <x v="5"/>
    <x v="7"/>
    <s v="13/Junio/2015"/>
    <n v="117905"/>
    <n v="37124.072500000002"/>
    <n v="0.31486427632415925"/>
    <n v="76"/>
    <n v="80780.927599999995"/>
    <d v="2015-06-13T00:00:00"/>
    <x v="22"/>
    <x v="5"/>
  </r>
  <r>
    <x v="0"/>
    <x v="5"/>
    <x v="9"/>
    <s v="15/Junio/2015"/>
    <n v="30701146"/>
    <n v="10987227.8937"/>
    <n v="0.35787680022433038"/>
    <n v="18173"/>
    <n v="19713918.1063"/>
    <d v="2015-06-15T00:00:00"/>
    <x v="23"/>
    <x v="0"/>
  </r>
  <r>
    <x v="0"/>
    <x v="5"/>
    <x v="10"/>
    <s v="16/Junio/2015"/>
    <n v="34986288"/>
    <n v="15478907.7676"/>
    <n v="0.44242783823193821"/>
    <n v="23001.1"/>
    <n v="19507380.2324"/>
    <d v="2015-06-16T00:00:00"/>
    <x v="23"/>
    <x v="1"/>
  </r>
  <r>
    <x v="0"/>
    <x v="5"/>
    <x v="27"/>
    <s v="17/Junio/2015"/>
    <n v="50640521"/>
    <n v="18408492.528499998"/>
    <n v="0.36351309514568381"/>
    <n v="40252"/>
    <n v="32232028.471500002"/>
    <d v="2015-06-17T00:00:00"/>
    <x v="23"/>
    <x v="2"/>
  </r>
  <r>
    <x v="0"/>
    <x v="5"/>
    <x v="28"/>
    <s v="18/Junio/2015"/>
    <n v="32444049.039999999"/>
    <n v="12233558.186100001"/>
    <n v="0.37706632026777381"/>
    <n v="37028"/>
    <n v="20210490.8539"/>
    <d v="2015-06-18T00:00:00"/>
    <x v="23"/>
    <x v="3"/>
  </r>
  <r>
    <x v="0"/>
    <x v="5"/>
    <x v="11"/>
    <s v="19/Junio/2015"/>
    <n v="25558984"/>
    <n v="8941714.3562000003"/>
    <n v="0.3498462363057937"/>
    <n v="19574"/>
    <n v="16617269.6439"/>
    <d v="2015-06-19T00:00:00"/>
    <x v="23"/>
    <x v="4"/>
  </r>
  <r>
    <x v="0"/>
    <x v="5"/>
    <x v="12"/>
    <s v="20/Junio/2015"/>
    <n v="703912"/>
    <n v="253445.7359"/>
    <n v="0.36005315422950596"/>
    <n v="1280"/>
    <n v="450466.26419999998"/>
    <d v="2015-06-20T00:00:00"/>
    <x v="23"/>
    <x v="5"/>
  </r>
  <r>
    <x v="0"/>
    <x v="5"/>
    <x v="14"/>
    <s v="22/Junio/2015"/>
    <n v="30080164"/>
    <n v="11731628.757200001"/>
    <n v="0.39001212750036868"/>
    <n v="17946"/>
    <n v="18348535.242899999"/>
    <d v="2015-06-22T00:00:00"/>
    <x v="24"/>
    <x v="0"/>
  </r>
  <r>
    <x v="0"/>
    <x v="5"/>
    <x v="15"/>
    <s v="23/Junio/2015"/>
    <n v="83189455"/>
    <n v="22699264.591400001"/>
    <n v="0.27286228274244612"/>
    <n v="38336.207999999999"/>
    <n v="60490190.408699997"/>
    <d v="2015-06-23T00:00:00"/>
    <x v="24"/>
    <x v="1"/>
  </r>
  <r>
    <x v="0"/>
    <x v="5"/>
    <x v="16"/>
    <s v="24/Junio/2015"/>
    <n v="37069792"/>
    <n v="12597492.772"/>
    <n v="0.33983176307004903"/>
    <n v="21063"/>
    <n v="24472299.228"/>
    <d v="2015-06-24T00:00:00"/>
    <x v="24"/>
    <x v="2"/>
  </r>
  <r>
    <x v="0"/>
    <x v="5"/>
    <x v="29"/>
    <s v="25/Junio/2015"/>
    <n v="27905371"/>
    <n v="11161743.445"/>
    <n v="0.39998548827750757"/>
    <n v="24188"/>
    <n v="16743627.5551"/>
    <d v="2015-06-25T00:00:00"/>
    <x v="24"/>
    <x v="3"/>
  </r>
  <r>
    <x v="0"/>
    <x v="5"/>
    <x v="17"/>
    <s v="26/Junio/2015"/>
    <n v="63616518.600000001"/>
    <n v="15722988.4123"/>
    <n v="0.24715260687496973"/>
    <n v="31390.080000000002"/>
    <n v="47893530.187700003"/>
    <d v="2015-06-26T00:00:00"/>
    <x v="24"/>
    <x v="4"/>
  </r>
  <r>
    <x v="0"/>
    <x v="5"/>
    <x v="18"/>
    <s v="27/Junio/2015"/>
    <n v="2916480"/>
    <n v="1323929.5674999999"/>
    <n v="0.45394776151387972"/>
    <n v="584"/>
    <n v="1592550.4325999999"/>
    <d v="2015-06-27T00:00:00"/>
    <x v="24"/>
    <x v="5"/>
  </r>
  <r>
    <x v="0"/>
    <x v="5"/>
    <x v="21"/>
    <s v="30/Junio/2015"/>
    <n v="102955995"/>
    <n v="30175816.4016"/>
    <n v="0.29309431084221954"/>
    <n v="53852"/>
    <n v="72780178.598499998"/>
    <d v="2015-06-30T00:00:00"/>
    <x v="25"/>
    <x v="1"/>
  </r>
  <r>
    <x v="0"/>
    <x v="6"/>
    <x v="30"/>
    <s v="1/Julio/2015"/>
    <n v="17369168.73"/>
    <n v="7501282.5504000001"/>
    <n v="0.43187343430222985"/>
    <n v="13437"/>
    <n v="9867886.1796000004"/>
    <d v="2015-07-01T00:00:00"/>
    <x v="25"/>
    <x v="2"/>
  </r>
  <r>
    <x v="0"/>
    <x v="6"/>
    <x v="23"/>
    <s v="2/Julio/2015"/>
    <n v="28266939.190000001"/>
    <n v="11558652.062899999"/>
    <n v="0.40891063532584759"/>
    <n v="28470"/>
    <n v="16708287.1272"/>
    <d v="2015-07-02T00:00:00"/>
    <x v="25"/>
    <x v="3"/>
  </r>
  <r>
    <x v="0"/>
    <x v="6"/>
    <x v="24"/>
    <s v="3/Julio/2015"/>
    <n v="27316293"/>
    <n v="9608573.1030999999"/>
    <n v="0.3517524542257619"/>
    <n v="19596"/>
    <n v="17707719.897"/>
    <d v="2015-07-03T00:00:00"/>
    <x v="25"/>
    <x v="4"/>
  </r>
  <r>
    <x v="0"/>
    <x v="6"/>
    <x v="1"/>
    <s v="6/Julio/2015"/>
    <n v="40017491.560000002"/>
    <n v="17068877.003400002"/>
    <n v="0.42653540584391392"/>
    <n v="17129"/>
    <n v="22948614.556699999"/>
    <d v="2015-07-06T00:00:00"/>
    <x v="26"/>
    <x v="0"/>
  </r>
  <r>
    <x v="0"/>
    <x v="6"/>
    <x v="2"/>
    <s v="7/Julio/2015"/>
    <n v="30618301.489999998"/>
    <n v="11408707.8288"/>
    <n v="0.37261073520117072"/>
    <n v="28028"/>
    <n v="19209593.6613"/>
    <d v="2015-07-07T00:00:00"/>
    <x v="26"/>
    <x v="1"/>
  </r>
  <r>
    <x v="0"/>
    <x v="6"/>
    <x v="3"/>
    <s v="8/Julio/2015"/>
    <n v="24986666.969999999"/>
    <n v="10299031.8484"/>
    <n v="0.4121810988542583"/>
    <n v="20122"/>
    <n v="14687635.1216"/>
    <d v="2015-07-08T00:00:00"/>
    <x v="26"/>
    <x v="2"/>
  </r>
  <r>
    <x v="0"/>
    <x v="6"/>
    <x v="4"/>
    <s v="9/Julio/2015"/>
    <n v="22996887.77"/>
    <n v="9138132.7457999997"/>
    <n v="0.39736388841801962"/>
    <n v="20375"/>
    <n v="13858755.0243"/>
    <d v="2015-07-09T00:00:00"/>
    <x v="26"/>
    <x v="3"/>
  </r>
  <r>
    <x v="0"/>
    <x v="6"/>
    <x v="5"/>
    <s v="10/Julio/2015"/>
    <n v="27176773.239999998"/>
    <n v="10659035.323799999"/>
    <n v="0.39221121763313505"/>
    <n v="31394"/>
    <n v="16517737.916200001"/>
    <d v="2015-07-10T00:00:00"/>
    <x v="26"/>
    <x v="4"/>
  </r>
  <r>
    <x v="0"/>
    <x v="6"/>
    <x v="26"/>
    <s v="11/Julio/2015"/>
    <n v="144979"/>
    <n v="47096.155299999999"/>
    <n v="0.32484811800329705"/>
    <n v="333"/>
    <n v="97882.844700000001"/>
    <d v="2015-07-11T00:00:00"/>
    <x v="26"/>
    <x v="5"/>
  </r>
  <r>
    <x v="0"/>
    <x v="6"/>
    <x v="7"/>
    <s v="13/Julio/2015"/>
    <n v="34580821.159999996"/>
    <n v="9507876.8302999996"/>
    <n v="0.27494653138248382"/>
    <n v="16894.988000000001"/>
    <n v="25072944.329799999"/>
    <d v="2015-07-13T00:00:00"/>
    <x v="27"/>
    <x v="0"/>
  </r>
  <r>
    <x v="0"/>
    <x v="6"/>
    <x v="8"/>
    <s v="14/Julio/2015"/>
    <n v="36638011.469999999"/>
    <n v="14168341.9858"/>
    <n v="0.3867115440312951"/>
    <n v="29619"/>
    <n v="22469669.484299999"/>
    <d v="2015-07-14T00:00:00"/>
    <x v="27"/>
    <x v="1"/>
  </r>
  <r>
    <x v="0"/>
    <x v="6"/>
    <x v="9"/>
    <s v="15/Julio/2015"/>
    <n v="29950946.57"/>
    <n v="12863124.8849"/>
    <n v="0.4294730670644043"/>
    <n v="23691"/>
    <n v="17087821.685199998"/>
    <d v="2015-07-15T00:00:00"/>
    <x v="27"/>
    <x v="2"/>
  </r>
  <r>
    <x v="0"/>
    <x v="6"/>
    <x v="10"/>
    <s v="16/Julio/2015"/>
    <n v="135786"/>
    <n v="43633.820599999999"/>
    <n v="0.32134255814296026"/>
    <n v="395"/>
    <n v="92152.179499999998"/>
    <d v="2015-07-16T00:00:00"/>
    <x v="27"/>
    <x v="3"/>
  </r>
  <r>
    <x v="0"/>
    <x v="6"/>
    <x v="27"/>
    <s v="17/Julio/2015"/>
    <n v="26319159.629999999"/>
    <n v="10207015.793500001"/>
    <n v="0.38781693401279771"/>
    <n v="14732"/>
    <n v="16112143.8365"/>
    <d v="2015-07-17T00:00:00"/>
    <x v="27"/>
    <x v="4"/>
  </r>
  <r>
    <x v="0"/>
    <x v="6"/>
    <x v="12"/>
    <s v="20/Julio/2015"/>
    <n v="14972089"/>
    <n v="6037555.7400000002"/>
    <n v="0.40325406427920646"/>
    <n v="14638"/>
    <n v="8934533.2600999996"/>
    <d v="2015-07-20T00:00:00"/>
    <x v="28"/>
    <x v="0"/>
  </r>
  <r>
    <x v="0"/>
    <x v="6"/>
    <x v="13"/>
    <s v="21/Julio/2015"/>
    <n v="25324491"/>
    <n v="10727372.397700001"/>
    <n v="0.42359676242653799"/>
    <n v="17236"/>
    <n v="14597118.602399999"/>
    <d v="2015-07-21T00:00:00"/>
    <x v="28"/>
    <x v="1"/>
  </r>
  <r>
    <x v="0"/>
    <x v="6"/>
    <x v="14"/>
    <s v="22/Julio/2015"/>
    <n v="36064921"/>
    <n v="13675070.5527"/>
    <n v="0.3791792737519098"/>
    <n v="33631"/>
    <n v="22389850.4474"/>
    <d v="2015-07-22T00:00:00"/>
    <x v="28"/>
    <x v="2"/>
  </r>
  <r>
    <x v="0"/>
    <x v="6"/>
    <x v="15"/>
    <s v="23/Julio/2015"/>
    <n v="33725205.350000001"/>
    <n v="12568493.451400001"/>
    <n v="0.37267359296894542"/>
    <n v="21719"/>
    <n v="21156711.898600001"/>
    <d v="2015-07-23T00:00:00"/>
    <x v="28"/>
    <x v="3"/>
  </r>
  <r>
    <x v="0"/>
    <x v="6"/>
    <x v="16"/>
    <s v="24/Julio/2015"/>
    <n v="30998564"/>
    <n v="11464698.2632"/>
    <n v="0.36984610845844346"/>
    <n v="23890"/>
    <n v="19533865.7368"/>
    <d v="2015-07-24T00:00:00"/>
    <x v="28"/>
    <x v="4"/>
  </r>
  <r>
    <x v="0"/>
    <x v="6"/>
    <x v="29"/>
    <s v="25/Julio/2015"/>
    <n v="277240"/>
    <n v="80929.135200000004"/>
    <n v="0.29191002452748521"/>
    <n v="2797"/>
    <n v="196310.86480000001"/>
    <d v="2015-07-25T00:00:00"/>
    <x v="28"/>
    <x v="5"/>
  </r>
  <r>
    <x v="0"/>
    <x v="6"/>
    <x v="18"/>
    <s v="27/Julio/2015"/>
    <n v="24189303.690000001"/>
    <n v="9201404.0315000005"/>
    <n v="0.38039143868799807"/>
    <n v="17979.669999999998"/>
    <n v="14987899.658500001"/>
    <d v="2015-07-27T00:00:00"/>
    <x v="29"/>
    <x v="0"/>
  </r>
  <r>
    <x v="0"/>
    <x v="6"/>
    <x v="19"/>
    <s v="28/Julio/2015"/>
    <n v="35700532.549999997"/>
    <n v="14970601.3433"/>
    <n v="0.41933832001898247"/>
    <n v="36372"/>
    <n v="20729931.206799999"/>
    <d v="2015-07-28T00:00:00"/>
    <x v="29"/>
    <x v="1"/>
  </r>
  <r>
    <x v="0"/>
    <x v="6"/>
    <x v="20"/>
    <s v="29/Julio/2015"/>
    <n v="36461599"/>
    <n v="14449318.295700001"/>
    <n v="0.39628866237325466"/>
    <n v="23409"/>
    <n v="22012280.704300001"/>
    <d v="2015-07-29T00:00:00"/>
    <x v="29"/>
    <x v="2"/>
  </r>
  <r>
    <x v="0"/>
    <x v="6"/>
    <x v="21"/>
    <s v="30/Julio/2015"/>
    <n v="59104563"/>
    <n v="23165552.3303"/>
    <n v="0.39194185955321248"/>
    <n v="30296"/>
    <n v="35939010.669799998"/>
    <d v="2015-07-30T00:00:00"/>
    <x v="29"/>
    <x v="3"/>
  </r>
  <r>
    <x v="0"/>
    <x v="6"/>
    <x v="22"/>
    <s v="31/Julio/2015"/>
    <n v="118406433"/>
    <n v="31997054.720699999"/>
    <n v="0.27023071221729988"/>
    <n v="46602.442000000003"/>
    <n v="86409378.279300004"/>
    <d v="2015-07-31T00:00:00"/>
    <x v="29"/>
    <x v="4"/>
  </r>
  <r>
    <x v="0"/>
    <x v="7"/>
    <x v="30"/>
    <s v="1/Agosto/2015"/>
    <n v="59157"/>
    <n v="17996.121299999999"/>
    <n v="0.30420949845326845"/>
    <n v="56"/>
    <n v="41160.878799999999"/>
    <d v="2015-08-01T00:00:00"/>
    <x v="29"/>
    <x v="5"/>
  </r>
  <r>
    <x v="0"/>
    <x v="7"/>
    <x v="24"/>
    <s v="3/Agosto/2015"/>
    <n v="15627841"/>
    <n v="6241066.3333999999"/>
    <n v="0.39935563289900378"/>
    <n v="11315"/>
    <n v="9386774.6666999999"/>
    <d v="2015-08-03T00:00:00"/>
    <x v="30"/>
    <x v="0"/>
  </r>
  <r>
    <x v="0"/>
    <x v="7"/>
    <x v="25"/>
    <s v="4/Agosto/2015"/>
    <n v="35698117"/>
    <n v="12579074.4782"/>
    <n v="0.35237361338134443"/>
    <n v="34545"/>
    <n v="23119042.521899998"/>
    <d v="2015-08-04T00:00:00"/>
    <x v="30"/>
    <x v="1"/>
  </r>
  <r>
    <x v="0"/>
    <x v="7"/>
    <x v="0"/>
    <s v="5/Agosto/2015"/>
    <n v="29702635"/>
    <n v="10746353.9757"/>
    <n v="0.36179800127833778"/>
    <n v="33580.192000000003"/>
    <n v="18956281.024300002"/>
    <d v="2015-08-05T00:00:00"/>
    <x v="30"/>
    <x v="2"/>
  </r>
  <r>
    <x v="0"/>
    <x v="7"/>
    <x v="1"/>
    <s v="6/Agosto/2015"/>
    <n v="26155744.98"/>
    <n v="11684788.546800001"/>
    <n v="0.44673889257349686"/>
    <n v="21875"/>
    <n v="14470956.4333"/>
    <d v="2015-08-06T00:00:00"/>
    <x v="30"/>
    <x v="3"/>
  </r>
  <r>
    <x v="0"/>
    <x v="7"/>
    <x v="2"/>
    <s v="7/Agosto/2015"/>
    <n v="28854503"/>
    <n v="14550552.561699999"/>
    <n v="0.50427319998199238"/>
    <n v="21385"/>
    <n v="14303950.438300001"/>
    <d v="2015-08-07T00:00:00"/>
    <x v="30"/>
    <x v="4"/>
  </r>
  <r>
    <x v="0"/>
    <x v="7"/>
    <x v="5"/>
    <s v="10/Agosto/2015"/>
    <n v="26179706.32"/>
    <n v="9365268.3852999993"/>
    <n v="0.357730078054596"/>
    <n v="19149.655999999999"/>
    <n v="16814437.934700001"/>
    <d v="2015-08-10T00:00:00"/>
    <x v="31"/>
    <x v="0"/>
  </r>
  <r>
    <x v="0"/>
    <x v="7"/>
    <x v="26"/>
    <s v="11/Agosto/2015"/>
    <n v="35539980"/>
    <n v="14727819.6029"/>
    <n v="0.41440146007116491"/>
    <n v="30240"/>
    <n v="20812160.397100002"/>
    <d v="2015-08-11T00:00:00"/>
    <x v="31"/>
    <x v="1"/>
  </r>
  <r>
    <x v="0"/>
    <x v="7"/>
    <x v="6"/>
    <s v="12/Agosto/2015"/>
    <n v="27842240"/>
    <n v="11748412.771299999"/>
    <n v="0.42196363407901089"/>
    <n v="19204"/>
    <n v="16093827.228700001"/>
    <d v="2015-08-12T00:00:00"/>
    <x v="31"/>
    <x v="2"/>
  </r>
  <r>
    <x v="0"/>
    <x v="7"/>
    <x v="7"/>
    <s v="13/Agosto/2015"/>
    <n v="29574891"/>
    <n v="12376440.288699999"/>
    <n v="0.41847796797289971"/>
    <n v="30046"/>
    <n v="17198450.711399999"/>
    <d v="2015-08-13T00:00:00"/>
    <x v="31"/>
    <x v="3"/>
  </r>
  <r>
    <x v="0"/>
    <x v="7"/>
    <x v="8"/>
    <s v="14/Agosto/2015"/>
    <n v="27378361"/>
    <n v="10255946.165899999"/>
    <n v="0.37460044324421027"/>
    <n v="16239"/>
    <n v="17122414.834199999"/>
    <d v="2015-08-14T00:00:00"/>
    <x v="31"/>
    <x v="4"/>
  </r>
  <r>
    <x v="0"/>
    <x v="7"/>
    <x v="27"/>
    <s v="17/Agosto/2015"/>
    <n v="33540675"/>
    <n v="15363297.4572"/>
    <n v="0.45804973982187297"/>
    <n v="22697"/>
    <n v="18177377.542800002"/>
    <d v="2015-08-17T00:00:00"/>
    <x v="32"/>
    <x v="0"/>
  </r>
  <r>
    <x v="0"/>
    <x v="7"/>
    <x v="28"/>
    <s v="18/Agosto/2015"/>
    <n v="74063897"/>
    <n v="23101594.229499999"/>
    <n v="0.31191437617034923"/>
    <n v="31796.23"/>
    <n v="50962302.770599999"/>
    <d v="2015-08-18T00:00:00"/>
    <x v="32"/>
    <x v="1"/>
  </r>
  <r>
    <x v="0"/>
    <x v="7"/>
    <x v="11"/>
    <s v="19/Agosto/2015"/>
    <n v="43126147.619999997"/>
    <n v="16259869.438999999"/>
    <n v="0.37703041742266336"/>
    <n v="51926"/>
    <n v="26866278.181000002"/>
    <d v="2015-08-19T00:00:00"/>
    <x v="32"/>
    <x v="2"/>
  </r>
  <r>
    <x v="0"/>
    <x v="7"/>
    <x v="12"/>
    <s v="20/Agosto/2015"/>
    <n v="44869617"/>
    <n v="15079569.823899999"/>
    <n v="0.3360752962054479"/>
    <n v="45672"/>
    <n v="29790047.176199999"/>
    <d v="2015-08-20T00:00:00"/>
    <x v="32"/>
    <x v="3"/>
  </r>
  <r>
    <x v="0"/>
    <x v="7"/>
    <x v="13"/>
    <s v="21/Agosto/2015"/>
    <n v="29959523"/>
    <n v="12130724.563999999"/>
    <n v="0.40490379516389496"/>
    <n v="31590"/>
    <n v="17828798.436000001"/>
    <d v="2015-08-21T00:00:00"/>
    <x v="32"/>
    <x v="4"/>
  </r>
  <r>
    <x v="0"/>
    <x v="7"/>
    <x v="16"/>
    <s v="24/Agosto/2015"/>
    <n v="19295755"/>
    <n v="8196751.3839999996"/>
    <n v="0.42479557726556955"/>
    <n v="13667"/>
    <n v="11099003.616"/>
    <d v="2015-08-24T00:00:00"/>
    <x v="33"/>
    <x v="0"/>
  </r>
  <r>
    <x v="0"/>
    <x v="7"/>
    <x v="29"/>
    <s v="25/Agosto/2015"/>
    <n v="54155011"/>
    <n v="21173137.087299999"/>
    <n v="0.39097281482040508"/>
    <n v="42566"/>
    <n v="32981873.912700001"/>
    <d v="2015-08-25T00:00:00"/>
    <x v="33"/>
    <x v="1"/>
  </r>
  <r>
    <x v="0"/>
    <x v="7"/>
    <x v="17"/>
    <s v="26/Agosto/2015"/>
    <n v="42388227"/>
    <n v="16976616.8391"/>
    <n v="0.40050311231701197"/>
    <n v="38091"/>
    <n v="25411610.1609"/>
    <d v="2015-08-26T00:00:00"/>
    <x v="33"/>
    <x v="2"/>
  </r>
  <r>
    <x v="0"/>
    <x v="7"/>
    <x v="18"/>
    <s v="27/Agosto/2015"/>
    <n v="42678995"/>
    <n v="16118785.5294"/>
    <n v="0.37767490845086676"/>
    <n v="40924"/>
    <n v="26560209.470600002"/>
    <d v="2015-08-27T00:00:00"/>
    <x v="33"/>
    <x v="3"/>
  </r>
  <r>
    <x v="0"/>
    <x v="7"/>
    <x v="19"/>
    <s v="28/Agosto/2015"/>
    <n v="55335761.43"/>
    <n v="16822964.279300001"/>
    <n v="0.304016134314536"/>
    <n v="46038"/>
    <n v="38512797.150799997"/>
    <d v="2015-08-28T00:00:00"/>
    <x v="33"/>
    <x v="4"/>
  </r>
  <r>
    <x v="0"/>
    <x v="7"/>
    <x v="20"/>
    <s v="29/Agosto/2015"/>
    <n v="2926931"/>
    <n v="1094351.8459999999"/>
    <n v="0.37389055157091167"/>
    <n v="9650"/>
    <n v="1832579.1540000001"/>
    <d v="2015-08-29T00:00:00"/>
    <x v="33"/>
    <x v="5"/>
  </r>
  <r>
    <x v="0"/>
    <x v="7"/>
    <x v="22"/>
    <s v="31/Agosto/2015"/>
    <n v="90828449"/>
    <n v="28978270.828600001"/>
    <n v="0.31904399059594202"/>
    <n v="69728.991999999998"/>
    <n v="61850178.171499997"/>
    <d v="2015-08-31T00:00:00"/>
    <x v="34"/>
    <x v="0"/>
  </r>
  <r>
    <x v="0"/>
    <x v="8"/>
    <x v="30"/>
    <s v="1/Septiembre/2015"/>
    <n v="47840327"/>
    <n v="20957389.637699999"/>
    <n v="0.43806953154187261"/>
    <n v="41418"/>
    <n v="26882937.362399999"/>
    <d v="2015-09-01T00:00:00"/>
    <x v="34"/>
    <x v="1"/>
  </r>
  <r>
    <x v="0"/>
    <x v="8"/>
    <x v="23"/>
    <s v="2/Septiembre/2015"/>
    <n v="37938736"/>
    <n v="15669130.9597"/>
    <n v="0.41301141291844828"/>
    <n v="37182"/>
    <n v="22269605.040399998"/>
    <d v="2015-09-02T00:00:00"/>
    <x v="34"/>
    <x v="2"/>
  </r>
  <r>
    <x v="0"/>
    <x v="8"/>
    <x v="24"/>
    <s v="3/Septiembre/2015"/>
    <n v="38458948"/>
    <n v="16187463.747300001"/>
    <n v="0.4209024060486522"/>
    <n v="36230"/>
    <n v="22271484.252700001"/>
    <d v="2015-09-03T00:00:00"/>
    <x v="34"/>
    <x v="3"/>
  </r>
  <r>
    <x v="0"/>
    <x v="8"/>
    <x v="25"/>
    <s v="4/Septiembre/2015"/>
    <n v="29585764"/>
    <n v="11411003.2937"/>
    <n v="0.38569236520983535"/>
    <n v="40294"/>
    <n v="18174760.706300002"/>
    <d v="2015-09-04T00:00:00"/>
    <x v="34"/>
    <x v="4"/>
  </r>
  <r>
    <x v="0"/>
    <x v="8"/>
    <x v="0"/>
    <s v="5/Septiembre/2015"/>
    <n v="103302"/>
    <n v="30333.9787"/>
    <n v="0.29364367292017579"/>
    <n v="198"/>
    <n v="72968.021399999998"/>
    <d v="2015-09-05T00:00:00"/>
    <x v="34"/>
    <x v="5"/>
  </r>
  <r>
    <x v="0"/>
    <x v="8"/>
    <x v="2"/>
    <s v="7/Septiembre/2015"/>
    <n v="34060937"/>
    <n v="13658160.9625"/>
    <n v="0.40099193285551715"/>
    <n v="27627.72"/>
    <n v="20402776.037599999"/>
    <d v="2015-09-07T00:00:00"/>
    <x v="35"/>
    <x v="0"/>
  </r>
  <r>
    <x v="0"/>
    <x v="8"/>
    <x v="3"/>
    <s v="8/Septiembre/2015"/>
    <n v="46965509.340000004"/>
    <n v="19809350.488899998"/>
    <n v="0.42178506668570498"/>
    <n v="49187"/>
    <n v="27156158.851199999"/>
    <d v="2015-09-08T00:00:00"/>
    <x v="35"/>
    <x v="1"/>
  </r>
  <r>
    <x v="0"/>
    <x v="8"/>
    <x v="4"/>
    <s v="9/Septiembre/2015"/>
    <n v="49285442"/>
    <n v="19776374.499299999"/>
    <n v="0.40126198927667117"/>
    <n v="70155"/>
    <n v="29509067.500799999"/>
    <d v="2015-09-09T00:00:00"/>
    <x v="35"/>
    <x v="2"/>
  </r>
  <r>
    <x v="0"/>
    <x v="8"/>
    <x v="5"/>
    <s v="10/Septiembre/2015"/>
    <n v="46322695"/>
    <n v="19009182.504799999"/>
    <n v="0.41036434742840416"/>
    <n v="36148"/>
    <n v="27313512.495299999"/>
    <d v="2015-09-10T00:00:00"/>
    <x v="35"/>
    <x v="3"/>
  </r>
  <r>
    <x v="0"/>
    <x v="8"/>
    <x v="26"/>
    <s v="11/Septiembre/2015"/>
    <n v="27594045.809999999"/>
    <n v="12365637.3628"/>
    <n v="0.44812701435462321"/>
    <n v="44550"/>
    <n v="15228408.4472"/>
    <d v="2015-09-11T00:00:00"/>
    <x v="35"/>
    <x v="4"/>
  </r>
  <r>
    <x v="0"/>
    <x v="8"/>
    <x v="6"/>
    <s v="12/Septiembre/2015"/>
    <n v="417971"/>
    <n v="218173.90530000001"/>
    <n v="0.52198335602230772"/>
    <n v="307"/>
    <n v="199797.09479999999"/>
    <d v="2015-09-12T00:00:00"/>
    <x v="35"/>
    <x v="5"/>
  </r>
  <r>
    <x v="0"/>
    <x v="8"/>
    <x v="8"/>
    <s v="14/Septiembre/2015"/>
    <n v="41546139.82"/>
    <n v="18437129.694499999"/>
    <n v="0.44377479530900976"/>
    <n v="51016"/>
    <n v="23109010.125500001"/>
    <d v="2015-09-14T00:00:00"/>
    <x v="36"/>
    <x v="0"/>
  </r>
  <r>
    <x v="0"/>
    <x v="8"/>
    <x v="9"/>
    <s v="15/Septiembre/2015"/>
    <n v="35241538.950000003"/>
    <n v="14414350.7085"/>
    <n v="0.4090159266015822"/>
    <n v="35331.955000000002"/>
    <n v="20827188.241500001"/>
    <d v="2015-09-15T00:00:00"/>
    <x v="36"/>
    <x v="1"/>
  </r>
  <r>
    <x v="0"/>
    <x v="8"/>
    <x v="10"/>
    <s v="16/Septiembre/2015"/>
    <n v="34370288.859999999"/>
    <n v="12549996.707599999"/>
    <n v="0.36514085635764426"/>
    <n v="25418"/>
    <n v="21820292.1525"/>
    <d v="2015-09-16T00:00:00"/>
    <x v="36"/>
    <x v="2"/>
  </r>
  <r>
    <x v="0"/>
    <x v="8"/>
    <x v="27"/>
    <s v="17/Septiembre/2015"/>
    <n v="7701816"/>
    <n v="2894953.3662"/>
    <n v="0.37587932069527497"/>
    <n v="24727"/>
    <n v="4806862.6338999998"/>
    <d v="2015-09-17T00:00:00"/>
    <x v="36"/>
    <x v="3"/>
  </r>
  <r>
    <x v="0"/>
    <x v="8"/>
    <x v="13"/>
    <s v="21/Septiembre/2015"/>
    <n v="34137647"/>
    <n v="14609529.8749"/>
    <n v="0.42795948633776665"/>
    <n v="43529.534"/>
    <n v="19528117.125100002"/>
    <d v="2015-09-21T00:00:00"/>
    <x v="37"/>
    <x v="0"/>
  </r>
  <r>
    <x v="0"/>
    <x v="8"/>
    <x v="14"/>
    <s v="22/Septiembre/2015"/>
    <n v="38397468"/>
    <n v="15154615.161900001"/>
    <n v="0.39467746055286773"/>
    <n v="34922"/>
    <n v="23242852.838199999"/>
    <d v="2015-09-22T00:00:00"/>
    <x v="37"/>
    <x v="1"/>
  </r>
  <r>
    <x v="0"/>
    <x v="8"/>
    <x v="15"/>
    <s v="23/Septiembre/2015"/>
    <n v="34001513"/>
    <n v="12112086.5666"/>
    <n v="0.35622198831563762"/>
    <n v="39333"/>
    <n v="21889426.433400001"/>
    <d v="2015-09-23T00:00:00"/>
    <x v="37"/>
    <x v="2"/>
  </r>
  <r>
    <x v="0"/>
    <x v="8"/>
    <x v="16"/>
    <s v="24/Septiembre/2015"/>
    <n v="29782771.210000001"/>
    <n v="11543171.4025"/>
    <n v="0.38757882270620309"/>
    <n v="24696"/>
    <n v="18239599.807500001"/>
    <d v="2015-09-24T00:00:00"/>
    <x v="37"/>
    <x v="3"/>
  </r>
  <r>
    <x v="0"/>
    <x v="8"/>
    <x v="29"/>
    <s v="25/Septiembre/2015"/>
    <n v="31699449"/>
    <n v="13412488.4694"/>
    <n v="0.42311424622554167"/>
    <n v="40403"/>
    <n v="18286960.5306"/>
    <d v="2015-09-25T00:00:00"/>
    <x v="37"/>
    <x v="4"/>
  </r>
  <r>
    <x v="0"/>
    <x v="8"/>
    <x v="17"/>
    <s v="26/Septiembre/2015"/>
    <n v="98224"/>
    <n v="55898.5291"/>
    <n v="0.56909237151816261"/>
    <n v="162"/>
    <n v="42325.4709"/>
    <d v="2015-09-26T00:00:00"/>
    <x v="37"/>
    <x v="5"/>
  </r>
  <r>
    <x v="0"/>
    <x v="8"/>
    <x v="19"/>
    <s v="28/Septiembre/2015"/>
    <n v="43863129"/>
    <n v="16758689.8245"/>
    <n v="0.38206781427973369"/>
    <n v="43379"/>
    <n v="27104439.175500002"/>
    <d v="2015-09-28T00:00:00"/>
    <x v="38"/>
    <x v="0"/>
  </r>
  <r>
    <x v="0"/>
    <x v="8"/>
    <x v="20"/>
    <s v="29/Septiembre/2015"/>
    <n v="84968389.879999995"/>
    <n v="22449108.085900001"/>
    <n v="0.26420540765341849"/>
    <n v="69300.2"/>
    <n v="62519281.794100001"/>
    <d v="2015-09-29T00:00:00"/>
    <x v="38"/>
    <x v="1"/>
  </r>
  <r>
    <x v="0"/>
    <x v="8"/>
    <x v="21"/>
    <s v="30/Septiembre/2015"/>
    <n v="106528746"/>
    <n v="38921969.6633"/>
    <n v="0.36536588596753028"/>
    <n v="95653"/>
    <n v="67606776.336799994"/>
    <d v="2015-09-30T00:00:00"/>
    <x v="38"/>
    <x v="2"/>
  </r>
  <r>
    <x v="0"/>
    <x v="9"/>
    <x v="30"/>
    <s v="1/Octubre/2015"/>
    <n v="24800822"/>
    <n v="11872739.657600001"/>
    <n v="0.4787236349504867"/>
    <n v="16868"/>
    <n v="12928082.342499999"/>
    <d v="2015-10-01T00:00:00"/>
    <x v="38"/>
    <x v="3"/>
  </r>
  <r>
    <x v="0"/>
    <x v="9"/>
    <x v="23"/>
    <s v="2/Octubre/2015"/>
    <n v="28010823.5"/>
    <n v="11500925.470000001"/>
    <n v="0.41058862371540056"/>
    <n v="40417"/>
    <n v="16509898.030099999"/>
    <d v="2015-10-02T00:00:00"/>
    <x v="38"/>
    <x v="4"/>
  </r>
  <r>
    <x v="0"/>
    <x v="9"/>
    <x v="24"/>
    <s v="3/Octubre/2015"/>
    <n v="186200"/>
    <n v="74200"/>
    <n v="0.39849624060150374"/>
    <n v="2800"/>
    <n v="112000"/>
    <d v="2015-10-03T00:00:00"/>
    <x v="38"/>
    <x v="5"/>
  </r>
  <r>
    <x v="0"/>
    <x v="9"/>
    <x v="0"/>
    <s v="5/Octubre/2015"/>
    <n v="37246535"/>
    <n v="15127010.181700001"/>
    <n v="0.40613201151999778"/>
    <n v="41682"/>
    <n v="22119524.818399999"/>
    <d v="2015-10-05T00:00:00"/>
    <x v="39"/>
    <x v="0"/>
  </r>
  <r>
    <x v="0"/>
    <x v="9"/>
    <x v="1"/>
    <s v="6/Octubre/2015"/>
    <n v="42327874"/>
    <n v="17426603.174699999"/>
    <n v="0.41170513725069208"/>
    <n v="37778"/>
    <n v="24901270.825399999"/>
    <d v="2015-10-06T00:00:00"/>
    <x v="39"/>
    <x v="1"/>
  </r>
  <r>
    <x v="0"/>
    <x v="9"/>
    <x v="2"/>
    <s v="7/Octubre/2015"/>
    <n v="50887287"/>
    <n v="18350340.238699999"/>
    <n v="0.36060755682848644"/>
    <n v="48294"/>
    <n v="32536946.761399999"/>
    <d v="2015-10-07T00:00:00"/>
    <x v="39"/>
    <x v="2"/>
  </r>
  <r>
    <x v="0"/>
    <x v="9"/>
    <x v="3"/>
    <s v="8/Octubre/2015"/>
    <n v="35643466"/>
    <n v="14119653.7708"/>
    <n v="0.39613582390668739"/>
    <n v="27720"/>
    <n v="21523812.2293"/>
    <d v="2015-10-08T00:00:00"/>
    <x v="39"/>
    <x v="3"/>
  </r>
  <r>
    <x v="0"/>
    <x v="9"/>
    <x v="4"/>
    <s v="9/Octubre/2015"/>
    <n v="38252919"/>
    <n v="15832685.003699999"/>
    <n v="0.41389481946985535"/>
    <n v="35604"/>
    <n v="22420233.996399999"/>
    <d v="2015-10-09T00:00:00"/>
    <x v="39"/>
    <x v="4"/>
  </r>
  <r>
    <x v="0"/>
    <x v="9"/>
    <x v="7"/>
    <s v="13/Octubre/2015"/>
    <n v="43843039"/>
    <n v="17349954.930599999"/>
    <n v="0.39572883920295765"/>
    <n v="50314.095999999998"/>
    <n v="26493084.069400001"/>
    <d v="2015-10-13T00:00:00"/>
    <x v="40"/>
    <x v="1"/>
  </r>
  <r>
    <x v="0"/>
    <x v="9"/>
    <x v="8"/>
    <s v="14/Octubre/2015"/>
    <n v="31002432.699999999"/>
    <n v="12946017.240900001"/>
    <n v="0.41758069007597587"/>
    <n v="45467"/>
    <n v="18056415.459199999"/>
    <d v="2015-10-14T00:00:00"/>
    <x v="40"/>
    <x v="2"/>
  </r>
  <r>
    <x v="0"/>
    <x v="9"/>
    <x v="9"/>
    <s v="15/Octubre/2015"/>
    <n v="36454926"/>
    <n v="15266863.3223"/>
    <n v="0.41878739027751694"/>
    <n v="25004"/>
    <n v="21188062.6778"/>
    <d v="2015-10-15T00:00:00"/>
    <x v="40"/>
    <x v="3"/>
  </r>
  <r>
    <x v="0"/>
    <x v="9"/>
    <x v="10"/>
    <s v="16/Octubre/2015"/>
    <n v="33455239"/>
    <n v="12353830.0296"/>
    <n v="0.36926443806304898"/>
    <n v="19540"/>
    <n v="21101408.970400002"/>
    <d v="2015-10-16T00:00:00"/>
    <x v="40"/>
    <x v="4"/>
  </r>
  <r>
    <x v="0"/>
    <x v="9"/>
    <x v="27"/>
    <s v="17/Octubre/2015"/>
    <n v="1124135"/>
    <n v="355840.2206"/>
    <n v="0.31654580686483386"/>
    <n v="1416"/>
    <n v="768294.77949999995"/>
    <d v="2015-10-17T00:00:00"/>
    <x v="40"/>
    <x v="5"/>
  </r>
  <r>
    <x v="0"/>
    <x v="9"/>
    <x v="28"/>
    <s v="18/Octubre/2015"/>
    <n v="348392"/>
    <n v="137053.27540000001"/>
    <n v="0.39338812429676917"/>
    <n v="386"/>
    <n v="211338.72469999999"/>
    <d v="2015-10-18T00:00:00"/>
    <x v="41"/>
    <x v="6"/>
  </r>
  <r>
    <x v="0"/>
    <x v="9"/>
    <x v="11"/>
    <s v="19/Octubre/2015"/>
    <n v="45577743"/>
    <n v="17324053.1362"/>
    <n v="0.38009896927542025"/>
    <n v="42829"/>
    <n v="28253689.8638"/>
    <d v="2015-10-19T00:00:00"/>
    <x v="41"/>
    <x v="0"/>
  </r>
  <r>
    <x v="0"/>
    <x v="9"/>
    <x v="12"/>
    <s v="20/Octubre/2015"/>
    <n v="42885698"/>
    <n v="16972121.929900002"/>
    <n v="0.39575249375444466"/>
    <n v="42731"/>
    <n v="25913576.0702"/>
    <d v="2015-10-20T00:00:00"/>
    <x v="41"/>
    <x v="1"/>
  </r>
  <r>
    <x v="0"/>
    <x v="9"/>
    <x v="13"/>
    <s v="21/Octubre/2015"/>
    <n v="32762100"/>
    <n v="14404498.332900001"/>
    <n v="0.43966956736289797"/>
    <n v="22389.8"/>
    <n v="18357601.667199999"/>
    <d v="2015-10-21T00:00:00"/>
    <x v="41"/>
    <x v="2"/>
  </r>
  <r>
    <x v="0"/>
    <x v="9"/>
    <x v="14"/>
    <s v="22/Octubre/2015"/>
    <n v="43113230"/>
    <n v="16078502.8881"/>
    <n v="0.37293663425588852"/>
    <n v="42984"/>
    <n v="27034727.111900002"/>
    <d v="2015-10-22T00:00:00"/>
    <x v="41"/>
    <x v="3"/>
  </r>
  <r>
    <x v="0"/>
    <x v="9"/>
    <x v="15"/>
    <s v="23/Octubre/2015"/>
    <n v="28720335"/>
    <n v="9965767.7939999998"/>
    <n v="0.34699343841219121"/>
    <n v="22098"/>
    <n v="18754567.206099998"/>
    <d v="2015-10-23T00:00:00"/>
    <x v="41"/>
    <x v="4"/>
  </r>
  <r>
    <x v="0"/>
    <x v="9"/>
    <x v="16"/>
    <s v="24/Octubre/2015"/>
    <n v="5646875"/>
    <n v="3181242.5954999998"/>
    <n v="0.56336338160486998"/>
    <n v="8501"/>
    <n v="2465632.4045000002"/>
    <d v="2015-10-24T00:00:00"/>
    <x v="41"/>
    <x v="5"/>
  </r>
  <r>
    <x v="0"/>
    <x v="9"/>
    <x v="29"/>
    <s v="25/Octubre/2015"/>
    <n v="1066198"/>
    <n v="277167.9903"/>
    <n v="0.25995921048435655"/>
    <n v="5161"/>
    <n v="789030.00970000005"/>
    <d v="2015-10-25T00:00:00"/>
    <x v="42"/>
    <x v="6"/>
  </r>
  <r>
    <x v="0"/>
    <x v="9"/>
    <x v="17"/>
    <s v="26/Octubre/2015"/>
    <n v="60927135"/>
    <n v="22599728.079599999"/>
    <n v="0.37093042500028928"/>
    <n v="48720"/>
    <n v="38327406.920400001"/>
    <d v="2015-10-26T00:00:00"/>
    <x v="42"/>
    <x v="0"/>
  </r>
  <r>
    <x v="0"/>
    <x v="9"/>
    <x v="18"/>
    <s v="27/Octubre/2015"/>
    <n v="49141803"/>
    <n v="15613232.524800001"/>
    <n v="0.31771794219271932"/>
    <n v="26811"/>
    <n v="33528570.475299999"/>
    <d v="2015-10-27T00:00:00"/>
    <x v="42"/>
    <x v="1"/>
  </r>
  <r>
    <x v="0"/>
    <x v="9"/>
    <x v="19"/>
    <s v="28/Octubre/2015"/>
    <n v="58418637"/>
    <n v="19835116.029300001"/>
    <n v="0.33953404337899906"/>
    <n v="44309.644"/>
    <n v="38583520.970799997"/>
    <d v="2015-10-28T00:00:00"/>
    <x v="42"/>
    <x v="2"/>
  </r>
  <r>
    <x v="0"/>
    <x v="9"/>
    <x v="20"/>
    <s v="29/Octubre/2015"/>
    <n v="82106760"/>
    <n v="24174772.164999999"/>
    <n v="0.29443095994775581"/>
    <n v="51743.3"/>
    <n v="57931987.835000001"/>
    <d v="2015-10-29T00:00:00"/>
    <x v="42"/>
    <x v="3"/>
  </r>
  <r>
    <x v="0"/>
    <x v="9"/>
    <x v="21"/>
    <s v="30/Octubre/2015"/>
    <n v="124987646"/>
    <n v="33198234.831700001"/>
    <n v="0.26561212963159575"/>
    <n v="75753.960000000006"/>
    <n v="91789411.168300003"/>
    <d v="2015-10-30T00:00:00"/>
    <x v="42"/>
    <x v="4"/>
  </r>
  <r>
    <x v="0"/>
    <x v="9"/>
    <x v="22"/>
    <s v="31/Octubre/2015"/>
    <n v="16831294"/>
    <n v="6094910.4576000003"/>
    <n v="0.36211775859895262"/>
    <n v="19507"/>
    <n v="10736383.542400001"/>
    <d v="2015-10-31T00:00:00"/>
    <x v="42"/>
    <x v="5"/>
  </r>
  <r>
    <x v="0"/>
    <x v="10"/>
    <x v="30"/>
    <s v="1/Noviembre/2015"/>
    <n v="44825"/>
    <n v="17240.321"/>
    <n v="0.384613965421082"/>
    <n v="310"/>
    <n v="27584.679"/>
    <d v="2015-11-01T00:00:00"/>
    <x v="43"/>
    <x v="6"/>
  </r>
  <r>
    <x v="0"/>
    <x v="10"/>
    <x v="23"/>
    <s v="2/Noviembre/2015"/>
    <n v="13783369"/>
    <n v="4079204.2815999999"/>
    <n v="0.29595117721944469"/>
    <n v="10221"/>
    <n v="9704164.7184999995"/>
    <d v="2015-11-02T00:00:00"/>
    <x v="43"/>
    <x v="0"/>
  </r>
  <r>
    <x v="0"/>
    <x v="10"/>
    <x v="24"/>
    <s v="3/Noviembre/2015"/>
    <n v="52203642"/>
    <n v="22512211.371399999"/>
    <n v="0.43123832952880953"/>
    <n v="47788"/>
    <n v="29691430.628600001"/>
    <d v="2015-11-03T00:00:00"/>
    <x v="43"/>
    <x v="1"/>
  </r>
  <r>
    <x v="0"/>
    <x v="10"/>
    <x v="25"/>
    <s v="4/Noviembre/2015"/>
    <n v="36600375"/>
    <n v="13980821.494899999"/>
    <n v="0.38198574454223488"/>
    <n v="30802"/>
    <n v="22619553.505100001"/>
    <d v="2015-11-04T00:00:00"/>
    <x v="43"/>
    <x v="2"/>
  </r>
  <r>
    <x v="0"/>
    <x v="10"/>
    <x v="0"/>
    <s v="5/Noviembre/2015"/>
    <n v="45685061.789999999"/>
    <n v="18134581.988499999"/>
    <n v="0.39694773910691039"/>
    <n v="58749"/>
    <n v="27550479.8015"/>
    <d v="2015-11-05T00:00:00"/>
    <x v="43"/>
    <x v="3"/>
  </r>
  <r>
    <x v="0"/>
    <x v="10"/>
    <x v="1"/>
    <s v="6/Noviembre/2015"/>
    <n v="39028603"/>
    <n v="14895578.8769"/>
    <n v="0.38165800802298766"/>
    <n v="51629"/>
    <n v="24133024.123100001"/>
    <d v="2015-11-06T00:00:00"/>
    <x v="43"/>
    <x v="4"/>
  </r>
  <r>
    <x v="0"/>
    <x v="10"/>
    <x v="2"/>
    <s v="7/Noviembre/2015"/>
    <n v="15717"/>
    <n v="3505.5805"/>
    <n v="0.22304386969523446"/>
    <n v="13"/>
    <n v="12211.419599999999"/>
    <d v="2015-11-07T00:00:00"/>
    <x v="43"/>
    <x v="5"/>
  </r>
  <r>
    <x v="0"/>
    <x v="10"/>
    <x v="4"/>
    <s v="9/Noviembre/2015"/>
    <n v="43363749.5"/>
    <n v="17286710.951499999"/>
    <n v="0.39864428585678457"/>
    <n v="47142"/>
    <n v="26077038.548500001"/>
    <d v="2015-11-09T00:00:00"/>
    <x v="44"/>
    <x v="0"/>
  </r>
  <r>
    <x v="0"/>
    <x v="10"/>
    <x v="5"/>
    <s v="10/Noviembre/2015"/>
    <n v="42827236.539999999"/>
    <n v="15353753.4462"/>
    <n v="0.3585044165027978"/>
    <n v="64756"/>
    <n v="27473483.093800001"/>
    <d v="2015-11-10T00:00:00"/>
    <x v="44"/>
    <x v="1"/>
  </r>
  <r>
    <x v="0"/>
    <x v="10"/>
    <x v="26"/>
    <s v="11/Noviembre/2015"/>
    <n v="41017352"/>
    <n v="15403036.2918"/>
    <n v="0.37552488253751731"/>
    <n v="47195"/>
    <n v="25614315.7082"/>
    <d v="2015-11-11T00:00:00"/>
    <x v="44"/>
    <x v="2"/>
  </r>
  <r>
    <x v="0"/>
    <x v="10"/>
    <x v="6"/>
    <s v="12/Noviembre/2015"/>
    <n v="38772202"/>
    <n v="14873987.6491"/>
    <n v="0.3836250427329353"/>
    <n v="56908"/>
    <n v="23898214.350900002"/>
    <d v="2015-11-12T00:00:00"/>
    <x v="44"/>
    <x v="3"/>
  </r>
  <r>
    <x v="0"/>
    <x v="10"/>
    <x v="7"/>
    <s v="13/Noviembre/2015"/>
    <n v="47374720"/>
    <n v="19213123.8587"/>
    <n v="0.40555646257539885"/>
    <n v="48887"/>
    <n v="28161596.1413"/>
    <d v="2015-11-13T00:00:00"/>
    <x v="44"/>
    <x v="4"/>
  </r>
  <r>
    <x v="0"/>
    <x v="10"/>
    <x v="8"/>
    <s v="14/Noviembre/2015"/>
    <n v="1212576"/>
    <n v="388443.86330000003"/>
    <n v="0.32034599340577413"/>
    <n v="1515"/>
    <n v="824132.13679999998"/>
    <d v="2015-11-14T00:00:00"/>
    <x v="44"/>
    <x v="5"/>
  </r>
  <r>
    <x v="0"/>
    <x v="10"/>
    <x v="10"/>
    <s v="16/Noviembre/2015"/>
    <n v="45196324"/>
    <n v="17006902.672899999"/>
    <n v="0.37628951135273747"/>
    <n v="47586"/>
    <n v="28189421.327199999"/>
    <d v="2015-11-16T00:00:00"/>
    <x v="45"/>
    <x v="0"/>
  </r>
  <r>
    <x v="0"/>
    <x v="10"/>
    <x v="27"/>
    <s v="17/Noviembre/2015"/>
    <n v="33794301"/>
    <n v="12837721.9944"/>
    <n v="0.37987831126911015"/>
    <n v="28821"/>
    <n v="20956579.005600002"/>
    <d v="2015-11-17T00:00:00"/>
    <x v="45"/>
    <x v="1"/>
  </r>
  <r>
    <x v="0"/>
    <x v="10"/>
    <x v="28"/>
    <s v="18/Noviembre/2015"/>
    <n v="58949824"/>
    <n v="21891715.4954"/>
    <n v="0.37136184656632731"/>
    <n v="58683"/>
    <n v="37058108.504600003"/>
    <d v="2015-11-18T00:00:00"/>
    <x v="45"/>
    <x v="2"/>
  </r>
  <r>
    <x v="0"/>
    <x v="10"/>
    <x v="11"/>
    <s v="19/Noviembre/2015"/>
    <n v="50759596"/>
    <n v="17863633.716499999"/>
    <n v="0.35192623906029513"/>
    <n v="54796"/>
    <n v="32895962.283599999"/>
    <d v="2015-11-19T00:00:00"/>
    <x v="45"/>
    <x v="3"/>
  </r>
  <r>
    <x v="0"/>
    <x v="10"/>
    <x v="12"/>
    <s v="20/Noviembre/2015"/>
    <n v="45834399.82"/>
    <n v="17087663.0112"/>
    <n v="0.37281306351356952"/>
    <n v="41087"/>
    <n v="28746736.808800001"/>
    <d v="2015-11-20T00:00:00"/>
    <x v="45"/>
    <x v="4"/>
  </r>
  <r>
    <x v="0"/>
    <x v="10"/>
    <x v="13"/>
    <s v="21/Noviembre/2015"/>
    <n v="994257"/>
    <n v="310574.60519999999"/>
    <n v="0.31236853771208045"/>
    <n v="1326"/>
    <n v="683682.39480000001"/>
    <d v="2015-11-21T00:00:00"/>
    <x v="45"/>
    <x v="5"/>
  </r>
  <r>
    <x v="0"/>
    <x v="10"/>
    <x v="15"/>
    <s v="23/Noviembre/2015"/>
    <n v="53577651.810000002"/>
    <n v="21196663.793900002"/>
    <n v="0.39562509885779928"/>
    <n v="53005"/>
    <n v="32380988.016199999"/>
    <d v="2015-11-23T00:00:00"/>
    <x v="46"/>
    <x v="0"/>
  </r>
  <r>
    <x v="0"/>
    <x v="10"/>
    <x v="16"/>
    <s v="24/Noviembre/2015"/>
    <n v="51045001.829999998"/>
    <n v="22052416.9034"/>
    <n v="0.43201912259388786"/>
    <n v="40244"/>
    <n v="28992584.9267"/>
    <d v="2015-11-24T00:00:00"/>
    <x v="46"/>
    <x v="1"/>
  </r>
  <r>
    <x v="0"/>
    <x v="10"/>
    <x v="29"/>
    <s v="25/Noviembre/2015"/>
    <n v="37685160.990000002"/>
    <n v="14627155.0042"/>
    <n v="0.38814097167002709"/>
    <n v="36727"/>
    <n v="23058005.985800002"/>
    <d v="2015-11-25T00:00:00"/>
    <x v="46"/>
    <x v="2"/>
  </r>
  <r>
    <x v="0"/>
    <x v="10"/>
    <x v="17"/>
    <s v="26/Noviembre/2015"/>
    <n v="39760408.700000003"/>
    <n v="15280388.7202"/>
    <n v="0.38431166126821026"/>
    <n v="35589"/>
    <n v="24480019.979800001"/>
    <d v="2015-11-26T00:00:00"/>
    <x v="46"/>
    <x v="3"/>
  </r>
  <r>
    <x v="0"/>
    <x v="10"/>
    <x v="18"/>
    <s v="27/Noviembre/2015"/>
    <n v="49034290.5"/>
    <n v="19555294.340399999"/>
    <n v="0.39880855093437112"/>
    <n v="36490"/>
    <n v="29478996.159600001"/>
    <d v="2015-11-27T00:00:00"/>
    <x v="46"/>
    <x v="4"/>
  </r>
  <r>
    <x v="0"/>
    <x v="10"/>
    <x v="19"/>
    <s v="28/Noviembre/2015"/>
    <n v="6397449"/>
    <n v="2173060.5384"/>
    <n v="0.3396761018962402"/>
    <n v="9939"/>
    <n v="4224388.4616999999"/>
    <d v="2015-11-28T00:00:00"/>
    <x v="46"/>
    <x v="5"/>
  </r>
  <r>
    <x v="0"/>
    <x v="10"/>
    <x v="21"/>
    <s v="30/Noviembre/2015"/>
    <n v="168458741.56"/>
    <n v="36601949.809699997"/>
    <n v="0.21727545552549121"/>
    <n v="87311.183999999994"/>
    <n v="131856791.75030001"/>
    <d v="2015-11-30T00:00:00"/>
    <x v="47"/>
    <x v="0"/>
  </r>
  <r>
    <x v="0"/>
    <x v="11"/>
    <x v="30"/>
    <s v="1/Diciembre/2015"/>
    <n v="46302141.960000001"/>
    <n v="15919034.7031"/>
    <n v="0.34380773824356353"/>
    <n v="57249"/>
    <n v="30383107.256900001"/>
    <d v="2015-12-01T00:00:00"/>
    <x v="47"/>
    <x v="1"/>
  </r>
  <r>
    <x v="0"/>
    <x v="11"/>
    <x v="23"/>
    <s v="2/Diciembre/2015"/>
    <n v="43533815"/>
    <n v="16903355.9914"/>
    <n v="0.38828106361457182"/>
    <n v="51561"/>
    <n v="26630459.008699998"/>
    <d v="2015-12-02T00:00:00"/>
    <x v="47"/>
    <x v="2"/>
  </r>
  <r>
    <x v="0"/>
    <x v="11"/>
    <x v="24"/>
    <s v="3/Diciembre/2015"/>
    <n v="39557508.130000003"/>
    <n v="13749102.399499999"/>
    <n v="0.34757251023789398"/>
    <n v="44198"/>
    <n v="25808405.730599999"/>
    <d v="2015-12-03T00:00:00"/>
    <x v="47"/>
    <x v="3"/>
  </r>
  <r>
    <x v="0"/>
    <x v="11"/>
    <x v="25"/>
    <s v="4/Diciembre/2015"/>
    <n v="50893022"/>
    <n v="18853260.465"/>
    <n v="0.37044883019522795"/>
    <n v="61113"/>
    <n v="32039761.535"/>
    <d v="2015-12-04T00:00:00"/>
    <x v="47"/>
    <x v="4"/>
  </r>
  <r>
    <x v="0"/>
    <x v="11"/>
    <x v="0"/>
    <s v="5/Diciembre/2015"/>
    <n v="323022"/>
    <n v="108647.675"/>
    <n v="0.33634760171133854"/>
    <n v="444"/>
    <n v="214374.32509999999"/>
    <d v="2015-12-05T00:00:00"/>
    <x v="47"/>
    <x v="5"/>
  </r>
  <r>
    <x v="0"/>
    <x v="11"/>
    <x v="2"/>
    <s v="7/Diciembre/2015"/>
    <n v="12053867"/>
    <n v="5197652.3333000001"/>
    <n v="0.43120206430849123"/>
    <n v="6704"/>
    <n v="6856214.6667999998"/>
    <d v="2015-12-07T00:00:00"/>
    <x v="48"/>
    <x v="0"/>
  </r>
  <r>
    <x v="0"/>
    <x v="11"/>
    <x v="3"/>
    <s v="8/Diciembre/2015"/>
    <n v="96892"/>
    <n v="28549.647000000001"/>
    <n v="0.29465432646658135"/>
    <n v="40"/>
    <n v="68342.353000000003"/>
    <d v="2015-12-08T00:00:00"/>
    <x v="48"/>
    <x v="1"/>
  </r>
  <r>
    <x v="0"/>
    <x v="11"/>
    <x v="4"/>
    <s v="9/Diciembre/2015"/>
    <n v="54991472"/>
    <n v="21496550.477699999"/>
    <n v="0.39090698422657244"/>
    <n v="56731"/>
    <n v="33494921.522300001"/>
    <d v="2015-12-09T00:00:00"/>
    <x v="48"/>
    <x v="2"/>
  </r>
  <r>
    <x v="0"/>
    <x v="11"/>
    <x v="5"/>
    <s v="10/Diciembre/2015"/>
    <n v="50832569"/>
    <n v="17593714.097199999"/>
    <n v="0.3461110552409814"/>
    <n v="39104"/>
    <n v="33238854.902800001"/>
    <d v="2015-12-10T00:00:00"/>
    <x v="48"/>
    <x v="3"/>
  </r>
  <r>
    <x v="0"/>
    <x v="11"/>
    <x v="26"/>
    <s v="11/Diciembre/2015"/>
    <n v="46696884"/>
    <n v="17211814.013999999"/>
    <n v="0.36858592136468893"/>
    <n v="44240"/>
    <n v="29485069.986099999"/>
    <d v="2015-12-11T00:00:00"/>
    <x v="48"/>
    <x v="4"/>
  </r>
  <r>
    <x v="0"/>
    <x v="11"/>
    <x v="7"/>
    <s v="13/Diciembre/2015"/>
    <n v="725876"/>
    <n v="259766.56419999999"/>
    <n v="0.35786630801955155"/>
    <n v="964"/>
    <n v="466109.43589999998"/>
    <d v="2015-12-13T00:00:00"/>
    <x v="49"/>
    <x v="6"/>
  </r>
  <r>
    <x v="0"/>
    <x v="11"/>
    <x v="8"/>
    <s v="14/Diciembre/2015"/>
    <n v="50689367"/>
    <n v="20215788.225699998"/>
    <n v="0.39881713704769683"/>
    <n v="51838"/>
    <n v="30473578.774300002"/>
    <d v="2015-12-14T00:00:00"/>
    <x v="49"/>
    <x v="0"/>
  </r>
  <r>
    <x v="0"/>
    <x v="11"/>
    <x v="9"/>
    <s v="15/Diciembre/2015"/>
    <n v="42236903"/>
    <n v="16774328.5074"/>
    <n v="0.39714863818021884"/>
    <n v="38615.24"/>
    <n v="25462574.492600001"/>
    <d v="2015-12-15T00:00:00"/>
    <x v="49"/>
    <x v="1"/>
  </r>
  <r>
    <x v="0"/>
    <x v="11"/>
    <x v="10"/>
    <s v="16/Diciembre/2015"/>
    <n v="51532750"/>
    <n v="19311054.846999999"/>
    <n v="0.37473363728890852"/>
    <n v="44510"/>
    <n v="32221695.153099999"/>
    <d v="2015-12-16T00:00:00"/>
    <x v="49"/>
    <x v="2"/>
  </r>
  <r>
    <x v="0"/>
    <x v="11"/>
    <x v="27"/>
    <s v="17/Diciembre/2015"/>
    <n v="51093246"/>
    <n v="20569227.632399999"/>
    <n v="0.402582126655253"/>
    <n v="47705"/>
    <n v="30524018.367600001"/>
    <d v="2015-12-17T00:00:00"/>
    <x v="49"/>
    <x v="3"/>
  </r>
  <r>
    <x v="0"/>
    <x v="11"/>
    <x v="28"/>
    <s v="18/Diciembre/2015"/>
    <n v="45644573"/>
    <n v="18402167.8215"/>
    <n v="0.40316222963680698"/>
    <n v="46658"/>
    <n v="27242405.178599998"/>
    <d v="2015-12-18T00:00:00"/>
    <x v="49"/>
    <x v="4"/>
  </r>
  <r>
    <x v="0"/>
    <x v="11"/>
    <x v="13"/>
    <s v="21/Diciembre/2015"/>
    <n v="40910298.810000002"/>
    <n v="12833977.9811"/>
    <n v="0.31371019900648828"/>
    <n v="23789"/>
    <n v="28076320.829"/>
    <d v="2015-12-21T00:00:00"/>
    <x v="50"/>
    <x v="0"/>
  </r>
  <r>
    <x v="0"/>
    <x v="11"/>
    <x v="14"/>
    <s v="22/Diciembre/2015"/>
    <n v="50587333"/>
    <n v="19355392.815299999"/>
    <n v="0.38261342647377755"/>
    <n v="73262"/>
    <n v="31231940.184700001"/>
    <d v="2015-12-22T00:00:00"/>
    <x v="50"/>
    <x v="1"/>
  </r>
  <r>
    <x v="0"/>
    <x v="11"/>
    <x v="15"/>
    <s v="23/Diciembre/2015"/>
    <n v="40020460.350000001"/>
    <n v="16446356.880999999"/>
    <n v="0.41094871815985995"/>
    <n v="31413"/>
    <n v="23574103.469099998"/>
    <d v="2015-12-23T00:00:00"/>
    <x v="50"/>
    <x v="2"/>
  </r>
  <r>
    <x v="0"/>
    <x v="11"/>
    <x v="16"/>
    <s v="24/Diciembre/2015"/>
    <n v="86151196"/>
    <n v="13856377.549799999"/>
    <n v="0.16083790119176058"/>
    <n v="53384"/>
    <n v="72294818.450299993"/>
    <d v="2015-12-24T00:00:00"/>
    <x v="50"/>
    <x v="3"/>
  </r>
  <r>
    <x v="0"/>
    <x v="11"/>
    <x v="18"/>
    <s v="27/Diciembre/2015"/>
    <n v="98016"/>
    <n v="39922.6541"/>
    <n v="0.40730752224126671"/>
    <n v="20"/>
    <n v="58093.345999999998"/>
    <d v="2015-12-27T00:00:00"/>
    <x v="51"/>
    <x v="6"/>
  </r>
  <r>
    <x v="0"/>
    <x v="11"/>
    <x v="19"/>
    <s v="28/Diciembre/2015"/>
    <n v="37053935"/>
    <n v="14819332.521500001"/>
    <n v="0.39993950767981862"/>
    <n v="34303"/>
    <n v="22234602.478500001"/>
    <d v="2015-12-28T00:00:00"/>
    <x v="51"/>
    <x v="0"/>
  </r>
  <r>
    <x v="0"/>
    <x v="11"/>
    <x v="20"/>
    <s v="29/Diciembre/2015"/>
    <n v="43076006.329999998"/>
    <n v="15190056.432499999"/>
    <n v="0.35263381466078453"/>
    <n v="48281"/>
    <n v="27885949.897500001"/>
    <d v="2015-12-29T00:00:00"/>
    <x v="51"/>
    <x v="1"/>
  </r>
  <r>
    <x v="0"/>
    <x v="11"/>
    <x v="21"/>
    <s v="30/Diciembre/2015"/>
    <n v="50952449"/>
    <n v="19045396.132599998"/>
    <n v="0.37378764919817692"/>
    <n v="46081"/>
    <n v="31907052.867400002"/>
    <d v="2015-12-30T00:00:00"/>
    <x v="51"/>
    <x v="2"/>
  </r>
  <r>
    <x v="0"/>
    <x v="11"/>
    <x v="22"/>
    <s v="31/Diciembre/2015"/>
    <n v="101964300"/>
    <n v="28026872.2084"/>
    <n v="0.27486946125653783"/>
    <n v="30869"/>
    <n v="73937427.791600004"/>
    <d v="2015-12-31T00:00:00"/>
    <x v="51"/>
    <x v="3"/>
  </r>
  <r>
    <x v="1"/>
    <x v="0"/>
    <x v="25"/>
    <s v="4/Enero/2016"/>
    <n v="33587662.060000002"/>
    <n v="13012935.8694"/>
    <n v="0.3874320232874226"/>
    <n v="26157"/>
    <n v="20574726.1906"/>
    <d v="2016-01-04T00:00:00"/>
    <x v="0"/>
    <x v="0"/>
  </r>
  <r>
    <x v="1"/>
    <x v="0"/>
    <x v="0"/>
    <s v="5/Enero/2016"/>
    <n v="31063957"/>
    <n v="12200145.802300001"/>
    <n v="0.39274281130056932"/>
    <n v="30888"/>
    <n v="18863811.197799999"/>
    <d v="2016-01-05T00:00:00"/>
    <x v="0"/>
    <x v="1"/>
  </r>
  <r>
    <x v="1"/>
    <x v="0"/>
    <x v="1"/>
    <s v="6/Enero/2016"/>
    <n v="38619071"/>
    <n v="15282340.146299999"/>
    <n v="0.39572003547936202"/>
    <n v="51733"/>
    <n v="23336730.853799999"/>
    <d v="2016-01-06T00:00:00"/>
    <x v="0"/>
    <x v="2"/>
  </r>
  <r>
    <x v="1"/>
    <x v="0"/>
    <x v="2"/>
    <s v="7/Enero/2016"/>
    <n v="47722794"/>
    <n v="16951129.679099999"/>
    <n v="0.35519985856444197"/>
    <n v="44921"/>
    <n v="30771664.320999999"/>
    <d v="2016-01-07T00:00:00"/>
    <x v="0"/>
    <x v="3"/>
  </r>
  <r>
    <x v="1"/>
    <x v="0"/>
    <x v="3"/>
    <s v="8/Enero/2016"/>
    <n v="44442903"/>
    <n v="15751605.1494"/>
    <n v="0.3544234081513532"/>
    <n v="68569"/>
    <n v="28691297.8506"/>
    <d v="2016-01-08T00:00:00"/>
    <x v="0"/>
    <x v="4"/>
  </r>
  <r>
    <x v="1"/>
    <x v="0"/>
    <x v="4"/>
    <s v="9/Enero/2016"/>
    <n v="1206152"/>
    <n v="517396.93489999999"/>
    <n v="0.42896495209558994"/>
    <n v="731"/>
    <n v="688755.06519999995"/>
    <d v="2016-01-09T00:00:00"/>
    <x v="0"/>
    <x v="5"/>
  </r>
  <r>
    <x v="1"/>
    <x v="0"/>
    <x v="26"/>
    <s v="11/Enero/2016"/>
    <n v="40314357"/>
    <n v="15136488.460100001"/>
    <n v="0.37546148782926142"/>
    <n v="35798"/>
    <n v="25177868.539999999"/>
    <d v="2016-01-11T00:00:00"/>
    <x v="1"/>
    <x v="0"/>
  </r>
  <r>
    <x v="1"/>
    <x v="0"/>
    <x v="6"/>
    <s v="12/Enero/2016"/>
    <n v="65419895"/>
    <n v="27170833.282400001"/>
    <n v="0.41532982103380017"/>
    <n v="66623"/>
    <n v="38249061.717600003"/>
    <d v="2016-01-12T00:00:00"/>
    <x v="1"/>
    <x v="1"/>
  </r>
  <r>
    <x v="1"/>
    <x v="0"/>
    <x v="7"/>
    <s v="13/Enero/2016"/>
    <n v="53645442"/>
    <n v="20093423.2326"/>
    <n v="0.37455974792042912"/>
    <n v="51642"/>
    <n v="33552018.7674"/>
    <d v="2016-01-13T00:00:00"/>
    <x v="1"/>
    <x v="2"/>
  </r>
  <r>
    <x v="1"/>
    <x v="0"/>
    <x v="8"/>
    <s v="14/Enero/2016"/>
    <n v="36213577"/>
    <n v="14597425.0176"/>
    <n v="0.4030926030201325"/>
    <n v="43962"/>
    <n v="21616151.9824"/>
    <d v="2016-01-14T00:00:00"/>
    <x v="1"/>
    <x v="3"/>
  </r>
  <r>
    <x v="1"/>
    <x v="0"/>
    <x v="9"/>
    <s v="15/Enero/2016"/>
    <n v="55572015.649999999"/>
    <n v="17109064.681200001"/>
    <n v="0.30787194743763086"/>
    <n v="53981"/>
    <n v="38462950.968800001"/>
    <d v="2016-01-15T00:00:00"/>
    <x v="1"/>
    <x v="4"/>
  </r>
  <r>
    <x v="1"/>
    <x v="0"/>
    <x v="10"/>
    <s v="16/Enero/2016"/>
    <n v="279752"/>
    <n v="98660.469899999996"/>
    <n v="0.35267118697989647"/>
    <n v="814"/>
    <n v="181091.5301"/>
    <d v="2016-01-16T00:00:00"/>
    <x v="1"/>
    <x v="5"/>
  </r>
  <r>
    <x v="1"/>
    <x v="0"/>
    <x v="27"/>
    <s v="17/Enero/2016"/>
    <n v="645133"/>
    <n v="197216.16260000001"/>
    <n v="0.30569845690733538"/>
    <n v="1044"/>
    <n v="447916.83740000002"/>
    <d v="2016-01-17T00:00:00"/>
    <x v="2"/>
    <x v="6"/>
  </r>
  <r>
    <x v="1"/>
    <x v="0"/>
    <x v="28"/>
    <s v="18/Enero/2016"/>
    <n v="44181027.399999999"/>
    <n v="16199768.9915"/>
    <n v="0.36666800083286427"/>
    <n v="36925"/>
    <n v="27981258.408599999"/>
    <d v="2016-01-18T00:00:00"/>
    <x v="2"/>
    <x v="0"/>
  </r>
  <r>
    <x v="1"/>
    <x v="0"/>
    <x v="11"/>
    <s v="19/Enero/2016"/>
    <n v="54218470"/>
    <n v="18119899.879799999"/>
    <n v="0.33420160841499214"/>
    <n v="40173"/>
    <n v="36098570.120200001"/>
    <d v="2016-01-19T00:00:00"/>
    <x v="2"/>
    <x v="1"/>
  </r>
  <r>
    <x v="1"/>
    <x v="0"/>
    <x v="12"/>
    <s v="20/Enero/2016"/>
    <n v="49320078"/>
    <n v="19005631.3402"/>
    <n v="0.38535282406082166"/>
    <n v="73588"/>
    <n v="30314446.6598"/>
    <d v="2016-01-20T00:00:00"/>
    <x v="2"/>
    <x v="2"/>
  </r>
  <r>
    <x v="1"/>
    <x v="0"/>
    <x v="13"/>
    <s v="21/Enero/2016"/>
    <n v="45648933"/>
    <n v="18774850.488699999"/>
    <n v="0.41128782766291599"/>
    <n v="30780"/>
    <n v="26874082.511399999"/>
    <d v="2016-01-21T00:00:00"/>
    <x v="2"/>
    <x v="3"/>
  </r>
  <r>
    <x v="1"/>
    <x v="0"/>
    <x v="14"/>
    <s v="22/Enero/2016"/>
    <n v="39169017"/>
    <n v="14284578.776799999"/>
    <n v="0.36469076507077008"/>
    <n v="55534"/>
    <n v="24884438.223299999"/>
    <d v="2016-01-22T00:00:00"/>
    <x v="2"/>
    <x v="4"/>
  </r>
  <r>
    <x v="1"/>
    <x v="0"/>
    <x v="15"/>
    <s v="23/Enero/2016"/>
    <n v="970724"/>
    <n v="398090.43229999999"/>
    <n v="0.41009641494389754"/>
    <n v="4704"/>
    <n v="572633.56779999996"/>
    <d v="2016-01-23T00:00:00"/>
    <x v="2"/>
    <x v="5"/>
  </r>
  <r>
    <x v="1"/>
    <x v="0"/>
    <x v="16"/>
    <s v="24/Enero/2016"/>
    <n v="683650"/>
    <n v="229582.03349999999"/>
    <n v="0.33581808454618589"/>
    <n v="3821"/>
    <n v="454067.96659999999"/>
    <d v="2016-01-24T00:00:00"/>
    <x v="3"/>
    <x v="6"/>
  </r>
  <r>
    <x v="1"/>
    <x v="0"/>
    <x v="29"/>
    <s v="25/Enero/2016"/>
    <n v="58465446"/>
    <n v="20722645.285"/>
    <n v="0.35444261017011652"/>
    <n v="36685"/>
    <n v="37742800.715099998"/>
    <d v="2016-01-25T00:00:00"/>
    <x v="3"/>
    <x v="0"/>
  </r>
  <r>
    <x v="1"/>
    <x v="0"/>
    <x v="17"/>
    <s v="26/Enero/2016"/>
    <n v="58866652"/>
    <n v="18146873.996300001"/>
    <n v="0.30827086949500715"/>
    <n v="56489"/>
    <n v="40719778.003799997"/>
    <d v="2016-01-26T00:00:00"/>
    <x v="3"/>
    <x v="1"/>
  </r>
  <r>
    <x v="1"/>
    <x v="0"/>
    <x v="18"/>
    <s v="27/Enero/2016"/>
    <n v="50994416"/>
    <n v="19649770.742699999"/>
    <n v="0.38533181246158404"/>
    <n v="40193"/>
    <n v="31344645.257300001"/>
    <d v="2016-01-27T00:00:00"/>
    <x v="3"/>
    <x v="2"/>
  </r>
  <r>
    <x v="1"/>
    <x v="0"/>
    <x v="19"/>
    <s v="28/Enero/2016"/>
    <n v="53832660"/>
    <n v="19182025.4307"/>
    <n v="0.35632691066538419"/>
    <n v="62253"/>
    <n v="34650634.569300003"/>
    <d v="2016-01-28T00:00:00"/>
    <x v="3"/>
    <x v="3"/>
  </r>
  <r>
    <x v="1"/>
    <x v="0"/>
    <x v="20"/>
    <s v="29/Enero/2016"/>
    <n v="79895371"/>
    <n v="20636308.1776"/>
    <n v="0.25829166219905281"/>
    <n v="61602"/>
    <n v="59259062.822499998"/>
    <d v="2016-01-29T00:00:00"/>
    <x v="3"/>
    <x v="4"/>
  </r>
  <r>
    <x v="1"/>
    <x v="0"/>
    <x v="21"/>
    <s v="30/Enero/2016"/>
    <n v="6527910"/>
    <n v="2580318.7072999999"/>
    <n v="0.39527485938072066"/>
    <n v="14660"/>
    <n v="3947591.2927999999"/>
    <d v="2016-01-30T00:00:00"/>
    <x v="3"/>
    <x v="5"/>
  </r>
  <r>
    <x v="1"/>
    <x v="1"/>
    <x v="30"/>
    <s v="1/Febrero/2016"/>
    <n v="19891945.52"/>
    <n v="8355152.5785999997"/>
    <n v="0.42002691844291762"/>
    <n v="20623"/>
    <n v="11536792.941400001"/>
    <d v="2016-02-01T00:00:00"/>
    <x v="4"/>
    <x v="0"/>
  </r>
  <r>
    <x v="1"/>
    <x v="1"/>
    <x v="23"/>
    <s v="2/Febrero/2016"/>
    <n v="48932105"/>
    <n v="19309201.135299999"/>
    <n v="0.39461210866158325"/>
    <n v="73385"/>
    <n v="29622903.864700001"/>
    <d v="2016-02-02T00:00:00"/>
    <x v="4"/>
    <x v="1"/>
  </r>
  <r>
    <x v="1"/>
    <x v="1"/>
    <x v="24"/>
    <s v="3/Febrero/2016"/>
    <n v="32713978"/>
    <n v="11943077.532099999"/>
    <n v="0.36507567291571819"/>
    <n v="35851"/>
    <n v="20770900.467999998"/>
    <d v="2016-02-03T00:00:00"/>
    <x v="4"/>
    <x v="2"/>
  </r>
  <r>
    <x v="1"/>
    <x v="1"/>
    <x v="25"/>
    <s v="4/Febrero/2016"/>
    <n v="58111583"/>
    <n v="26147911.558899999"/>
    <n v="0.4499604073580305"/>
    <n v="46624"/>
    <n v="31963671.441100001"/>
    <d v="2016-02-04T00:00:00"/>
    <x v="4"/>
    <x v="3"/>
  </r>
  <r>
    <x v="1"/>
    <x v="1"/>
    <x v="0"/>
    <s v="5/Febrero/2016"/>
    <n v="23769648"/>
    <n v="9469177.1733999997"/>
    <n v="0.39837262938853785"/>
    <n v="31367"/>
    <n v="14300470.8266"/>
    <d v="2016-02-05T00:00:00"/>
    <x v="4"/>
    <x v="4"/>
  </r>
  <r>
    <x v="1"/>
    <x v="1"/>
    <x v="1"/>
    <s v="6/Febrero/2016"/>
    <n v="198738"/>
    <n v="54458.215900000003"/>
    <n v="0.27402014662520502"/>
    <n v="170"/>
    <n v="144279.78419999999"/>
    <d v="2016-02-06T00:00:00"/>
    <x v="4"/>
    <x v="5"/>
  </r>
  <r>
    <x v="1"/>
    <x v="1"/>
    <x v="3"/>
    <s v="8/Febrero/2016"/>
    <n v="31984114"/>
    <n v="12136236.488500001"/>
    <n v="0.37944576137078551"/>
    <n v="24758"/>
    <n v="19847877.511599999"/>
    <d v="2016-02-08T00:00:00"/>
    <x v="5"/>
    <x v="0"/>
  </r>
  <r>
    <x v="1"/>
    <x v="1"/>
    <x v="4"/>
    <s v="9/Febrero/2016"/>
    <n v="34007197"/>
    <n v="13256391.501499999"/>
    <n v="0.38981135379960896"/>
    <n v="33973"/>
    <n v="20750805.498599999"/>
    <d v="2016-02-09T00:00:00"/>
    <x v="5"/>
    <x v="1"/>
  </r>
  <r>
    <x v="1"/>
    <x v="1"/>
    <x v="5"/>
    <s v="10/Febrero/2016"/>
    <n v="43963160"/>
    <n v="17000070.031199999"/>
    <n v="0.38668899212886426"/>
    <n v="58855"/>
    <n v="26963089.968800001"/>
    <d v="2016-02-10T00:00:00"/>
    <x v="5"/>
    <x v="2"/>
  </r>
  <r>
    <x v="1"/>
    <x v="1"/>
    <x v="26"/>
    <s v="11/Febrero/2016"/>
    <n v="56719175"/>
    <n v="22572671.1314"/>
    <n v="0.39797248693056625"/>
    <n v="31748"/>
    <n v="34146503.868699998"/>
    <d v="2016-02-11T00:00:00"/>
    <x v="5"/>
    <x v="3"/>
  </r>
  <r>
    <x v="1"/>
    <x v="1"/>
    <x v="6"/>
    <s v="12/Febrero/2016"/>
    <n v="40950099"/>
    <n v="16086141.452199999"/>
    <n v="0.39282301740467096"/>
    <n v="37058"/>
    <n v="24863957.547899999"/>
    <d v="2016-02-12T00:00:00"/>
    <x v="5"/>
    <x v="4"/>
  </r>
  <r>
    <x v="1"/>
    <x v="1"/>
    <x v="7"/>
    <s v="13/Febrero/2016"/>
    <n v="-309864"/>
    <n v="-150047.10329999999"/>
    <n v="0.48423535260630468"/>
    <n v="515"/>
    <n v="-159816.89679999999"/>
    <d v="2016-02-13T00:00:00"/>
    <x v="5"/>
    <x v="5"/>
  </r>
  <r>
    <x v="1"/>
    <x v="1"/>
    <x v="9"/>
    <s v="15/Febrero/2016"/>
    <n v="24216701"/>
    <n v="9651532.9902999997"/>
    <n v="0.39854862932403551"/>
    <n v="21275"/>
    <n v="14565168.0097"/>
    <d v="2016-02-15T00:00:00"/>
    <x v="6"/>
    <x v="0"/>
  </r>
  <r>
    <x v="1"/>
    <x v="1"/>
    <x v="10"/>
    <s v="16/Febrero/2016"/>
    <n v="34914448"/>
    <n v="12310370.170700001"/>
    <n v="0.35258670481343424"/>
    <n v="39415"/>
    <n v="22604077.829399999"/>
    <d v="2016-02-16T00:00:00"/>
    <x v="6"/>
    <x v="1"/>
  </r>
  <r>
    <x v="1"/>
    <x v="1"/>
    <x v="27"/>
    <s v="17/Febrero/2016"/>
    <n v="51961255"/>
    <n v="17341184.6534"/>
    <n v="0.3337329834200502"/>
    <n v="39041"/>
    <n v="34620070.346600004"/>
    <d v="2016-02-17T00:00:00"/>
    <x v="6"/>
    <x v="2"/>
  </r>
  <r>
    <x v="1"/>
    <x v="1"/>
    <x v="28"/>
    <s v="18/Febrero/2016"/>
    <n v="48859343"/>
    <n v="16537245.862400001"/>
    <n v="0.33846639858419708"/>
    <n v="43003.3"/>
    <n v="32322097.137699999"/>
    <d v="2016-02-18T00:00:00"/>
    <x v="6"/>
    <x v="3"/>
  </r>
  <r>
    <x v="1"/>
    <x v="1"/>
    <x v="11"/>
    <s v="19/Febrero/2016"/>
    <n v="38082824"/>
    <n v="14496318.782500001"/>
    <n v="0.38065241124187638"/>
    <n v="28979"/>
    <n v="23586505.217500001"/>
    <d v="2016-02-19T00:00:00"/>
    <x v="6"/>
    <x v="4"/>
  </r>
  <r>
    <x v="1"/>
    <x v="1"/>
    <x v="12"/>
    <s v="20/Febrero/2016"/>
    <n v="853315"/>
    <n v="342375.79749999999"/>
    <n v="0.40123025787663408"/>
    <n v="1793"/>
    <n v="510939.20250000001"/>
    <d v="2016-02-20T00:00:00"/>
    <x v="6"/>
    <x v="5"/>
  </r>
  <r>
    <x v="1"/>
    <x v="1"/>
    <x v="13"/>
    <s v="21/Febrero/2016"/>
    <n v="4138"/>
    <n v="1109.644"/>
    <n v="0.26815949734171096"/>
    <n v="6"/>
    <n v="3028.3560000000002"/>
    <d v="2016-02-21T00:00:00"/>
    <x v="7"/>
    <x v="6"/>
  </r>
  <r>
    <x v="1"/>
    <x v="1"/>
    <x v="14"/>
    <s v="22/Febrero/2016"/>
    <n v="49617989"/>
    <n v="19851941.534699999"/>
    <n v="0.40009564947704751"/>
    <n v="51711.767999999996"/>
    <n v="29766047.465300001"/>
    <d v="2016-02-22T00:00:00"/>
    <x v="7"/>
    <x v="0"/>
  </r>
  <r>
    <x v="1"/>
    <x v="1"/>
    <x v="15"/>
    <s v="23/Febrero/2016"/>
    <n v="32440789"/>
    <n v="13420249.605599999"/>
    <n v="0.41368443922865133"/>
    <n v="40365"/>
    <n v="19020539.394499999"/>
    <d v="2016-02-23T00:00:00"/>
    <x v="7"/>
    <x v="1"/>
  </r>
  <r>
    <x v="1"/>
    <x v="1"/>
    <x v="16"/>
    <s v="24/Febrero/2016"/>
    <n v="44757101"/>
    <n v="15300724.6348"/>
    <n v="0.34186138719753095"/>
    <n v="48413"/>
    <n v="29456376.3653"/>
    <d v="2016-02-24T00:00:00"/>
    <x v="7"/>
    <x v="2"/>
  </r>
  <r>
    <x v="1"/>
    <x v="1"/>
    <x v="29"/>
    <s v="25/Febrero/2016"/>
    <n v="47461244"/>
    <n v="15335692.6965"/>
    <n v="0.32312032732433227"/>
    <n v="36507"/>
    <n v="32125551.3035"/>
    <d v="2016-02-25T00:00:00"/>
    <x v="7"/>
    <x v="3"/>
  </r>
  <r>
    <x v="1"/>
    <x v="1"/>
    <x v="17"/>
    <s v="26/Febrero/2016"/>
    <n v="48331715"/>
    <n v="17959692.988499999"/>
    <n v="0.37159229686966416"/>
    <n v="29053"/>
    <n v="30372022.011599999"/>
    <d v="2016-02-26T00:00:00"/>
    <x v="7"/>
    <x v="4"/>
  </r>
  <r>
    <x v="1"/>
    <x v="1"/>
    <x v="18"/>
    <s v="27/Febrero/2016"/>
    <n v="9751711"/>
    <n v="3840795.7111999998"/>
    <n v="0.39385864810800897"/>
    <n v="16315"/>
    <n v="5910915.2888000002"/>
    <d v="2016-02-27T00:00:00"/>
    <x v="7"/>
    <x v="5"/>
  </r>
  <r>
    <x v="1"/>
    <x v="1"/>
    <x v="19"/>
    <s v="28/Febrero/2016"/>
    <n v="104127"/>
    <n v="25782.5664"/>
    <n v="0.24760692615748076"/>
    <n v="104"/>
    <n v="78344.433600000004"/>
    <d v="2016-02-28T00:00:00"/>
    <x v="8"/>
    <x v="6"/>
  </r>
  <r>
    <x v="1"/>
    <x v="1"/>
    <x v="20"/>
    <s v="29/Febrero/2016"/>
    <n v="70967783"/>
    <n v="23190992.120499998"/>
    <n v="0.32678197261002223"/>
    <n v="59467"/>
    <n v="47776790.879500002"/>
    <d v="2016-02-29T00:00:00"/>
    <x v="8"/>
    <x v="0"/>
  </r>
  <r>
    <x v="1"/>
    <x v="2"/>
    <x v="30"/>
    <s v="1/Marzo/2016"/>
    <n v="28231902"/>
    <n v="11971484.9362"/>
    <n v="0.42404103472022536"/>
    <n v="28447"/>
    <n v="16260417.063899999"/>
    <d v="2016-03-01T00:00:00"/>
    <x v="8"/>
    <x v="1"/>
  </r>
  <r>
    <x v="1"/>
    <x v="2"/>
    <x v="23"/>
    <s v="2/Marzo/2016"/>
    <n v="24288176.859999999"/>
    <n v="9815293.7725000009"/>
    <n v="0.40411817770747244"/>
    <n v="20233"/>
    <n v="14472883.0875"/>
    <d v="2016-03-02T00:00:00"/>
    <x v="8"/>
    <x v="2"/>
  </r>
  <r>
    <x v="1"/>
    <x v="2"/>
    <x v="24"/>
    <s v="3/Marzo/2016"/>
    <n v="30268634"/>
    <n v="11501924.159"/>
    <n v="0.37999482100844062"/>
    <n v="23165"/>
    <n v="18766709.8411"/>
    <d v="2016-03-03T00:00:00"/>
    <x v="8"/>
    <x v="3"/>
  </r>
  <r>
    <x v="1"/>
    <x v="2"/>
    <x v="25"/>
    <s v="4/Marzo/2016"/>
    <n v="36248986"/>
    <n v="15620361.2204"/>
    <n v="0.43091857025738595"/>
    <n v="35661"/>
    <n v="20628624.7797"/>
    <d v="2016-03-04T00:00:00"/>
    <x v="8"/>
    <x v="4"/>
  </r>
  <r>
    <x v="1"/>
    <x v="2"/>
    <x v="0"/>
    <s v="5/Marzo/2016"/>
    <n v="1166870"/>
    <n v="441271.33370000002"/>
    <n v="0.37816666269593013"/>
    <n v="558"/>
    <n v="725598.66639999999"/>
    <d v="2016-03-05T00:00:00"/>
    <x v="8"/>
    <x v="5"/>
  </r>
  <r>
    <x v="1"/>
    <x v="2"/>
    <x v="2"/>
    <s v="7/Marzo/2016"/>
    <n v="41398711.799999997"/>
    <n v="16187663.0185"/>
    <n v="0.39101852001346571"/>
    <n v="22915"/>
    <n v="25211048.781599998"/>
    <d v="2016-03-07T00:00:00"/>
    <x v="9"/>
    <x v="0"/>
  </r>
  <r>
    <x v="1"/>
    <x v="2"/>
    <x v="3"/>
    <s v="8/Marzo/2016"/>
    <n v="36769490"/>
    <n v="14785571.487"/>
    <n v="0.40211521799731242"/>
    <n v="46948"/>
    <n v="21983918.513099998"/>
    <d v="2016-03-08T00:00:00"/>
    <x v="9"/>
    <x v="1"/>
  </r>
  <r>
    <x v="1"/>
    <x v="2"/>
    <x v="4"/>
    <s v="9/Marzo/2016"/>
    <n v="37005557"/>
    <n v="12106811.534299999"/>
    <n v="0.32716198635518445"/>
    <n v="34245"/>
    <n v="24898745.465799998"/>
    <d v="2016-03-09T00:00:00"/>
    <x v="9"/>
    <x v="2"/>
  </r>
  <r>
    <x v="1"/>
    <x v="2"/>
    <x v="5"/>
    <s v="10/Marzo/2016"/>
    <n v="40615551.560000002"/>
    <n v="18388810.170400001"/>
    <n v="0.45275293487606155"/>
    <n v="28985"/>
    <n v="22226741.389699999"/>
    <d v="2016-03-10T00:00:00"/>
    <x v="9"/>
    <x v="3"/>
  </r>
  <r>
    <x v="1"/>
    <x v="2"/>
    <x v="26"/>
    <s v="11/Marzo/2016"/>
    <n v="28591390"/>
    <n v="11289421.8342"/>
    <n v="0.3948538995201003"/>
    <n v="23789"/>
    <n v="17301968.165800001"/>
    <d v="2016-03-11T00:00:00"/>
    <x v="9"/>
    <x v="4"/>
  </r>
  <r>
    <x v="1"/>
    <x v="2"/>
    <x v="6"/>
    <s v="12/Marzo/2016"/>
    <n v="560424"/>
    <n v="241915.60500000001"/>
    <n v="0.43166531947239944"/>
    <n v="632"/>
    <n v="318508.39500000002"/>
    <d v="2016-03-12T00:00:00"/>
    <x v="9"/>
    <x v="5"/>
  </r>
  <r>
    <x v="1"/>
    <x v="2"/>
    <x v="8"/>
    <s v="14/Marzo/2016"/>
    <n v="37104423"/>
    <n v="15369696.241800001"/>
    <n v="0.41422814314616885"/>
    <n v="25763"/>
    <n v="21734726.758299999"/>
    <d v="2016-03-14T00:00:00"/>
    <x v="10"/>
    <x v="0"/>
  </r>
  <r>
    <x v="1"/>
    <x v="2"/>
    <x v="9"/>
    <s v="15/Marzo/2016"/>
    <n v="55645891"/>
    <n v="21623743.3004"/>
    <n v="0.38859550834400336"/>
    <n v="45684"/>
    <n v="34022147.699600004"/>
    <d v="2016-03-15T00:00:00"/>
    <x v="10"/>
    <x v="1"/>
  </r>
  <r>
    <x v="1"/>
    <x v="2"/>
    <x v="10"/>
    <s v="16/Marzo/2016"/>
    <n v="31753594"/>
    <n v="11436194.1183"/>
    <n v="0.36015432200525083"/>
    <n v="32745"/>
    <n v="20317399.881700002"/>
    <d v="2016-03-16T00:00:00"/>
    <x v="10"/>
    <x v="2"/>
  </r>
  <r>
    <x v="1"/>
    <x v="2"/>
    <x v="27"/>
    <s v="17/Marzo/2016"/>
    <n v="35239744"/>
    <n v="14392518.195800001"/>
    <n v="0.40841721766764255"/>
    <n v="42864"/>
    <n v="20847225.804200001"/>
    <d v="2016-03-17T00:00:00"/>
    <x v="10"/>
    <x v="3"/>
  </r>
  <r>
    <x v="1"/>
    <x v="2"/>
    <x v="28"/>
    <s v="18/Marzo/2016"/>
    <n v="40150148"/>
    <n v="15170604.767100001"/>
    <n v="0.37784679566062868"/>
    <n v="40368"/>
    <n v="24979543.232999999"/>
    <d v="2016-03-18T00:00:00"/>
    <x v="10"/>
    <x v="4"/>
  </r>
  <r>
    <x v="1"/>
    <x v="2"/>
    <x v="11"/>
    <s v="19/Marzo/2016"/>
    <n v="269422"/>
    <n v="72961.823999999993"/>
    <n v="0.27080870901411169"/>
    <n v="518"/>
    <n v="196460.17600000001"/>
    <d v="2016-03-19T00:00:00"/>
    <x v="10"/>
    <x v="5"/>
  </r>
  <r>
    <x v="1"/>
    <x v="2"/>
    <x v="13"/>
    <s v="21/Marzo/2016"/>
    <n v="73525282"/>
    <n v="23726349.295299999"/>
    <n v="0.32269647459903655"/>
    <n v="41677"/>
    <n v="49798932.704700001"/>
    <d v="2016-03-21T00:00:00"/>
    <x v="11"/>
    <x v="0"/>
  </r>
  <r>
    <x v="1"/>
    <x v="2"/>
    <x v="14"/>
    <s v="22/Marzo/2016"/>
    <n v="37411042.880000003"/>
    <n v="13832778.093599999"/>
    <n v="0.36975120255188137"/>
    <n v="44259"/>
    <n v="23578264.786499999"/>
    <d v="2016-03-22T00:00:00"/>
    <x v="11"/>
    <x v="1"/>
  </r>
  <r>
    <x v="1"/>
    <x v="2"/>
    <x v="15"/>
    <s v="23/Marzo/2016"/>
    <n v="47642024"/>
    <n v="16645634.669"/>
    <n v="0.3493897460989483"/>
    <n v="36994"/>
    <n v="30996389.331"/>
    <d v="2016-03-23T00:00:00"/>
    <x v="11"/>
    <x v="2"/>
  </r>
  <r>
    <x v="1"/>
    <x v="2"/>
    <x v="16"/>
    <s v="24/Marzo/2016"/>
    <n v="37069388"/>
    <n v="14309245.9476"/>
    <n v="0.38601246795873728"/>
    <n v="19680.581999999999"/>
    <n v="22760142.0524"/>
    <d v="2016-03-24T00:00:00"/>
    <x v="11"/>
    <x v="3"/>
  </r>
  <r>
    <x v="1"/>
    <x v="2"/>
    <x v="29"/>
    <s v="25/Marzo/2016"/>
    <n v="1351676"/>
    <n v="517284.0895"/>
    <n v="0.3826982867935807"/>
    <n v="1811"/>
    <n v="834391.91059999994"/>
    <d v="2016-03-25T00:00:00"/>
    <x v="11"/>
    <x v="4"/>
  </r>
  <r>
    <x v="1"/>
    <x v="2"/>
    <x v="19"/>
    <s v="28/Marzo/2016"/>
    <n v="31222201"/>
    <n v="11150580.734099999"/>
    <n v="0.35713628049797003"/>
    <n v="25273"/>
    <n v="20071620.265999999"/>
    <d v="2016-03-28T00:00:00"/>
    <x v="12"/>
    <x v="0"/>
  </r>
  <r>
    <x v="1"/>
    <x v="2"/>
    <x v="20"/>
    <s v="29/Marzo/2016"/>
    <n v="43009557"/>
    <n v="15164239.231699999"/>
    <n v="0.35257836372739204"/>
    <n v="33569"/>
    <n v="27845317.768399999"/>
    <d v="2016-03-29T00:00:00"/>
    <x v="12"/>
    <x v="1"/>
  </r>
  <r>
    <x v="1"/>
    <x v="2"/>
    <x v="21"/>
    <s v="30/Marzo/2016"/>
    <n v="45946915"/>
    <n v="14396627.044"/>
    <n v="0.31333174477546533"/>
    <n v="30018"/>
    <n v="31550287.956099998"/>
    <d v="2016-03-30T00:00:00"/>
    <x v="12"/>
    <x v="2"/>
  </r>
  <r>
    <x v="1"/>
    <x v="2"/>
    <x v="22"/>
    <s v="31/Marzo/2016"/>
    <n v="106946833"/>
    <n v="34061648.4234"/>
    <n v="0.31849141735127395"/>
    <n v="57006.601999999999"/>
    <n v="72885184.5766"/>
    <d v="2016-03-31T00:00:00"/>
    <x v="12"/>
    <x v="3"/>
  </r>
  <r>
    <x v="1"/>
    <x v="3"/>
    <x v="30"/>
    <s v="1/Abril/2016"/>
    <n v="17646697"/>
    <n v="7049247.0482000001"/>
    <n v="0.39946552310610878"/>
    <n v="11108"/>
    <n v="10597449.9519"/>
    <d v="2016-04-01T00:00:00"/>
    <x v="12"/>
    <x v="4"/>
  </r>
  <r>
    <x v="1"/>
    <x v="3"/>
    <x v="23"/>
    <s v="2/Abril/2016"/>
    <n v="119404"/>
    <n v="52562.693200000002"/>
    <n v="0.44020881377508292"/>
    <n v="308"/>
    <n v="66841.306800000006"/>
    <d v="2016-04-02T00:00:00"/>
    <x v="12"/>
    <x v="5"/>
  </r>
  <r>
    <x v="1"/>
    <x v="3"/>
    <x v="25"/>
    <s v="4/Abril/2016"/>
    <n v="33348657.57"/>
    <n v="12407707.7434"/>
    <n v="0.37206018615159508"/>
    <n v="31166"/>
    <n v="20940949.8266"/>
    <d v="2016-04-04T00:00:00"/>
    <x v="13"/>
    <x v="0"/>
  </r>
  <r>
    <x v="1"/>
    <x v="3"/>
    <x v="0"/>
    <s v="5/Abril/2016"/>
    <n v="38407320"/>
    <n v="15706383.5679"/>
    <n v="0.40894245075938651"/>
    <n v="24076"/>
    <n v="22700936.432100002"/>
    <d v="2016-04-05T00:00:00"/>
    <x v="13"/>
    <x v="1"/>
  </r>
  <r>
    <x v="1"/>
    <x v="3"/>
    <x v="1"/>
    <s v="6/Abril/2016"/>
    <n v="34690857"/>
    <n v="14832924.281400001"/>
    <n v="0.42757445517705139"/>
    <n v="18109"/>
    <n v="19857932.718600001"/>
    <d v="2016-04-06T00:00:00"/>
    <x v="13"/>
    <x v="2"/>
  </r>
  <r>
    <x v="1"/>
    <x v="3"/>
    <x v="2"/>
    <s v="7/Abril/2016"/>
    <n v="38662495"/>
    <n v="15847761.2227"/>
    <n v="0.40990011696606748"/>
    <n v="24100"/>
    <n v="22814733.7773"/>
    <d v="2016-04-07T00:00:00"/>
    <x v="13"/>
    <x v="3"/>
  </r>
  <r>
    <x v="1"/>
    <x v="3"/>
    <x v="3"/>
    <s v="8/Abril/2016"/>
    <n v="50408985"/>
    <n v="17719939.785399999"/>
    <n v="0.35152343943049041"/>
    <n v="37972"/>
    <n v="32689045.214600001"/>
    <d v="2016-04-08T00:00:00"/>
    <x v="13"/>
    <x v="4"/>
  </r>
  <r>
    <x v="1"/>
    <x v="3"/>
    <x v="4"/>
    <s v="9/Abril/2016"/>
    <n v="116586"/>
    <n v="40271.169900000001"/>
    <n v="0.34542028974319389"/>
    <n v="56"/>
    <n v="76314.830199999997"/>
    <d v="2016-04-09T00:00:00"/>
    <x v="13"/>
    <x v="5"/>
  </r>
  <r>
    <x v="1"/>
    <x v="3"/>
    <x v="26"/>
    <s v="11/Abril/2016"/>
    <n v="35648898"/>
    <n v="13515961.205700001"/>
    <n v="0.37914106645596729"/>
    <n v="20321"/>
    <n v="22132936.794300001"/>
    <d v="2016-04-11T00:00:00"/>
    <x v="14"/>
    <x v="0"/>
  </r>
  <r>
    <x v="1"/>
    <x v="3"/>
    <x v="6"/>
    <s v="12/Abril/2016"/>
    <n v="55105044.479999997"/>
    <n v="19903348.768199999"/>
    <n v="0.36118923332733693"/>
    <n v="60097"/>
    <n v="35201695.711800002"/>
    <d v="2016-04-12T00:00:00"/>
    <x v="14"/>
    <x v="1"/>
  </r>
  <r>
    <x v="1"/>
    <x v="3"/>
    <x v="7"/>
    <s v="13/Abril/2016"/>
    <n v="29534606"/>
    <n v="11291686.635500001"/>
    <n v="0.38232054409325794"/>
    <n v="25472"/>
    <n v="18242919.364599999"/>
    <d v="2016-04-13T00:00:00"/>
    <x v="14"/>
    <x v="2"/>
  </r>
  <r>
    <x v="1"/>
    <x v="3"/>
    <x v="8"/>
    <s v="14/Abril/2016"/>
    <n v="40304322"/>
    <n v="16543013.3083"/>
    <n v="0.41045258888860603"/>
    <n v="32449"/>
    <n v="23761308.691799998"/>
    <d v="2016-04-14T00:00:00"/>
    <x v="14"/>
    <x v="3"/>
  </r>
  <r>
    <x v="1"/>
    <x v="3"/>
    <x v="9"/>
    <s v="15/Abril/2016"/>
    <n v="23982298"/>
    <n v="8842469.2225000001"/>
    <n v="0.36870817060566924"/>
    <n v="20353"/>
    <n v="15139828.7776"/>
    <d v="2016-04-15T00:00:00"/>
    <x v="14"/>
    <x v="4"/>
  </r>
  <r>
    <x v="1"/>
    <x v="3"/>
    <x v="10"/>
    <s v="16/Abril/2016"/>
    <n v="541746"/>
    <n v="167745.2691"/>
    <n v="0.30963822363247723"/>
    <n v="1625"/>
    <n v="374000.73090000002"/>
    <d v="2016-04-16T00:00:00"/>
    <x v="14"/>
    <x v="5"/>
  </r>
  <r>
    <x v="1"/>
    <x v="3"/>
    <x v="28"/>
    <s v="18/Abril/2016"/>
    <n v="38623194"/>
    <n v="16833399.978399999"/>
    <n v="0.43583655920326009"/>
    <n v="23057"/>
    <n v="21789794.021600001"/>
    <d v="2016-04-18T00:00:00"/>
    <x v="15"/>
    <x v="0"/>
  </r>
  <r>
    <x v="1"/>
    <x v="3"/>
    <x v="11"/>
    <s v="19/Abril/2016"/>
    <n v="58268575"/>
    <n v="23764497.9223"/>
    <n v="0.4078441582328039"/>
    <n v="40901"/>
    <n v="34504077.077799998"/>
    <d v="2016-04-19T00:00:00"/>
    <x v="15"/>
    <x v="1"/>
  </r>
  <r>
    <x v="1"/>
    <x v="3"/>
    <x v="12"/>
    <s v="20/Abril/2016"/>
    <n v="31865847"/>
    <n v="12997741.813100001"/>
    <n v="0.40788941882197577"/>
    <n v="19431.314999999999"/>
    <n v="18868105.186999999"/>
    <d v="2016-04-20T00:00:00"/>
    <x v="15"/>
    <x v="2"/>
  </r>
  <r>
    <x v="1"/>
    <x v="3"/>
    <x v="13"/>
    <s v="21/Abril/2016"/>
    <n v="34586662"/>
    <n v="13300295.172499999"/>
    <n v="0.38454983520815045"/>
    <n v="36011.576000000001"/>
    <n v="21286366.827500001"/>
    <d v="2016-04-21T00:00:00"/>
    <x v="15"/>
    <x v="3"/>
  </r>
  <r>
    <x v="1"/>
    <x v="3"/>
    <x v="14"/>
    <s v="22/Abril/2016"/>
    <n v="45568653.909999996"/>
    <n v="19073873.094999999"/>
    <n v="0.41857442470588879"/>
    <n v="32529"/>
    <n v="26494780.815099999"/>
    <d v="2016-04-22T00:00:00"/>
    <x v="15"/>
    <x v="4"/>
  </r>
  <r>
    <x v="1"/>
    <x v="3"/>
    <x v="29"/>
    <s v="25/Abril/2016"/>
    <n v="32857335"/>
    <n v="12748632.503"/>
    <n v="0.38799958983283339"/>
    <n v="24057"/>
    <n v="20108702.497099999"/>
    <d v="2016-04-25T00:00:00"/>
    <x v="16"/>
    <x v="0"/>
  </r>
  <r>
    <x v="1"/>
    <x v="3"/>
    <x v="17"/>
    <s v="26/Abril/2016"/>
    <n v="29328089"/>
    <n v="12142966.9311"/>
    <n v="0.41403880529345094"/>
    <n v="22664"/>
    <n v="17185122.068999998"/>
    <d v="2016-04-26T00:00:00"/>
    <x v="16"/>
    <x v="1"/>
  </r>
  <r>
    <x v="1"/>
    <x v="3"/>
    <x v="18"/>
    <s v="27/Abril/2016"/>
    <n v="40599824.119999997"/>
    <n v="15916444.9538"/>
    <n v="0.39203236217861726"/>
    <n v="36666.192000000003"/>
    <n v="24683379.166200001"/>
    <d v="2016-04-27T00:00:00"/>
    <x v="16"/>
    <x v="2"/>
  </r>
  <r>
    <x v="1"/>
    <x v="3"/>
    <x v="19"/>
    <s v="28/Abril/2016"/>
    <n v="59667247"/>
    <n v="19340805.764699999"/>
    <n v="0.3241444299365781"/>
    <n v="39274"/>
    <n v="40326441.235399999"/>
    <d v="2016-04-28T00:00:00"/>
    <x v="16"/>
    <x v="3"/>
  </r>
  <r>
    <x v="1"/>
    <x v="3"/>
    <x v="20"/>
    <s v="29/Abril/2016"/>
    <n v="90844203"/>
    <n v="25579533.6732"/>
    <n v="0.28157584995489476"/>
    <n v="37297"/>
    <n v="65264669.326899998"/>
    <d v="2016-04-29T00:00:00"/>
    <x v="16"/>
    <x v="4"/>
  </r>
  <r>
    <x v="1"/>
    <x v="3"/>
    <x v="21"/>
    <s v="30/Abril/2016"/>
    <n v="1813520"/>
    <n v="750525.01769999997"/>
    <n v="0.4138498708037408"/>
    <n v="616"/>
    <n v="1062994.9823"/>
    <d v="2016-04-30T00:00:00"/>
    <x v="16"/>
    <x v="5"/>
  </r>
  <r>
    <x v="1"/>
    <x v="4"/>
    <x v="23"/>
    <s v="2/Mayo/2016"/>
    <n v="21110530.449999999"/>
    <n v="7145265.6717999997"/>
    <n v="0.33846926247180115"/>
    <n v="14239"/>
    <n v="13965264.778200001"/>
    <d v="2016-05-02T00:00:00"/>
    <x v="17"/>
    <x v="0"/>
  </r>
  <r>
    <x v="1"/>
    <x v="4"/>
    <x v="24"/>
    <s v="3/Mayo/2016"/>
    <n v="24441562"/>
    <n v="10268784.548599999"/>
    <n v="0.42013618231928057"/>
    <n v="27912"/>
    <n v="14172777.451400001"/>
    <d v="2016-05-03T00:00:00"/>
    <x v="17"/>
    <x v="1"/>
  </r>
  <r>
    <x v="1"/>
    <x v="4"/>
    <x v="25"/>
    <s v="4/Mayo/2016"/>
    <n v="20443912.27"/>
    <n v="7429500.6091"/>
    <n v="0.36340894594828937"/>
    <n v="19386"/>
    <n v="13014411.6609"/>
    <d v="2016-05-04T00:00:00"/>
    <x v="17"/>
    <x v="2"/>
  </r>
  <r>
    <x v="1"/>
    <x v="4"/>
    <x v="0"/>
    <s v="5/Mayo/2016"/>
    <n v="31938188.100000001"/>
    <n v="11029792.7423"/>
    <n v="0.34534810515127501"/>
    <n v="27549"/>
    <n v="20908395.357700001"/>
    <d v="2016-05-05T00:00:00"/>
    <x v="17"/>
    <x v="3"/>
  </r>
  <r>
    <x v="1"/>
    <x v="4"/>
    <x v="1"/>
    <s v="6/Mayo/2016"/>
    <n v="26186263"/>
    <n v="10253528.443399999"/>
    <n v="0.39156134815418298"/>
    <n v="16838"/>
    <n v="15932734.556600001"/>
    <d v="2016-05-06T00:00:00"/>
    <x v="17"/>
    <x v="4"/>
  </r>
  <r>
    <x v="1"/>
    <x v="4"/>
    <x v="2"/>
    <s v="7/Mayo/2016"/>
    <n v="152768"/>
    <n v="61470.436099999999"/>
    <n v="0.40237769755446168"/>
    <n v="120"/>
    <n v="91297.563999999998"/>
    <d v="2016-05-07T00:00:00"/>
    <x v="17"/>
    <x v="5"/>
  </r>
  <r>
    <x v="1"/>
    <x v="4"/>
    <x v="4"/>
    <s v="9/Mayo/2016"/>
    <n v="35105224"/>
    <n v="14879922.889900001"/>
    <n v="0.42386634222587499"/>
    <n v="33847"/>
    <n v="20225301.110100001"/>
    <d v="2016-05-09T00:00:00"/>
    <x v="18"/>
    <x v="0"/>
  </r>
  <r>
    <x v="1"/>
    <x v="4"/>
    <x v="5"/>
    <s v="10/Mayo/2016"/>
    <n v="26759632"/>
    <n v="11370801.3156"/>
    <n v="0.42492368040038819"/>
    <n v="19223"/>
    <n v="15388830.6845"/>
    <d v="2016-05-10T00:00:00"/>
    <x v="18"/>
    <x v="1"/>
  </r>
  <r>
    <x v="1"/>
    <x v="4"/>
    <x v="26"/>
    <s v="11/Mayo/2016"/>
    <n v="30850741.129999999"/>
    <n v="11508724.0571"/>
    <n v="0.3730453024970814"/>
    <n v="20490"/>
    <n v="19342017.072999999"/>
    <d v="2016-05-11T00:00:00"/>
    <x v="18"/>
    <x v="2"/>
  </r>
  <r>
    <x v="1"/>
    <x v="4"/>
    <x v="6"/>
    <s v="12/Mayo/2016"/>
    <n v="35271327.609999999"/>
    <n v="13933555.8049"/>
    <n v="0.39503916492640351"/>
    <n v="25614"/>
    <n v="21337771.805100001"/>
    <d v="2016-05-12T00:00:00"/>
    <x v="18"/>
    <x v="3"/>
  </r>
  <r>
    <x v="1"/>
    <x v="4"/>
    <x v="7"/>
    <s v="13/Mayo/2016"/>
    <n v="34284688"/>
    <n v="12862848.5591"/>
    <n v="0.37517764662463898"/>
    <n v="24578"/>
    <n v="21421839.441"/>
    <d v="2016-05-13T00:00:00"/>
    <x v="18"/>
    <x v="4"/>
  </r>
  <r>
    <x v="1"/>
    <x v="4"/>
    <x v="8"/>
    <s v="14/Mayo/2016"/>
    <n v="5804256"/>
    <n v="2078389.7065000001"/>
    <n v="0.35808029599314711"/>
    <n v="2268"/>
    <n v="3725866.2936"/>
    <d v="2016-05-14T00:00:00"/>
    <x v="18"/>
    <x v="5"/>
  </r>
  <r>
    <x v="1"/>
    <x v="4"/>
    <x v="9"/>
    <s v="15/Mayo/2016"/>
    <n v="1142429"/>
    <n v="514541.15549999999"/>
    <n v="0.45039223925513094"/>
    <n v="538"/>
    <n v="627887.84459999995"/>
    <d v="2016-05-15T00:00:00"/>
    <x v="19"/>
    <x v="6"/>
  </r>
  <r>
    <x v="1"/>
    <x v="4"/>
    <x v="10"/>
    <s v="16/Mayo/2016"/>
    <n v="30764674"/>
    <n v="11857688.163699999"/>
    <n v="0.38543194586427276"/>
    <n v="17889"/>
    <n v="18906985.836300001"/>
    <d v="2016-05-16T00:00:00"/>
    <x v="19"/>
    <x v="0"/>
  </r>
  <r>
    <x v="1"/>
    <x v="4"/>
    <x v="27"/>
    <s v="17/Mayo/2016"/>
    <n v="54602933"/>
    <n v="22326198.030499998"/>
    <n v="0.40888276149011993"/>
    <n v="48601"/>
    <n v="32276734.969500002"/>
    <d v="2016-05-17T00:00:00"/>
    <x v="19"/>
    <x v="1"/>
  </r>
  <r>
    <x v="1"/>
    <x v="4"/>
    <x v="28"/>
    <s v="18/Mayo/2016"/>
    <n v="33901230"/>
    <n v="12674374.4386"/>
    <n v="0.37386178727438502"/>
    <n v="27728"/>
    <n v="21226855.5614"/>
    <d v="2016-05-18T00:00:00"/>
    <x v="19"/>
    <x v="2"/>
  </r>
  <r>
    <x v="1"/>
    <x v="4"/>
    <x v="11"/>
    <s v="19/Mayo/2016"/>
    <n v="38794334"/>
    <n v="12407008.7094"/>
    <n v="0.31981496858278324"/>
    <n v="39053"/>
    <n v="26387325.290600002"/>
    <d v="2016-05-19T00:00:00"/>
    <x v="19"/>
    <x v="3"/>
  </r>
  <r>
    <x v="1"/>
    <x v="4"/>
    <x v="12"/>
    <s v="20/Mayo/2016"/>
    <n v="83465855.450000003"/>
    <n v="33113365.848200001"/>
    <n v="0.39672948500523636"/>
    <n v="26993"/>
    <n v="50352489.601899996"/>
    <d v="2016-05-20T00:00:00"/>
    <x v="19"/>
    <x v="4"/>
  </r>
  <r>
    <x v="1"/>
    <x v="4"/>
    <x v="15"/>
    <s v="23/Mayo/2016"/>
    <n v="52616934"/>
    <n v="16885468.054699998"/>
    <n v="0.32091318841762995"/>
    <n v="47452"/>
    <n v="35731465.9454"/>
    <d v="2016-05-23T00:00:00"/>
    <x v="20"/>
    <x v="0"/>
  </r>
  <r>
    <x v="1"/>
    <x v="4"/>
    <x v="16"/>
    <s v="24/Mayo/2016"/>
    <n v="37718897.909999996"/>
    <n v="14349090.3124"/>
    <n v="0.38042178079110267"/>
    <n v="24663"/>
    <n v="23369807.5977"/>
    <d v="2016-05-24T00:00:00"/>
    <x v="20"/>
    <x v="1"/>
  </r>
  <r>
    <x v="1"/>
    <x v="4"/>
    <x v="29"/>
    <s v="25/Mayo/2016"/>
    <n v="36545113.130000003"/>
    <n v="13011154.9695"/>
    <n v="0.35602995462665843"/>
    <n v="21072"/>
    <n v="23533958.160599999"/>
    <d v="2016-05-25T00:00:00"/>
    <x v="20"/>
    <x v="2"/>
  </r>
  <r>
    <x v="1"/>
    <x v="4"/>
    <x v="17"/>
    <s v="26/Mayo/2016"/>
    <n v="53000487.390000001"/>
    <n v="18027389.202399999"/>
    <n v="0.34013629100704013"/>
    <n v="32312"/>
    <n v="34973098.187600002"/>
    <d v="2016-05-26T00:00:00"/>
    <x v="20"/>
    <x v="3"/>
  </r>
  <r>
    <x v="1"/>
    <x v="4"/>
    <x v="18"/>
    <s v="27/Mayo/2016"/>
    <n v="39084950"/>
    <n v="13089737.443"/>
    <n v="0.33490480205296413"/>
    <n v="21410"/>
    <n v="25995212.557"/>
    <d v="2016-05-27T00:00:00"/>
    <x v="20"/>
    <x v="4"/>
  </r>
  <r>
    <x v="1"/>
    <x v="4"/>
    <x v="19"/>
    <s v="28/Mayo/2016"/>
    <n v="638026"/>
    <n v="215427.81880000001"/>
    <n v="0.33764739806841726"/>
    <n v="1996"/>
    <n v="422598.1813"/>
    <d v="2016-05-28T00:00:00"/>
    <x v="20"/>
    <x v="5"/>
  </r>
  <r>
    <x v="1"/>
    <x v="4"/>
    <x v="21"/>
    <s v="30/Mayo/2016"/>
    <n v="42298612"/>
    <n v="14383616.1131"/>
    <n v="0.34004936410442971"/>
    <n v="34060"/>
    <n v="27914995.8869"/>
    <d v="2016-05-30T00:00:00"/>
    <x v="21"/>
    <x v="0"/>
  </r>
  <r>
    <x v="1"/>
    <x v="4"/>
    <x v="22"/>
    <s v="31/Mayo/2016"/>
    <n v="50688980"/>
    <n v="19899689.339699998"/>
    <n v="0.39258413445486573"/>
    <n v="31271"/>
    <n v="30789290.660399999"/>
    <d v="2016-05-31T00:00:00"/>
    <x v="21"/>
    <x v="1"/>
  </r>
  <r>
    <x v="1"/>
    <x v="5"/>
    <x v="30"/>
    <s v="1/Junio/2016"/>
    <n v="14832031"/>
    <n v="6446176.4259000001"/>
    <n v="0.43461184957744492"/>
    <n v="11355"/>
    <n v="8385854.5741999997"/>
    <d v="2016-06-01T00:00:00"/>
    <x v="21"/>
    <x v="2"/>
  </r>
  <r>
    <x v="1"/>
    <x v="5"/>
    <x v="23"/>
    <s v="2/Junio/2016"/>
    <n v="23376860"/>
    <n v="8852183.2455000002"/>
    <n v="0.37867289471297683"/>
    <n v="17529"/>
    <n v="14524676.7546"/>
    <d v="2016-06-02T00:00:00"/>
    <x v="21"/>
    <x v="3"/>
  </r>
  <r>
    <x v="1"/>
    <x v="5"/>
    <x v="24"/>
    <s v="3/Junio/2016"/>
    <n v="25163459"/>
    <n v="8854704.0842000004"/>
    <n v="0.35188739688768544"/>
    <n v="16427.96"/>
    <n v="16308754.915899999"/>
    <d v="2016-06-03T00:00:00"/>
    <x v="21"/>
    <x v="4"/>
  </r>
  <r>
    <x v="1"/>
    <x v="5"/>
    <x v="25"/>
    <s v="4/Junio/2016"/>
    <n v="163572"/>
    <n v="68187.364499999996"/>
    <n v="0.41686452754750203"/>
    <n v="360"/>
    <n v="95384.635500000004"/>
    <d v="2016-06-04T00:00:00"/>
    <x v="21"/>
    <x v="5"/>
  </r>
  <r>
    <x v="1"/>
    <x v="5"/>
    <x v="1"/>
    <s v="6/Junio/2016"/>
    <n v="26757157"/>
    <n v="11134925.854900001"/>
    <n v="0.41614756959792104"/>
    <n v="31181"/>
    <n v="15622231.145199999"/>
    <d v="2016-06-06T00:00:00"/>
    <x v="22"/>
    <x v="0"/>
  </r>
  <r>
    <x v="1"/>
    <x v="5"/>
    <x v="2"/>
    <s v="7/Junio/2016"/>
    <n v="27649850"/>
    <n v="10118160.1249"/>
    <n v="0.36593906024444978"/>
    <n v="24728"/>
    <n v="17531689.875100002"/>
    <d v="2016-06-07T00:00:00"/>
    <x v="22"/>
    <x v="1"/>
  </r>
  <r>
    <x v="1"/>
    <x v="5"/>
    <x v="3"/>
    <s v="8/Junio/2016"/>
    <n v="39897120"/>
    <n v="15103342.183900001"/>
    <n v="0.37855720372548196"/>
    <n v="21138"/>
    <n v="24793777.816100001"/>
    <d v="2016-06-08T00:00:00"/>
    <x v="22"/>
    <x v="2"/>
  </r>
  <r>
    <x v="1"/>
    <x v="5"/>
    <x v="4"/>
    <s v="9/Junio/2016"/>
    <n v="29979554"/>
    <n v="12788778.784499999"/>
    <n v="0.42658335692719113"/>
    <n v="20512"/>
    <n v="17190775.215599999"/>
    <d v="2016-06-09T00:00:00"/>
    <x v="22"/>
    <x v="3"/>
  </r>
  <r>
    <x v="1"/>
    <x v="5"/>
    <x v="5"/>
    <s v="10/Junio/2016"/>
    <n v="30805199"/>
    <n v="11787189.136"/>
    <n v="0.38263635745381808"/>
    <n v="29751"/>
    <n v="19018009.864"/>
    <d v="2016-06-10T00:00:00"/>
    <x v="22"/>
    <x v="4"/>
  </r>
  <r>
    <x v="1"/>
    <x v="5"/>
    <x v="26"/>
    <s v="11/Junio/2016"/>
    <n v="595822"/>
    <n v="232349.73050000001"/>
    <n v="0.3899650071665699"/>
    <n v="256"/>
    <n v="363472.2696"/>
    <d v="2016-06-11T00:00:00"/>
    <x v="22"/>
    <x v="5"/>
  </r>
  <r>
    <x v="1"/>
    <x v="5"/>
    <x v="7"/>
    <s v="13/Junio/2016"/>
    <n v="37272092"/>
    <n v="14698496.8421"/>
    <n v="0.39435663665189491"/>
    <n v="19283"/>
    <n v="22573595.158"/>
    <d v="2016-06-13T00:00:00"/>
    <x v="23"/>
    <x v="0"/>
  </r>
  <r>
    <x v="1"/>
    <x v="5"/>
    <x v="8"/>
    <s v="14/Junio/2016"/>
    <n v="27014314"/>
    <n v="10574520.560799999"/>
    <n v="0.39144138773244436"/>
    <n v="22085"/>
    <n v="16439793.439200001"/>
    <d v="2016-06-14T00:00:00"/>
    <x v="23"/>
    <x v="1"/>
  </r>
  <r>
    <x v="1"/>
    <x v="5"/>
    <x v="9"/>
    <s v="15/Junio/2016"/>
    <n v="54229743"/>
    <n v="16660586.711999999"/>
    <n v="0.30722230625359964"/>
    <n v="26813"/>
    <n v="37569156.288099997"/>
    <d v="2016-06-15T00:00:00"/>
    <x v="23"/>
    <x v="2"/>
  </r>
  <r>
    <x v="1"/>
    <x v="5"/>
    <x v="10"/>
    <s v="16/Junio/2016"/>
    <n v="47750713"/>
    <n v="18030590.1778"/>
    <n v="0.37759834450639512"/>
    <n v="37282"/>
    <n v="29720122.8222"/>
    <d v="2016-06-16T00:00:00"/>
    <x v="23"/>
    <x v="3"/>
  </r>
  <r>
    <x v="1"/>
    <x v="5"/>
    <x v="27"/>
    <s v="17/Junio/2016"/>
    <n v="35688406"/>
    <n v="11996466.238700001"/>
    <n v="0.33614463584336046"/>
    <n v="20445"/>
    <n v="23691939.761399999"/>
    <d v="2016-06-17T00:00:00"/>
    <x v="23"/>
    <x v="4"/>
  </r>
  <r>
    <x v="1"/>
    <x v="5"/>
    <x v="28"/>
    <s v="18/Junio/2016"/>
    <n v="47900"/>
    <n v="19051.347099999999"/>
    <n v="0.39773167223382044"/>
    <n v="10"/>
    <n v="28848.652999999998"/>
    <d v="2016-06-18T00:00:00"/>
    <x v="23"/>
    <x v="5"/>
  </r>
  <r>
    <x v="1"/>
    <x v="5"/>
    <x v="12"/>
    <s v="20/Junio/2016"/>
    <n v="42658899.07"/>
    <n v="18223226.419"/>
    <n v="0.4271846394605045"/>
    <n v="42570"/>
    <n v="24435672.651000001"/>
    <d v="2016-06-20T00:00:00"/>
    <x v="24"/>
    <x v="0"/>
  </r>
  <r>
    <x v="1"/>
    <x v="5"/>
    <x v="13"/>
    <s v="21/Junio/2016"/>
    <n v="32658849"/>
    <n v="11084692.0057"/>
    <n v="0.339408532300082"/>
    <n v="27153"/>
    <n v="21574156.994399998"/>
    <d v="2016-06-21T00:00:00"/>
    <x v="24"/>
    <x v="1"/>
  </r>
  <r>
    <x v="1"/>
    <x v="5"/>
    <x v="14"/>
    <s v="22/Junio/2016"/>
    <n v="36060515"/>
    <n v="14251581.328500001"/>
    <n v="0.39521291718934132"/>
    <n v="22052"/>
    <n v="21808933.671599999"/>
    <d v="2016-06-22T00:00:00"/>
    <x v="24"/>
    <x v="2"/>
  </r>
  <r>
    <x v="1"/>
    <x v="5"/>
    <x v="15"/>
    <s v="23/Junio/2016"/>
    <n v="74137037"/>
    <n v="23300503.913400002"/>
    <n v="0.31428965677978199"/>
    <n v="38382"/>
    <n v="50836533.0867"/>
    <d v="2016-06-23T00:00:00"/>
    <x v="24"/>
    <x v="3"/>
  </r>
  <r>
    <x v="1"/>
    <x v="5"/>
    <x v="16"/>
    <s v="24/Junio/2016"/>
    <n v="46506588"/>
    <n v="17465240.244199999"/>
    <n v="0.37554335837752706"/>
    <n v="23617.94"/>
    <n v="29041347.755899999"/>
    <d v="2016-06-24T00:00:00"/>
    <x v="24"/>
    <x v="4"/>
  </r>
  <r>
    <x v="1"/>
    <x v="5"/>
    <x v="29"/>
    <s v="25/Junio/2016"/>
    <n v="80517"/>
    <n v="42673.1751"/>
    <n v="0.52998963076120575"/>
    <n v="230"/>
    <n v="37843.824999999997"/>
    <d v="2016-06-25T00:00:00"/>
    <x v="24"/>
    <x v="5"/>
  </r>
  <r>
    <x v="1"/>
    <x v="5"/>
    <x v="19"/>
    <s v="28/Junio/2016"/>
    <n v="28718216"/>
    <n v="10183249.166999999"/>
    <n v="0.35459198325550584"/>
    <n v="22351.455999999998"/>
    <n v="18534966.833099999"/>
    <d v="2016-06-28T00:00:00"/>
    <x v="25"/>
    <x v="1"/>
  </r>
  <r>
    <x v="1"/>
    <x v="5"/>
    <x v="20"/>
    <s v="29/Junio/2016"/>
    <n v="37496168"/>
    <n v="11006066.2127"/>
    <n v="0.29352509335620641"/>
    <n v="17293"/>
    <n v="26490101.7874"/>
    <d v="2016-06-29T00:00:00"/>
    <x v="25"/>
    <x v="2"/>
  </r>
  <r>
    <x v="1"/>
    <x v="5"/>
    <x v="21"/>
    <s v="30/Junio/2016"/>
    <n v="59757411"/>
    <n v="24920618.555399999"/>
    <n v="0.41702975644978996"/>
    <n v="49269"/>
    <n v="34836792.444600001"/>
    <d v="2016-06-30T00:00:00"/>
    <x v="25"/>
    <x v="3"/>
  </r>
  <r>
    <x v="1"/>
    <x v="6"/>
    <x v="30"/>
    <s v="1/Julio/2016"/>
    <n v="18568900.129999999"/>
    <n v="7756437.6990999999"/>
    <n v="0.41771120770737863"/>
    <n v="13551"/>
    <n v="10812462.4309"/>
    <d v="2016-07-01T00:00:00"/>
    <x v="25"/>
    <x v="4"/>
  </r>
  <r>
    <x v="1"/>
    <x v="6"/>
    <x v="23"/>
    <s v="2/Julio/2016"/>
    <n v="148337"/>
    <n v="53066.5556"/>
    <n v="0.35774321713395851"/>
    <n v="175"/>
    <n v="95270.444499999998"/>
    <d v="2016-07-02T00:00:00"/>
    <x v="25"/>
    <x v="5"/>
  </r>
  <r>
    <x v="1"/>
    <x v="6"/>
    <x v="25"/>
    <s v="4/Julio/2016"/>
    <n v="24132293"/>
    <n v="10682309.998600001"/>
    <n v="0.44265623654577707"/>
    <n v="20672"/>
    <n v="13449983.001499999"/>
    <d v="2016-07-04T00:00:00"/>
    <x v="26"/>
    <x v="0"/>
  </r>
  <r>
    <x v="1"/>
    <x v="6"/>
    <x v="0"/>
    <s v="5/Julio/2016"/>
    <n v="23586747"/>
    <n v="9861708.2456"/>
    <n v="0.41810378708009205"/>
    <n v="17318"/>
    <n v="13725038.7545"/>
    <d v="2016-07-05T00:00:00"/>
    <x v="26"/>
    <x v="1"/>
  </r>
  <r>
    <x v="1"/>
    <x v="6"/>
    <x v="1"/>
    <s v="6/Julio/2016"/>
    <n v="27140228"/>
    <n v="11876571.044199999"/>
    <n v="0.43760026791963574"/>
    <n v="16679"/>
    <n v="15263656.955800001"/>
    <d v="2016-07-06T00:00:00"/>
    <x v="26"/>
    <x v="2"/>
  </r>
  <r>
    <x v="1"/>
    <x v="6"/>
    <x v="2"/>
    <s v="7/Julio/2016"/>
    <n v="27668414"/>
    <n v="12022966.848300001"/>
    <n v="0.43453762287567332"/>
    <n v="20229"/>
    <n v="15645447.151799999"/>
    <d v="2016-07-07T00:00:00"/>
    <x v="26"/>
    <x v="3"/>
  </r>
  <r>
    <x v="1"/>
    <x v="6"/>
    <x v="3"/>
    <s v="8/Julio/2016"/>
    <n v="31072429"/>
    <n v="12809733.2643"/>
    <n v="0.41225400384051081"/>
    <n v="22006"/>
    <n v="18262695.7357"/>
    <d v="2016-07-08T00:00:00"/>
    <x v="26"/>
    <x v="4"/>
  </r>
  <r>
    <x v="1"/>
    <x v="6"/>
    <x v="4"/>
    <s v="9/Julio/2016"/>
    <n v="9738"/>
    <n v="3323.4360000000001"/>
    <n v="0.3412852741836106"/>
    <n v="10"/>
    <n v="6414.5640000000003"/>
    <d v="2016-07-09T00:00:00"/>
    <x v="26"/>
    <x v="5"/>
  </r>
  <r>
    <x v="1"/>
    <x v="6"/>
    <x v="26"/>
    <s v="11/Julio/2016"/>
    <n v="34074561"/>
    <n v="14644537.377800001"/>
    <n v="0.42977919444948975"/>
    <n v="30602"/>
    <n v="19430023.622299999"/>
    <d v="2016-07-11T00:00:00"/>
    <x v="27"/>
    <x v="0"/>
  </r>
  <r>
    <x v="1"/>
    <x v="6"/>
    <x v="6"/>
    <s v="12/Julio/2016"/>
    <n v="44947787"/>
    <n v="18582768.229499999"/>
    <n v="0.41343010345537146"/>
    <n v="22626"/>
    <n v="26365018.770500001"/>
    <d v="2016-07-12T00:00:00"/>
    <x v="27"/>
    <x v="1"/>
  </r>
  <r>
    <x v="1"/>
    <x v="6"/>
    <x v="7"/>
    <s v="13/Julio/2016"/>
    <n v="39475505"/>
    <n v="16208213.003900001"/>
    <n v="0.41058912365782274"/>
    <n v="24410.067999999999"/>
    <n v="23267291.996199999"/>
    <d v="2016-07-13T00:00:00"/>
    <x v="27"/>
    <x v="2"/>
  </r>
  <r>
    <x v="1"/>
    <x v="6"/>
    <x v="8"/>
    <s v="14/Julio/2016"/>
    <n v="40060238"/>
    <n v="16127341.5831"/>
    <n v="0.40257727832520618"/>
    <n v="41066"/>
    <n v="23932896.416999999"/>
    <d v="2016-07-14T00:00:00"/>
    <x v="27"/>
    <x v="3"/>
  </r>
  <r>
    <x v="1"/>
    <x v="6"/>
    <x v="9"/>
    <s v="15/Julio/2016"/>
    <n v="30475298"/>
    <n v="12796104.0142"/>
    <n v="0.41988445901989213"/>
    <n v="25289"/>
    <n v="17679193.985800002"/>
    <d v="2016-07-15T00:00:00"/>
    <x v="27"/>
    <x v="4"/>
  </r>
  <r>
    <x v="1"/>
    <x v="6"/>
    <x v="10"/>
    <s v="16/Julio/2016"/>
    <n v="304631"/>
    <n v="95295.535099999994"/>
    <n v="0.3128228417331132"/>
    <n v="657"/>
    <n v="209335.465"/>
    <d v="2016-07-16T00:00:00"/>
    <x v="27"/>
    <x v="5"/>
  </r>
  <r>
    <x v="1"/>
    <x v="6"/>
    <x v="28"/>
    <s v="18/Julio/2016"/>
    <n v="30288515"/>
    <n v="12741749.9143"/>
    <n v="0.420679254638268"/>
    <n v="27163"/>
    <n v="17546765.0858"/>
    <d v="2016-07-18T00:00:00"/>
    <x v="28"/>
    <x v="0"/>
  </r>
  <r>
    <x v="1"/>
    <x v="6"/>
    <x v="11"/>
    <s v="19/Julio/2016"/>
    <n v="27685272"/>
    <n v="11834002.748"/>
    <n v="0.42744758830615787"/>
    <n v="22841"/>
    <n v="15851269.252"/>
    <d v="2016-07-19T00:00:00"/>
    <x v="28"/>
    <x v="1"/>
  </r>
  <r>
    <x v="1"/>
    <x v="6"/>
    <x v="12"/>
    <s v="20/Julio/2016"/>
    <n v="55146924"/>
    <n v="15511381.904300001"/>
    <n v="0.28127374618936135"/>
    <n v="20512"/>
    <n v="39635542.095700003"/>
    <d v="2016-07-20T00:00:00"/>
    <x v="28"/>
    <x v="2"/>
  </r>
  <r>
    <x v="1"/>
    <x v="6"/>
    <x v="13"/>
    <s v="21/Julio/2016"/>
    <n v="37803566.390000001"/>
    <n v="13212951.407500001"/>
    <n v="0.34951600256940729"/>
    <n v="22362.056"/>
    <n v="24590614.9826"/>
    <d v="2016-07-21T00:00:00"/>
    <x v="28"/>
    <x v="3"/>
  </r>
  <r>
    <x v="1"/>
    <x v="6"/>
    <x v="14"/>
    <s v="22/Julio/2016"/>
    <n v="31895389"/>
    <n v="12823646.9187"/>
    <n v="0.40205331619250667"/>
    <n v="37022"/>
    <n v="19071742.081300002"/>
    <d v="2016-07-22T00:00:00"/>
    <x v="28"/>
    <x v="4"/>
  </r>
  <r>
    <x v="1"/>
    <x v="6"/>
    <x v="29"/>
    <s v="25/Julio/2016"/>
    <n v="29259702"/>
    <n v="12099136.058499999"/>
    <n v="0.41350851961855251"/>
    <n v="16241"/>
    <n v="17160565.941500001"/>
    <d v="2016-07-25T00:00:00"/>
    <x v="29"/>
    <x v="0"/>
  </r>
  <r>
    <x v="1"/>
    <x v="6"/>
    <x v="17"/>
    <s v="26/Julio/2016"/>
    <n v="44976444"/>
    <n v="13784993.826099999"/>
    <n v="0.30649363533720009"/>
    <n v="26490"/>
    <n v="31191450.173999999"/>
    <d v="2016-07-26T00:00:00"/>
    <x v="29"/>
    <x v="1"/>
  </r>
  <r>
    <x v="1"/>
    <x v="6"/>
    <x v="18"/>
    <s v="27/Julio/2016"/>
    <n v="51998750"/>
    <n v="15653056.484099999"/>
    <n v="0.30102755324118369"/>
    <n v="34823"/>
    <n v="36345693.515900001"/>
    <d v="2016-07-27T00:00:00"/>
    <x v="29"/>
    <x v="2"/>
  </r>
  <r>
    <x v="1"/>
    <x v="6"/>
    <x v="19"/>
    <s v="28/Julio/2016"/>
    <n v="50320818.950000003"/>
    <n v="18893025.094099998"/>
    <n v="0.37545146299929205"/>
    <n v="39397.767"/>
    <n v="31427793.855999999"/>
    <d v="2016-07-28T00:00:00"/>
    <x v="29"/>
    <x v="3"/>
  </r>
  <r>
    <x v="1"/>
    <x v="6"/>
    <x v="20"/>
    <s v="29/Julio/2016"/>
    <n v="110576257"/>
    <n v="39217639.827100001"/>
    <n v="0.35466600960367106"/>
    <n v="66086"/>
    <n v="71358617.172999993"/>
    <d v="2016-07-29T00:00:00"/>
    <x v="29"/>
    <x v="4"/>
  </r>
  <r>
    <x v="1"/>
    <x v="7"/>
    <x v="30"/>
    <s v="1/Agosto/2016"/>
    <n v="15744917"/>
    <n v="7000318.3490000004"/>
    <n v="0.44460814553674688"/>
    <n v="9390"/>
    <n v="8744598.6510000005"/>
    <d v="2016-08-01T00:00:00"/>
    <x v="30"/>
    <x v="0"/>
  </r>
  <r>
    <x v="1"/>
    <x v="7"/>
    <x v="23"/>
    <s v="2/Agosto/2016"/>
    <n v="24071379"/>
    <n v="10025134.4276"/>
    <n v="0.41647528492655117"/>
    <n v="18743"/>
    <n v="14046244.5725"/>
    <d v="2016-08-02T00:00:00"/>
    <x v="30"/>
    <x v="1"/>
  </r>
  <r>
    <x v="1"/>
    <x v="7"/>
    <x v="24"/>
    <s v="3/Agosto/2016"/>
    <n v="27197160"/>
    <n v="10275598.4465"/>
    <n v="0.37781880337873514"/>
    <n v="27746"/>
    <n v="16921561.5535"/>
    <d v="2016-08-03T00:00:00"/>
    <x v="30"/>
    <x v="2"/>
  </r>
  <r>
    <x v="1"/>
    <x v="7"/>
    <x v="25"/>
    <s v="4/Agosto/2016"/>
    <n v="40568935"/>
    <n v="15944273.657099999"/>
    <n v="0.39301681587401788"/>
    <n v="21868"/>
    <n v="24624661.342999998"/>
    <d v="2016-08-04T00:00:00"/>
    <x v="30"/>
    <x v="3"/>
  </r>
  <r>
    <x v="1"/>
    <x v="7"/>
    <x v="0"/>
    <s v="5/Agosto/2016"/>
    <n v="32843528"/>
    <n v="13072006.272600001"/>
    <n v="0.39800859008203993"/>
    <n v="35435"/>
    <n v="19771521.727400001"/>
    <d v="2016-08-05T00:00:00"/>
    <x v="30"/>
    <x v="4"/>
  </r>
  <r>
    <x v="1"/>
    <x v="7"/>
    <x v="1"/>
    <s v="6/Agosto/2016"/>
    <n v="1146469"/>
    <n v="515980.24550000002"/>
    <n v="0.45006035531706484"/>
    <n v="1731"/>
    <n v="630488.75459999999"/>
    <d v="2016-08-06T00:00:00"/>
    <x v="30"/>
    <x v="5"/>
  </r>
  <r>
    <x v="1"/>
    <x v="7"/>
    <x v="3"/>
    <s v="8/Agosto/2016"/>
    <n v="43508135"/>
    <n v="17818751.335299999"/>
    <n v="0.4095498769437026"/>
    <n v="35730"/>
    <n v="25689383.664799999"/>
    <d v="2016-08-08T00:00:00"/>
    <x v="31"/>
    <x v="0"/>
  </r>
  <r>
    <x v="1"/>
    <x v="7"/>
    <x v="4"/>
    <s v="9/Agosto/2016"/>
    <n v="35942624"/>
    <n v="15420278.519099999"/>
    <n v="0.42902484023147558"/>
    <n v="49278"/>
    <n v="20522345.480999999"/>
    <d v="2016-08-09T00:00:00"/>
    <x v="31"/>
    <x v="1"/>
  </r>
  <r>
    <x v="1"/>
    <x v="7"/>
    <x v="5"/>
    <s v="10/Agosto/2016"/>
    <n v="31425001.579999998"/>
    <n v="12016520.8971"/>
    <n v="0.38238728060232607"/>
    <n v="24820"/>
    <n v="19408480.6829"/>
    <d v="2016-08-10T00:00:00"/>
    <x v="31"/>
    <x v="2"/>
  </r>
  <r>
    <x v="1"/>
    <x v="7"/>
    <x v="26"/>
    <s v="11/Agosto/2016"/>
    <n v="55718857"/>
    <n v="18165438.3057"/>
    <n v="0.32601957907535684"/>
    <n v="26541"/>
    <n v="37553418.694399998"/>
    <d v="2016-08-11T00:00:00"/>
    <x v="31"/>
    <x v="3"/>
  </r>
  <r>
    <x v="1"/>
    <x v="7"/>
    <x v="6"/>
    <s v="12/Agosto/2016"/>
    <n v="41399954"/>
    <n v="16656247.6634"/>
    <n v="0.40232526981551719"/>
    <n v="36516"/>
    <n v="24743706.3367"/>
    <d v="2016-08-12T00:00:00"/>
    <x v="31"/>
    <x v="4"/>
  </r>
  <r>
    <x v="1"/>
    <x v="7"/>
    <x v="9"/>
    <s v="15/Agosto/2016"/>
    <n v="591357"/>
    <n v="231777.0674"/>
    <n v="0.39194102276628162"/>
    <n v="1516"/>
    <n v="359579.9326"/>
    <d v="2016-08-15T00:00:00"/>
    <x v="32"/>
    <x v="0"/>
  </r>
  <r>
    <x v="1"/>
    <x v="7"/>
    <x v="10"/>
    <s v="16/Agosto/2016"/>
    <n v="20106055"/>
    <n v="8170643.6534000002"/>
    <n v="0.40637726562470855"/>
    <n v="12537"/>
    <n v="11935411.3467"/>
    <d v="2016-08-16T00:00:00"/>
    <x v="32"/>
    <x v="1"/>
  </r>
  <r>
    <x v="1"/>
    <x v="7"/>
    <x v="27"/>
    <s v="17/Agosto/2016"/>
    <n v="49452844"/>
    <n v="20957684.6461"/>
    <n v="0.42379129188404208"/>
    <n v="40042"/>
    <n v="28495159.3539"/>
    <d v="2016-08-17T00:00:00"/>
    <x v="32"/>
    <x v="2"/>
  </r>
  <r>
    <x v="1"/>
    <x v="7"/>
    <x v="28"/>
    <s v="18/Agosto/2016"/>
    <n v="41668530"/>
    <n v="16145670.478599999"/>
    <n v="0.38747876343609916"/>
    <n v="42366"/>
    <n v="25522859.521499999"/>
    <d v="2016-08-18T00:00:00"/>
    <x v="32"/>
    <x v="3"/>
  </r>
  <r>
    <x v="1"/>
    <x v="7"/>
    <x v="11"/>
    <s v="19/Agosto/2016"/>
    <n v="48144844"/>
    <n v="16390766.9804"/>
    <n v="0.34044698494401604"/>
    <n v="27333"/>
    <n v="31754077.0196"/>
    <d v="2016-08-19T00:00:00"/>
    <x v="32"/>
    <x v="4"/>
  </r>
  <r>
    <x v="1"/>
    <x v="7"/>
    <x v="12"/>
    <s v="20/Agosto/2016"/>
    <n v="1141418"/>
    <n v="402901.5687"/>
    <n v="0.3529833669172906"/>
    <n v="3654"/>
    <n v="738516.43130000005"/>
    <d v="2016-08-20T00:00:00"/>
    <x v="32"/>
    <x v="5"/>
  </r>
  <r>
    <x v="1"/>
    <x v="7"/>
    <x v="14"/>
    <s v="22/Agosto/2016"/>
    <n v="42665049.770000003"/>
    <n v="16579683.532"/>
    <n v="0.38860105921306182"/>
    <n v="42635"/>
    <n v="26085366.2381"/>
    <d v="2016-08-22T00:00:00"/>
    <x v="33"/>
    <x v="0"/>
  </r>
  <r>
    <x v="1"/>
    <x v="7"/>
    <x v="15"/>
    <s v="23/Agosto/2016"/>
    <n v="38320247"/>
    <n v="15728558.428400001"/>
    <n v="0.4104503404792772"/>
    <n v="61566"/>
    <n v="22591688.571600001"/>
    <d v="2016-08-23T00:00:00"/>
    <x v="33"/>
    <x v="1"/>
  </r>
  <r>
    <x v="1"/>
    <x v="7"/>
    <x v="16"/>
    <s v="24/Agosto/2016"/>
    <n v="42296776"/>
    <n v="16494088.558900001"/>
    <n v="0.38996089344729251"/>
    <n v="38665"/>
    <n v="25802687.441199999"/>
    <d v="2016-08-24T00:00:00"/>
    <x v="33"/>
    <x v="2"/>
  </r>
  <r>
    <x v="1"/>
    <x v="7"/>
    <x v="29"/>
    <s v="25/Agosto/2016"/>
    <n v="56123855.780000001"/>
    <n v="20210294.164500002"/>
    <n v="0.36010166948832539"/>
    <n v="85866"/>
    <n v="35913561.615500003"/>
    <d v="2016-08-25T00:00:00"/>
    <x v="33"/>
    <x v="3"/>
  </r>
  <r>
    <x v="1"/>
    <x v="7"/>
    <x v="17"/>
    <s v="26/Agosto/2016"/>
    <n v="37729849.68"/>
    <n v="15233526.9453"/>
    <n v="0.40375265405245048"/>
    <n v="31706"/>
    <n v="22496322.7348"/>
    <d v="2016-08-26T00:00:00"/>
    <x v="33"/>
    <x v="4"/>
  </r>
  <r>
    <x v="1"/>
    <x v="7"/>
    <x v="18"/>
    <s v="27/Agosto/2016"/>
    <n v="397650"/>
    <n v="54382.8747"/>
    <n v="0.13676065560165976"/>
    <n v="2316"/>
    <n v="343267.12530000001"/>
    <d v="2016-08-27T00:00:00"/>
    <x v="33"/>
    <x v="5"/>
  </r>
  <r>
    <x v="1"/>
    <x v="7"/>
    <x v="20"/>
    <s v="29/Agosto/2016"/>
    <n v="44217104"/>
    <n v="17180956.349599998"/>
    <n v="0.38855905962543363"/>
    <n v="33162"/>
    <n v="27036147.650400002"/>
    <d v="2016-08-29T00:00:00"/>
    <x v="34"/>
    <x v="0"/>
  </r>
  <r>
    <x v="1"/>
    <x v="7"/>
    <x v="21"/>
    <s v="30/Agosto/2016"/>
    <n v="36616665"/>
    <n v="13191804.5644"/>
    <n v="0.36026777873954385"/>
    <n v="28405"/>
    <n v="23424860.435699999"/>
    <d v="2016-08-30T00:00:00"/>
    <x v="34"/>
    <x v="1"/>
  </r>
  <r>
    <x v="1"/>
    <x v="7"/>
    <x v="22"/>
    <s v="31/Agosto/2016"/>
    <n v="116223584"/>
    <n v="33824755.8781"/>
    <n v="0.29103177439528971"/>
    <n v="75513"/>
    <n v="82398828.121900007"/>
    <d v="2016-08-31T00:00:00"/>
    <x v="34"/>
    <x v="2"/>
  </r>
  <r>
    <x v="1"/>
    <x v="8"/>
    <x v="30"/>
    <s v="1/Septiembre/2016"/>
    <n v="25288586"/>
    <n v="10504934.169399999"/>
    <n v="0.41540219644546356"/>
    <n v="18296"/>
    <n v="14783651.830600001"/>
    <d v="2016-09-01T00:00:00"/>
    <x v="34"/>
    <x v="3"/>
  </r>
  <r>
    <x v="1"/>
    <x v="8"/>
    <x v="23"/>
    <s v="2/Septiembre/2016"/>
    <n v="21403131"/>
    <n v="9338711.8103999998"/>
    <n v="0.43632456440134859"/>
    <n v="20915"/>
    <n v="12064419.1897"/>
    <d v="2016-09-02T00:00:00"/>
    <x v="34"/>
    <x v="4"/>
  </r>
  <r>
    <x v="1"/>
    <x v="8"/>
    <x v="24"/>
    <s v="3/Septiembre/2016"/>
    <n v="136557"/>
    <n v="51590.415300000001"/>
    <n v="0.37779400030756388"/>
    <n v="68"/>
    <n v="84966.584799999997"/>
    <d v="2016-09-03T00:00:00"/>
    <x v="34"/>
    <x v="5"/>
  </r>
  <r>
    <x v="1"/>
    <x v="8"/>
    <x v="0"/>
    <s v="5/Septiembre/2016"/>
    <n v="31458530"/>
    <n v="13074357.9036"/>
    <n v="0.41560612983505585"/>
    <n v="17636"/>
    <n v="18384172.0964"/>
    <d v="2016-09-05T00:00:00"/>
    <x v="35"/>
    <x v="0"/>
  </r>
  <r>
    <x v="1"/>
    <x v="8"/>
    <x v="1"/>
    <s v="6/Septiembre/2016"/>
    <n v="43851825.609999999"/>
    <n v="18630305.607700001"/>
    <n v="0.42484675035858788"/>
    <n v="44214"/>
    <n v="25221520.0024"/>
    <d v="2016-09-06T00:00:00"/>
    <x v="35"/>
    <x v="1"/>
  </r>
  <r>
    <x v="1"/>
    <x v="8"/>
    <x v="2"/>
    <s v="7/Septiembre/2016"/>
    <n v="34388932"/>
    <n v="15481976.0814"/>
    <n v="0.45020229419744701"/>
    <n v="26328"/>
    <n v="18906955.9186"/>
    <d v="2016-09-07T00:00:00"/>
    <x v="35"/>
    <x v="2"/>
  </r>
  <r>
    <x v="1"/>
    <x v="8"/>
    <x v="3"/>
    <s v="8/Septiembre/2016"/>
    <n v="45892719"/>
    <n v="18781490.318"/>
    <n v="0.40924771352074391"/>
    <n v="46616"/>
    <n v="27111228.682"/>
    <d v="2016-09-08T00:00:00"/>
    <x v="35"/>
    <x v="3"/>
  </r>
  <r>
    <x v="1"/>
    <x v="8"/>
    <x v="4"/>
    <s v="9/Septiembre/2016"/>
    <n v="43811004"/>
    <n v="17797286.706999999"/>
    <n v="0.40622868873308632"/>
    <n v="53933"/>
    <n v="26013717.293099999"/>
    <d v="2016-09-09T00:00:00"/>
    <x v="35"/>
    <x v="4"/>
  </r>
  <r>
    <x v="1"/>
    <x v="8"/>
    <x v="5"/>
    <s v="10/Septiembre/2016"/>
    <n v="4243459"/>
    <n v="1563883.8972"/>
    <n v="0.36853988625788536"/>
    <n v="8926"/>
    <n v="2679575.1028999998"/>
    <d v="2016-09-10T00:00:00"/>
    <x v="35"/>
    <x v="5"/>
  </r>
  <r>
    <x v="1"/>
    <x v="8"/>
    <x v="6"/>
    <s v="12/Septiembre/2016"/>
    <n v="44694579"/>
    <n v="18258189.159000002"/>
    <n v="0.40851014972084199"/>
    <n v="34839"/>
    <n v="26436389.8411"/>
    <d v="2016-09-12T00:00:00"/>
    <x v="36"/>
    <x v="0"/>
  </r>
  <r>
    <x v="1"/>
    <x v="8"/>
    <x v="7"/>
    <s v="13/Septiembre/2016"/>
    <n v="47690806"/>
    <n v="19604830.677999999"/>
    <n v="0.41108197412306263"/>
    <n v="60253"/>
    <n v="28085975.322099999"/>
    <d v="2016-09-13T00:00:00"/>
    <x v="36"/>
    <x v="1"/>
  </r>
  <r>
    <x v="1"/>
    <x v="8"/>
    <x v="8"/>
    <s v="14/Septiembre/2016"/>
    <n v="47636114"/>
    <n v="18070619.162799999"/>
    <n v="0.37934704671334024"/>
    <n v="56092"/>
    <n v="29565494.837299999"/>
    <d v="2016-09-14T00:00:00"/>
    <x v="36"/>
    <x v="2"/>
  </r>
  <r>
    <x v="1"/>
    <x v="8"/>
    <x v="9"/>
    <s v="15/Septiembre/2016"/>
    <n v="22438781.789999999"/>
    <n v="9698667.2411000002"/>
    <n v="0.43222788705143872"/>
    <n v="17628"/>
    <n v="12740114.548900001"/>
    <d v="2016-09-15T00:00:00"/>
    <x v="36"/>
    <x v="3"/>
  </r>
  <r>
    <x v="1"/>
    <x v="8"/>
    <x v="10"/>
    <s v="16/Septiembre/2016"/>
    <n v="23958582"/>
    <n v="10300996.9706"/>
    <n v="0.42995019365503351"/>
    <n v="23678"/>
    <n v="13657585.0294"/>
    <d v="2016-09-16T00:00:00"/>
    <x v="36"/>
    <x v="4"/>
  </r>
  <r>
    <x v="1"/>
    <x v="8"/>
    <x v="12"/>
    <s v="20/Septiembre/2016"/>
    <n v="23951421"/>
    <n v="9981087.7514999993"/>
    <n v="0.41672215404255136"/>
    <n v="27550"/>
    <n v="13970333.248500001"/>
    <d v="2016-09-20T00:00:00"/>
    <x v="37"/>
    <x v="1"/>
  </r>
  <r>
    <x v="1"/>
    <x v="8"/>
    <x v="13"/>
    <s v="21/Septiembre/2016"/>
    <n v="80111890"/>
    <n v="29417158.777100001"/>
    <n v="0.36720090834331831"/>
    <n v="58339"/>
    <n v="50694731.222900003"/>
    <d v="2016-09-21T00:00:00"/>
    <x v="37"/>
    <x v="2"/>
  </r>
  <r>
    <x v="1"/>
    <x v="8"/>
    <x v="14"/>
    <s v="22/Septiembre/2016"/>
    <n v="46085350.950000003"/>
    <n v="18888194.802099999"/>
    <n v="0.40985246749216736"/>
    <n v="33990"/>
    <n v="27197156.147999998"/>
    <d v="2016-09-22T00:00:00"/>
    <x v="37"/>
    <x v="3"/>
  </r>
  <r>
    <x v="1"/>
    <x v="8"/>
    <x v="15"/>
    <s v="23/Septiembre/2016"/>
    <n v="48741625"/>
    <n v="18252514.698899999"/>
    <n v="0.37447489079200785"/>
    <n v="40344"/>
    <n v="30489110.301100001"/>
    <d v="2016-09-23T00:00:00"/>
    <x v="37"/>
    <x v="4"/>
  </r>
  <r>
    <x v="1"/>
    <x v="8"/>
    <x v="16"/>
    <s v="24/Septiembre/2016"/>
    <n v="1212705"/>
    <n v="416115.84409999999"/>
    <n v="0.34313031124634596"/>
    <n v="3023"/>
    <n v="796589.15590000001"/>
    <d v="2016-09-24T00:00:00"/>
    <x v="37"/>
    <x v="5"/>
  </r>
  <r>
    <x v="1"/>
    <x v="8"/>
    <x v="17"/>
    <s v="26/Septiembre/2016"/>
    <n v="47445228.240000002"/>
    <n v="19772111.531500001"/>
    <n v="0.4167355130316473"/>
    <n v="40663"/>
    <n v="27673116.708500002"/>
    <d v="2016-09-26T00:00:00"/>
    <x v="38"/>
    <x v="0"/>
  </r>
  <r>
    <x v="1"/>
    <x v="8"/>
    <x v="18"/>
    <s v="27/Septiembre/2016"/>
    <n v="94367947"/>
    <n v="30168265.444499999"/>
    <n v="0.31968763127272443"/>
    <n v="67899.820000000007"/>
    <n v="64199681.555500001"/>
    <d v="2016-09-27T00:00:00"/>
    <x v="38"/>
    <x v="1"/>
  </r>
  <r>
    <x v="1"/>
    <x v="8"/>
    <x v="19"/>
    <s v="28/Septiembre/2016"/>
    <n v="44994010"/>
    <n v="17687039.119399998"/>
    <n v="0.39309763942800385"/>
    <n v="60323"/>
    <n v="27306970.880600002"/>
    <d v="2016-09-28T00:00:00"/>
    <x v="38"/>
    <x v="2"/>
  </r>
  <r>
    <x v="1"/>
    <x v="8"/>
    <x v="20"/>
    <s v="29/Septiembre/2016"/>
    <n v="92474704"/>
    <n v="33932948.350299999"/>
    <n v="0.36694303287848318"/>
    <n v="71822"/>
    <n v="58541755.649700001"/>
    <d v="2016-09-29T00:00:00"/>
    <x v="38"/>
    <x v="3"/>
  </r>
  <r>
    <x v="1"/>
    <x v="8"/>
    <x v="21"/>
    <s v="30/Septiembre/2016"/>
    <n v="104740936"/>
    <n v="39657268.756300002"/>
    <n v="0.37862244000091805"/>
    <n v="77380"/>
    <n v="65083667.243799999"/>
    <d v="2016-09-30T00:00:00"/>
    <x v="38"/>
    <x v="4"/>
  </r>
  <r>
    <x v="1"/>
    <x v="9"/>
    <x v="30"/>
    <s v="1/Octubre/2016"/>
    <n v="111786"/>
    <n v="16167.1001"/>
    <n v="0.14462544594135224"/>
    <n v="200"/>
    <n v="95618.9"/>
    <d v="2016-10-01T00:00:00"/>
    <x v="38"/>
    <x v="5"/>
  </r>
  <r>
    <x v="1"/>
    <x v="9"/>
    <x v="24"/>
    <s v="3/Octubre/2016"/>
    <n v="37145788"/>
    <n v="17036337.808899999"/>
    <n v="0.45863444353098659"/>
    <n v="32113"/>
    <n v="20109450.191100001"/>
    <d v="2016-10-03T00:00:00"/>
    <x v="39"/>
    <x v="0"/>
  </r>
  <r>
    <x v="1"/>
    <x v="9"/>
    <x v="25"/>
    <s v="4/Octubre/2016"/>
    <n v="31535275"/>
    <n v="13487795.290200001"/>
    <n v="0.42770501573872433"/>
    <n v="34822"/>
    <n v="18047479.709899999"/>
    <d v="2016-10-04T00:00:00"/>
    <x v="39"/>
    <x v="1"/>
  </r>
  <r>
    <x v="1"/>
    <x v="9"/>
    <x v="0"/>
    <s v="5/Octubre/2016"/>
    <n v="46637401"/>
    <n v="19789711.540600002"/>
    <n v="0.42433135458384569"/>
    <n v="40673"/>
    <n v="26847689.4595"/>
    <d v="2016-10-05T00:00:00"/>
    <x v="39"/>
    <x v="2"/>
  </r>
  <r>
    <x v="1"/>
    <x v="9"/>
    <x v="1"/>
    <s v="6/Octubre/2016"/>
    <n v="39735930"/>
    <n v="15884125.688300001"/>
    <n v="0.39974213987944918"/>
    <n v="44099.677000000003"/>
    <n v="23851804.311799999"/>
    <d v="2016-10-06T00:00:00"/>
    <x v="39"/>
    <x v="3"/>
  </r>
  <r>
    <x v="1"/>
    <x v="9"/>
    <x v="2"/>
    <s v="7/Octubre/2016"/>
    <n v="32307928.399999999"/>
    <n v="12931588.613399999"/>
    <n v="0.40026053212993995"/>
    <n v="30333"/>
    <n v="19376339.786699999"/>
    <d v="2016-10-07T00:00:00"/>
    <x v="39"/>
    <x v="4"/>
  </r>
  <r>
    <x v="1"/>
    <x v="9"/>
    <x v="3"/>
    <s v="8/Octubre/2016"/>
    <n v="9402306"/>
    <n v="4080497.0490000001"/>
    <n v="0.4339889649411538"/>
    <n v="10687"/>
    <n v="5321808.9510000004"/>
    <d v="2016-10-08T00:00:00"/>
    <x v="39"/>
    <x v="5"/>
  </r>
  <r>
    <x v="1"/>
    <x v="9"/>
    <x v="26"/>
    <s v="11/Octubre/2016"/>
    <n v="34783110"/>
    <n v="14944206.9625"/>
    <n v="0.429639757988863"/>
    <n v="31288"/>
    <n v="19838903.037599999"/>
    <d v="2016-10-11T00:00:00"/>
    <x v="40"/>
    <x v="1"/>
  </r>
  <r>
    <x v="1"/>
    <x v="9"/>
    <x v="6"/>
    <s v="12/Octubre/2016"/>
    <n v="42698205.840000004"/>
    <n v="18264080.268800002"/>
    <n v="0.42774819010521686"/>
    <n v="60423"/>
    <n v="24434125.5713"/>
    <d v="2016-10-12T00:00:00"/>
    <x v="40"/>
    <x v="2"/>
  </r>
  <r>
    <x v="1"/>
    <x v="9"/>
    <x v="7"/>
    <s v="13/Octubre/2016"/>
    <n v="42444124"/>
    <n v="17162211.986900002"/>
    <n v="0.40434836131616242"/>
    <n v="41790"/>
    <n v="25281912.0132"/>
    <d v="2016-10-13T00:00:00"/>
    <x v="40"/>
    <x v="3"/>
  </r>
  <r>
    <x v="1"/>
    <x v="9"/>
    <x v="8"/>
    <s v="14/Octubre/2016"/>
    <n v="46506615"/>
    <n v="18265456.2678"/>
    <n v="0.39274963933195312"/>
    <n v="35474"/>
    <n v="28241158.732299998"/>
    <d v="2016-10-14T00:00:00"/>
    <x v="40"/>
    <x v="4"/>
  </r>
  <r>
    <x v="1"/>
    <x v="9"/>
    <x v="9"/>
    <s v="15/Octubre/2016"/>
    <n v="15523206"/>
    <n v="6576387.5011"/>
    <n v="0.42364879401201017"/>
    <n v="16621"/>
    <n v="8946818.4989"/>
    <d v="2016-10-15T00:00:00"/>
    <x v="40"/>
    <x v="5"/>
  </r>
  <r>
    <x v="1"/>
    <x v="9"/>
    <x v="10"/>
    <s v="16/Octubre/2016"/>
    <n v="1196971"/>
    <n v="199131.03080000001"/>
    <n v="0.16636245222315327"/>
    <n v="494"/>
    <n v="997839.9693"/>
    <d v="2016-10-16T00:00:00"/>
    <x v="41"/>
    <x v="6"/>
  </r>
  <r>
    <x v="1"/>
    <x v="9"/>
    <x v="27"/>
    <s v="17/Octubre/2016"/>
    <n v="24847734"/>
    <n v="9614622.6020999998"/>
    <n v="0.38694162623038381"/>
    <n v="16556"/>
    <n v="15233111.3979"/>
    <d v="2016-10-17T00:00:00"/>
    <x v="41"/>
    <x v="0"/>
  </r>
  <r>
    <x v="1"/>
    <x v="9"/>
    <x v="28"/>
    <s v="18/Octubre/2016"/>
    <n v="49620452"/>
    <n v="16442294.643200001"/>
    <n v="0.33136124280367296"/>
    <n v="53999"/>
    <n v="33178157.356800001"/>
    <d v="2016-10-18T00:00:00"/>
    <x v="41"/>
    <x v="1"/>
  </r>
  <r>
    <x v="1"/>
    <x v="9"/>
    <x v="11"/>
    <s v="19/Octubre/2016"/>
    <n v="46994780"/>
    <n v="19664169.689199999"/>
    <n v="0.41843306191028024"/>
    <n v="40679"/>
    <n v="27330610.310800001"/>
    <d v="2016-10-19T00:00:00"/>
    <x v="41"/>
    <x v="2"/>
  </r>
  <r>
    <x v="1"/>
    <x v="9"/>
    <x v="12"/>
    <s v="20/Octubre/2016"/>
    <n v="63410357"/>
    <n v="23680472.122099999"/>
    <n v="0.37344801768108637"/>
    <n v="58104"/>
    <n v="39729884.877999999"/>
    <d v="2016-10-20T00:00:00"/>
    <x v="41"/>
    <x v="3"/>
  </r>
  <r>
    <x v="1"/>
    <x v="9"/>
    <x v="13"/>
    <s v="21/Octubre/2016"/>
    <n v="37387484.009999998"/>
    <n v="15517158.875700001"/>
    <n v="0.41503618889010124"/>
    <n v="43899"/>
    <n v="21870325.134300001"/>
    <d v="2016-10-21T00:00:00"/>
    <x v="41"/>
    <x v="4"/>
  </r>
  <r>
    <x v="1"/>
    <x v="9"/>
    <x v="14"/>
    <s v="22/Octubre/2016"/>
    <n v="7097887"/>
    <n v="2732427.1496000001"/>
    <n v="0.38496346160484102"/>
    <n v="7843"/>
    <n v="4365459.8504999997"/>
    <d v="2016-10-22T00:00:00"/>
    <x v="41"/>
    <x v="5"/>
  </r>
  <r>
    <x v="1"/>
    <x v="9"/>
    <x v="15"/>
    <s v="23/Octubre/2016"/>
    <n v="2295853"/>
    <n v="725018.62939999998"/>
    <n v="0.31579488294764518"/>
    <n v="1472"/>
    <n v="1570834.3706"/>
    <d v="2016-10-23T00:00:00"/>
    <x v="42"/>
    <x v="6"/>
  </r>
  <r>
    <x v="1"/>
    <x v="9"/>
    <x v="16"/>
    <s v="24/Octubre/2016"/>
    <n v="59348337.890000001"/>
    <n v="22697856.560199998"/>
    <n v="0.38245142774292445"/>
    <n v="29755"/>
    <n v="36650481.329899997"/>
    <d v="2016-10-24T00:00:00"/>
    <x v="42"/>
    <x v="0"/>
  </r>
  <r>
    <x v="1"/>
    <x v="9"/>
    <x v="29"/>
    <s v="25/Octubre/2016"/>
    <n v="86684576"/>
    <n v="32864624.080699999"/>
    <n v="0.37912885541137098"/>
    <n v="78337"/>
    <n v="53819951.919399999"/>
    <d v="2016-10-25T00:00:00"/>
    <x v="42"/>
    <x v="1"/>
  </r>
  <r>
    <x v="1"/>
    <x v="9"/>
    <x v="17"/>
    <s v="26/Octubre/2016"/>
    <n v="57610993.439999998"/>
    <n v="20731735.355799999"/>
    <n v="0.35985727927763367"/>
    <n v="46147"/>
    <n v="36879258.084200002"/>
    <d v="2016-10-26T00:00:00"/>
    <x v="42"/>
    <x v="2"/>
  </r>
  <r>
    <x v="1"/>
    <x v="9"/>
    <x v="18"/>
    <s v="27/Octubre/2016"/>
    <n v="58500988"/>
    <n v="24321324.956999999"/>
    <n v="0.41574212314157838"/>
    <n v="58419"/>
    <n v="34179663.043099999"/>
    <d v="2016-10-27T00:00:00"/>
    <x v="42"/>
    <x v="3"/>
  </r>
  <r>
    <x v="1"/>
    <x v="9"/>
    <x v="19"/>
    <s v="28/Octubre/2016"/>
    <n v="72916292"/>
    <n v="26556794.091800001"/>
    <n v="0.36420933324201399"/>
    <n v="44590.73"/>
    <n v="46359497.908200003"/>
    <d v="2016-10-28T00:00:00"/>
    <x v="42"/>
    <x v="4"/>
  </r>
  <r>
    <x v="1"/>
    <x v="9"/>
    <x v="20"/>
    <s v="29/Octubre/2016"/>
    <n v="18900965"/>
    <n v="7170619.4035"/>
    <n v="0.37937848165424359"/>
    <n v="14640"/>
    <n v="11730345.5966"/>
    <d v="2016-10-29T00:00:00"/>
    <x v="42"/>
    <x v="5"/>
  </r>
  <r>
    <x v="1"/>
    <x v="10"/>
    <x v="23"/>
    <s v="2/Noviembre/2016"/>
    <n v="23208088.75"/>
    <n v="9666381.8695"/>
    <n v="0.41650917374658869"/>
    <n v="16885"/>
    <n v="13541706.8806"/>
    <d v="2016-11-02T00:00:00"/>
    <x v="43"/>
    <x v="2"/>
  </r>
  <r>
    <x v="1"/>
    <x v="10"/>
    <x v="24"/>
    <s v="3/Noviembre/2016"/>
    <n v="48025381"/>
    <n v="20478667.1241"/>
    <n v="0.42641342343749444"/>
    <n v="39585"/>
    <n v="27546713.8759"/>
    <d v="2016-11-03T00:00:00"/>
    <x v="43"/>
    <x v="3"/>
  </r>
  <r>
    <x v="1"/>
    <x v="10"/>
    <x v="25"/>
    <s v="4/Noviembre/2016"/>
    <n v="36887820"/>
    <n v="15232584.0043"/>
    <n v="0.41294345950235062"/>
    <n v="37908"/>
    <n v="21655235.995700002"/>
    <d v="2016-11-04T00:00:00"/>
    <x v="43"/>
    <x v="4"/>
  </r>
  <r>
    <x v="1"/>
    <x v="10"/>
    <x v="0"/>
    <s v="5/Noviembre/2016"/>
    <n v="5123396"/>
    <n v="2225335.5260999999"/>
    <n v="0.43434775022270383"/>
    <n v="3134"/>
    <n v="2898060.4739999999"/>
    <d v="2016-11-05T00:00:00"/>
    <x v="43"/>
    <x v="5"/>
  </r>
  <r>
    <x v="1"/>
    <x v="10"/>
    <x v="2"/>
    <s v="7/Noviembre/2016"/>
    <n v="47485776"/>
    <n v="18526633.533799998"/>
    <n v="0.39015122199540342"/>
    <n v="45997.17"/>
    <n v="28959142.4663"/>
    <d v="2016-11-07T00:00:00"/>
    <x v="44"/>
    <x v="0"/>
  </r>
  <r>
    <x v="1"/>
    <x v="10"/>
    <x v="3"/>
    <s v="8/Noviembre/2016"/>
    <n v="38417192"/>
    <n v="16586506.388599999"/>
    <n v="0.43174697381838839"/>
    <n v="33908"/>
    <n v="21830685.611499999"/>
    <d v="2016-11-08T00:00:00"/>
    <x v="44"/>
    <x v="1"/>
  </r>
  <r>
    <x v="1"/>
    <x v="10"/>
    <x v="4"/>
    <s v="9/Noviembre/2016"/>
    <n v="32742611"/>
    <n v="13904882.740900001"/>
    <n v="0.42467238611178565"/>
    <n v="39975"/>
    <n v="18837728.259100001"/>
    <d v="2016-11-09T00:00:00"/>
    <x v="44"/>
    <x v="2"/>
  </r>
  <r>
    <x v="1"/>
    <x v="10"/>
    <x v="5"/>
    <s v="10/Noviembre/2016"/>
    <n v="52452889"/>
    <n v="22151652.651799999"/>
    <n v="0.42231520654277022"/>
    <n v="42505"/>
    <n v="30301236.348299999"/>
    <d v="2016-11-10T00:00:00"/>
    <x v="44"/>
    <x v="3"/>
  </r>
  <r>
    <x v="1"/>
    <x v="10"/>
    <x v="26"/>
    <s v="11/Noviembre/2016"/>
    <n v="47790727.460000001"/>
    <n v="20287716.811799999"/>
    <n v="0.42451157138757645"/>
    <n v="58192"/>
    <n v="27503010.648200002"/>
    <d v="2016-11-11T00:00:00"/>
    <x v="44"/>
    <x v="4"/>
  </r>
  <r>
    <x v="1"/>
    <x v="10"/>
    <x v="6"/>
    <s v="12/Noviembre/2016"/>
    <n v="28600"/>
    <n v="16382.83"/>
    <n v="0.57282622377622383"/>
    <n v="400"/>
    <n v="12217.17"/>
    <d v="2016-11-12T00:00:00"/>
    <x v="44"/>
    <x v="5"/>
  </r>
  <r>
    <x v="1"/>
    <x v="10"/>
    <x v="8"/>
    <s v="14/Noviembre/2016"/>
    <n v="84870590.400000006"/>
    <n v="22079078.066599999"/>
    <n v="0.26014992899825523"/>
    <n v="37124"/>
    <n v="62791512.333499998"/>
    <d v="2016-11-14T00:00:00"/>
    <x v="45"/>
    <x v="0"/>
  </r>
  <r>
    <x v="1"/>
    <x v="10"/>
    <x v="9"/>
    <s v="15/Noviembre/2016"/>
    <n v="58238363"/>
    <n v="25523140.358399998"/>
    <n v="0.43825305251797686"/>
    <n v="50789"/>
    <n v="32715222.641600002"/>
    <d v="2016-11-15T00:00:00"/>
    <x v="45"/>
    <x v="1"/>
  </r>
  <r>
    <x v="1"/>
    <x v="10"/>
    <x v="10"/>
    <s v="16/Noviembre/2016"/>
    <n v="50334394"/>
    <n v="18831602.259199999"/>
    <n v="0.37412990924654821"/>
    <n v="28890.598999999998"/>
    <n v="31502791.740800001"/>
    <d v="2016-11-16T00:00:00"/>
    <x v="45"/>
    <x v="2"/>
  </r>
  <r>
    <x v="1"/>
    <x v="10"/>
    <x v="27"/>
    <s v="17/Noviembre/2016"/>
    <n v="54512692"/>
    <n v="21084594.596299998"/>
    <n v="0.38678322098457363"/>
    <n v="41599"/>
    <n v="33428097.403700002"/>
    <d v="2016-11-17T00:00:00"/>
    <x v="45"/>
    <x v="3"/>
  </r>
  <r>
    <x v="1"/>
    <x v="10"/>
    <x v="28"/>
    <s v="18/Noviembre/2016"/>
    <n v="52459317"/>
    <n v="22245668.498599999"/>
    <n v="0.42405562578330935"/>
    <n v="58642"/>
    <n v="30213648.501499999"/>
    <d v="2016-11-18T00:00:00"/>
    <x v="45"/>
    <x v="4"/>
  </r>
  <r>
    <x v="1"/>
    <x v="10"/>
    <x v="11"/>
    <s v="19/Noviembre/2016"/>
    <n v="1239232"/>
    <n v="598729.73199999996"/>
    <n v="0.48314579675153646"/>
    <n v="580"/>
    <n v="640502.26809999999"/>
    <d v="2016-11-19T00:00:00"/>
    <x v="45"/>
    <x v="5"/>
  </r>
  <r>
    <x v="1"/>
    <x v="10"/>
    <x v="13"/>
    <s v="21/Noviembre/2016"/>
    <n v="45277869"/>
    <n v="21921851.951499999"/>
    <n v="0.48416262592879539"/>
    <n v="36315.379999999997"/>
    <n v="23356017.048500001"/>
    <d v="2016-11-21T00:00:00"/>
    <x v="46"/>
    <x v="0"/>
  </r>
  <r>
    <x v="1"/>
    <x v="10"/>
    <x v="14"/>
    <s v="22/Noviembre/2016"/>
    <n v="72235459"/>
    <n v="31447912.0614"/>
    <n v="0.43535283774413341"/>
    <n v="74258.581999999995"/>
    <n v="40787546.938600004"/>
    <d v="2016-11-22T00:00:00"/>
    <x v="46"/>
    <x v="1"/>
  </r>
  <r>
    <x v="1"/>
    <x v="10"/>
    <x v="15"/>
    <s v="23/Noviembre/2016"/>
    <n v="38374677"/>
    <n v="16079218.047"/>
    <n v="0.41900595142468561"/>
    <n v="26809.288"/>
    <n v="22295458.953000002"/>
    <d v="2016-11-23T00:00:00"/>
    <x v="46"/>
    <x v="2"/>
  </r>
  <r>
    <x v="1"/>
    <x v="10"/>
    <x v="16"/>
    <s v="24/Noviembre/2016"/>
    <n v="52357214"/>
    <n v="22520329.709399998"/>
    <n v="0.43012849593945163"/>
    <n v="41475"/>
    <n v="29836884.290600002"/>
    <d v="2016-11-24T00:00:00"/>
    <x v="46"/>
    <x v="3"/>
  </r>
  <r>
    <x v="1"/>
    <x v="10"/>
    <x v="29"/>
    <s v="25/Noviembre/2016"/>
    <n v="42910653"/>
    <n v="17875464.1624"/>
    <n v="0.41657404193779107"/>
    <n v="36019"/>
    <n v="25035188.837699998"/>
    <d v="2016-11-25T00:00:00"/>
    <x v="46"/>
    <x v="4"/>
  </r>
  <r>
    <x v="1"/>
    <x v="10"/>
    <x v="17"/>
    <s v="26/Noviembre/2016"/>
    <n v="2871390"/>
    <n v="1155602.2838999999"/>
    <n v="0.4024539626800957"/>
    <n v="5218"/>
    <n v="1715787.7161999999"/>
    <d v="2016-11-26T00:00:00"/>
    <x v="46"/>
    <x v="5"/>
  </r>
  <r>
    <x v="1"/>
    <x v="10"/>
    <x v="19"/>
    <s v="28/Noviembre/2016"/>
    <n v="46444206"/>
    <n v="15149962.6219"/>
    <n v="0.32619704214342687"/>
    <n v="27003"/>
    <n v="31294243.3781"/>
    <d v="2016-11-28T00:00:00"/>
    <x v="47"/>
    <x v="0"/>
  </r>
  <r>
    <x v="1"/>
    <x v="10"/>
    <x v="20"/>
    <s v="29/Noviembre/2016"/>
    <n v="83322283.260000005"/>
    <n v="27434676.216200002"/>
    <n v="0.32925977473027784"/>
    <n v="57098.669000000002"/>
    <n v="55887607.043899998"/>
    <d v="2016-11-29T00:00:00"/>
    <x v="47"/>
    <x v="1"/>
  </r>
  <r>
    <x v="1"/>
    <x v="10"/>
    <x v="21"/>
    <s v="30/Noviembre/2016"/>
    <n v="89831389"/>
    <n v="33875730.348499998"/>
    <n v="0.3771034905015217"/>
    <n v="83747"/>
    <n v="55955658.651500002"/>
    <d v="2016-11-30T00:00:00"/>
    <x v="47"/>
    <x v="2"/>
  </r>
  <r>
    <x v="1"/>
    <x v="11"/>
    <x v="30"/>
    <s v="1/Diciembre/2016"/>
    <n v="24615156"/>
    <n v="10107093.306"/>
    <n v="0.41060447904534914"/>
    <n v="20430"/>
    <n v="14508062.6941"/>
    <d v="2016-12-01T00:00:00"/>
    <x v="47"/>
    <x v="3"/>
  </r>
  <r>
    <x v="1"/>
    <x v="11"/>
    <x v="23"/>
    <s v="2/Diciembre/2016"/>
    <n v="35570517.009999998"/>
    <n v="15416695.768100001"/>
    <n v="0.43341219256852181"/>
    <n v="31161"/>
    <n v="20153821.241900001"/>
    <d v="2016-12-02T00:00:00"/>
    <x v="47"/>
    <x v="4"/>
  </r>
  <r>
    <x v="1"/>
    <x v="11"/>
    <x v="24"/>
    <s v="3/Diciembre/2016"/>
    <n v="3225764"/>
    <n v="1093997.9294"/>
    <n v="0.33914382124668763"/>
    <n v="2727"/>
    <n v="2131766.0706000002"/>
    <d v="2016-12-03T00:00:00"/>
    <x v="47"/>
    <x v="5"/>
  </r>
  <r>
    <x v="1"/>
    <x v="11"/>
    <x v="0"/>
    <s v="5/Diciembre/2016"/>
    <n v="26242318"/>
    <n v="11870871.9483"/>
    <n v="0.45235607419664681"/>
    <n v="30304"/>
    <n v="14371446.0518"/>
    <d v="2016-12-05T00:00:00"/>
    <x v="48"/>
    <x v="0"/>
  </r>
  <r>
    <x v="1"/>
    <x v="11"/>
    <x v="1"/>
    <s v="6/Diciembre/2016"/>
    <n v="40502622"/>
    <n v="18294830.485199999"/>
    <n v="0.45169496644439466"/>
    <n v="41810"/>
    <n v="22207791.514899999"/>
    <d v="2016-12-06T00:00:00"/>
    <x v="48"/>
    <x v="1"/>
  </r>
  <r>
    <x v="1"/>
    <x v="11"/>
    <x v="2"/>
    <s v="7/Diciembre/2016"/>
    <n v="37885682.049999997"/>
    <n v="15933895.1635"/>
    <n v="0.42057828449468287"/>
    <n v="28194"/>
    <n v="21951786.886500001"/>
    <d v="2016-12-07T00:00:00"/>
    <x v="48"/>
    <x v="2"/>
  </r>
  <r>
    <x v="1"/>
    <x v="11"/>
    <x v="3"/>
    <s v="8/Diciembre/2016"/>
    <n v="9309959"/>
    <n v="3329103.9596000002"/>
    <n v="0.35758524388775503"/>
    <n v="8478"/>
    <n v="5980855.0404000003"/>
    <d v="2016-12-08T00:00:00"/>
    <x v="48"/>
    <x v="3"/>
  </r>
  <r>
    <x v="1"/>
    <x v="11"/>
    <x v="4"/>
    <s v="9/Diciembre/2016"/>
    <n v="30141304.760000002"/>
    <n v="13642629.9507"/>
    <n v="0.45262240833067374"/>
    <n v="26196"/>
    <n v="16498674.8094"/>
    <d v="2016-12-09T00:00:00"/>
    <x v="48"/>
    <x v="4"/>
  </r>
  <r>
    <x v="1"/>
    <x v="11"/>
    <x v="5"/>
    <s v="10/Diciembre/2016"/>
    <n v="2641538"/>
    <n v="1141099.3485999999"/>
    <n v="0.43198293895450302"/>
    <n v="3677"/>
    <n v="1500438.6514999999"/>
    <d v="2016-12-10T00:00:00"/>
    <x v="48"/>
    <x v="5"/>
  </r>
  <r>
    <x v="1"/>
    <x v="11"/>
    <x v="6"/>
    <s v="12/Diciembre/2016"/>
    <n v="43075578.909999996"/>
    <n v="20555558.087499999"/>
    <n v="0.47719748887061447"/>
    <n v="33407"/>
    <n v="22520020.8226"/>
    <d v="2016-12-12T00:00:00"/>
    <x v="49"/>
    <x v="0"/>
  </r>
  <r>
    <x v="1"/>
    <x v="11"/>
    <x v="7"/>
    <s v="13/Diciembre/2016"/>
    <n v="51349350.57"/>
    <n v="21064183.3783"/>
    <n v="0.41021323822947037"/>
    <n v="32305"/>
    <n v="30285167.191799998"/>
    <d v="2016-12-13T00:00:00"/>
    <x v="49"/>
    <x v="1"/>
  </r>
  <r>
    <x v="1"/>
    <x v="11"/>
    <x v="8"/>
    <s v="14/Diciembre/2016"/>
    <n v="52482861"/>
    <n v="23698032.083099999"/>
    <n v="0.45153849526419682"/>
    <n v="48341.857000000004"/>
    <n v="28784828.916999999"/>
    <d v="2016-12-14T00:00:00"/>
    <x v="49"/>
    <x v="2"/>
  </r>
  <r>
    <x v="1"/>
    <x v="11"/>
    <x v="9"/>
    <s v="15/Diciembre/2016"/>
    <n v="41460947"/>
    <n v="17579498.435199998"/>
    <n v="0.42400137254944997"/>
    <n v="29400"/>
    <n v="23881448.564800002"/>
    <d v="2016-12-15T00:00:00"/>
    <x v="49"/>
    <x v="3"/>
  </r>
  <r>
    <x v="1"/>
    <x v="11"/>
    <x v="10"/>
    <s v="16/Diciembre/2016"/>
    <n v="39953127"/>
    <n v="17794815.501899999"/>
    <n v="0.44539230939045149"/>
    <n v="27897"/>
    <n v="22158311.498100001"/>
    <d v="2016-12-16T00:00:00"/>
    <x v="49"/>
    <x v="4"/>
  </r>
  <r>
    <x v="1"/>
    <x v="11"/>
    <x v="27"/>
    <s v="17/Diciembre/2016"/>
    <n v="929416"/>
    <n v="345325.70669999998"/>
    <n v="0.37155128241820667"/>
    <n v="1071"/>
    <n v="584090.29330000002"/>
    <d v="2016-12-17T00:00:00"/>
    <x v="49"/>
    <x v="5"/>
  </r>
  <r>
    <x v="1"/>
    <x v="11"/>
    <x v="11"/>
    <s v="19/Diciembre/2016"/>
    <n v="37111483"/>
    <n v="15997521.523700001"/>
    <n v="0.43106661956085129"/>
    <n v="29643"/>
    <n v="21113961.476300001"/>
    <d v="2016-12-19T00:00:00"/>
    <x v="50"/>
    <x v="0"/>
  </r>
  <r>
    <x v="1"/>
    <x v="11"/>
    <x v="12"/>
    <s v="20/Diciembre/2016"/>
    <n v="37897669.880000003"/>
    <n v="16210770.9746"/>
    <n v="0.42775112628111794"/>
    <n v="32816"/>
    <n v="21686898.905400001"/>
    <d v="2016-12-20T00:00:00"/>
    <x v="50"/>
    <x v="1"/>
  </r>
  <r>
    <x v="1"/>
    <x v="11"/>
    <x v="13"/>
    <s v="21/Diciembre/2016"/>
    <n v="74291067.219999999"/>
    <n v="27538111.108800001"/>
    <n v="0.37067863121754197"/>
    <n v="59736"/>
    <n v="46752956.111299999"/>
    <d v="2016-12-21T00:00:00"/>
    <x v="50"/>
    <x v="2"/>
  </r>
  <r>
    <x v="1"/>
    <x v="11"/>
    <x v="14"/>
    <s v="22/Diciembre/2016"/>
    <n v="48628615"/>
    <n v="20910505.055399999"/>
    <n v="0.43000412525423559"/>
    <n v="42612"/>
    <n v="27718109.944600001"/>
    <d v="2016-12-22T00:00:00"/>
    <x v="50"/>
    <x v="3"/>
  </r>
  <r>
    <x v="1"/>
    <x v="11"/>
    <x v="15"/>
    <s v="23/Diciembre/2016"/>
    <n v="16866633"/>
    <n v="7841292.1886"/>
    <n v="0.46489967432148432"/>
    <n v="19190"/>
    <n v="9025340.8114"/>
    <d v="2016-12-23T00:00:00"/>
    <x v="50"/>
    <x v="4"/>
  </r>
  <r>
    <x v="1"/>
    <x v="11"/>
    <x v="17"/>
    <s v="26/Diciembre/2016"/>
    <n v="50586681"/>
    <n v="17266417.067299999"/>
    <n v="0.34132338247887817"/>
    <n v="36560"/>
    <n v="33320263.932700001"/>
    <d v="2016-12-26T00:00:00"/>
    <x v="51"/>
    <x v="0"/>
  </r>
  <r>
    <x v="1"/>
    <x v="11"/>
    <x v="18"/>
    <s v="27/Diciembre/2016"/>
    <n v="67219441"/>
    <n v="17825796.409000002"/>
    <n v="0.26518810843725998"/>
    <n v="30393.576000000001"/>
    <n v="49393644.5911"/>
    <d v="2016-12-27T00:00:00"/>
    <x v="51"/>
    <x v="1"/>
  </r>
  <r>
    <x v="1"/>
    <x v="11"/>
    <x v="19"/>
    <s v="28/Diciembre/2016"/>
    <n v="67175950"/>
    <n v="25806326.726399999"/>
    <n v="0.38416020504957504"/>
    <n v="40387"/>
    <n v="41369623.273699999"/>
    <d v="2016-12-28T00:00:00"/>
    <x v="51"/>
    <x v="2"/>
  </r>
  <r>
    <x v="1"/>
    <x v="11"/>
    <x v="20"/>
    <s v="29/Diciembre/2016"/>
    <n v="60211844.630000003"/>
    <n v="26944908.298700001"/>
    <n v="0.44750179079009555"/>
    <n v="65863"/>
    <n v="33266936.331300002"/>
    <d v="2016-12-29T00:00:00"/>
    <x v="51"/>
    <x v="3"/>
  </r>
  <r>
    <x v="1"/>
    <x v="11"/>
    <x v="21"/>
    <s v="30/Diciembre/2016"/>
    <n v="127089016.31"/>
    <n v="24103554.133400001"/>
    <n v="0.18965882995431929"/>
    <n v="68697.468999999997"/>
    <n v="102985462.1767"/>
    <d v="2016-12-30T00:00:00"/>
    <x v="51"/>
    <x v="4"/>
  </r>
  <r>
    <x v="2"/>
    <x v="0"/>
    <x v="24"/>
    <s v="3/Enero/2017"/>
    <n v="22679428"/>
    <n v="9682173.8848999999"/>
    <n v="0.42691437742168808"/>
    <n v="25429"/>
    <n v="12997254.1151"/>
    <d v="2017-01-03T00:00:00"/>
    <x v="52"/>
    <x v="1"/>
  </r>
  <r>
    <x v="2"/>
    <x v="0"/>
    <x v="25"/>
    <s v="4/Enero/2017"/>
    <n v="32462781.809999999"/>
    <n v="14259859.8837"/>
    <n v="0.43926795821630171"/>
    <n v="26676"/>
    <n v="18202921.926399998"/>
    <d v="2017-01-04T00:00:00"/>
    <x v="52"/>
    <x v="2"/>
  </r>
  <r>
    <x v="2"/>
    <x v="0"/>
    <x v="0"/>
    <s v="5/Enero/2017"/>
    <n v="28726730"/>
    <n v="11582408.2598"/>
    <n v="0.40319271493135489"/>
    <n v="23247"/>
    <n v="17144321.740200002"/>
    <d v="2017-01-05T00:00:00"/>
    <x v="52"/>
    <x v="3"/>
  </r>
  <r>
    <x v="2"/>
    <x v="0"/>
    <x v="1"/>
    <s v="6/Enero/2017"/>
    <n v="46909001"/>
    <n v="20382608.790899999"/>
    <n v="0.43451381091871899"/>
    <n v="36424"/>
    <n v="26526392.209199999"/>
    <d v="2017-01-06T00:00:00"/>
    <x v="52"/>
    <x v="4"/>
  </r>
  <r>
    <x v="2"/>
    <x v="0"/>
    <x v="2"/>
    <s v="7/Enero/2017"/>
    <n v="15121"/>
    <n v="7017.0645999999997"/>
    <n v="0.4640608822167846"/>
    <n v="9"/>
    <n v="8103.9354000000003"/>
    <d v="2017-01-07T00:00:00"/>
    <x v="52"/>
    <x v="5"/>
  </r>
  <r>
    <x v="2"/>
    <x v="0"/>
    <x v="4"/>
    <s v="9/Enero/2017"/>
    <n v="32568983"/>
    <n v="13574248.413899999"/>
    <n v="0.41678453434975232"/>
    <n v="29128"/>
    <n v="18994734.586199999"/>
    <d v="2017-01-09T00:00:00"/>
    <x v="0"/>
    <x v="0"/>
  </r>
  <r>
    <x v="2"/>
    <x v="0"/>
    <x v="5"/>
    <s v="10/Enero/2017"/>
    <n v="43394800"/>
    <n v="18995846.868299998"/>
    <n v="0.4377447728368376"/>
    <n v="32522"/>
    <n v="24398953.1318"/>
    <d v="2017-01-10T00:00:00"/>
    <x v="0"/>
    <x v="1"/>
  </r>
  <r>
    <x v="2"/>
    <x v="0"/>
    <x v="26"/>
    <s v="11/Enero/2017"/>
    <n v="41157967"/>
    <n v="17530525.793299999"/>
    <n v="0.42593274330823971"/>
    <n v="34417"/>
    <n v="23627441.206700001"/>
    <d v="2017-01-11T00:00:00"/>
    <x v="0"/>
    <x v="2"/>
  </r>
  <r>
    <x v="2"/>
    <x v="0"/>
    <x v="6"/>
    <s v="12/Enero/2017"/>
    <n v="44474706"/>
    <n v="20098211.942899998"/>
    <n v="0.45190207537066124"/>
    <n v="35663"/>
    <n v="24376494.057100002"/>
    <d v="2017-01-12T00:00:00"/>
    <x v="0"/>
    <x v="3"/>
  </r>
  <r>
    <x v="2"/>
    <x v="0"/>
    <x v="7"/>
    <s v="13/Enero/2017"/>
    <n v="43935429.609999999"/>
    <n v="17873145.411899999"/>
    <n v="0.40680483997889372"/>
    <n v="39554"/>
    <n v="26062284.198199999"/>
    <d v="2017-01-13T00:00:00"/>
    <x v="0"/>
    <x v="4"/>
  </r>
  <r>
    <x v="2"/>
    <x v="0"/>
    <x v="8"/>
    <s v="14/Enero/2017"/>
    <n v="6560555"/>
    <n v="2328993.2143000001"/>
    <n v="0.3549994191497518"/>
    <n v="5160"/>
    <n v="4231561.7857999997"/>
    <d v="2017-01-14T00:00:00"/>
    <x v="0"/>
    <x v="5"/>
  </r>
  <r>
    <x v="2"/>
    <x v="0"/>
    <x v="10"/>
    <s v="16/Enero/2017"/>
    <n v="25829755"/>
    <n v="11911886.9419"/>
    <n v="0.46116918034646476"/>
    <n v="18552"/>
    <n v="13917868.0582"/>
    <d v="2017-01-16T00:00:00"/>
    <x v="1"/>
    <x v="0"/>
  </r>
  <r>
    <x v="2"/>
    <x v="0"/>
    <x v="27"/>
    <s v="17/Enero/2017"/>
    <n v="34056325"/>
    <n v="14915649.5407"/>
    <n v="0.43797002585276007"/>
    <n v="24725.191999999999"/>
    <n v="19140675.459399998"/>
    <d v="2017-01-17T00:00:00"/>
    <x v="1"/>
    <x v="1"/>
  </r>
  <r>
    <x v="2"/>
    <x v="0"/>
    <x v="28"/>
    <s v="18/Enero/2017"/>
    <n v="65710842"/>
    <n v="29216142.949700002"/>
    <n v="0.44461677952171119"/>
    <n v="58399"/>
    <n v="36494699.050399996"/>
    <d v="2017-01-18T00:00:00"/>
    <x v="1"/>
    <x v="2"/>
  </r>
  <r>
    <x v="2"/>
    <x v="0"/>
    <x v="11"/>
    <s v="19/Enero/2017"/>
    <n v="29893890"/>
    <n v="12733974.1316"/>
    <n v="0.42597246900955343"/>
    <n v="24637"/>
    <n v="17159915.8684"/>
    <d v="2017-01-19T00:00:00"/>
    <x v="1"/>
    <x v="3"/>
  </r>
  <r>
    <x v="2"/>
    <x v="0"/>
    <x v="12"/>
    <s v="20/Enero/2017"/>
    <n v="48715584"/>
    <n v="20367335.642499998"/>
    <n v="0.41808665667438166"/>
    <n v="40229"/>
    <n v="28348248.357500002"/>
    <d v="2017-01-20T00:00:00"/>
    <x v="1"/>
    <x v="4"/>
  </r>
  <r>
    <x v="2"/>
    <x v="0"/>
    <x v="13"/>
    <s v="21/Enero/2017"/>
    <n v="6547999"/>
    <n v="2654291.7407"/>
    <n v="0.40535921595284302"/>
    <n v="5606"/>
    <n v="3893707.2593999999"/>
    <d v="2017-01-21T00:00:00"/>
    <x v="1"/>
    <x v="5"/>
  </r>
  <r>
    <x v="2"/>
    <x v="0"/>
    <x v="15"/>
    <s v="23/Enero/2017"/>
    <n v="36511933.140000001"/>
    <n v="14339661.557600001"/>
    <n v="0.39273903966181506"/>
    <n v="31071"/>
    <n v="22172271.582400002"/>
    <d v="2017-01-23T00:00:00"/>
    <x v="2"/>
    <x v="0"/>
  </r>
  <r>
    <x v="2"/>
    <x v="0"/>
    <x v="16"/>
    <s v="24/Enero/2017"/>
    <n v="47249159.869999997"/>
    <n v="21846613.842"/>
    <n v="0.46237041890497427"/>
    <n v="62600"/>
    <n v="25402546.028099999"/>
    <d v="2017-01-24T00:00:00"/>
    <x v="2"/>
    <x v="1"/>
  </r>
  <r>
    <x v="2"/>
    <x v="0"/>
    <x v="29"/>
    <s v="25/Enero/2017"/>
    <n v="46760133"/>
    <n v="20310628.608899999"/>
    <n v="0.4343578023805022"/>
    <n v="58868"/>
    <n v="26449504.391199999"/>
    <d v="2017-01-25T00:00:00"/>
    <x v="2"/>
    <x v="2"/>
  </r>
  <r>
    <x v="2"/>
    <x v="0"/>
    <x v="17"/>
    <s v="26/Enero/2017"/>
    <n v="36180954.649999999"/>
    <n v="15812301.4904"/>
    <n v="0.43703383847556937"/>
    <n v="48838.591"/>
    <n v="20368653.159600001"/>
    <d v="2017-01-26T00:00:00"/>
    <x v="2"/>
    <x v="3"/>
  </r>
  <r>
    <x v="2"/>
    <x v="0"/>
    <x v="18"/>
    <s v="27/Enero/2017"/>
    <n v="75224565.599999994"/>
    <n v="30417953.695700001"/>
    <n v="0.40436197209093622"/>
    <n v="69325"/>
    <n v="44806611.904399998"/>
    <d v="2017-01-27T00:00:00"/>
    <x v="2"/>
    <x v="4"/>
  </r>
  <r>
    <x v="2"/>
    <x v="0"/>
    <x v="19"/>
    <s v="28/Enero/2017"/>
    <n v="8016906"/>
    <n v="3733237.8925999999"/>
    <n v="0.46567065805686136"/>
    <n v="8790"/>
    <n v="4283668.1074000001"/>
    <d v="2017-01-28T00:00:00"/>
    <x v="2"/>
    <x v="5"/>
  </r>
  <r>
    <x v="2"/>
    <x v="0"/>
    <x v="21"/>
    <s v="30/Enero/2017"/>
    <n v="39106733.850000001"/>
    <n v="17761525.355900001"/>
    <n v="0.45418074094418398"/>
    <n v="46107"/>
    <n v="21345208.494199999"/>
    <d v="2017-01-30T00:00:00"/>
    <x v="3"/>
    <x v="0"/>
  </r>
  <r>
    <x v="2"/>
    <x v="0"/>
    <x v="22"/>
    <s v="31/Enero/2017"/>
    <n v="89840158"/>
    <n v="36875353.347499996"/>
    <n v="0.4104551257300772"/>
    <n v="104161"/>
    <n v="52964804.652500004"/>
    <d v="2017-01-31T00:00:00"/>
    <x v="3"/>
    <x v="1"/>
  </r>
  <r>
    <x v="2"/>
    <x v="1"/>
    <x v="30"/>
    <s v="1/Febrero/2017"/>
    <n v="23218119"/>
    <n v="9700921.4704999998"/>
    <n v="0.4178168554696442"/>
    <n v="21383"/>
    <n v="13517197.5295"/>
    <d v="2017-02-01T00:00:00"/>
    <x v="3"/>
    <x v="2"/>
  </r>
  <r>
    <x v="2"/>
    <x v="1"/>
    <x v="23"/>
    <s v="2/Febrero/2017"/>
    <n v="29684871"/>
    <n v="12407129.0538"/>
    <n v="0.41796135997357037"/>
    <n v="26460"/>
    <n v="17277741.9463"/>
    <d v="2017-02-02T00:00:00"/>
    <x v="3"/>
    <x v="3"/>
  </r>
  <r>
    <x v="2"/>
    <x v="1"/>
    <x v="24"/>
    <s v="3/Febrero/2017"/>
    <n v="33067179"/>
    <n v="14211788.344599999"/>
    <n v="0.4297853271547597"/>
    <n v="35327"/>
    <n v="18855390.655400001"/>
    <d v="2017-02-03T00:00:00"/>
    <x v="3"/>
    <x v="4"/>
  </r>
  <r>
    <x v="2"/>
    <x v="1"/>
    <x v="25"/>
    <s v="4/Febrero/2017"/>
    <n v="16046822"/>
    <n v="6918921.5120000001"/>
    <n v="0.43117082697122211"/>
    <n v="20676"/>
    <n v="9127900.4880999997"/>
    <d v="2017-02-04T00:00:00"/>
    <x v="3"/>
    <x v="5"/>
  </r>
  <r>
    <x v="2"/>
    <x v="1"/>
    <x v="0"/>
    <s v="5/Febrero/2017"/>
    <n v="959913"/>
    <n v="396745.60680000001"/>
    <n v="0.41331413034306236"/>
    <n v="546"/>
    <n v="563167.39320000005"/>
    <d v="2017-02-05T00:00:00"/>
    <x v="4"/>
    <x v="6"/>
  </r>
  <r>
    <x v="2"/>
    <x v="1"/>
    <x v="1"/>
    <s v="6/Febrero/2017"/>
    <n v="38112625"/>
    <n v="18311538.447999999"/>
    <n v="0.48045859995211559"/>
    <n v="24377"/>
    <n v="19801086.552099999"/>
    <d v="2017-02-06T00:00:00"/>
    <x v="4"/>
    <x v="0"/>
  </r>
  <r>
    <x v="2"/>
    <x v="1"/>
    <x v="2"/>
    <s v="7/Febrero/2017"/>
    <n v="45423909"/>
    <n v="19190535.3237"/>
    <n v="0.42247652714564921"/>
    <n v="30087"/>
    <n v="26233373.6763"/>
    <d v="2017-02-07T00:00:00"/>
    <x v="4"/>
    <x v="1"/>
  </r>
  <r>
    <x v="2"/>
    <x v="1"/>
    <x v="3"/>
    <s v="8/Febrero/2017"/>
    <n v="45739374"/>
    <n v="18385630.226199999"/>
    <n v="0.40196506026077228"/>
    <n v="49211.67"/>
    <n v="27353743.773899999"/>
    <d v="2017-02-08T00:00:00"/>
    <x v="4"/>
    <x v="2"/>
  </r>
  <r>
    <x v="2"/>
    <x v="1"/>
    <x v="4"/>
    <s v="9/Febrero/2017"/>
    <n v="32224933.600000001"/>
    <n v="14172955.1556"/>
    <n v="0.43981332379223276"/>
    <n v="29712"/>
    <n v="18051978.444400001"/>
    <d v="2017-02-09T00:00:00"/>
    <x v="4"/>
    <x v="3"/>
  </r>
  <r>
    <x v="2"/>
    <x v="1"/>
    <x v="5"/>
    <s v="10/Febrero/2017"/>
    <n v="52881568.640000001"/>
    <n v="25085445.345899999"/>
    <n v="0.47437029556882676"/>
    <n v="46574"/>
    <n v="27796123.294199999"/>
    <d v="2017-02-10T00:00:00"/>
    <x v="4"/>
    <x v="4"/>
  </r>
  <r>
    <x v="2"/>
    <x v="1"/>
    <x v="26"/>
    <s v="11/Febrero/2017"/>
    <n v="8751204"/>
    <n v="3662949.0797000001"/>
    <n v="0.41856515740005606"/>
    <n v="4290"/>
    <n v="5088254.9203000003"/>
    <d v="2017-02-11T00:00:00"/>
    <x v="4"/>
    <x v="5"/>
  </r>
  <r>
    <x v="2"/>
    <x v="1"/>
    <x v="7"/>
    <s v="13/Febrero/2017"/>
    <n v="24928138"/>
    <n v="10800047.385600001"/>
    <n v="0.43324725599641656"/>
    <n v="20159"/>
    <n v="14128090.614499999"/>
    <d v="2017-02-13T00:00:00"/>
    <x v="5"/>
    <x v="0"/>
  </r>
  <r>
    <x v="2"/>
    <x v="1"/>
    <x v="8"/>
    <s v="14/Febrero/2017"/>
    <n v="48729756"/>
    <n v="21873752.2293"/>
    <n v="0.44887875550413181"/>
    <n v="46411"/>
    <n v="26856003.770799998"/>
    <d v="2017-02-14T00:00:00"/>
    <x v="5"/>
    <x v="1"/>
  </r>
  <r>
    <x v="2"/>
    <x v="1"/>
    <x v="9"/>
    <s v="15/Febrero/2017"/>
    <n v="55710315"/>
    <n v="14262227.970799999"/>
    <n v="0.25600695258678757"/>
    <n v="56314"/>
    <n v="41448087.029200003"/>
    <d v="2017-02-15T00:00:00"/>
    <x v="5"/>
    <x v="2"/>
  </r>
  <r>
    <x v="2"/>
    <x v="1"/>
    <x v="10"/>
    <s v="16/Febrero/2017"/>
    <n v="39475677"/>
    <n v="16898702.2117"/>
    <n v="0.42807884489732756"/>
    <n v="21984"/>
    <n v="22576974.7883"/>
    <d v="2017-02-16T00:00:00"/>
    <x v="5"/>
    <x v="3"/>
  </r>
  <r>
    <x v="2"/>
    <x v="1"/>
    <x v="27"/>
    <s v="17/Febrero/2017"/>
    <n v="47501249.119999997"/>
    <n v="21490020.822799999"/>
    <n v="0.45240959387217056"/>
    <n v="32167"/>
    <n v="26011228.297200002"/>
    <d v="2017-02-17T00:00:00"/>
    <x v="5"/>
    <x v="4"/>
  </r>
  <r>
    <x v="2"/>
    <x v="1"/>
    <x v="28"/>
    <s v="18/Febrero/2017"/>
    <n v="5390108"/>
    <n v="2569223.5970999999"/>
    <n v="0.47665530952255503"/>
    <n v="13931"/>
    <n v="2820884.4029999999"/>
    <d v="2017-02-18T00:00:00"/>
    <x v="5"/>
    <x v="5"/>
  </r>
  <r>
    <x v="2"/>
    <x v="1"/>
    <x v="12"/>
    <s v="20/Febrero/2017"/>
    <n v="36437910"/>
    <n v="16187514.252800001"/>
    <n v="0.44424925174907121"/>
    <n v="40701"/>
    <n v="20250395.747200001"/>
    <d v="2017-02-20T00:00:00"/>
    <x v="6"/>
    <x v="0"/>
  </r>
  <r>
    <x v="2"/>
    <x v="1"/>
    <x v="13"/>
    <s v="21/Febrero/2017"/>
    <n v="34068586"/>
    <n v="15981464.010299999"/>
    <n v="0.46909678054439946"/>
    <n v="26885"/>
    <n v="18087121.989799999"/>
    <d v="2017-02-21T00:00:00"/>
    <x v="6"/>
    <x v="1"/>
  </r>
  <r>
    <x v="2"/>
    <x v="1"/>
    <x v="14"/>
    <s v="22/Febrero/2017"/>
    <n v="28669468"/>
    <n v="11582602.193399999"/>
    <n v="0.40400478283726787"/>
    <n v="51828"/>
    <n v="17086865.806600001"/>
    <d v="2017-02-22T00:00:00"/>
    <x v="6"/>
    <x v="2"/>
  </r>
  <r>
    <x v="2"/>
    <x v="1"/>
    <x v="15"/>
    <s v="23/Febrero/2017"/>
    <n v="50230501"/>
    <n v="22423651.789500002"/>
    <n v="0.44641505346522425"/>
    <n v="45447"/>
    <n v="27806849.2106"/>
    <d v="2017-02-23T00:00:00"/>
    <x v="6"/>
    <x v="3"/>
  </r>
  <r>
    <x v="2"/>
    <x v="1"/>
    <x v="16"/>
    <s v="24/Febrero/2017"/>
    <n v="36964008"/>
    <n v="15393623.6645"/>
    <n v="0.41644898638967937"/>
    <n v="32227"/>
    <n v="21570384.3356"/>
    <d v="2017-02-24T00:00:00"/>
    <x v="6"/>
    <x v="4"/>
  </r>
  <r>
    <x v="2"/>
    <x v="1"/>
    <x v="29"/>
    <s v="25/Febrero/2017"/>
    <n v="2538713"/>
    <n v="1035664.2733999999"/>
    <n v="0.40794854455781338"/>
    <n v="1082"/>
    <n v="1503048.7267"/>
    <d v="2017-02-25T00:00:00"/>
    <x v="6"/>
    <x v="5"/>
  </r>
  <r>
    <x v="2"/>
    <x v="1"/>
    <x v="18"/>
    <s v="27/Febrero/2017"/>
    <n v="31898355"/>
    <n v="13944618.676200001"/>
    <n v="0.43715792479580845"/>
    <n v="18191.191999999999"/>
    <n v="17953736.323899999"/>
    <d v="2017-02-27T00:00:00"/>
    <x v="7"/>
    <x v="0"/>
  </r>
  <r>
    <x v="2"/>
    <x v="1"/>
    <x v="19"/>
    <s v="28/Febrero/2017"/>
    <n v="113134195"/>
    <n v="38194051.254600003"/>
    <n v="0.33759953172955354"/>
    <n v="75984.373000000007"/>
    <n v="74940143.745499998"/>
    <d v="2017-02-28T00:00:00"/>
    <x v="7"/>
    <x v="1"/>
  </r>
  <r>
    <x v="2"/>
    <x v="2"/>
    <x v="30"/>
    <s v="1/Marzo/2017"/>
    <n v="17740812.030000001"/>
    <n v="7727932.6254000003"/>
    <n v="0.4356019675047535"/>
    <n v="13762"/>
    <n v="10012879.4046"/>
    <d v="2017-03-01T00:00:00"/>
    <x v="7"/>
    <x v="2"/>
  </r>
  <r>
    <x v="2"/>
    <x v="2"/>
    <x v="23"/>
    <s v="2/Marzo/2017"/>
    <n v="27606404"/>
    <n v="12259283.4332"/>
    <n v="0.44407389796947117"/>
    <n v="23434"/>
    <n v="15347120.5669"/>
    <d v="2017-03-02T00:00:00"/>
    <x v="7"/>
    <x v="3"/>
  </r>
  <r>
    <x v="2"/>
    <x v="2"/>
    <x v="24"/>
    <s v="3/Marzo/2017"/>
    <n v="33475207.949999999"/>
    <n v="14751381.183700001"/>
    <n v="0.44066585652681511"/>
    <n v="27211"/>
    <n v="18723826.7663"/>
    <d v="2017-03-03T00:00:00"/>
    <x v="7"/>
    <x v="4"/>
  </r>
  <r>
    <x v="2"/>
    <x v="2"/>
    <x v="25"/>
    <s v="4/Marzo/2017"/>
    <n v="14572443"/>
    <n v="4921548.3968000002"/>
    <n v="0.33772980939434794"/>
    <n v="11043"/>
    <n v="9650894.6032999996"/>
    <d v="2017-03-04T00:00:00"/>
    <x v="7"/>
    <x v="5"/>
  </r>
  <r>
    <x v="2"/>
    <x v="2"/>
    <x v="0"/>
    <s v="5/Marzo/2017"/>
    <n v="240449"/>
    <n v="48150.965900000003"/>
    <n v="0.20025438201032236"/>
    <n v="190"/>
    <n v="192298.03419999999"/>
    <d v="2017-03-05T00:00:00"/>
    <x v="8"/>
    <x v="6"/>
  </r>
  <r>
    <x v="2"/>
    <x v="2"/>
    <x v="1"/>
    <s v="6/Marzo/2017"/>
    <n v="22959248"/>
    <n v="9970020.4736000001"/>
    <n v="0.43424856395993455"/>
    <n v="29383.534"/>
    <n v="12989227.5265"/>
    <d v="2017-03-06T00:00:00"/>
    <x v="8"/>
    <x v="0"/>
  </r>
  <r>
    <x v="2"/>
    <x v="2"/>
    <x v="2"/>
    <s v="7/Marzo/2017"/>
    <n v="24551390"/>
    <n v="10954129.4583"/>
    <n v="0.44617145743275638"/>
    <n v="22962"/>
    <n v="13597260.5418"/>
    <d v="2017-03-07T00:00:00"/>
    <x v="8"/>
    <x v="1"/>
  </r>
  <r>
    <x v="2"/>
    <x v="2"/>
    <x v="3"/>
    <s v="8/Marzo/2017"/>
    <n v="22789500"/>
    <n v="10878257.8277"/>
    <n v="0.47733639736282057"/>
    <n v="13473"/>
    <n v="11911242.1724"/>
    <d v="2017-03-08T00:00:00"/>
    <x v="8"/>
    <x v="2"/>
  </r>
  <r>
    <x v="2"/>
    <x v="2"/>
    <x v="4"/>
    <s v="9/Marzo/2017"/>
    <n v="35830712"/>
    <n v="14662072.984300001"/>
    <n v="0.40920406449919278"/>
    <n v="27504"/>
    <n v="21168639.015799999"/>
    <d v="2017-03-09T00:00:00"/>
    <x v="8"/>
    <x v="3"/>
  </r>
  <r>
    <x v="2"/>
    <x v="2"/>
    <x v="5"/>
    <s v="10/Marzo/2017"/>
    <n v="31772456"/>
    <n v="13229855.878"/>
    <n v="0.41639386889071467"/>
    <n v="20699.096000000001"/>
    <n v="18542600.122000001"/>
    <d v="2017-03-10T00:00:00"/>
    <x v="8"/>
    <x v="4"/>
  </r>
  <r>
    <x v="2"/>
    <x v="2"/>
    <x v="26"/>
    <s v="11/Marzo/2017"/>
    <n v="4382175"/>
    <n v="1967707.2690000001"/>
    <n v="0.44902526005921717"/>
    <n v="7849"/>
    <n v="2414467.7310000001"/>
    <d v="2017-03-11T00:00:00"/>
    <x v="8"/>
    <x v="5"/>
  </r>
  <r>
    <x v="2"/>
    <x v="2"/>
    <x v="7"/>
    <s v="13/Marzo/2017"/>
    <n v="32222373"/>
    <n v="14135126.2018"/>
    <n v="0.43867427770760398"/>
    <n v="40762"/>
    <n v="18087246.7982"/>
    <d v="2017-03-13T00:00:00"/>
    <x v="9"/>
    <x v="0"/>
  </r>
  <r>
    <x v="2"/>
    <x v="2"/>
    <x v="8"/>
    <s v="14/Marzo/2017"/>
    <n v="36548047.280000001"/>
    <n v="15832898.7762"/>
    <n v="0.43320778959548289"/>
    <n v="27644.096000000001"/>
    <n v="20715148.503800001"/>
    <d v="2017-03-14T00:00:00"/>
    <x v="9"/>
    <x v="1"/>
  </r>
  <r>
    <x v="2"/>
    <x v="2"/>
    <x v="9"/>
    <s v="15/Marzo/2017"/>
    <n v="31745336"/>
    <n v="13290726.862600001"/>
    <n v="0.41866707167944295"/>
    <n v="31161"/>
    <n v="18454609.137499999"/>
    <d v="2017-03-15T00:00:00"/>
    <x v="9"/>
    <x v="2"/>
  </r>
  <r>
    <x v="2"/>
    <x v="2"/>
    <x v="10"/>
    <s v="16/Marzo/2017"/>
    <n v="36483032"/>
    <n v="15647249.409299999"/>
    <n v="0.42889114614432267"/>
    <n v="23304"/>
    <n v="20835782.590799998"/>
    <d v="2017-03-16T00:00:00"/>
    <x v="9"/>
    <x v="3"/>
  </r>
  <r>
    <x v="2"/>
    <x v="2"/>
    <x v="27"/>
    <s v="17/Marzo/2017"/>
    <n v="34999872"/>
    <n v="16451162.3279"/>
    <n v="0.47003492835345229"/>
    <n v="28690"/>
    <n v="18548709.6721"/>
    <d v="2017-03-17T00:00:00"/>
    <x v="9"/>
    <x v="4"/>
  </r>
  <r>
    <x v="2"/>
    <x v="2"/>
    <x v="28"/>
    <s v="18/Marzo/2017"/>
    <n v="4441587"/>
    <n v="2090944.3902"/>
    <n v="0.47076515448194528"/>
    <n v="3636"/>
    <n v="2350642.6098000002"/>
    <d v="2017-03-18T00:00:00"/>
    <x v="9"/>
    <x v="5"/>
  </r>
  <r>
    <x v="2"/>
    <x v="2"/>
    <x v="12"/>
    <s v="20/Marzo/2017"/>
    <n v="30782680.75"/>
    <n v="13873010.0013"/>
    <n v="0.45067582365450742"/>
    <n v="41154"/>
    <n v="16909670.7487"/>
    <d v="2017-03-20T00:00:00"/>
    <x v="10"/>
    <x v="0"/>
  </r>
  <r>
    <x v="2"/>
    <x v="2"/>
    <x v="13"/>
    <s v="21/Marzo/2017"/>
    <n v="38310293"/>
    <n v="17015746.805599999"/>
    <n v="0.44415600803679572"/>
    <n v="38287"/>
    <n v="21294546.194499999"/>
    <d v="2017-03-21T00:00:00"/>
    <x v="10"/>
    <x v="1"/>
  </r>
  <r>
    <x v="2"/>
    <x v="2"/>
    <x v="14"/>
    <s v="22/Marzo/2017"/>
    <n v="39575708"/>
    <n v="16606211.3325"/>
    <n v="0.41960617185926274"/>
    <n v="23895"/>
    <n v="22969496.667599998"/>
    <d v="2017-03-22T00:00:00"/>
    <x v="10"/>
    <x v="2"/>
  </r>
  <r>
    <x v="2"/>
    <x v="2"/>
    <x v="15"/>
    <s v="23/Marzo/2017"/>
    <n v="28662935"/>
    <n v="12252032.3014"/>
    <n v="0.4274521189612997"/>
    <n v="19926"/>
    <n v="16410902.6987"/>
    <d v="2017-03-23T00:00:00"/>
    <x v="10"/>
    <x v="3"/>
  </r>
  <r>
    <x v="2"/>
    <x v="2"/>
    <x v="16"/>
    <s v="24/Marzo/2017"/>
    <n v="48762405.020000003"/>
    <n v="17729601.399799999"/>
    <n v="0.36359161104806392"/>
    <n v="37275"/>
    <n v="31032803.620299999"/>
    <d v="2017-03-24T00:00:00"/>
    <x v="10"/>
    <x v="4"/>
  </r>
  <r>
    <x v="2"/>
    <x v="2"/>
    <x v="29"/>
    <s v="25/Marzo/2017"/>
    <n v="4630775"/>
    <n v="2014571.9473999999"/>
    <n v="0.43503991176422951"/>
    <n v="4235"/>
    <n v="2616203.0526999999"/>
    <d v="2017-03-25T00:00:00"/>
    <x v="10"/>
    <x v="5"/>
  </r>
  <r>
    <x v="2"/>
    <x v="2"/>
    <x v="18"/>
    <s v="27/Marzo/2017"/>
    <n v="36667357"/>
    <n v="16032625.543299999"/>
    <n v="0.43724519177370763"/>
    <n v="36811"/>
    <n v="20634731.456700001"/>
    <d v="2017-03-27T00:00:00"/>
    <x v="11"/>
    <x v="0"/>
  </r>
  <r>
    <x v="2"/>
    <x v="2"/>
    <x v="19"/>
    <s v="28/Marzo/2017"/>
    <n v="26358507"/>
    <n v="11092816.105599999"/>
    <n v="0.42084387046656324"/>
    <n v="21691.534"/>
    <n v="15265690.894400001"/>
    <d v="2017-03-28T00:00:00"/>
    <x v="11"/>
    <x v="1"/>
  </r>
  <r>
    <x v="2"/>
    <x v="2"/>
    <x v="20"/>
    <s v="29/Marzo/2017"/>
    <n v="51906663.229999997"/>
    <n v="17428284.872099999"/>
    <n v="0.33576199639099785"/>
    <n v="30236"/>
    <n v="34478378.357900001"/>
    <d v="2017-03-29T00:00:00"/>
    <x v="11"/>
    <x v="2"/>
  </r>
  <r>
    <x v="2"/>
    <x v="2"/>
    <x v="21"/>
    <s v="30/Marzo/2017"/>
    <n v="25372431.649999999"/>
    <n v="13926672.850299999"/>
    <n v="0.54888995435721277"/>
    <n v="16251"/>
    <n v="11445758.799799999"/>
    <d v="2017-03-30T00:00:00"/>
    <x v="11"/>
    <x v="3"/>
  </r>
  <r>
    <x v="2"/>
    <x v="2"/>
    <x v="22"/>
    <s v="31/Marzo/2017"/>
    <n v="104002953.17"/>
    <n v="36850942.542999998"/>
    <n v="0.35432592459912743"/>
    <n v="45196"/>
    <n v="67152010.627000004"/>
    <d v="2017-03-31T00:00:00"/>
    <x v="11"/>
    <x v="4"/>
  </r>
  <r>
    <x v="2"/>
    <x v="3"/>
    <x v="30"/>
    <s v="1/Abril/2017"/>
    <n v="1251378"/>
    <n v="674203.3898"/>
    <n v="0.53876877314448557"/>
    <n v="587"/>
    <n v="577174.61029999994"/>
    <d v="2017-04-01T00:00:00"/>
    <x v="11"/>
    <x v="5"/>
  </r>
  <r>
    <x v="2"/>
    <x v="3"/>
    <x v="24"/>
    <s v="3/Abril/2017"/>
    <n v="21929499"/>
    <n v="9549413.2236000001"/>
    <n v="0.43545970765679598"/>
    <n v="23912"/>
    <n v="12380085.7765"/>
    <d v="2017-04-03T00:00:00"/>
    <x v="12"/>
    <x v="0"/>
  </r>
  <r>
    <x v="2"/>
    <x v="3"/>
    <x v="25"/>
    <s v="4/Abril/2017"/>
    <n v="22764199.399999999"/>
    <n v="9857763.2109999992"/>
    <n v="0.43303799258584952"/>
    <n v="16478"/>
    <n v="12906436.189099999"/>
    <d v="2017-04-04T00:00:00"/>
    <x v="12"/>
    <x v="1"/>
  </r>
  <r>
    <x v="2"/>
    <x v="3"/>
    <x v="0"/>
    <s v="5/Abril/2017"/>
    <n v="29991114"/>
    <n v="13497787.390799999"/>
    <n v="0.45005955399989478"/>
    <n v="22038"/>
    <n v="16493326.609200001"/>
    <d v="2017-04-05T00:00:00"/>
    <x v="12"/>
    <x v="2"/>
  </r>
  <r>
    <x v="2"/>
    <x v="3"/>
    <x v="1"/>
    <s v="6/Abril/2017"/>
    <n v="22456350"/>
    <n v="10003723.432700001"/>
    <n v="0.44547415019359782"/>
    <n v="19019"/>
    <n v="12452626.567399999"/>
    <d v="2017-04-06T00:00:00"/>
    <x v="12"/>
    <x v="3"/>
  </r>
  <r>
    <x v="2"/>
    <x v="3"/>
    <x v="2"/>
    <s v="7/Abril/2017"/>
    <n v="37112207"/>
    <n v="15919310.846999999"/>
    <n v="0.42895079904571559"/>
    <n v="24366"/>
    <n v="21192896.153099999"/>
    <d v="2017-04-07T00:00:00"/>
    <x v="12"/>
    <x v="4"/>
  </r>
  <r>
    <x v="2"/>
    <x v="3"/>
    <x v="3"/>
    <s v="8/Abril/2017"/>
    <n v="7571276"/>
    <n v="3981928.9827000001"/>
    <n v="0.52592574655844004"/>
    <n v="2207"/>
    <n v="3589347.0173999998"/>
    <d v="2017-04-08T00:00:00"/>
    <x v="12"/>
    <x v="5"/>
  </r>
  <r>
    <x v="2"/>
    <x v="3"/>
    <x v="5"/>
    <s v="10/Abril/2017"/>
    <n v="35932184"/>
    <n v="16053768.365"/>
    <n v="0.44677964370326056"/>
    <n v="42574"/>
    <n v="19878415.6351"/>
    <d v="2017-04-10T00:00:00"/>
    <x v="13"/>
    <x v="0"/>
  </r>
  <r>
    <x v="2"/>
    <x v="3"/>
    <x v="26"/>
    <s v="11/Abril/2017"/>
    <n v="32543015.899999999"/>
    <n v="13850367.470799999"/>
    <n v="0.42560184075625274"/>
    <n v="25509"/>
    <n v="18692648.429299999"/>
    <d v="2017-04-11T00:00:00"/>
    <x v="13"/>
    <x v="1"/>
  </r>
  <r>
    <x v="2"/>
    <x v="3"/>
    <x v="6"/>
    <s v="12/Abril/2017"/>
    <n v="42725267"/>
    <n v="17156729.069899999"/>
    <n v="0.40155931781304022"/>
    <n v="37563"/>
    <n v="25568537.930100001"/>
    <d v="2017-04-12T00:00:00"/>
    <x v="13"/>
    <x v="2"/>
  </r>
  <r>
    <x v="2"/>
    <x v="3"/>
    <x v="7"/>
    <s v="13/Abril/2017"/>
    <n v="33915622.840000004"/>
    <n v="12917577.664100001"/>
    <n v="0.38087396256998829"/>
    <n v="19858"/>
    <n v="20998045.175999999"/>
    <d v="2017-04-13T00:00:00"/>
    <x v="13"/>
    <x v="3"/>
  </r>
  <r>
    <x v="2"/>
    <x v="3"/>
    <x v="8"/>
    <s v="14/Abril/2017"/>
    <n v="2214265"/>
    <n v="763054.84750000003"/>
    <n v="0.34460863875823355"/>
    <n v="2465"/>
    <n v="1451210.1525999999"/>
    <d v="2017-04-14T00:00:00"/>
    <x v="13"/>
    <x v="4"/>
  </r>
  <r>
    <x v="2"/>
    <x v="3"/>
    <x v="27"/>
    <s v="17/Abril/2017"/>
    <n v="28732817"/>
    <n v="12937261.1478"/>
    <n v="0.45026079927352752"/>
    <n v="29838"/>
    <n v="15795555.852299999"/>
    <d v="2017-04-17T00:00:00"/>
    <x v="14"/>
    <x v="0"/>
  </r>
  <r>
    <x v="2"/>
    <x v="3"/>
    <x v="28"/>
    <s v="18/Abril/2017"/>
    <n v="24121804"/>
    <n v="10353589.5911"/>
    <n v="0.42922119718326207"/>
    <n v="20965"/>
    <n v="13768214.4089"/>
    <d v="2017-04-18T00:00:00"/>
    <x v="14"/>
    <x v="1"/>
  </r>
  <r>
    <x v="2"/>
    <x v="3"/>
    <x v="11"/>
    <s v="19/Abril/2017"/>
    <n v="434263"/>
    <n v="187128.6997"/>
    <n v="0.43091099103538638"/>
    <n v="27"/>
    <n v="247134.3003"/>
    <d v="2017-04-19T00:00:00"/>
    <x v="14"/>
    <x v="2"/>
  </r>
  <r>
    <x v="2"/>
    <x v="3"/>
    <x v="12"/>
    <s v="20/Abril/2017"/>
    <n v="34674804.700000003"/>
    <n v="14806359.889900001"/>
    <n v="0.42700629514720811"/>
    <n v="36816.942999999999"/>
    <n v="19868444.810199998"/>
    <d v="2017-04-20T00:00:00"/>
    <x v="14"/>
    <x v="3"/>
  </r>
  <r>
    <x v="2"/>
    <x v="3"/>
    <x v="13"/>
    <s v="21/Abril/2017"/>
    <n v="52730767.93"/>
    <n v="17076527.973900001"/>
    <n v="0.32384371865338774"/>
    <n v="24971.791000000001"/>
    <n v="35654239.956100002"/>
    <d v="2017-04-21T00:00:00"/>
    <x v="14"/>
    <x v="4"/>
  </r>
  <r>
    <x v="2"/>
    <x v="3"/>
    <x v="14"/>
    <s v="22/Abril/2017"/>
    <n v="3611515"/>
    <n v="1756710.1913000001"/>
    <n v="0.48641918732166417"/>
    <n v="2191"/>
    <n v="1854804.8088"/>
    <d v="2017-04-22T00:00:00"/>
    <x v="14"/>
    <x v="5"/>
  </r>
  <r>
    <x v="2"/>
    <x v="3"/>
    <x v="16"/>
    <s v="24/Abril/2017"/>
    <n v="44566756"/>
    <n v="17760308.548799999"/>
    <n v="0.39851023818740589"/>
    <n v="51961"/>
    <n v="26806447.451299999"/>
    <d v="2017-04-24T00:00:00"/>
    <x v="15"/>
    <x v="0"/>
  </r>
  <r>
    <x v="2"/>
    <x v="3"/>
    <x v="29"/>
    <s v="25/Abril/2017"/>
    <n v="40129993"/>
    <n v="16469342.9845"/>
    <n v="0.41039984692995085"/>
    <n v="48999"/>
    <n v="23660650.015500002"/>
    <d v="2017-04-25T00:00:00"/>
    <x v="15"/>
    <x v="1"/>
  </r>
  <r>
    <x v="2"/>
    <x v="3"/>
    <x v="17"/>
    <s v="26/Abril/2017"/>
    <n v="37571551"/>
    <n v="14536490.7105"/>
    <n v="0.38690153383606657"/>
    <n v="21869"/>
    <n v="23035060.289500002"/>
    <d v="2017-04-26T00:00:00"/>
    <x v="15"/>
    <x v="2"/>
  </r>
  <r>
    <x v="2"/>
    <x v="3"/>
    <x v="18"/>
    <s v="27/Abril/2017"/>
    <n v="67794186"/>
    <n v="15213888.702"/>
    <n v="0.22441288257373576"/>
    <n v="32439"/>
    <n v="52580297.298"/>
    <d v="2017-04-27T00:00:00"/>
    <x v="15"/>
    <x v="3"/>
  </r>
  <r>
    <x v="2"/>
    <x v="3"/>
    <x v="19"/>
    <s v="28/Abril/2017"/>
    <n v="76178359"/>
    <n v="30149092.797899999"/>
    <n v="0.39576978545704822"/>
    <n v="58161"/>
    <n v="46029266.202100001"/>
    <d v="2017-04-28T00:00:00"/>
    <x v="15"/>
    <x v="4"/>
  </r>
  <r>
    <x v="2"/>
    <x v="3"/>
    <x v="20"/>
    <s v="29/Abril/2017"/>
    <n v="18080992"/>
    <n v="6567208.6645"/>
    <n v="0.36321063935540704"/>
    <n v="7775"/>
    <n v="11513783.3356"/>
    <d v="2017-04-29T00:00:00"/>
    <x v="15"/>
    <x v="5"/>
  </r>
  <r>
    <x v="2"/>
    <x v="4"/>
    <x v="23"/>
    <s v="2/Mayo/2017"/>
    <n v="26769770"/>
    <n v="13879939.8422"/>
    <n v="0.51849305549506031"/>
    <n v="24040"/>
    <n v="12889830.1579"/>
    <d v="2017-05-02T00:00:00"/>
    <x v="16"/>
    <x v="1"/>
  </r>
  <r>
    <x v="2"/>
    <x v="4"/>
    <x v="24"/>
    <s v="3/Mayo/2017"/>
    <n v="23104955"/>
    <n v="10457932.239800001"/>
    <n v="0.45262724986047365"/>
    <n v="21288"/>
    <n v="12647022.760299999"/>
    <d v="2017-05-03T00:00:00"/>
    <x v="16"/>
    <x v="2"/>
  </r>
  <r>
    <x v="2"/>
    <x v="4"/>
    <x v="25"/>
    <s v="4/Mayo/2017"/>
    <n v="40443861"/>
    <n v="17013003.916299999"/>
    <n v="0.42065726406042192"/>
    <n v="24745"/>
    <n v="23430857.083700001"/>
    <d v="2017-05-04T00:00:00"/>
    <x v="16"/>
    <x v="3"/>
  </r>
  <r>
    <x v="2"/>
    <x v="4"/>
    <x v="0"/>
    <s v="5/Mayo/2017"/>
    <n v="27743281.34"/>
    <n v="11699612.6511"/>
    <n v="0.42170976488753004"/>
    <n v="26992"/>
    <n v="16043668.688999999"/>
    <d v="2017-05-05T00:00:00"/>
    <x v="16"/>
    <x v="4"/>
  </r>
  <r>
    <x v="2"/>
    <x v="4"/>
    <x v="1"/>
    <s v="6/Mayo/2017"/>
    <n v="7768540"/>
    <n v="3391962.449"/>
    <n v="0.43662804709765285"/>
    <n v="4806"/>
    <n v="4376577.5510999998"/>
    <d v="2017-05-06T00:00:00"/>
    <x v="16"/>
    <x v="5"/>
  </r>
  <r>
    <x v="2"/>
    <x v="4"/>
    <x v="3"/>
    <s v="8/Mayo/2017"/>
    <n v="25798337.100000001"/>
    <n v="10325221.345000001"/>
    <n v="0.40022817381512549"/>
    <n v="18038"/>
    <n v="15473115.755000001"/>
    <d v="2017-05-08T00:00:00"/>
    <x v="17"/>
    <x v="0"/>
  </r>
  <r>
    <x v="2"/>
    <x v="4"/>
    <x v="4"/>
    <s v="9/Mayo/2017"/>
    <n v="34212122.020000003"/>
    <n v="14619440.545700001"/>
    <n v="0.42731756121861275"/>
    <n v="36677"/>
    <n v="19592681.474399999"/>
    <d v="2017-05-09T00:00:00"/>
    <x v="17"/>
    <x v="1"/>
  </r>
  <r>
    <x v="2"/>
    <x v="4"/>
    <x v="5"/>
    <s v="10/Mayo/2017"/>
    <n v="40482044"/>
    <n v="18536481.8961"/>
    <n v="0.45789392195957301"/>
    <n v="33238"/>
    <n v="21945562.103999998"/>
    <d v="2017-05-10T00:00:00"/>
    <x v="17"/>
    <x v="2"/>
  </r>
  <r>
    <x v="2"/>
    <x v="4"/>
    <x v="26"/>
    <s v="11/Mayo/2017"/>
    <n v="29301581"/>
    <n v="12496019.2939"/>
    <n v="0.4264622886355518"/>
    <n v="5844"/>
    <n v="16805561.7062"/>
    <d v="2017-05-11T00:00:00"/>
    <x v="17"/>
    <x v="3"/>
  </r>
  <r>
    <x v="2"/>
    <x v="4"/>
    <x v="6"/>
    <s v="12/Mayo/2017"/>
    <n v="57281528.689999998"/>
    <n v="22653157.072700001"/>
    <n v="0.39547053981914254"/>
    <n v="40548"/>
    <n v="34628371.617399998"/>
    <d v="2017-05-12T00:00:00"/>
    <x v="17"/>
    <x v="4"/>
  </r>
  <r>
    <x v="2"/>
    <x v="4"/>
    <x v="7"/>
    <s v="13/Mayo/2017"/>
    <n v="555973"/>
    <n v="277008.70760000002"/>
    <n v="0.49824129517080867"/>
    <n v="167"/>
    <n v="278964.29249999998"/>
    <d v="2017-05-13T00:00:00"/>
    <x v="17"/>
    <x v="5"/>
  </r>
  <r>
    <x v="2"/>
    <x v="4"/>
    <x v="9"/>
    <s v="15/Mayo/2017"/>
    <n v="21196857"/>
    <n v="9003853.1557"/>
    <n v="0.42477302911936426"/>
    <n v="11534"/>
    <n v="12193003.8444"/>
    <d v="2017-05-15T00:00:00"/>
    <x v="18"/>
    <x v="0"/>
  </r>
  <r>
    <x v="2"/>
    <x v="4"/>
    <x v="10"/>
    <s v="16/Mayo/2017"/>
    <n v="53276575"/>
    <n v="23748884.032699998"/>
    <n v="0.44576596811450436"/>
    <n v="45347"/>
    <n v="29527690.967399999"/>
    <d v="2017-05-16T00:00:00"/>
    <x v="18"/>
    <x v="1"/>
  </r>
  <r>
    <x v="2"/>
    <x v="4"/>
    <x v="27"/>
    <s v="17/Mayo/2017"/>
    <n v="25534481.170000002"/>
    <n v="11112478.838"/>
    <n v="0.435195011953321"/>
    <n v="13681"/>
    <n v="14422002.332"/>
    <d v="2017-05-17T00:00:00"/>
    <x v="18"/>
    <x v="2"/>
  </r>
  <r>
    <x v="2"/>
    <x v="4"/>
    <x v="28"/>
    <s v="18/Mayo/2017"/>
    <n v="48653089.899999999"/>
    <n v="15856174.795399999"/>
    <n v="0.32590272946672599"/>
    <n v="20541"/>
    <n v="32796915.104600001"/>
    <d v="2017-05-18T00:00:00"/>
    <x v="18"/>
    <x v="3"/>
  </r>
  <r>
    <x v="2"/>
    <x v="4"/>
    <x v="11"/>
    <s v="19/Mayo/2017"/>
    <n v="27923852"/>
    <n v="11894622.5397"/>
    <n v="0.4259663938807583"/>
    <n v="23748"/>
    <n v="16029229.4603"/>
    <d v="2017-05-19T00:00:00"/>
    <x v="18"/>
    <x v="4"/>
  </r>
  <r>
    <x v="2"/>
    <x v="4"/>
    <x v="12"/>
    <s v="20/Mayo/2017"/>
    <n v="1924566"/>
    <n v="923378.7585"/>
    <n v="0.47978544695271558"/>
    <n v="837"/>
    <n v="1001187.2415"/>
    <d v="2017-05-20T00:00:00"/>
    <x v="18"/>
    <x v="5"/>
  </r>
  <r>
    <x v="2"/>
    <x v="4"/>
    <x v="14"/>
    <s v="22/Mayo/2017"/>
    <n v="30658240"/>
    <n v="13679002.986099999"/>
    <n v="0.4461770468917981"/>
    <n v="14296"/>
    <n v="16979237.013900001"/>
    <d v="2017-05-22T00:00:00"/>
    <x v="19"/>
    <x v="0"/>
  </r>
  <r>
    <x v="2"/>
    <x v="4"/>
    <x v="15"/>
    <s v="23/Mayo/2017"/>
    <n v="43066059.340000004"/>
    <n v="21473092.952799998"/>
    <n v="0.49860826093404997"/>
    <n v="43073"/>
    <n v="21592966.3873"/>
    <d v="2017-05-23T00:00:00"/>
    <x v="19"/>
    <x v="1"/>
  </r>
  <r>
    <x v="2"/>
    <x v="4"/>
    <x v="16"/>
    <s v="24/Mayo/2017"/>
    <n v="29205031"/>
    <n v="12668908.886"/>
    <n v="0.43379200268611257"/>
    <n v="18779"/>
    <n v="16536122.1141"/>
    <d v="2017-05-24T00:00:00"/>
    <x v="19"/>
    <x v="2"/>
  </r>
  <r>
    <x v="2"/>
    <x v="4"/>
    <x v="29"/>
    <s v="25/Mayo/2017"/>
    <n v="60842564.520000003"/>
    <n v="21482354.097800002"/>
    <n v="0.35308100944263088"/>
    <n v="26768"/>
    <n v="39360210.422200002"/>
    <d v="2017-05-25T00:00:00"/>
    <x v="19"/>
    <x v="3"/>
  </r>
  <r>
    <x v="2"/>
    <x v="4"/>
    <x v="17"/>
    <s v="26/Mayo/2017"/>
    <n v="45361183.689999998"/>
    <n v="14961102.9197"/>
    <n v="0.32982170443224607"/>
    <n v="17133"/>
    <n v="30400080.770399999"/>
    <d v="2017-05-26T00:00:00"/>
    <x v="19"/>
    <x v="4"/>
  </r>
  <r>
    <x v="2"/>
    <x v="4"/>
    <x v="18"/>
    <s v="27/Mayo/2017"/>
    <n v="1041779"/>
    <n v="384353.80209999997"/>
    <n v="0.36893986354111574"/>
    <n v="1551"/>
    <n v="657425.19790000003"/>
    <d v="2017-05-27T00:00:00"/>
    <x v="19"/>
    <x v="5"/>
  </r>
  <r>
    <x v="2"/>
    <x v="4"/>
    <x v="20"/>
    <s v="29/Mayo/2017"/>
    <n v="26780032"/>
    <n v="11707291.6313"/>
    <n v="0.43716496049369918"/>
    <n v="30040"/>
    <n v="15072740.368799999"/>
    <d v="2017-05-29T00:00:00"/>
    <x v="20"/>
    <x v="0"/>
  </r>
  <r>
    <x v="2"/>
    <x v="4"/>
    <x v="21"/>
    <s v="30/Mayo/2017"/>
    <n v="35436078"/>
    <n v="16556692.522600001"/>
    <n v="0.4672270030165302"/>
    <n v="35970"/>
    <n v="18879385.477400001"/>
    <d v="2017-05-30T00:00:00"/>
    <x v="20"/>
    <x v="1"/>
  </r>
  <r>
    <x v="2"/>
    <x v="4"/>
    <x v="22"/>
    <s v="31/Mayo/2017"/>
    <n v="75949734.049999997"/>
    <n v="28571302.526000001"/>
    <n v="0.37618699898528479"/>
    <n v="44392"/>
    <n v="47378431.524099998"/>
    <d v="2017-05-31T00:00:00"/>
    <x v="20"/>
    <x v="2"/>
  </r>
  <r>
    <x v="2"/>
    <x v="5"/>
    <x v="30"/>
    <s v="1/Junio/2017"/>
    <n v="17803285"/>
    <n v="7347584.9134"/>
    <n v="0.41270950352140068"/>
    <n v="13154"/>
    <n v="10455700.0866"/>
    <d v="2017-06-01T00:00:00"/>
    <x v="20"/>
    <x v="3"/>
  </r>
  <r>
    <x v="2"/>
    <x v="5"/>
    <x v="23"/>
    <s v="2/Junio/2017"/>
    <n v="35878459"/>
    <n v="14814152.1241"/>
    <n v="0.4128982274322317"/>
    <n v="32324"/>
    <n v="21064306.8759"/>
    <d v="2017-06-02T00:00:00"/>
    <x v="20"/>
    <x v="4"/>
  </r>
  <r>
    <x v="2"/>
    <x v="5"/>
    <x v="24"/>
    <s v="3/Junio/2017"/>
    <n v="954629"/>
    <n v="354056.7267"/>
    <n v="0.37088410963840401"/>
    <n v="1213"/>
    <n v="600572.2733"/>
    <d v="2017-06-03T00:00:00"/>
    <x v="20"/>
    <x v="5"/>
  </r>
  <r>
    <x v="2"/>
    <x v="5"/>
    <x v="0"/>
    <s v="5/Junio/2017"/>
    <n v="26994678"/>
    <n v="11628148.9341"/>
    <n v="0.43075708975302462"/>
    <n v="18190"/>
    <n v="15366529.066"/>
    <d v="2017-06-05T00:00:00"/>
    <x v="21"/>
    <x v="0"/>
  </r>
  <r>
    <x v="2"/>
    <x v="5"/>
    <x v="1"/>
    <s v="6/Junio/2017"/>
    <n v="47954036.060000002"/>
    <n v="20645776.298500001"/>
    <n v="0.43053260986558134"/>
    <n v="34132"/>
    <n v="27308259.761500001"/>
    <d v="2017-06-06T00:00:00"/>
    <x v="21"/>
    <x v="1"/>
  </r>
  <r>
    <x v="2"/>
    <x v="5"/>
    <x v="2"/>
    <s v="7/Junio/2017"/>
    <n v="32440062.859999999"/>
    <n v="13305609.318600001"/>
    <n v="0.41015978840800554"/>
    <n v="25003"/>
    <n v="19134453.541499998"/>
    <d v="2017-06-07T00:00:00"/>
    <x v="21"/>
    <x v="2"/>
  </r>
  <r>
    <x v="2"/>
    <x v="5"/>
    <x v="3"/>
    <s v="8/Junio/2017"/>
    <n v="30266173"/>
    <n v="12842339.807800001"/>
    <n v="0.42431330210793416"/>
    <n v="26092"/>
    <n v="17423833.192299999"/>
    <d v="2017-06-08T00:00:00"/>
    <x v="21"/>
    <x v="3"/>
  </r>
  <r>
    <x v="2"/>
    <x v="5"/>
    <x v="4"/>
    <s v="9/Junio/2017"/>
    <n v="38616885.100000001"/>
    <n v="16221001.525800001"/>
    <n v="0.42004945463092258"/>
    <n v="29277"/>
    <n v="22395883.574299999"/>
    <d v="2017-06-09T00:00:00"/>
    <x v="21"/>
    <x v="4"/>
  </r>
  <r>
    <x v="2"/>
    <x v="5"/>
    <x v="5"/>
    <s v="10/Junio/2017"/>
    <n v="7976766"/>
    <n v="2692952.1375000002"/>
    <n v="0.3375994905078073"/>
    <n v="4832"/>
    <n v="5283813.8625999996"/>
    <d v="2017-06-10T00:00:00"/>
    <x v="21"/>
    <x v="5"/>
  </r>
  <r>
    <x v="2"/>
    <x v="5"/>
    <x v="6"/>
    <s v="12/Junio/2017"/>
    <n v="32314073"/>
    <n v="14182595.43"/>
    <n v="0.43889841525084133"/>
    <n v="30369"/>
    <n v="18131477.57"/>
    <d v="2017-06-12T00:00:00"/>
    <x v="22"/>
    <x v="0"/>
  </r>
  <r>
    <x v="2"/>
    <x v="5"/>
    <x v="7"/>
    <s v="13/Junio/2017"/>
    <n v="41376173"/>
    <n v="18348559.286899999"/>
    <n v="0.44345713865078823"/>
    <n v="24497"/>
    <n v="23027613.713199999"/>
    <d v="2017-06-13T00:00:00"/>
    <x v="22"/>
    <x v="1"/>
  </r>
  <r>
    <x v="2"/>
    <x v="5"/>
    <x v="8"/>
    <s v="14/Junio/2017"/>
    <n v="40405898.469999999"/>
    <n v="14301058.811000001"/>
    <n v="0.3539349291197682"/>
    <n v="24465"/>
    <n v="26104839.6591"/>
    <d v="2017-06-14T00:00:00"/>
    <x v="22"/>
    <x v="2"/>
  </r>
  <r>
    <x v="2"/>
    <x v="5"/>
    <x v="9"/>
    <s v="15/Junio/2017"/>
    <n v="35890051"/>
    <n v="14837578.7488"/>
    <n v="0.4134176000139983"/>
    <n v="25390"/>
    <n v="21052472.2513"/>
    <d v="2017-06-15T00:00:00"/>
    <x v="22"/>
    <x v="3"/>
  </r>
  <r>
    <x v="2"/>
    <x v="5"/>
    <x v="10"/>
    <s v="16/Junio/2017"/>
    <n v="37138054"/>
    <n v="16489089.7607"/>
    <n v="0.44399444733156995"/>
    <n v="21533.475999999999"/>
    <n v="20648964.239300001"/>
    <d v="2017-06-16T00:00:00"/>
    <x v="22"/>
    <x v="4"/>
  </r>
  <r>
    <x v="2"/>
    <x v="5"/>
    <x v="27"/>
    <s v="17/Junio/2017"/>
    <n v="1110994"/>
    <n v="602225.74210000003"/>
    <n v="0.54206030104573022"/>
    <n v="751"/>
    <n v="508768.25799999997"/>
    <d v="2017-06-17T00:00:00"/>
    <x v="22"/>
    <x v="5"/>
  </r>
  <r>
    <x v="2"/>
    <x v="5"/>
    <x v="11"/>
    <s v="19/Junio/2017"/>
    <n v="31141835"/>
    <n v="13099275.6478"/>
    <n v="0.42063274844915211"/>
    <n v="21775"/>
    <n v="18042559.352299999"/>
    <d v="2017-06-19T00:00:00"/>
    <x v="23"/>
    <x v="0"/>
  </r>
  <r>
    <x v="2"/>
    <x v="5"/>
    <x v="12"/>
    <s v="20/Junio/2017"/>
    <n v="27252464.210000001"/>
    <n v="12206710.4822"/>
    <n v="0.44791217367128505"/>
    <n v="19561"/>
    <n v="15045753.7278"/>
    <d v="2017-06-20T00:00:00"/>
    <x v="23"/>
    <x v="1"/>
  </r>
  <r>
    <x v="2"/>
    <x v="5"/>
    <x v="13"/>
    <s v="21/Junio/2017"/>
    <n v="30267450"/>
    <n v="12131631.088199999"/>
    <n v="0.40081444218789491"/>
    <n v="24720"/>
    <n v="18135818.911800001"/>
    <d v="2017-06-21T00:00:00"/>
    <x v="23"/>
    <x v="2"/>
  </r>
  <r>
    <x v="2"/>
    <x v="5"/>
    <x v="14"/>
    <s v="22/Junio/2017"/>
    <n v="41853538.700000003"/>
    <n v="20045418.749000002"/>
    <n v="0.47894202907626543"/>
    <n v="30342"/>
    <n v="21808119.951000001"/>
    <d v="2017-06-22T00:00:00"/>
    <x v="23"/>
    <x v="3"/>
  </r>
  <r>
    <x v="2"/>
    <x v="5"/>
    <x v="15"/>
    <s v="23/Junio/2017"/>
    <n v="34743824"/>
    <n v="10046426.1676"/>
    <n v="0.28915717992354556"/>
    <n v="20197"/>
    <n v="24697397.832400002"/>
    <d v="2017-06-23T00:00:00"/>
    <x v="23"/>
    <x v="4"/>
  </r>
  <r>
    <x v="2"/>
    <x v="5"/>
    <x v="16"/>
    <s v="24/Junio/2017"/>
    <n v="1857931"/>
    <n v="732817.76760000002"/>
    <n v="0.39442679389062352"/>
    <n v="1655"/>
    <n v="1125113.2324999999"/>
    <d v="2017-06-24T00:00:00"/>
    <x v="23"/>
    <x v="5"/>
  </r>
  <r>
    <x v="2"/>
    <x v="5"/>
    <x v="18"/>
    <s v="27/Junio/2017"/>
    <n v="137575792"/>
    <n v="67216446.501599997"/>
    <n v="0.48857757258340917"/>
    <n v="27206"/>
    <n v="70359345.498400003"/>
    <d v="2017-06-27T00:00:00"/>
    <x v="24"/>
    <x v="1"/>
  </r>
  <r>
    <x v="2"/>
    <x v="5"/>
    <x v="19"/>
    <s v="28/Junio/2017"/>
    <n v="31580183"/>
    <n v="13989984.759"/>
    <n v="0.44299885022832197"/>
    <n v="28224"/>
    <n v="17590198.241099998"/>
    <d v="2017-06-28T00:00:00"/>
    <x v="24"/>
    <x v="2"/>
  </r>
  <r>
    <x v="2"/>
    <x v="5"/>
    <x v="20"/>
    <s v="29/Junio/2017"/>
    <n v="43956348"/>
    <n v="21789572.038199998"/>
    <n v="0.49570933504757947"/>
    <n v="24547"/>
    <n v="22166775.9619"/>
    <d v="2017-06-29T00:00:00"/>
    <x v="24"/>
    <x v="3"/>
  </r>
  <r>
    <x v="2"/>
    <x v="5"/>
    <x v="21"/>
    <s v="30/Junio/2017"/>
    <n v="58892824"/>
    <n v="25787430.652899999"/>
    <n v="0.43787050614010292"/>
    <n v="38517"/>
    <n v="33105393.347199999"/>
    <d v="2017-06-30T00:00:00"/>
    <x v="24"/>
    <x v="4"/>
  </r>
  <r>
    <x v="2"/>
    <x v="6"/>
    <x v="30"/>
    <s v="1/Julio/2017"/>
    <n v="2380943"/>
    <n v="1032599.0379999999"/>
    <n v="0.43369330471162054"/>
    <n v="361"/>
    <n v="1348343.9620000001"/>
    <d v="2017-07-01T00:00:00"/>
    <x v="24"/>
    <x v="5"/>
  </r>
  <r>
    <x v="2"/>
    <x v="6"/>
    <x v="24"/>
    <s v="3/Julio/2017"/>
    <n v="20749931"/>
    <n v="9185237.7798999995"/>
    <n v="0.44266353367150957"/>
    <n v="18787"/>
    <n v="11564693.220100001"/>
    <d v="2017-07-03T00:00:00"/>
    <x v="25"/>
    <x v="0"/>
  </r>
  <r>
    <x v="2"/>
    <x v="6"/>
    <x v="25"/>
    <s v="4/Julio/2017"/>
    <n v="28565812"/>
    <n v="12235883.9079"/>
    <n v="0.42834013988119785"/>
    <n v="22279"/>
    <n v="16329928.0922"/>
    <d v="2017-07-04T00:00:00"/>
    <x v="25"/>
    <x v="1"/>
  </r>
  <r>
    <x v="2"/>
    <x v="6"/>
    <x v="0"/>
    <s v="5/Julio/2017"/>
    <n v="21713499.399999999"/>
    <n v="7220000.7473999998"/>
    <n v="0.33251207529450549"/>
    <n v="13571"/>
    <n v="14493498.6527"/>
    <d v="2017-07-05T00:00:00"/>
    <x v="25"/>
    <x v="2"/>
  </r>
  <r>
    <x v="2"/>
    <x v="6"/>
    <x v="1"/>
    <s v="6/Julio/2017"/>
    <n v="24889350"/>
    <n v="10499780.4607"/>
    <n v="0.42185836354505041"/>
    <n v="18721.096000000001"/>
    <n v="14389569.5393"/>
    <d v="2017-07-06T00:00:00"/>
    <x v="25"/>
    <x v="3"/>
  </r>
  <r>
    <x v="2"/>
    <x v="6"/>
    <x v="2"/>
    <s v="7/Julio/2017"/>
    <n v="30790745"/>
    <n v="12598820.107999999"/>
    <n v="0.40917555284875373"/>
    <n v="31950.791000000001"/>
    <n v="18191924.892000001"/>
    <d v="2017-07-07T00:00:00"/>
    <x v="25"/>
    <x v="4"/>
  </r>
  <r>
    <x v="2"/>
    <x v="6"/>
    <x v="3"/>
    <s v="8/Julio/2017"/>
    <n v="4069027"/>
    <n v="1541094.3178000001"/>
    <n v="0.37873779598906571"/>
    <n v="1653"/>
    <n v="2527932.6822000002"/>
    <d v="2017-07-08T00:00:00"/>
    <x v="25"/>
    <x v="5"/>
  </r>
  <r>
    <x v="2"/>
    <x v="6"/>
    <x v="5"/>
    <s v="10/Julio/2017"/>
    <n v="24848346"/>
    <n v="8814091.3147"/>
    <n v="0.35471541303795434"/>
    <n v="17169"/>
    <n v="16034254.6853"/>
    <d v="2017-07-10T00:00:00"/>
    <x v="26"/>
    <x v="0"/>
  </r>
  <r>
    <x v="2"/>
    <x v="6"/>
    <x v="26"/>
    <s v="11/Julio/2017"/>
    <n v="34026600"/>
    <n v="15403744.6954"/>
    <n v="0.45269714562724456"/>
    <n v="37160"/>
    <n v="18622855.304699998"/>
    <d v="2017-07-11T00:00:00"/>
    <x v="26"/>
    <x v="1"/>
  </r>
  <r>
    <x v="2"/>
    <x v="6"/>
    <x v="6"/>
    <s v="12/Julio/2017"/>
    <n v="32910385"/>
    <n v="13987082.836200001"/>
    <n v="0.42500514157461239"/>
    <n v="22996"/>
    <n v="18923302.163899999"/>
    <d v="2017-07-12T00:00:00"/>
    <x v="26"/>
    <x v="2"/>
  </r>
  <r>
    <x v="2"/>
    <x v="6"/>
    <x v="7"/>
    <s v="13/Julio/2017"/>
    <n v="27740335"/>
    <n v="11618689.5655"/>
    <n v="0.41883739203221593"/>
    <n v="19154"/>
    <n v="16121645.434599999"/>
    <d v="2017-07-13T00:00:00"/>
    <x v="26"/>
    <x v="3"/>
  </r>
  <r>
    <x v="2"/>
    <x v="6"/>
    <x v="8"/>
    <s v="14/Julio/2017"/>
    <n v="29222092"/>
    <n v="12578886.312899999"/>
    <n v="0.43045810385170236"/>
    <n v="19224"/>
    <n v="16643205.687100001"/>
    <d v="2017-07-14T00:00:00"/>
    <x v="26"/>
    <x v="4"/>
  </r>
  <r>
    <x v="2"/>
    <x v="6"/>
    <x v="9"/>
    <s v="15/Julio/2017"/>
    <n v="4139299"/>
    <n v="1604083.2908999999"/>
    <n v="0.38752534931639393"/>
    <n v="3130"/>
    <n v="2535215.7091000001"/>
    <d v="2017-07-15T00:00:00"/>
    <x v="26"/>
    <x v="5"/>
  </r>
  <r>
    <x v="2"/>
    <x v="6"/>
    <x v="27"/>
    <s v="17/Julio/2017"/>
    <n v="28961620.620000001"/>
    <n v="13243206.147500001"/>
    <n v="0.45726744097858429"/>
    <n v="27067"/>
    <n v="15718414.4725"/>
    <d v="2017-07-17T00:00:00"/>
    <x v="27"/>
    <x v="0"/>
  </r>
  <r>
    <x v="2"/>
    <x v="6"/>
    <x v="28"/>
    <s v="18/Julio/2017"/>
    <n v="22428650"/>
    <n v="9289092.9346999992"/>
    <n v="0.41416192836840382"/>
    <n v="17929"/>
    <n v="13139557.065300001"/>
    <d v="2017-07-18T00:00:00"/>
    <x v="27"/>
    <x v="1"/>
  </r>
  <r>
    <x v="2"/>
    <x v="6"/>
    <x v="11"/>
    <s v="19/Julio/2017"/>
    <n v="37213689.159999996"/>
    <n v="13776371.5759"/>
    <n v="0.370196341369666"/>
    <n v="33187.095999999998"/>
    <n v="23437317.584100001"/>
    <d v="2017-07-19T00:00:00"/>
    <x v="27"/>
    <x v="2"/>
  </r>
  <r>
    <x v="2"/>
    <x v="6"/>
    <x v="12"/>
    <s v="20/Julio/2017"/>
    <n v="28567370"/>
    <n v="11673662.2147"/>
    <n v="0.40863622429016044"/>
    <n v="22617"/>
    <n v="16893707.785399999"/>
    <d v="2017-07-20T00:00:00"/>
    <x v="27"/>
    <x v="3"/>
  </r>
  <r>
    <x v="2"/>
    <x v="6"/>
    <x v="13"/>
    <s v="21/Julio/2017"/>
    <n v="-16563720"/>
    <n v="-4293191.2324999999"/>
    <n v="0.25919245389924483"/>
    <n v="3101.096"/>
    <n v="-12270528.7675"/>
    <d v="2017-07-21T00:00:00"/>
    <x v="27"/>
    <x v="4"/>
  </r>
  <r>
    <x v="2"/>
    <x v="6"/>
    <x v="14"/>
    <s v="22/Julio/2017"/>
    <n v="9254865"/>
    <n v="2866634.9978999998"/>
    <n v="0.30974357788039047"/>
    <n v="5870"/>
    <n v="6388230.0022"/>
    <d v="2017-07-22T00:00:00"/>
    <x v="27"/>
    <x v="5"/>
  </r>
  <r>
    <x v="2"/>
    <x v="6"/>
    <x v="15"/>
    <s v="23/Julio/2017"/>
    <n v="-22705285"/>
    <n v="-8445271.7148000002"/>
    <n v="0.37195180394344313"/>
    <n v="-9798"/>
    <n v="-14260013.2853"/>
    <d v="2017-07-23T00:00:00"/>
    <x v="28"/>
    <x v="6"/>
  </r>
  <r>
    <x v="2"/>
    <x v="6"/>
    <x v="16"/>
    <s v="24/Julio/2017"/>
    <n v="38273744"/>
    <n v="14703156.425100001"/>
    <n v="0.38415777732902223"/>
    <n v="37211"/>
    <n v="23570587.574999999"/>
    <d v="2017-07-24T00:00:00"/>
    <x v="28"/>
    <x v="0"/>
  </r>
  <r>
    <x v="2"/>
    <x v="6"/>
    <x v="29"/>
    <s v="25/Julio/2017"/>
    <n v="55763623.109999999"/>
    <n v="21002389.191300001"/>
    <n v="0.37663243562690379"/>
    <n v="34880"/>
    <n v="34761233.918700002"/>
    <d v="2017-07-25T00:00:00"/>
    <x v="28"/>
    <x v="1"/>
  </r>
  <r>
    <x v="2"/>
    <x v="6"/>
    <x v="17"/>
    <s v="26/Julio/2017"/>
    <n v="55168369"/>
    <n v="21754606.0429"/>
    <n v="0.39433114368307681"/>
    <n v="36500"/>
    <n v="33413762.9571"/>
    <d v="2017-07-26T00:00:00"/>
    <x v="28"/>
    <x v="2"/>
  </r>
  <r>
    <x v="2"/>
    <x v="6"/>
    <x v="18"/>
    <s v="27/Julio/2017"/>
    <n v="49044277"/>
    <n v="18976904.743299998"/>
    <n v="0.38693413185191822"/>
    <n v="42420"/>
    <n v="30067372.2568"/>
    <d v="2017-07-27T00:00:00"/>
    <x v="28"/>
    <x v="3"/>
  </r>
  <r>
    <x v="2"/>
    <x v="6"/>
    <x v="19"/>
    <s v="28/Julio/2017"/>
    <n v="92588479"/>
    <n v="30183803.338300001"/>
    <n v="0.32599955917085538"/>
    <n v="42556"/>
    <n v="62404675.661700003"/>
    <d v="2017-07-28T00:00:00"/>
    <x v="28"/>
    <x v="4"/>
  </r>
  <r>
    <x v="2"/>
    <x v="6"/>
    <x v="20"/>
    <s v="29/Julio/2017"/>
    <n v="5471266"/>
    <n v="1456547.8382999999"/>
    <n v="0.26621769775039267"/>
    <n v="3675"/>
    <n v="4014718.1617999999"/>
    <d v="2017-07-29T00:00:00"/>
    <x v="28"/>
    <x v="5"/>
  </r>
  <r>
    <x v="2"/>
    <x v="6"/>
    <x v="22"/>
    <s v="31/Julio/2017"/>
    <n v="92533000"/>
    <n v="31842900.826400001"/>
    <n v="0.34412480765132442"/>
    <n v="98367"/>
    <n v="60690099.173600003"/>
    <d v="2017-07-31T00:00:00"/>
    <x v="29"/>
    <x v="0"/>
  </r>
  <r>
    <x v="2"/>
    <x v="7"/>
    <x v="30"/>
    <s v="1/Agosto/2017"/>
    <n v="17236395"/>
    <n v="7358579.3093999997"/>
    <n v="0.42692101854245046"/>
    <n v="11439"/>
    <n v="9877815.6906000003"/>
    <d v="2017-08-01T00:00:00"/>
    <x v="29"/>
    <x v="1"/>
  </r>
  <r>
    <x v="2"/>
    <x v="7"/>
    <x v="23"/>
    <s v="2/Agosto/2017"/>
    <n v="29642541"/>
    <n v="12263417.5462"/>
    <n v="0.41371006440372299"/>
    <n v="21270"/>
    <n v="17379123.4538"/>
    <d v="2017-08-02T00:00:00"/>
    <x v="29"/>
    <x v="2"/>
  </r>
  <r>
    <x v="2"/>
    <x v="7"/>
    <x v="24"/>
    <s v="3/Agosto/2017"/>
    <n v="29875477"/>
    <n v="12161978.4801"/>
    <n v="0.40708901418042631"/>
    <n v="22903"/>
    <n v="17713498.52"/>
    <d v="2017-08-03T00:00:00"/>
    <x v="29"/>
    <x v="3"/>
  </r>
  <r>
    <x v="2"/>
    <x v="7"/>
    <x v="25"/>
    <s v="4/Agosto/2017"/>
    <n v="32183047"/>
    <n v="13617789.5858"/>
    <n v="0.42313549695279007"/>
    <n v="25932"/>
    <n v="18565257.414299998"/>
    <d v="2017-08-04T00:00:00"/>
    <x v="29"/>
    <x v="4"/>
  </r>
  <r>
    <x v="2"/>
    <x v="7"/>
    <x v="0"/>
    <s v="5/Agosto/2017"/>
    <n v="11272434"/>
    <n v="4649994.1129999999"/>
    <n v="0.41251020968497132"/>
    <n v="4254"/>
    <n v="6622439.8870999999"/>
    <d v="2017-08-05T00:00:00"/>
    <x v="29"/>
    <x v="5"/>
  </r>
  <r>
    <x v="2"/>
    <x v="7"/>
    <x v="2"/>
    <s v="7/Agosto/2017"/>
    <n v="27047771"/>
    <n v="11798903.9563"/>
    <n v="0.43622463219982155"/>
    <n v="28889"/>
    <n v="15248867.0437"/>
    <d v="2017-08-07T00:00:00"/>
    <x v="30"/>
    <x v="0"/>
  </r>
  <r>
    <x v="2"/>
    <x v="7"/>
    <x v="3"/>
    <s v="8/Agosto/2017"/>
    <n v="41893632"/>
    <n v="19151609.064199999"/>
    <n v="0.45714845311573843"/>
    <n v="29204"/>
    <n v="22742022.935899999"/>
    <d v="2017-08-08T00:00:00"/>
    <x v="30"/>
    <x v="1"/>
  </r>
  <r>
    <x v="2"/>
    <x v="7"/>
    <x v="4"/>
    <s v="9/Agosto/2017"/>
    <n v="44137027"/>
    <n v="16959297.976199999"/>
    <n v="0.38424196482921247"/>
    <n v="26260"/>
    <n v="27177729.023800001"/>
    <d v="2017-08-09T00:00:00"/>
    <x v="30"/>
    <x v="2"/>
  </r>
  <r>
    <x v="2"/>
    <x v="7"/>
    <x v="5"/>
    <s v="10/Agosto/2017"/>
    <n v="31937585"/>
    <n v="12286316.9388"/>
    <n v="0.3846977452678404"/>
    <n v="28832"/>
    <n v="19651268.061299998"/>
    <d v="2017-08-10T00:00:00"/>
    <x v="30"/>
    <x v="3"/>
  </r>
  <r>
    <x v="2"/>
    <x v="7"/>
    <x v="26"/>
    <s v="11/Agosto/2017"/>
    <n v="42476376"/>
    <n v="18127835.6065"/>
    <n v="0.42677453477904986"/>
    <n v="30581"/>
    <n v="24348540.393599998"/>
    <d v="2017-08-11T00:00:00"/>
    <x v="30"/>
    <x v="4"/>
  </r>
  <r>
    <x v="2"/>
    <x v="7"/>
    <x v="6"/>
    <s v="12/Agosto/2017"/>
    <n v="5890087"/>
    <n v="2240787.2204999998"/>
    <n v="0.38043363714322048"/>
    <n v="3427"/>
    <n v="3649299.7795000002"/>
    <d v="2017-08-12T00:00:00"/>
    <x v="30"/>
    <x v="5"/>
  </r>
  <r>
    <x v="2"/>
    <x v="7"/>
    <x v="8"/>
    <s v="14/Agosto/2017"/>
    <n v="27719044"/>
    <n v="12779074.6603"/>
    <n v="0.46102147896226148"/>
    <n v="25017"/>
    <n v="14939969.3397"/>
    <d v="2017-08-14T00:00:00"/>
    <x v="31"/>
    <x v="0"/>
  </r>
  <r>
    <x v="2"/>
    <x v="7"/>
    <x v="9"/>
    <s v="15/Agosto/2017"/>
    <n v="7042511"/>
    <n v="3016950.4545"/>
    <n v="0.42839130169622736"/>
    <n v="4355"/>
    <n v="4025560.5455999998"/>
    <d v="2017-08-15T00:00:00"/>
    <x v="31"/>
    <x v="1"/>
  </r>
  <r>
    <x v="2"/>
    <x v="7"/>
    <x v="10"/>
    <s v="16/Agosto/2017"/>
    <n v="31208833"/>
    <n v="11787488.3868"/>
    <n v="0.37769718549873366"/>
    <n v="42094"/>
    <n v="19421344.613299999"/>
    <d v="2017-08-16T00:00:00"/>
    <x v="31"/>
    <x v="2"/>
  </r>
  <r>
    <x v="2"/>
    <x v="7"/>
    <x v="27"/>
    <s v="17/Agosto/2017"/>
    <n v="37738404"/>
    <n v="13125034.133099999"/>
    <n v="0.34778985706708743"/>
    <n v="17531"/>
    <n v="24613369.866999999"/>
    <d v="2017-08-17T00:00:00"/>
    <x v="31"/>
    <x v="3"/>
  </r>
  <r>
    <x v="2"/>
    <x v="7"/>
    <x v="28"/>
    <s v="18/Agosto/2017"/>
    <n v="48964514"/>
    <n v="19869825.934300002"/>
    <n v="0.40580053412354916"/>
    <n v="31515"/>
    <n v="29094688.0658"/>
    <d v="2017-08-18T00:00:00"/>
    <x v="31"/>
    <x v="4"/>
  </r>
  <r>
    <x v="2"/>
    <x v="7"/>
    <x v="11"/>
    <s v="19/Agosto/2017"/>
    <n v="4548437"/>
    <n v="2084832.105"/>
    <n v="0.45836231325178295"/>
    <n v="3437"/>
    <n v="2463604.895"/>
    <d v="2017-08-19T00:00:00"/>
    <x v="31"/>
    <x v="5"/>
  </r>
  <r>
    <x v="2"/>
    <x v="7"/>
    <x v="13"/>
    <s v="21/Agosto/2017"/>
    <n v="43122234"/>
    <n v="12276504.9617"/>
    <n v="0.28469083864486244"/>
    <n v="21719"/>
    <n v="30845729.0383"/>
    <d v="2017-08-21T00:00:00"/>
    <x v="32"/>
    <x v="0"/>
  </r>
  <r>
    <x v="2"/>
    <x v="7"/>
    <x v="14"/>
    <s v="22/Agosto/2017"/>
    <n v="37757572"/>
    <n v="16332814.8342"/>
    <n v="0.43257058039113322"/>
    <n v="28995"/>
    <n v="21424757.165800001"/>
    <d v="2017-08-22T00:00:00"/>
    <x v="32"/>
    <x v="1"/>
  </r>
  <r>
    <x v="2"/>
    <x v="7"/>
    <x v="15"/>
    <s v="23/Agosto/2017"/>
    <n v="40129515"/>
    <n v="16481795.319700001"/>
    <n v="0.41071503903548301"/>
    <n v="27927"/>
    <n v="23647719.680300001"/>
    <d v="2017-08-23T00:00:00"/>
    <x v="32"/>
    <x v="2"/>
  </r>
  <r>
    <x v="2"/>
    <x v="7"/>
    <x v="16"/>
    <s v="24/Agosto/2017"/>
    <n v="49326131"/>
    <n v="15900605.2083"/>
    <n v="0.32235662692255346"/>
    <n v="33327"/>
    <n v="33425525.791700002"/>
    <d v="2017-08-24T00:00:00"/>
    <x v="32"/>
    <x v="3"/>
  </r>
  <r>
    <x v="2"/>
    <x v="7"/>
    <x v="29"/>
    <s v="25/Agosto/2017"/>
    <n v="47406433"/>
    <n v="19213179.4663"/>
    <n v="0.40528633458459107"/>
    <n v="33719"/>
    <n v="28193253.533799998"/>
    <d v="2017-08-25T00:00:00"/>
    <x v="32"/>
    <x v="4"/>
  </r>
  <r>
    <x v="2"/>
    <x v="7"/>
    <x v="17"/>
    <s v="26/Agosto/2017"/>
    <n v="4154329"/>
    <n v="1486224.0205999999"/>
    <n v="0.35775308614219048"/>
    <n v="2400"/>
    <n v="2668104.9794999999"/>
    <d v="2017-08-26T00:00:00"/>
    <x v="32"/>
    <x v="5"/>
  </r>
  <r>
    <x v="2"/>
    <x v="7"/>
    <x v="19"/>
    <s v="28/Agosto/2017"/>
    <n v="34559943"/>
    <n v="14528365.6742"/>
    <n v="0.42038164455884663"/>
    <n v="35227"/>
    <n v="20031577.3259"/>
    <d v="2017-08-28T00:00:00"/>
    <x v="33"/>
    <x v="0"/>
  </r>
  <r>
    <x v="2"/>
    <x v="7"/>
    <x v="20"/>
    <s v="29/Agosto/2017"/>
    <n v="42066623"/>
    <n v="16834912.092599999"/>
    <n v="0.40019642395825306"/>
    <n v="44872"/>
    <n v="25231710.907400001"/>
    <d v="2017-08-29T00:00:00"/>
    <x v="33"/>
    <x v="1"/>
  </r>
  <r>
    <x v="2"/>
    <x v="7"/>
    <x v="21"/>
    <s v="30/Agosto/2017"/>
    <n v="52508746"/>
    <n v="16146743.490599999"/>
    <n v="0.30750579133236206"/>
    <n v="40372"/>
    <n v="36362002.509400003"/>
    <d v="2017-08-30T00:00:00"/>
    <x v="33"/>
    <x v="2"/>
  </r>
  <r>
    <x v="2"/>
    <x v="7"/>
    <x v="22"/>
    <s v="31/Agosto/2017"/>
    <n v="104424251"/>
    <n v="34984722.672300003"/>
    <n v="0.3350248849024543"/>
    <n v="111900"/>
    <n v="69439528.327700004"/>
    <d v="2017-08-31T00:00:00"/>
    <x v="33"/>
    <x v="3"/>
  </r>
  <r>
    <x v="2"/>
    <x v="8"/>
    <x v="30"/>
    <s v="1/Septiembre/2017"/>
    <n v="29390900"/>
    <n v="10856729.861300001"/>
    <n v="0.3693908611611077"/>
    <n v="23144"/>
    <n v="18534170.138700001"/>
    <d v="2017-09-01T00:00:00"/>
    <x v="33"/>
    <x v="4"/>
  </r>
  <r>
    <x v="2"/>
    <x v="8"/>
    <x v="23"/>
    <s v="2/Septiembre/2017"/>
    <n v="11741558"/>
    <n v="4588174.0109999999"/>
    <n v="0.39076364576149092"/>
    <n v="4321"/>
    <n v="7153383.9890000001"/>
    <d v="2017-09-02T00:00:00"/>
    <x v="33"/>
    <x v="5"/>
  </r>
  <r>
    <x v="2"/>
    <x v="8"/>
    <x v="25"/>
    <s v="4/Septiembre/2017"/>
    <n v="30758285"/>
    <n v="13357300.178200001"/>
    <n v="0.43426674075618976"/>
    <n v="30517"/>
    <n v="17400984.821800001"/>
    <d v="2017-09-04T00:00:00"/>
    <x v="34"/>
    <x v="0"/>
  </r>
  <r>
    <x v="2"/>
    <x v="8"/>
    <x v="0"/>
    <s v="5/Septiembre/2017"/>
    <n v="29369037"/>
    <n v="11644947.829399999"/>
    <n v="0.39650424456886346"/>
    <n v="23766"/>
    <n v="17724089.170600001"/>
    <d v="2017-09-05T00:00:00"/>
    <x v="34"/>
    <x v="1"/>
  </r>
  <r>
    <x v="2"/>
    <x v="8"/>
    <x v="1"/>
    <s v="6/Septiembre/2017"/>
    <n v="28225595"/>
    <n v="11808270.8588"/>
    <n v="0.41835330163279111"/>
    <n v="28654"/>
    <n v="16417324.1412"/>
    <d v="2017-09-06T00:00:00"/>
    <x v="34"/>
    <x v="2"/>
  </r>
  <r>
    <x v="2"/>
    <x v="8"/>
    <x v="2"/>
    <s v="7/Septiembre/2017"/>
    <n v="27814670"/>
    <n v="10769921.8815"/>
    <n v="0.38720293577094389"/>
    <n v="22578"/>
    <n v="17044748.1186"/>
    <d v="2017-09-07T00:00:00"/>
    <x v="34"/>
    <x v="3"/>
  </r>
  <r>
    <x v="2"/>
    <x v="8"/>
    <x v="3"/>
    <s v="8/Septiembre/2017"/>
    <n v="36873975.5"/>
    <n v="15071884.801200001"/>
    <n v="0.40874043541087668"/>
    <n v="27053"/>
    <n v="21802090.698800001"/>
    <d v="2017-09-08T00:00:00"/>
    <x v="34"/>
    <x v="4"/>
  </r>
  <r>
    <x v="2"/>
    <x v="8"/>
    <x v="4"/>
    <s v="9/Septiembre/2017"/>
    <n v="7778509"/>
    <n v="3568283.8845000002"/>
    <n v="0.45873622881968767"/>
    <n v="3074"/>
    <n v="4210225.1155000003"/>
    <d v="2017-09-09T00:00:00"/>
    <x v="34"/>
    <x v="5"/>
  </r>
  <r>
    <x v="2"/>
    <x v="8"/>
    <x v="26"/>
    <s v="11/Septiembre/2017"/>
    <n v="22074797"/>
    <n v="8586668.2721999995"/>
    <n v="0.38898062220911928"/>
    <n v="14675"/>
    <n v="13488128.7278"/>
    <d v="2017-09-11T00:00:00"/>
    <x v="35"/>
    <x v="0"/>
  </r>
  <r>
    <x v="2"/>
    <x v="8"/>
    <x v="6"/>
    <s v="12/Septiembre/2017"/>
    <n v="36366363"/>
    <n v="14918584.1646"/>
    <n v="0.41023030443269787"/>
    <n v="27326"/>
    <n v="21447778.835499998"/>
    <d v="2017-09-12T00:00:00"/>
    <x v="35"/>
    <x v="1"/>
  </r>
  <r>
    <x v="2"/>
    <x v="8"/>
    <x v="7"/>
    <s v="13/Septiembre/2017"/>
    <n v="38621008.340000004"/>
    <n v="15615971.093900001"/>
    <n v="0.40433877221497733"/>
    <n v="30279"/>
    <n v="23005037.246100001"/>
    <d v="2017-09-13T00:00:00"/>
    <x v="35"/>
    <x v="2"/>
  </r>
  <r>
    <x v="2"/>
    <x v="8"/>
    <x v="8"/>
    <s v="14/Septiembre/2017"/>
    <n v="29050140"/>
    <n v="12389068.5933"/>
    <n v="0.42647190661731749"/>
    <n v="27960"/>
    <n v="16661071.4068"/>
    <d v="2017-09-14T00:00:00"/>
    <x v="35"/>
    <x v="3"/>
  </r>
  <r>
    <x v="2"/>
    <x v="8"/>
    <x v="9"/>
    <s v="15/Septiembre/2017"/>
    <n v="18131732"/>
    <n v="7132673.8378999997"/>
    <n v="0.39338072269654106"/>
    <n v="14529"/>
    <n v="10999058.1621"/>
    <d v="2017-09-15T00:00:00"/>
    <x v="35"/>
    <x v="4"/>
  </r>
  <r>
    <x v="2"/>
    <x v="8"/>
    <x v="12"/>
    <s v="20/Septiembre/2017"/>
    <n v="29286232"/>
    <n v="11945155.694499999"/>
    <n v="0.4078761547234892"/>
    <n v="17375"/>
    <n v="17341076.305500001"/>
    <d v="2017-09-20T00:00:00"/>
    <x v="36"/>
    <x v="2"/>
  </r>
  <r>
    <x v="2"/>
    <x v="8"/>
    <x v="13"/>
    <s v="21/Septiembre/2017"/>
    <n v="47606195.090000004"/>
    <n v="21206979.7152"/>
    <n v="0.44546680689578294"/>
    <n v="40614.095999999998"/>
    <n v="26399215.3748"/>
    <d v="2017-09-21T00:00:00"/>
    <x v="36"/>
    <x v="3"/>
  </r>
  <r>
    <x v="2"/>
    <x v="8"/>
    <x v="14"/>
    <s v="22/Septiembre/2017"/>
    <n v="36461721"/>
    <n v="14768906.5319"/>
    <n v="0.40505237072874317"/>
    <n v="34517"/>
    <n v="21692814.468199998"/>
    <d v="2017-09-22T00:00:00"/>
    <x v="36"/>
    <x v="4"/>
  </r>
  <r>
    <x v="2"/>
    <x v="8"/>
    <x v="15"/>
    <s v="23/Septiembre/2017"/>
    <n v="6535609"/>
    <n v="1884153.3037"/>
    <n v="0.28829039553926805"/>
    <n v="4985"/>
    <n v="4651455.6963999998"/>
    <d v="2017-09-23T00:00:00"/>
    <x v="36"/>
    <x v="5"/>
  </r>
  <r>
    <x v="2"/>
    <x v="8"/>
    <x v="29"/>
    <s v="25/Septiembre/2017"/>
    <n v="65412582.649999999"/>
    <n v="20686218.046300001"/>
    <n v="0.31624218473355142"/>
    <n v="65002"/>
    <n v="44726364.603799999"/>
    <d v="2017-09-25T00:00:00"/>
    <x v="37"/>
    <x v="0"/>
  </r>
  <r>
    <x v="2"/>
    <x v="8"/>
    <x v="17"/>
    <s v="26/Septiembre/2017"/>
    <n v="48335126"/>
    <n v="17417065.7733"/>
    <n v="0.36033972008886456"/>
    <n v="50869"/>
    <n v="30918060.226799998"/>
    <d v="2017-09-26T00:00:00"/>
    <x v="37"/>
    <x v="1"/>
  </r>
  <r>
    <x v="2"/>
    <x v="8"/>
    <x v="18"/>
    <s v="27/Septiembre/2017"/>
    <n v="49656217"/>
    <n v="18638584.568399999"/>
    <n v="0.37535248745187333"/>
    <n v="39380"/>
    <n v="31017632.431600001"/>
    <d v="2017-09-27T00:00:00"/>
    <x v="37"/>
    <x v="2"/>
  </r>
  <r>
    <x v="2"/>
    <x v="8"/>
    <x v="19"/>
    <s v="28/Septiembre/2017"/>
    <n v="45093277"/>
    <n v="16997350.7062"/>
    <n v="0.37693757999002825"/>
    <n v="42456"/>
    <n v="28095926.2938"/>
    <d v="2017-09-28T00:00:00"/>
    <x v="37"/>
    <x v="3"/>
  </r>
  <r>
    <x v="2"/>
    <x v="8"/>
    <x v="20"/>
    <s v="29/Septiembre/2017"/>
    <n v="140394700"/>
    <n v="40459800.211800002"/>
    <n v="0.28818609400354855"/>
    <n v="90621"/>
    <n v="99934899.788299993"/>
    <d v="2017-09-29T00:00:00"/>
    <x v="37"/>
    <x v="4"/>
  </r>
  <r>
    <x v="2"/>
    <x v="8"/>
    <x v="21"/>
    <s v="30/Septiembre/2017"/>
    <n v="11525846"/>
    <n v="6686653.3393000001"/>
    <n v="0.58014425485990351"/>
    <n v="63967"/>
    <n v="4839192.6607999997"/>
    <d v="2017-09-30T00:00:00"/>
    <x v="37"/>
    <x v="5"/>
  </r>
  <r>
    <x v="2"/>
    <x v="9"/>
    <x v="23"/>
    <s v="2/Octubre/2017"/>
    <n v="-4793237"/>
    <n v="-241822.32689999999"/>
    <n v="5.0450734420184107E-2"/>
    <n v="10482"/>
    <n v="-4551414.6731000002"/>
    <d v="2017-10-02T00:00:00"/>
    <x v="38"/>
    <x v="0"/>
  </r>
  <r>
    <x v="2"/>
    <x v="9"/>
    <x v="24"/>
    <s v="3/Octubre/2017"/>
    <n v="59780701.939999998"/>
    <n v="24808387.6283"/>
    <n v="0.41498990181144735"/>
    <n v="52098"/>
    <n v="34972314.311700001"/>
    <d v="2017-10-03T00:00:00"/>
    <x v="38"/>
    <x v="1"/>
  </r>
  <r>
    <x v="2"/>
    <x v="9"/>
    <x v="25"/>
    <s v="4/Octubre/2017"/>
    <n v="44752658.460000001"/>
    <n v="17442807.539799999"/>
    <n v="0.3897602542514968"/>
    <n v="28084"/>
    <n v="27309850.920299999"/>
    <d v="2017-10-04T00:00:00"/>
    <x v="38"/>
    <x v="2"/>
  </r>
  <r>
    <x v="2"/>
    <x v="9"/>
    <x v="0"/>
    <s v="5/Octubre/2017"/>
    <n v="28834125"/>
    <n v="11842154.6456"/>
    <n v="0.41069928931777883"/>
    <n v="27537"/>
    <n v="16991970.354400001"/>
    <d v="2017-10-05T00:00:00"/>
    <x v="38"/>
    <x v="3"/>
  </r>
  <r>
    <x v="2"/>
    <x v="9"/>
    <x v="1"/>
    <s v="6/Octubre/2017"/>
    <n v="50214254.170000002"/>
    <n v="20140711.642700002"/>
    <n v="0.40109550516301135"/>
    <n v="37183"/>
    <n v="30073542.5273"/>
    <d v="2017-10-06T00:00:00"/>
    <x v="38"/>
    <x v="4"/>
  </r>
  <r>
    <x v="2"/>
    <x v="9"/>
    <x v="2"/>
    <s v="7/Octubre/2017"/>
    <n v="19883230"/>
    <n v="8148278.1514999997"/>
    <n v="0.40980656319420938"/>
    <n v="13416"/>
    <n v="11734951.8485"/>
    <d v="2017-10-07T00:00:00"/>
    <x v="38"/>
    <x v="5"/>
  </r>
  <r>
    <x v="2"/>
    <x v="9"/>
    <x v="5"/>
    <s v="10/Octubre/2017"/>
    <n v="39537951"/>
    <n v="16181965.946900001"/>
    <n v="0.40927679704241626"/>
    <n v="35406"/>
    <n v="23355985.053199999"/>
    <d v="2017-10-10T00:00:00"/>
    <x v="39"/>
    <x v="1"/>
  </r>
  <r>
    <x v="2"/>
    <x v="9"/>
    <x v="26"/>
    <s v="11/Octubre/2017"/>
    <n v="43026809"/>
    <n v="16905335.167199999"/>
    <n v="0.39290236854887378"/>
    <n v="42281"/>
    <n v="26121473.832800001"/>
    <d v="2017-10-11T00:00:00"/>
    <x v="39"/>
    <x v="2"/>
  </r>
  <r>
    <x v="2"/>
    <x v="9"/>
    <x v="6"/>
    <s v="12/Octubre/2017"/>
    <n v="40448794"/>
    <n v="14699730.1434"/>
    <n v="0.36341578301197314"/>
    <n v="45195"/>
    <n v="25749063.856699999"/>
    <d v="2017-10-12T00:00:00"/>
    <x v="39"/>
    <x v="3"/>
  </r>
  <r>
    <x v="2"/>
    <x v="9"/>
    <x v="7"/>
    <s v="13/Octubre/2017"/>
    <n v="36826164"/>
    <n v="15650088.2634"/>
    <n v="0.42497199174478234"/>
    <n v="47241"/>
    <n v="21176075.7366"/>
    <d v="2017-10-13T00:00:00"/>
    <x v="39"/>
    <x v="4"/>
  </r>
  <r>
    <x v="2"/>
    <x v="9"/>
    <x v="8"/>
    <s v="14/Octubre/2017"/>
    <n v="5728373"/>
    <n v="2025306.2949999999"/>
    <n v="0.35355698642529038"/>
    <n v="4799"/>
    <n v="3703066.7050999999"/>
    <d v="2017-10-14T00:00:00"/>
    <x v="39"/>
    <x v="5"/>
  </r>
  <r>
    <x v="2"/>
    <x v="9"/>
    <x v="10"/>
    <s v="16/Octubre/2017"/>
    <n v="47208260"/>
    <n v="20154435.324299999"/>
    <n v="0.42692603633982695"/>
    <n v="34418"/>
    <n v="27053824.675700001"/>
    <d v="2017-10-16T00:00:00"/>
    <x v="40"/>
    <x v="0"/>
  </r>
  <r>
    <x v="2"/>
    <x v="9"/>
    <x v="27"/>
    <s v="17/Octubre/2017"/>
    <n v="57168735.640000001"/>
    <n v="25428436.1074"/>
    <n v="0.44479619538075199"/>
    <n v="51564"/>
    <n v="31740299.532699998"/>
    <d v="2017-10-17T00:00:00"/>
    <x v="40"/>
    <x v="1"/>
  </r>
  <r>
    <x v="2"/>
    <x v="9"/>
    <x v="28"/>
    <s v="18/Octubre/2017"/>
    <n v="87617806"/>
    <n v="28946892.3796"/>
    <n v="0.33037682294395732"/>
    <n v="53473"/>
    <n v="58670913.620499998"/>
    <d v="2017-10-18T00:00:00"/>
    <x v="40"/>
    <x v="2"/>
  </r>
  <r>
    <x v="2"/>
    <x v="9"/>
    <x v="11"/>
    <s v="19/Octubre/2017"/>
    <n v="48317732"/>
    <n v="17573978.190699998"/>
    <n v="0.36371695158829059"/>
    <n v="46449"/>
    <n v="30743753.809300002"/>
    <d v="2017-10-19T00:00:00"/>
    <x v="40"/>
    <x v="3"/>
  </r>
  <r>
    <x v="2"/>
    <x v="9"/>
    <x v="12"/>
    <s v="20/Octubre/2017"/>
    <n v="42291818"/>
    <n v="16317264.317500001"/>
    <n v="0.38582555891780296"/>
    <n v="31079"/>
    <n v="25974553.682500001"/>
    <d v="2017-10-20T00:00:00"/>
    <x v="40"/>
    <x v="4"/>
  </r>
  <r>
    <x v="2"/>
    <x v="9"/>
    <x v="13"/>
    <s v="21/Octubre/2017"/>
    <n v="6226380"/>
    <n v="2559089.1973999999"/>
    <n v="0.41100755132195593"/>
    <n v="6223"/>
    <n v="3667290.8026000001"/>
    <d v="2017-10-21T00:00:00"/>
    <x v="40"/>
    <x v="5"/>
  </r>
  <r>
    <x v="2"/>
    <x v="9"/>
    <x v="15"/>
    <s v="23/Octubre/2017"/>
    <n v="42247258"/>
    <n v="17364965.299199998"/>
    <n v="0.41103177155781329"/>
    <n v="31268"/>
    <n v="24882292.700800002"/>
    <d v="2017-10-23T00:00:00"/>
    <x v="41"/>
    <x v="0"/>
  </r>
  <r>
    <x v="2"/>
    <x v="9"/>
    <x v="16"/>
    <s v="24/Octubre/2017"/>
    <n v="51096433"/>
    <n v="20628050.5746"/>
    <n v="0.40370823095616087"/>
    <n v="85232"/>
    <n v="30468382.4254"/>
    <d v="2017-10-24T00:00:00"/>
    <x v="41"/>
    <x v="1"/>
  </r>
  <r>
    <x v="2"/>
    <x v="9"/>
    <x v="29"/>
    <s v="25/Octubre/2017"/>
    <n v="50191595"/>
    <n v="18354754.6076"/>
    <n v="0.36569379011764819"/>
    <n v="41633"/>
    <n v="31836840.392499998"/>
    <d v="2017-10-25T00:00:00"/>
    <x v="41"/>
    <x v="2"/>
  </r>
  <r>
    <x v="2"/>
    <x v="9"/>
    <x v="17"/>
    <s v="26/Octubre/2017"/>
    <n v="41532934.420000002"/>
    <n v="16369968.062999999"/>
    <n v="0.39414426867746466"/>
    <n v="41187.175000000003"/>
    <n v="25162966.357000001"/>
    <d v="2017-10-26T00:00:00"/>
    <x v="41"/>
    <x v="3"/>
  </r>
  <r>
    <x v="2"/>
    <x v="9"/>
    <x v="18"/>
    <s v="27/Octubre/2017"/>
    <n v="4132831"/>
    <n v="1564643.3284"/>
    <n v="0.37858875148778159"/>
    <n v="3957"/>
    <n v="2568187.6716"/>
    <d v="2017-10-27T00:00:00"/>
    <x v="41"/>
    <x v="4"/>
  </r>
  <r>
    <x v="2"/>
    <x v="9"/>
    <x v="21"/>
    <s v="30/Octubre/2017"/>
    <n v="48218081.100000001"/>
    <n v="20274217.853700001"/>
    <n v="0.42046919726343068"/>
    <n v="38009"/>
    <n v="27943863.246300001"/>
    <d v="2017-10-30T00:00:00"/>
    <x v="42"/>
    <x v="0"/>
  </r>
  <r>
    <x v="2"/>
    <x v="9"/>
    <x v="22"/>
    <s v="31/Octubre/2017"/>
    <n v="119900146.2"/>
    <n v="41933701.365099996"/>
    <n v="0.34973853405609945"/>
    <n v="89385"/>
    <n v="77966444.834900007"/>
    <d v="2017-10-31T00:00:00"/>
    <x v="42"/>
    <x v="1"/>
  </r>
  <r>
    <x v="2"/>
    <x v="10"/>
    <x v="23"/>
    <s v="2/Noviembre/2017"/>
    <n v="22573203"/>
    <n v="7449886.1591999996"/>
    <n v="0.33003230242513659"/>
    <n v="20060"/>
    <n v="15123316.8408"/>
    <d v="2017-11-02T00:00:00"/>
    <x v="42"/>
    <x v="3"/>
  </r>
  <r>
    <x v="2"/>
    <x v="10"/>
    <x v="24"/>
    <s v="3/Noviembre/2017"/>
    <n v="43008309"/>
    <n v="18019505.718199998"/>
    <n v="0.41897731245839032"/>
    <n v="42303"/>
    <n v="24988803.2819"/>
    <d v="2017-11-03T00:00:00"/>
    <x v="42"/>
    <x v="4"/>
  </r>
  <r>
    <x v="2"/>
    <x v="10"/>
    <x v="25"/>
    <s v="4/Noviembre/2017"/>
    <n v="6908039"/>
    <n v="3207201.8881999999"/>
    <n v="0.46427095854554384"/>
    <n v="3069"/>
    <n v="3700837.1118999999"/>
    <d v="2017-11-04T00:00:00"/>
    <x v="42"/>
    <x v="5"/>
  </r>
  <r>
    <x v="2"/>
    <x v="10"/>
    <x v="1"/>
    <s v="6/Noviembre/2017"/>
    <n v="27465678"/>
    <n v="11169648.836999999"/>
    <n v="0.40667661060469723"/>
    <n v="23754"/>
    <n v="16296029.163000001"/>
    <d v="2017-11-06T00:00:00"/>
    <x v="43"/>
    <x v="0"/>
  </r>
  <r>
    <x v="2"/>
    <x v="10"/>
    <x v="2"/>
    <s v="7/Noviembre/2017"/>
    <n v="53210249"/>
    <n v="22805585.0748"/>
    <n v="0.42859384241558424"/>
    <n v="49062"/>
    <n v="30404663.925299998"/>
    <d v="2017-11-07T00:00:00"/>
    <x v="43"/>
    <x v="1"/>
  </r>
  <r>
    <x v="2"/>
    <x v="10"/>
    <x v="3"/>
    <s v="8/Noviembre/2017"/>
    <n v="32854907"/>
    <n v="12522122.968499999"/>
    <n v="0.38113402568754801"/>
    <n v="33358"/>
    <n v="20332784.031599998"/>
    <d v="2017-11-08T00:00:00"/>
    <x v="43"/>
    <x v="2"/>
  </r>
  <r>
    <x v="2"/>
    <x v="10"/>
    <x v="4"/>
    <s v="9/Noviembre/2017"/>
    <n v="42247501"/>
    <n v="16519679.7576"/>
    <n v="0.39102146556786871"/>
    <n v="43301.464999999997"/>
    <n v="25727821.242400002"/>
    <d v="2017-11-09T00:00:00"/>
    <x v="43"/>
    <x v="3"/>
  </r>
  <r>
    <x v="2"/>
    <x v="10"/>
    <x v="5"/>
    <s v="10/Noviembre/2017"/>
    <n v="44152427"/>
    <n v="17606238.522999998"/>
    <n v="0.39876037897078681"/>
    <n v="33334"/>
    <n v="26546188.477000002"/>
    <d v="2017-11-10T00:00:00"/>
    <x v="43"/>
    <x v="4"/>
  </r>
  <r>
    <x v="2"/>
    <x v="10"/>
    <x v="26"/>
    <s v="11/Noviembre/2017"/>
    <n v="6501029"/>
    <n v="2276680.2603000002"/>
    <n v="0.3502030617460713"/>
    <n v="3395"/>
    <n v="4224348.7397999996"/>
    <d v="2017-11-11T00:00:00"/>
    <x v="43"/>
    <x v="5"/>
  </r>
  <r>
    <x v="2"/>
    <x v="10"/>
    <x v="7"/>
    <s v="13/Noviembre/2017"/>
    <n v="41855457"/>
    <n v="17192987.295299999"/>
    <n v="0.41077050706434765"/>
    <n v="54147"/>
    <n v="24662469.704700001"/>
    <d v="2017-11-13T00:00:00"/>
    <x v="44"/>
    <x v="0"/>
  </r>
  <r>
    <x v="2"/>
    <x v="10"/>
    <x v="8"/>
    <s v="14/Noviembre/2017"/>
    <n v="61781317"/>
    <n v="26115470.889400002"/>
    <n v="0.42270822568253119"/>
    <n v="54800"/>
    <n v="35665846.110600002"/>
    <d v="2017-11-14T00:00:00"/>
    <x v="44"/>
    <x v="1"/>
  </r>
  <r>
    <x v="2"/>
    <x v="10"/>
    <x v="9"/>
    <s v="15/Noviembre/2017"/>
    <n v="37128554.049999997"/>
    <n v="15167963.7502"/>
    <n v="0.40852557117558957"/>
    <n v="40935.163999999997"/>
    <n v="21960590.299800001"/>
    <d v="2017-11-15T00:00:00"/>
    <x v="44"/>
    <x v="2"/>
  </r>
  <r>
    <x v="2"/>
    <x v="10"/>
    <x v="10"/>
    <s v="16/Noviembre/2017"/>
    <n v="48441226"/>
    <n v="18868043.355099998"/>
    <n v="0.38950383615600481"/>
    <n v="47574"/>
    <n v="29573182.645"/>
    <d v="2017-11-16T00:00:00"/>
    <x v="44"/>
    <x v="3"/>
  </r>
  <r>
    <x v="2"/>
    <x v="10"/>
    <x v="27"/>
    <s v="17/Noviembre/2017"/>
    <n v="43911461"/>
    <n v="19566761.334899999"/>
    <n v="0.4455957713386034"/>
    <n v="39675"/>
    <n v="24344699.665100001"/>
    <d v="2017-11-17T00:00:00"/>
    <x v="44"/>
    <x v="4"/>
  </r>
  <r>
    <x v="2"/>
    <x v="10"/>
    <x v="28"/>
    <s v="18/Noviembre/2017"/>
    <n v="7012852"/>
    <n v="2480928.3256999999"/>
    <n v="0.35376881270273491"/>
    <n v="14908"/>
    <n v="4531923.6743000001"/>
    <d v="2017-11-18T00:00:00"/>
    <x v="44"/>
    <x v="5"/>
  </r>
  <r>
    <x v="2"/>
    <x v="10"/>
    <x v="12"/>
    <s v="20/Noviembre/2017"/>
    <n v="36279957"/>
    <n v="14043186.734099999"/>
    <n v="0.38707837316620852"/>
    <n v="33429"/>
    <n v="22236770.265900001"/>
    <d v="2017-11-20T00:00:00"/>
    <x v="45"/>
    <x v="0"/>
  </r>
  <r>
    <x v="2"/>
    <x v="10"/>
    <x v="13"/>
    <s v="21/Noviembre/2017"/>
    <n v="65150836"/>
    <n v="27000534.603100002"/>
    <n v="0.41443113029432194"/>
    <n v="64000"/>
    <n v="38150301.397"/>
    <d v="2017-11-21T00:00:00"/>
    <x v="45"/>
    <x v="1"/>
  </r>
  <r>
    <x v="2"/>
    <x v="10"/>
    <x v="14"/>
    <s v="22/Noviembre/2017"/>
    <n v="46244791"/>
    <n v="17347879.491099998"/>
    <n v="0.37513153624372525"/>
    <n v="36337.26"/>
    <n v="28896911.509"/>
    <d v="2017-11-22T00:00:00"/>
    <x v="45"/>
    <x v="2"/>
  </r>
  <r>
    <x v="2"/>
    <x v="10"/>
    <x v="15"/>
    <s v="23/Noviembre/2017"/>
    <n v="50049674"/>
    <n v="19442299.063099999"/>
    <n v="0.38846005396758426"/>
    <n v="57752"/>
    <n v="30607374.936900001"/>
    <d v="2017-11-23T00:00:00"/>
    <x v="45"/>
    <x v="3"/>
  </r>
  <r>
    <x v="2"/>
    <x v="10"/>
    <x v="16"/>
    <s v="24/Noviembre/2017"/>
    <n v="50088601"/>
    <n v="20699577.570799999"/>
    <n v="0.41325924776377765"/>
    <n v="35515"/>
    <n v="29389023.429200001"/>
    <d v="2017-11-24T00:00:00"/>
    <x v="45"/>
    <x v="4"/>
  </r>
  <r>
    <x v="2"/>
    <x v="10"/>
    <x v="29"/>
    <s v="25/Noviembre/2017"/>
    <n v="7896211"/>
    <n v="3017735.8986"/>
    <n v="0.38217518485764879"/>
    <n v="8170"/>
    <n v="4878475.1014999999"/>
    <d v="2017-11-25T00:00:00"/>
    <x v="45"/>
    <x v="5"/>
  </r>
  <r>
    <x v="2"/>
    <x v="10"/>
    <x v="18"/>
    <s v="27/Noviembre/2017"/>
    <n v="64032478"/>
    <n v="24529911.351500001"/>
    <n v="0.38308546096716733"/>
    <n v="46275"/>
    <n v="39502566.648599997"/>
    <d v="2017-11-27T00:00:00"/>
    <x v="46"/>
    <x v="0"/>
  </r>
  <r>
    <x v="2"/>
    <x v="10"/>
    <x v="19"/>
    <s v="28/Noviembre/2017"/>
    <n v="102192683"/>
    <n v="37169922.141199999"/>
    <n v="0.3637239090904385"/>
    <n v="100082"/>
    <n v="65022760.858800001"/>
    <d v="2017-11-28T00:00:00"/>
    <x v="46"/>
    <x v="1"/>
  </r>
  <r>
    <x v="2"/>
    <x v="10"/>
    <x v="20"/>
    <s v="29/Noviembre/2017"/>
    <n v="38732689.049999997"/>
    <n v="15890934.2152"/>
    <n v="0.41027190739807412"/>
    <n v="62949"/>
    <n v="22841754.834899999"/>
    <d v="2017-11-29T00:00:00"/>
    <x v="46"/>
    <x v="2"/>
  </r>
  <r>
    <x v="2"/>
    <x v="10"/>
    <x v="21"/>
    <s v="30/Noviembre/2017"/>
    <n v="140237465"/>
    <n v="42592851.488200001"/>
    <n v="0.30371949099479228"/>
    <n v="113821"/>
    <n v="97644613.511899993"/>
    <d v="2017-11-30T00:00:00"/>
    <x v="46"/>
    <x v="3"/>
  </r>
  <r>
    <x v="2"/>
    <x v="11"/>
    <x v="30"/>
    <s v="1/Diciembre/2017"/>
    <n v="21946956"/>
    <n v="9355198.5957999993"/>
    <n v="0.42626406121195121"/>
    <n v="16862"/>
    <n v="12591757.404200001"/>
    <d v="2017-12-01T00:00:00"/>
    <x v="46"/>
    <x v="4"/>
  </r>
  <r>
    <x v="2"/>
    <x v="11"/>
    <x v="23"/>
    <s v="2/Diciembre/2017"/>
    <n v="5317516"/>
    <n v="2259373.0603"/>
    <n v="0.42489257395746433"/>
    <n v="4554"/>
    <n v="3058142.9397999998"/>
    <d v="2017-12-02T00:00:00"/>
    <x v="46"/>
    <x v="5"/>
  </r>
  <r>
    <x v="2"/>
    <x v="11"/>
    <x v="25"/>
    <s v="4/Diciembre/2017"/>
    <n v="34415142"/>
    <n v="15022613.936100001"/>
    <n v="0.43651175218454713"/>
    <n v="28264"/>
    <n v="19392528.063900001"/>
    <d v="2017-12-04T00:00:00"/>
    <x v="47"/>
    <x v="0"/>
  </r>
  <r>
    <x v="2"/>
    <x v="11"/>
    <x v="0"/>
    <s v="5/Diciembre/2017"/>
    <n v="37828514"/>
    <n v="12893759.4099"/>
    <n v="0.34084763175999988"/>
    <n v="75093"/>
    <n v="24934754.5902"/>
    <d v="2017-12-05T00:00:00"/>
    <x v="47"/>
    <x v="1"/>
  </r>
  <r>
    <x v="2"/>
    <x v="11"/>
    <x v="1"/>
    <s v="6/Diciembre/2017"/>
    <n v="55846502"/>
    <n v="23547998.333299998"/>
    <n v="0.42165574369008824"/>
    <n v="100476"/>
    <n v="32298503.666700002"/>
    <d v="2017-12-06T00:00:00"/>
    <x v="47"/>
    <x v="2"/>
  </r>
  <r>
    <x v="2"/>
    <x v="11"/>
    <x v="2"/>
    <s v="7/Diciembre/2017"/>
    <n v="42221333.600000001"/>
    <n v="16555929.6393"/>
    <n v="0.39212237576740117"/>
    <n v="38438"/>
    <n v="25665403.960700002"/>
    <d v="2017-12-07T00:00:00"/>
    <x v="47"/>
    <x v="3"/>
  </r>
  <r>
    <x v="2"/>
    <x v="11"/>
    <x v="3"/>
    <s v="8/Diciembre/2017"/>
    <n v="6450673"/>
    <n v="2609045.6979999999"/>
    <n v="0.40446100709181815"/>
    <n v="7956"/>
    <n v="3841627.3020000001"/>
    <d v="2017-12-08T00:00:00"/>
    <x v="47"/>
    <x v="4"/>
  </r>
  <r>
    <x v="2"/>
    <x v="11"/>
    <x v="26"/>
    <s v="11/Diciembre/2017"/>
    <n v="33599291"/>
    <n v="14466058.7513"/>
    <n v="0.43054654788102525"/>
    <n v="40892"/>
    <n v="19133232.248799998"/>
    <d v="2017-12-11T00:00:00"/>
    <x v="48"/>
    <x v="0"/>
  </r>
  <r>
    <x v="2"/>
    <x v="11"/>
    <x v="6"/>
    <s v="12/Diciembre/2017"/>
    <n v="50994792"/>
    <n v="20863380.199299999"/>
    <n v="0.40912766541532319"/>
    <n v="50364"/>
    <n v="30131411.800700001"/>
    <d v="2017-12-12T00:00:00"/>
    <x v="48"/>
    <x v="1"/>
  </r>
  <r>
    <x v="2"/>
    <x v="11"/>
    <x v="7"/>
    <s v="13/Diciembre/2017"/>
    <n v="52494646.68"/>
    <n v="21768369.857299998"/>
    <n v="0.41467790020565198"/>
    <n v="50637"/>
    <n v="30726276.822799999"/>
    <d v="2017-12-13T00:00:00"/>
    <x v="48"/>
    <x v="2"/>
  </r>
  <r>
    <x v="2"/>
    <x v="11"/>
    <x v="8"/>
    <s v="14/Diciembre/2017"/>
    <n v="55943278"/>
    <n v="22567277.373"/>
    <n v="0.40339569256202684"/>
    <n v="42910"/>
    <n v="33376000.627099998"/>
    <d v="2017-12-14T00:00:00"/>
    <x v="48"/>
    <x v="3"/>
  </r>
  <r>
    <x v="2"/>
    <x v="11"/>
    <x v="9"/>
    <s v="15/Diciembre/2017"/>
    <n v="48235540"/>
    <n v="20316350.002599999"/>
    <n v="0.42119047496099349"/>
    <n v="38890"/>
    <n v="27919189.997499999"/>
    <d v="2017-12-15T00:00:00"/>
    <x v="48"/>
    <x v="4"/>
  </r>
  <r>
    <x v="2"/>
    <x v="11"/>
    <x v="10"/>
    <s v="16/Diciembre/2017"/>
    <n v="1652354"/>
    <n v="601111.19770000002"/>
    <n v="0.36379080856765561"/>
    <n v="2165"/>
    <n v="1051242.8023000001"/>
    <d v="2017-12-16T00:00:00"/>
    <x v="48"/>
    <x v="5"/>
  </r>
  <r>
    <x v="2"/>
    <x v="11"/>
    <x v="28"/>
    <s v="18/Diciembre/2017"/>
    <n v="42853445"/>
    <n v="17290862.965399999"/>
    <n v="0.40348828350672855"/>
    <n v="45283"/>
    <n v="25562582.034600001"/>
    <d v="2017-12-18T00:00:00"/>
    <x v="49"/>
    <x v="0"/>
  </r>
  <r>
    <x v="2"/>
    <x v="11"/>
    <x v="11"/>
    <s v="19/Diciembre/2017"/>
    <n v="43271942.68"/>
    <n v="15688820.4253"/>
    <n v="0.3625633482952284"/>
    <n v="44420"/>
    <n v="27583122.254799999"/>
    <d v="2017-12-19T00:00:00"/>
    <x v="49"/>
    <x v="1"/>
  </r>
  <r>
    <x v="2"/>
    <x v="11"/>
    <x v="12"/>
    <s v="20/Diciembre/2017"/>
    <n v="43708061"/>
    <n v="17831525.8576"/>
    <n v="0.4079688151254296"/>
    <n v="47995"/>
    <n v="25876535.1424"/>
    <d v="2017-12-20T00:00:00"/>
    <x v="49"/>
    <x v="2"/>
  </r>
  <r>
    <x v="2"/>
    <x v="11"/>
    <x v="13"/>
    <s v="21/Diciembre/2017"/>
    <n v="45138795"/>
    <n v="19020401.191"/>
    <n v="0.42137591823175607"/>
    <n v="49010"/>
    <n v="26118393.809"/>
    <d v="2017-12-21T00:00:00"/>
    <x v="49"/>
    <x v="3"/>
  </r>
  <r>
    <x v="2"/>
    <x v="11"/>
    <x v="14"/>
    <s v="22/Diciembre/2017"/>
    <n v="39394022"/>
    <n v="12544620.902899999"/>
    <n v="0.31843970902234864"/>
    <n v="38104"/>
    <n v="26849401.097100001"/>
    <d v="2017-12-22T00:00:00"/>
    <x v="49"/>
    <x v="4"/>
  </r>
  <r>
    <x v="2"/>
    <x v="11"/>
    <x v="15"/>
    <s v="23/Diciembre/2017"/>
    <n v="1629907"/>
    <n v="563786.88740000001"/>
    <n v="0.34590126148301714"/>
    <n v="2191"/>
    <n v="1066120.1126999999"/>
    <d v="2017-12-23T00:00:00"/>
    <x v="49"/>
    <x v="5"/>
  </r>
  <r>
    <x v="2"/>
    <x v="11"/>
    <x v="17"/>
    <s v="26/Diciembre/2017"/>
    <n v="34928377.5"/>
    <n v="14303691.092399999"/>
    <n v="0.40951490209930308"/>
    <n v="41705"/>
    <n v="20624686.407699998"/>
    <d v="2017-12-26T00:00:00"/>
    <x v="50"/>
    <x v="1"/>
  </r>
  <r>
    <x v="2"/>
    <x v="11"/>
    <x v="18"/>
    <s v="27/Diciembre/2017"/>
    <n v="109852887.12"/>
    <n v="42779108.751599997"/>
    <n v="0.38942179739772687"/>
    <n v="91696"/>
    <n v="67073778.3684"/>
    <d v="2017-12-27T00:00:00"/>
    <x v="50"/>
    <x v="2"/>
  </r>
  <r>
    <x v="2"/>
    <x v="11"/>
    <x v="19"/>
    <s v="28/Diciembre/2017"/>
    <n v="44998185.219999999"/>
    <n v="17010142.021400001"/>
    <n v="0.37801840092519179"/>
    <n v="48906"/>
    <n v="27988043.198600002"/>
    <d v="2017-12-28T00:00:00"/>
    <x v="50"/>
    <x v="3"/>
  </r>
  <r>
    <x v="2"/>
    <x v="11"/>
    <x v="20"/>
    <s v="29/Diciembre/2017"/>
    <n v="147587690.63999999"/>
    <n v="44626956.423100002"/>
    <n v="0.30237587043729353"/>
    <n v="95032"/>
    <n v="102960734.21690001"/>
    <d v="2017-12-29T00:00:00"/>
    <x v="50"/>
    <x v="4"/>
  </r>
  <r>
    <x v="3"/>
    <x v="0"/>
    <x v="23"/>
    <s v="2/Enero/2018"/>
    <n v="20873925"/>
    <n v="8175739.7145999996"/>
    <n v="0.39167237185148457"/>
    <n v="12333"/>
    <n v="12698185.285499999"/>
    <d v="2018-01-02T00:00:00"/>
    <x v="52"/>
    <x v="1"/>
  </r>
  <r>
    <x v="3"/>
    <x v="0"/>
    <x v="24"/>
    <s v="3/Enero/2018"/>
    <n v="26551319.760000002"/>
    <n v="10875535.3105"/>
    <n v="0.40960432132206748"/>
    <n v="19016"/>
    <n v="15675784.4495"/>
    <d v="2018-01-03T00:00:00"/>
    <x v="52"/>
    <x v="2"/>
  </r>
  <r>
    <x v="3"/>
    <x v="0"/>
    <x v="25"/>
    <s v="4/Enero/2018"/>
    <n v="42279884"/>
    <n v="17146626.982999999"/>
    <n v="0.40555047367206587"/>
    <n v="48418"/>
    <n v="25133257.017000001"/>
    <d v="2018-01-04T00:00:00"/>
    <x v="52"/>
    <x v="3"/>
  </r>
  <r>
    <x v="3"/>
    <x v="0"/>
    <x v="0"/>
    <s v="5/Enero/2018"/>
    <n v="34841548"/>
    <n v="12884581.8254"/>
    <n v="0.36980509090468655"/>
    <n v="55753"/>
    <n v="21956966.174699999"/>
    <d v="2018-01-05T00:00:00"/>
    <x v="52"/>
    <x v="4"/>
  </r>
  <r>
    <x v="3"/>
    <x v="0"/>
    <x v="1"/>
    <s v="6/Enero/2018"/>
    <n v="1733880"/>
    <n v="636189.99769999995"/>
    <n v="0.3669169710129882"/>
    <n v="4494"/>
    <n v="1097690.0023000001"/>
    <d v="2018-01-06T00:00:00"/>
    <x v="52"/>
    <x v="5"/>
  </r>
  <r>
    <x v="3"/>
    <x v="0"/>
    <x v="3"/>
    <s v="8/Enero/2018"/>
    <n v="33667112.869999997"/>
    <n v="14940709.264699999"/>
    <n v="0.44377756187146439"/>
    <n v="30491"/>
    <n v="18726403.605300002"/>
    <d v="2018-01-08T00:00:00"/>
    <x v="0"/>
    <x v="0"/>
  </r>
  <r>
    <x v="3"/>
    <x v="0"/>
    <x v="4"/>
    <s v="9/Enero/2018"/>
    <n v="32501538"/>
    <n v="13135951.9322"/>
    <n v="0.40416401009084557"/>
    <n v="29830.791000000001"/>
    <n v="19365586.067899998"/>
    <d v="2018-01-09T00:00:00"/>
    <x v="0"/>
    <x v="1"/>
  </r>
  <r>
    <x v="3"/>
    <x v="0"/>
    <x v="5"/>
    <s v="10/Enero/2018"/>
    <n v="55698298"/>
    <n v="23747135.654899999"/>
    <n v="0.42635298577525654"/>
    <n v="47484"/>
    <n v="31951162.345199998"/>
    <d v="2018-01-10T00:00:00"/>
    <x v="0"/>
    <x v="2"/>
  </r>
  <r>
    <x v="3"/>
    <x v="0"/>
    <x v="26"/>
    <s v="11/Enero/2018"/>
    <n v="43004987"/>
    <n v="18294366.543499999"/>
    <n v="0.42540104810402568"/>
    <n v="42397"/>
    <n v="24710620.456599999"/>
    <d v="2018-01-11T00:00:00"/>
    <x v="0"/>
    <x v="3"/>
  </r>
  <r>
    <x v="3"/>
    <x v="0"/>
    <x v="6"/>
    <s v="12/Enero/2018"/>
    <n v="43264837"/>
    <n v="17575560.160599999"/>
    <n v="0.40623197449235737"/>
    <n v="39599"/>
    <n v="25689276.839499999"/>
    <d v="2018-01-12T00:00:00"/>
    <x v="0"/>
    <x v="4"/>
  </r>
  <r>
    <x v="3"/>
    <x v="0"/>
    <x v="7"/>
    <s v="13/Enero/2018"/>
    <n v="14849091"/>
    <n v="5464667.2571"/>
    <n v="0.36801358797653"/>
    <n v="27812"/>
    <n v="9384423.7429000009"/>
    <d v="2018-01-13T00:00:00"/>
    <x v="0"/>
    <x v="5"/>
  </r>
  <r>
    <x v="3"/>
    <x v="0"/>
    <x v="9"/>
    <s v="15/Enero/2018"/>
    <n v="26571245"/>
    <n v="11881065.4617"/>
    <n v="0.44713996132661454"/>
    <n v="24213"/>
    <n v="14690179.5383"/>
    <d v="2018-01-15T00:00:00"/>
    <x v="1"/>
    <x v="0"/>
  </r>
  <r>
    <x v="3"/>
    <x v="0"/>
    <x v="10"/>
    <s v="16/Enero/2018"/>
    <n v="35397329"/>
    <n v="14262134.8201"/>
    <n v="0.40291556518572347"/>
    <n v="28568"/>
    <n v="21135194.18"/>
    <d v="2018-01-16T00:00:00"/>
    <x v="1"/>
    <x v="1"/>
  </r>
  <r>
    <x v="3"/>
    <x v="0"/>
    <x v="27"/>
    <s v="17/Enero/2018"/>
    <n v="37244761.119999997"/>
    <n v="13962652.880899999"/>
    <n v="0.37488904374801368"/>
    <n v="51667"/>
    <n v="23282108.2392"/>
    <d v="2018-01-17T00:00:00"/>
    <x v="1"/>
    <x v="2"/>
  </r>
  <r>
    <x v="3"/>
    <x v="0"/>
    <x v="28"/>
    <s v="18/Enero/2018"/>
    <n v="46091864"/>
    <n v="20357569.9782"/>
    <n v="0.4416738272550661"/>
    <n v="40538"/>
    <n v="25734294.0218"/>
    <d v="2018-01-18T00:00:00"/>
    <x v="1"/>
    <x v="3"/>
  </r>
  <r>
    <x v="3"/>
    <x v="0"/>
    <x v="11"/>
    <s v="19/Enero/2018"/>
    <n v="34614771"/>
    <n v="14596206.2829"/>
    <n v="0.42167565640980265"/>
    <n v="25993"/>
    <n v="20018564.7172"/>
    <d v="2018-01-19T00:00:00"/>
    <x v="1"/>
    <x v="4"/>
  </r>
  <r>
    <x v="3"/>
    <x v="0"/>
    <x v="12"/>
    <s v="20/Enero/2018"/>
    <n v="7899451"/>
    <n v="3170170.2927000001"/>
    <n v="0.40131526769391951"/>
    <n v="4981"/>
    <n v="4729280.7073999997"/>
    <d v="2018-01-20T00:00:00"/>
    <x v="1"/>
    <x v="5"/>
  </r>
  <r>
    <x v="3"/>
    <x v="0"/>
    <x v="14"/>
    <s v="22/Enero/2018"/>
    <n v="-4969526"/>
    <n v="-7599224.3480000002"/>
    <n v="1.5291648233654478"/>
    <n v="5265"/>
    <n v="2629698.3480000002"/>
    <d v="2018-01-22T00:00:00"/>
    <x v="2"/>
    <x v="0"/>
  </r>
  <r>
    <x v="3"/>
    <x v="0"/>
    <x v="15"/>
    <s v="23/Enero/2018"/>
    <n v="50963702"/>
    <n v="22324323.067499999"/>
    <n v="0.4380435916429305"/>
    <n v="47393"/>
    <n v="28639378.932500001"/>
    <d v="2018-01-23T00:00:00"/>
    <x v="2"/>
    <x v="1"/>
  </r>
  <r>
    <x v="3"/>
    <x v="0"/>
    <x v="16"/>
    <s v="24/Enero/2018"/>
    <n v="59203712"/>
    <n v="25452502.023699999"/>
    <n v="0.42991395579554204"/>
    <n v="53434"/>
    <n v="33751209.976300001"/>
    <d v="2018-01-24T00:00:00"/>
    <x v="2"/>
    <x v="2"/>
  </r>
  <r>
    <x v="3"/>
    <x v="0"/>
    <x v="29"/>
    <s v="25/Enero/2018"/>
    <n v="50395904"/>
    <n v="14186157.244999999"/>
    <n v="0.28149425090181934"/>
    <n v="42055"/>
    <n v="36209746.755099997"/>
    <d v="2018-01-25T00:00:00"/>
    <x v="2"/>
    <x v="3"/>
  </r>
  <r>
    <x v="3"/>
    <x v="0"/>
    <x v="17"/>
    <s v="26/Enero/2018"/>
    <n v="42908520.020000003"/>
    <n v="17504446.297899999"/>
    <n v="0.40794803199320412"/>
    <n v="44365"/>
    <n v="25404073.722199999"/>
    <d v="2018-01-26T00:00:00"/>
    <x v="2"/>
    <x v="4"/>
  </r>
  <r>
    <x v="3"/>
    <x v="0"/>
    <x v="18"/>
    <s v="27/Enero/2018"/>
    <n v="1805617"/>
    <n v="645883.53619999997"/>
    <n v="0.35770793928058942"/>
    <n v="2063"/>
    <n v="1159733.4638"/>
    <d v="2018-01-27T00:00:00"/>
    <x v="2"/>
    <x v="5"/>
  </r>
  <r>
    <x v="3"/>
    <x v="0"/>
    <x v="20"/>
    <s v="29/Enero/2018"/>
    <n v="40029583"/>
    <n v="18498468.238899998"/>
    <n v="0.46211993362259107"/>
    <n v="42361.790999999997"/>
    <n v="21531114.7612"/>
    <d v="2018-01-29T00:00:00"/>
    <x v="3"/>
    <x v="0"/>
  </r>
  <r>
    <x v="3"/>
    <x v="0"/>
    <x v="21"/>
    <s v="30/Enero/2018"/>
    <n v="38702778"/>
    <n v="16033403.299000001"/>
    <n v="0.41427008932020332"/>
    <n v="38495"/>
    <n v="22669374.701099999"/>
    <d v="2018-01-30T00:00:00"/>
    <x v="3"/>
    <x v="1"/>
  </r>
  <r>
    <x v="3"/>
    <x v="0"/>
    <x v="22"/>
    <s v="31/Enero/2018"/>
    <n v="106816498"/>
    <n v="34951111.5374"/>
    <n v="0.32720705314079851"/>
    <n v="91735"/>
    <n v="71865386.462699994"/>
    <d v="2018-01-31T00:00:00"/>
    <x v="3"/>
    <x v="2"/>
  </r>
  <r>
    <x v="3"/>
    <x v="1"/>
    <x v="30"/>
    <s v="1/Febrero/2018"/>
    <n v="19100908"/>
    <n v="9190477.7097999994"/>
    <n v="0.48115396973798313"/>
    <n v="12353"/>
    <n v="9910430.2902000006"/>
    <d v="2018-02-01T00:00:00"/>
    <x v="3"/>
    <x v="3"/>
  </r>
  <r>
    <x v="3"/>
    <x v="1"/>
    <x v="23"/>
    <s v="2/Febrero/2018"/>
    <n v="23412236.879999999"/>
    <n v="7793988.6037999997"/>
    <n v="0.33290234691150111"/>
    <n v="19982"/>
    <n v="15618248.2762"/>
    <d v="2018-02-02T00:00:00"/>
    <x v="3"/>
    <x v="4"/>
  </r>
  <r>
    <x v="3"/>
    <x v="1"/>
    <x v="24"/>
    <s v="3/Febrero/2018"/>
    <n v="7065549"/>
    <n v="3118377.9594000001"/>
    <n v="0.44134970395081824"/>
    <n v="8422"/>
    <n v="3947171.0406999998"/>
    <d v="2018-02-03T00:00:00"/>
    <x v="3"/>
    <x v="5"/>
  </r>
  <r>
    <x v="3"/>
    <x v="1"/>
    <x v="0"/>
    <s v="5/Febrero/2018"/>
    <n v="23388583"/>
    <n v="9900013.4350000005"/>
    <n v="0.42328402002806242"/>
    <n v="29386"/>
    <n v="13488569.565099999"/>
    <d v="2018-02-05T00:00:00"/>
    <x v="4"/>
    <x v="0"/>
  </r>
  <r>
    <x v="3"/>
    <x v="1"/>
    <x v="1"/>
    <s v="6/Febrero/2018"/>
    <n v="28026920"/>
    <n v="11642518.378"/>
    <n v="0.41540484569835001"/>
    <n v="26904"/>
    <n v="16384401.622099999"/>
    <d v="2018-02-06T00:00:00"/>
    <x v="4"/>
    <x v="1"/>
  </r>
  <r>
    <x v="3"/>
    <x v="1"/>
    <x v="2"/>
    <s v="7/Febrero/2018"/>
    <n v="35605347"/>
    <n v="15196766.430600001"/>
    <n v="0.42681135590674063"/>
    <n v="40634"/>
    <n v="20408580.569400001"/>
    <d v="2018-02-07T00:00:00"/>
    <x v="4"/>
    <x v="2"/>
  </r>
  <r>
    <x v="3"/>
    <x v="1"/>
    <x v="3"/>
    <s v="8/Febrero/2018"/>
    <n v="36781026"/>
    <n v="15850160.667199999"/>
    <n v="0.43093307585275081"/>
    <n v="37215"/>
    <n v="20930865.332899999"/>
    <d v="2018-02-08T00:00:00"/>
    <x v="4"/>
    <x v="3"/>
  </r>
  <r>
    <x v="3"/>
    <x v="1"/>
    <x v="4"/>
    <s v="9/Febrero/2018"/>
    <n v="30650236.66"/>
    <n v="12119560.5217"/>
    <n v="0.39541490841134669"/>
    <n v="17265.096000000001"/>
    <n v="18530676.1384"/>
    <d v="2018-02-09T00:00:00"/>
    <x v="4"/>
    <x v="4"/>
  </r>
  <r>
    <x v="3"/>
    <x v="1"/>
    <x v="5"/>
    <s v="10/Febrero/2018"/>
    <n v="3188862"/>
    <n v="1245735.4931999999"/>
    <n v="0.39065205493370364"/>
    <n v="595"/>
    <n v="1943126.5068000001"/>
    <d v="2018-02-10T00:00:00"/>
    <x v="4"/>
    <x v="5"/>
  </r>
  <r>
    <x v="3"/>
    <x v="1"/>
    <x v="6"/>
    <s v="12/Febrero/2018"/>
    <n v="36282684"/>
    <n v="11710191.3221"/>
    <n v="0.32274876142294212"/>
    <n v="16038.304"/>
    <n v="24572492.677999999"/>
    <d v="2018-02-12T00:00:00"/>
    <x v="5"/>
    <x v="0"/>
  </r>
  <r>
    <x v="3"/>
    <x v="1"/>
    <x v="7"/>
    <s v="13/Febrero/2018"/>
    <n v="27941576"/>
    <n v="11553830.3433"/>
    <n v="0.41349959441443102"/>
    <n v="26406"/>
    <n v="16387745.6568"/>
    <d v="2018-02-13T00:00:00"/>
    <x v="5"/>
    <x v="1"/>
  </r>
  <r>
    <x v="3"/>
    <x v="1"/>
    <x v="8"/>
    <s v="14/Febrero/2018"/>
    <n v="48003780.060000002"/>
    <n v="19889789.794100001"/>
    <n v="0.41433799107569697"/>
    <n v="51382"/>
    <n v="28113990.265999999"/>
    <d v="2018-02-14T00:00:00"/>
    <x v="5"/>
    <x v="2"/>
  </r>
  <r>
    <x v="3"/>
    <x v="1"/>
    <x v="9"/>
    <s v="15/Febrero/2018"/>
    <n v="51373797"/>
    <n v="15685637.4506"/>
    <n v="0.30532369352804506"/>
    <n v="32297.686000000002"/>
    <n v="35688159.549400002"/>
    <d v="2018-02-15T00:00:00"/>
    <x v="5"/>
    <x v="3"/>
  </r>
  <r>
    <x v="3"/>
    <x v="1"/>
    <x v="10"/>
    <s v="16/Febrero/2018"/>
    <n v="37061301"/>
    <n v="13954669.220000001"/>
    <n v="0.37652939436745625"/>
    <n v="30802"/>
    <n v="23106631.780000001"/>
    <d v="2018-02-16T00:00:00"/>
    <x v="5"/>
    <x v="4"/>
  </r>
  <r>
    <x v="3"/>
    <x v="1"/>
    <x v="27"/>
    <s v="17/Febrero/2018"/>
    <n v="5200353"/>
    <n v="2342668.9597999998"/>
    <n v="0.45048268065648622"/>
    <n v="3190"/>
    <n v="2857684.0403"/>
    <d v="2018-02-17T00:00:00"/>
    <x v="5"/>
    <x v="5"/>
  </r>
  <r>
    <x v="3"/>
    <x v="1"/>
    <x v="11"/>
    <s v="19/Febrero/2018"/>
    <n v="16339051"/>
    <n v="6719098.0869000005"/>
    <n v="0.41122939679299614"/>
    <n v="22959"/>
    <n v="9619952.9131000005"/>
    <d v="2018-02-19T00:00:00"/>
    <x v="6"/>
    <x v="0"/>
  </r>
  <r>
    <x v="3"/>
    <x v="1"/>
    <x v="12"/>
    <s v="20/Febrero/2018"/>
    <n v="40859925"/>
    <n v="14314273.833799999"/>
    <n v="0.35032550436154741"/>
    <n v="41403"/>
    <n v="26545651.166299999"/>
    <d v="2018-02-20T00:00:00"/>
    <x v="6"/>
    <x v="1"/>
  </r>
  <r>
    <x v="3"/>
    <x v="1"/>
    <x v="13"/>
    <s v="21/Febrero/2018"/>
    <n v="53765043"/>
    <n v="22482461.693799999"/>
    <n v="0.41816132638078612"/>
    <n v="46193"/>
    <n v="31282581.306200001"/>
    <d v="2018-02-21T00:00:00"/>
    <x v="6"/>
    <x v="2"/>
  </r>
  <r>
    <x v="3"/>
    <x v="1"/>
    <x v="14"/>
    <s v="22/Febrero/2018"/>
    <n v="34706177"/>
    <n v="13743537.375"/>
    <n v="0.39599686750286556"/>
    <n v="29434"/>
    <n v="20962639.625"/>
    <d v="2018-02-22T00:00:00"/>
    <x v="6"/>
    <x v="3"/>
  </r>
  <r>
    <x v="3"/>
    <x v="1"/>
    <x v="15"/>
    <s v="23/Febrero/2018"/>
    <n v="49968214"/>
    <n v="20366792.5748"/>
    <n v="0.40759496776891008"/>
    <n v="37688"/>
    <n v="29601421.4252"/>
    <d v="2018-02-23T00:00:00"/>
    <x v="6"/>
    <x v="4"/>
  </r>
  <r>
    <x v="3"/>
    <x v="1"/>
    <x v="16"/>
    <s v="24/Febrero/2018"/>
    <n v="7894685"/>
    <n v="2444756.3801000002"/>
    <n v="0.30967117498671576"/>
    <n v="5849"/>
    <n v="5449928.6199000003"/>
    <d v="2018-02-24T00:00:00"/>
    <x v="6"/>
    <x v="5"/>
  </r>
  <r>
    <x v="3"/>
    <x v="1"/>
    <x v="17"/>
    <s v="26/Febrero/2018"/>
    <n v="38192336"/>
    <n v="18382316.739599999"/>
    <n v="0.4813090442962169"/>
    <n v="20274.03"/>
    <n v="19810019.260400001"/>
    <d v="2018-02-26T00:00:00"/>
    <x v="7"/>
    <x v="0"/>
  </r>
  <r>
    <x v="3"/>
    <x v="1"/>
    <x v="18"/>
    <s v="27/Febrero/2018"/>
    <n v="44164223"/>
    <n v="15168800.240499999"/>
    <n v="0.34346353700143212"/>
    <n v="35552"/>
    <n v="28995422.759500001"/>
    <d v="2018-02-27T00:00:00"/>
    <x v="7"/>
    <x v="1"/>
  </r>
  <r>
    <x v="3"/>
    <x v="1"/>
    <x v="19"/>
    <s v="28/Febrero/2018"/>
    <n v="151783008"/>
    <n v="35589286.351099998"/>
    <n v="0.23447477303322384"/>
    <n v="80570"/>
    <n v="116193721.6489"/>
    <d v="2018-02-28T00:00:00"/>
    <x v="7"/>
    <x v="2"/>
  </r>
  <r>
    <x v="3"/>
    <x v="2"/>
    <x v="30"/>
    <s v="1/Marzo/2018"/>
    <n v="23092202"/>
    <n v="9263231.2490999997"/>
    <n v="0.40114109728903291"/>
    <n v="14934"/>
    <n v="13828970.7509"/>
    <d v="2018-03-01T00:00:00"/>
    <x v="7"/>
    <x v="3"/>
  </r>
  <r>
    <x v="3"/>
    <x v="2"/>
    <x v="23"/>
    <s v="2/Marzo/2018"/>
    <n v="29952125"/>
    <n v="12631385.6808"/>
    <n v="0.42171918288936094"/>
    <n v="21198"/>
    <n v="17320739.319200002"/>
    <d v="2018-03-02T00:00:00"/>
    <x v="7"/>
    <x v="4"/>
  </r>
  <r>
    <x v="3"/>
    <x v="2"/>
    <x v="24"/>
    <s v="3/Marzo/2018"/>
    <n v="8879841"/>
    <n v="3543265.2732000002"/>
    <n v="0.3990235042722049"/>
    <n v="13617"/>
    <n v="5336575.7268000003"/>
    <d v="2018-03-03T00:00:00"/>
    <x v="7"/>
    <x v="5"/>
  </r>
  <r>
    <x v="3"/>
    <x v="2"/>
    <x v="0"/>
    <s v="5/Marzo/2018"/>
    <n v="29428336"/>
    <n v="11483711.5239"/>
    <n v="0.390226328933447"/>
    <n v="19932"/>
    <n v="17944624.476100001"/>
    <d v="2018-03-05T00:00:00"/>
    <x v="8"/>
    <x v="0"/>
  </r>
  <r>
    <x v="3"/>
    <x v="2"/>
    <x v="1"/>
    <s v="6/Marzo/2018"/>
    <n v="32488593.100000001"/>
    <n v="13052233.505999999"/>
    <n v="0.40174819099815068"/>
    <n v="26573"/>
    <n v="19436359.594000001"/>
    <d v="2018-03-06T00:00:00"/>
    <x v="8"/>
    <x v="1"/>
  </r>
  <r>
    <x v="3"/>
    <x v="2"/>
    <x v="2"/>
    <s v="7/Marzo/2018"/>
    <n v="35770727"/>
    <n v="14650185.8509"/>
    <n v="0.40955795645137433"/>
    <n v="26813"/>
    <n v="21120541.1492"/>
    <d v="2018-03-07T00:00:00"/>
    <x v="8"/>
    <x v="2"/>
  </r>
  <r>
    <x v="3"/>
    <x v="2"/>
    <x v="3"/>
    <s v="8/Marzo/2018"/>
    <n v="39749789"/>
    <n v="16808854.199299999"/>
    <n v="0.42286650123601915"/>
    <n v="27731"/>
    <n v="22940934.800799999"/>
    <d v="2018-03-08T00:00:00"/>
    <x v="8"/>
    <x v="3"/>
  </r>
  <r>
    <x v="3"/>
    <x v="2"/>
    <x v="4"/>
    <s v="9/Marzo/2018"/>
    <n v="16053462"/>
    <n v="4132098.8555000001"/>
    <n v="0.25739612150326202"/>
    <n v="13855"/>
    <n v="11921363.1445"/>
    <d v="2018-03-09T00:00:00"/>
    <x v="8"/>
    <x v="4"/>
  </r>
  <r>
    <x v="3"/>
    <x v="2"/>
    <x v="5"/>
    <s v="10/Marzo/2018"/>
    <n v="7278456"/>
    <n v="2268188.1502"/>
    <n v="0.31163039938690296"/>
    <n v="8588"/>
    <n v="5010267.8498999998"/>
    <d v="2018-03-10T00:00:00"/>
    <x v="8"/>
    <x v="5"/>
  </r>
  <r>
    <x v="3"/>
    <x v="2"/>
    <x v="6"/>
    <s v="12/Marzo/2018"/>
    <n v="58016614"/>
    <n v="25531336.858399998"/>
    <n v="0.4400694059532671"/>
    <n v="48378"/>
    <n v="32485277.141600002"/>
    <d v="2018-03-12T00:00:00"/>
    <x v="9"/>
    <x v="0"/>
  </r>
  <r>
    <x v="3"/>
    <x v="2"/>
    <x v="7"/>
    <s v="13/Marzo/2018"/>
    <n v="47645487"/>
    <n v="19392230.199099999"/>
    <n v="0.40701085076746091"/>
    <n v="39225"/>
    <n v="28253256.800999999"/>
    <d v="2018-03-13T00:00:00"/>
    <x v="9"/>
    <x v="1"/>
  </r>
  <r>
    <x v="3"/>
    <x v="2"/>
    <x v="8"/>
    <s v="14/Marzo/2018"/>
    <n v="38954858"/>
    <n v="15911826.188999999"/>
    <n v="0.40846834017467087"/>
    <n v="27062"/>
    <n v="23043031.811000001"/>
    <d v="2018-03-14T00:00:00"/>
    <x v="9"/>
    <x v="2"/>
  </r>
  <r>
    <x v="3"/>
    <x v="2"/>
    <x v="9"/>
    <s v="15/Marzo/2018"/>
    <n v="45853615"/>
    <n v="17920185.116099998"/>
    <n v="0.39081291880912772"/>
    <n v="26641.834999999999"/>
    <n v="27933429.883900002"/>
    <d v="2018-03-15T00:00:00"/>
    <x v="9"/>
    <x v="3"/>
  </r>
  <r>
    <x v="3"/>
    <x v="2"/>
    <x v="10"/>
    <s v="16/Marzo/2018"/>
    <n v="34831050"/>
    <n v="15181414.418099999"/>
    <n v="0.43585864962727222"/>
    <n v="20817"/>
    <n v="19649635.581999999"/>
    <d v="2018-03-16T00:00:00"/>
    <x v="9"/>
    <x v="4"/>
  </r>
  <r>
    <x v="3"/>
    <x v="2"/>
    <x v="27"/>
    <s v="17/Marzo/2018"/>
    <n v="3534998"/>
    <n v="1491903.7139999999"/>
    <n v="0.42203806451941417"/>
    <n v="3406"/>
    <n v="2043094.2860000001"/>
    <d v="2018-03-17T00:00:00"/>
    <x v="9"/>
    <x v="5"/>
  </r>
  <r>
    <x v="3"/>
    <x v="2"/>
    <x v="11"/>
    <s v="19/Marzo/2018"/>
    <n v="35614275.829999998"/>
    <n v="12696179.773600001"/>
    <n v="0.35649130798569434"/>
    <n v="20913"/>
    <n v="22918096.056499999"/>
    <d v="2018-03-19T00:00:00"/>
    <x v="10"/>
    <x v="0"/>
  </r>
  <r>
    <x v="3"/>
    <x v="2"/>
    <x v="12"/>
    <s v="20/Marzo/2018"/>
    <n v="41338983.119999997"/>
    <n v="14810789.3325"/>
    <n v="0.35827657611961111"/>
    <n v="27684"/>
    <n v="26528193.787500001"/>
    <d v="2018-03-20T00:00:00"/>
    <x v="10"/>
    <x v="1"/>
  </r>
  <r>
    <x v="3"/>
    <x v="2"/>
    <x v="13"/>
    <s v="21/Marzo/2018"/>
    <n v="41948034"/>
    <n v="16763542.5756"/>
    <n v="0.39962641814393496"/>
    <n v="36008.288"/>
    <n v="25184491.424400002"/>
    <d v="2018-03-21T00:00:00"/>
    <x v="10"/>
    <x v="2"/>
  </r>
  <r>
    <x v="3"/>
    <x v="2"/>
    <x v="14"/>
    <s v="22/Marzo/2018"/>
    <n v="46934774.780000001"/>
    <n v="19811662.871300001"/>
    <n v="0.42211053454851583"/>
    <n v="36759"/>
    <n v="27123111.908799998"/>
    <d v="2018-03-22T00:00:00"/>
    <x v="10"/>
    <x v="3"/>
  </r>
  <r>
    <x v="3"/>
    <x v="2"/>
    <x v="15"/>
    <s v="23/Marzo/2018"/>
    <n v="67764995"/>
    <n v="20413490.224300001"/>
    <n v="0.30123945592115814"/>
    <n v="32697"/>
    <n v="47351504.775799997"/>
    <d v="2018-03-23T00:00:00"/>
    <x v="10"/>
    <x v="4"/>
  </r>
  <r>
    <x v="3"/>
    <x v="2"/>
    <x v="16"/>
    <s v="24/Marzo/2018"/>
    <n v="5404168"/>
    <n v="2041151.6762999999"/>
    <n v="0.37769952309032584"/>
    <n v="1541"/>
    <n v="3363016.3237000001"/>
    <d v="2018-03-24T00:00:00"/>
    <x v="10"/>
    <x v="5"/>
  </r>
  <r>
    <x v="3"/>
    <x v="2"/>
    <x v="17"/>
    <s v="26/Marzo/2018"/>
    <n v="34860128"/>
    <n v="14664824.5253"/>
    <n v="0.4206761525746549"/>
    <n v="46516"/>
    <n v="20195303.4747"/>
    <d v="2018-03-26T00:00:00"/>
    <x v="11"/>
    <x v="0"/>
  </r>
  <r>
    <x v="3"/>
    <x v="2"/>
    <x v="18"/>
    <s v="27/Marzo/2018"/>
    <n v="39180050"/>
    <n v="16069537.5759"/>
    <n v="0.4101459180348162"/>
    <n v="27720.096000000001"/>
    <n v="23110512.4241"/>
    <d v="2018-03-27T00:00:00"/>
    <x v="11"/>
    <x v="1"/>
  </r>
  <r>
    <x v="3"/>
    <x v="2"/>
    <x v="19"/>
    <s v="28/Marzo/2018"/>
    <n v="51911249"/>
    <n v="21117103.519499999"/>
    <n v="0.4067924375986407"/>
    <n v="53012"/>
    <n v="30794145.480599999"/>
    <d v="2018-03-28T00:00:00"/>
    <x v="11"/>
    <x v="2"/>
  </r>
  <r>
    <x v="3"/>
    <x v="2"/>
    <x v="20"/>
    <s v="29/Marzo/2018"/>
    <n v="104590862.90000001"/>
    <n v="36555317.8829"/>
    <n v="0.34950775688552044"/>
    <n v="70896"/>
    <n v="68035545.017100006"/>
    <d v="2018-03-29T00:00:00"/>
    <x v="11"/>
    <x v="3"/>
  </r>
  <r>
    <x v="3"/>
    <x v="3"/>
    <x v="23"/>
    <s v="2/Abril/2018"/>
    <n v="18990848"/>
    <n v="7176044.7280999999"/>
    <n v="0.37786857796450163"/>
    <n v="13899"/>
    <n v="11814803.272"/>
    <d v="2018-04-02T00:00:00"/>
    <x v="12"/>
    <x v="0"/>
  </r>
  <r>
    <x v="3"/>
    <x v="3"/>
    <x v="24"/>
    <s v="3/Abril/2018"/>
    <n v="38030634"/>
    <n v="16118923.475299999"/>
    <n v="0.42384051434167519"/>
    <n v="20014.288"/>
    <n v="21911710.524799999"/>
    <d v="2018-04-03T00:00:00"/>
    <x v="12"/>
    <x v="1"/>
  </r>
  <r>
    <x v="3"/>
    <x v="3"/>
    <x v="25"/>
    <s v="4/Abril/2018"/>
    <n v="28674445.710000001"/>
    <n v="11673948.0134"/>
    <n v="0.40712026769287463"/>
    <n v="16178"/>
    <n v="17000497.696699999"/>
    <d v="2018-04-04T00:00:00"/>
    <x v="12"/>
    <x v="2"/>
  </r>
  <r>
    <x v="3"/>
    <x v="3"/>
    <x v="0"/>
    <s v="5/Abril/2018"/>
    <n v="23400996.190000001"/>
    <n v="9534130.8784999996"/>
    <n v="0.40742414558292356"/>
    <n v="34825"/>
    <n v="13866865.3116"/>
    <d v="2018-04-05T00:00:00"/>
    <x v="12"/>
    <x v="3"/>
  </r>
  <r>
    <x v="3"/>
    <x v="3"/>
    <x v="1"/>
    <s v="6/Abril/2018"/>
    <n v="37306003"/>
    <n v="16011780.7533"/>
    <n v="0.42920118655702677"/>
    <n v="34485"/>
    <n v="21294222.2467"/>
    <d v="2018-04-06T00:00:00"/>
    <x v="12"/>
    <x v="4"/>
  </r>
  <r>
    <x v="3"/>
    <x v="3"/>
    <x v="2"/>
    <s v="7/Abril/2018"/>
    <n v="4329509"/>
    <n v="1693743.567"/>
    <n v="0.39120915720466226"/>
    <n v="6091"/>
    <n v="2635765.4330000002"/>
    <d v="2018-04-07T00:00:00"/>
    <x v="12"/>
    <x v="5"/>
  </r>
  <r>
    <x v="3"/>
    <x v="3"/>
    <x v="4"/>
    <s v="9/Abril/2018"/>
    <n v="25927329.780000001"/>
    <n v="10010683.521600001"/>
    <n v="0.38610545731254242"/>
    <n v="22331"/>
    <n v="15916646.258400001"/>
    <d v="2018-04-09T00:00:00"/>
    <x v="13"/>
    <x v="0"/>
  </r>
  <r>
    <x v="3"/>
    <x v="3"/>
    <x v="5"/>
    <s v="10/Abril/2018"/>
    <n v="40237488"/>
    <n v="15128056.744899999"/>
    <n v="0.37596921420392843"/>
    <n v="29390.191999999999"/>
    <n v="25109431.255100001"/>
    <d v="2018-04-10T00:00:00"/>
    <x v="13"/>
    <x v="1"/>
  </r>
  <r>
    <x v="3"/>
    <x v="3"/>
    <x v="26"/>
    <s v="11/Abril/2018"/>
    <n v="31758392"/>
    <n v="12051910.3846"/>
    <n v="0.37948742444516714"/>
    <n v="26981"/>
    <n v="19706481.615499999"/>
    <d v="2018-04-11T00:00:00"/>
    <x v="13"/>
    <x v="2"/>
  </r>
  <r>
    <x v="3"/>
    <x v="3"/>
    <x v="6"/>
    <s v="12/Abril/2018"/>
    <n v="44881634"/>
    <n v="18192461.470899999"/>
    <n v="0.40534311809815121"/>
    <n v="38395.826000000001"/>
    <n v="26689172.529100001"/>
    <d v="2018-04-12T00:00:00"/>
    <x v="13"/>
    <x v="3"/>
  </r>
  <r>
    <x v="3"/>
    <x v="3"/>
    <x v="7"/>
    <s v="13/Abril/2018"/>
    <n v="36163576"/>
    <n v="14552964.3215"/>
    <n v="0.40242049960711851"/>
    <n v="22200"/>
    <n v="21610611.6785"/>
    <d v="2018-04-13T00:00:00"/>
    <x v="13"/>
    <x v="4"/>
  </r>
  <r>
    <x v="3"/>
    <x v="3"/>
    <x v="8"/>
    <s v="14/Abril/2018"/>
    <n v="12545005"/>
    <n v="4763209.0882999999"/>
    <n v="0.37968969229585797"/>
    <n v="4115"/>
    <n v="7781795.9117000001"/>
    <d v="2018-04-14T00:00:00"/>
    <x v="13"/>
    <x v="5"/>
  </r>
  <r>
    <x v="3"/>
    <x v="3"/>
    <x v="10"/>
    <s v="16/Abril/2018"/>
    <n v="28946612"/>
    <n v="11642039.5985"/>
    <n v="0.40219005935824198"/>
    <n v="21468"/>
    <n v="17304572.401500002"/>
    <d v="2018-04-16T00:00:00"/>
    <x v="14"/>
    <x v="0"/>
  </r>
  <r>
    <x v="3"/>
    <x v="3"/>
    <x v="27"/>
    <s v="17/Abril/2018"/>
    <n v="33546242"/>
    <n v="13033077.9663"/>
    <n v="0.38851081937285253"/>
    <n v="25512"/>
    <n v="20513164.033799998"/>
    <d v="2018-04-17T00:00:00"/>
    <x v="14"/>
    <x v="1"/>
  </r>
  <r>
    <x v="3"/>
    <x v="3"/>
    <x v="28"/>
    <s v="18/Abril/2018"/>
    <n v="59871443"/>
    <n v="18708802.9487"/>
    <n v="0.31248291357701202"/>
    <n v="40116"/>
    <n v="41162640.051399998"/>
    <d v="2018-04-18T00:00:00"/>
    <x v="14"/>
    <x v="2"/>
  </r>
  <r>
    <x v="3"/>
    <x v="3"/>
    <x v="11"/>
    <s v="19/Abril/2018"/>
    <n v="28565806"/>
    <n v="10952785.858899999"/>
    <n v="0.38342295886557515"/>
    <n v="18052"/>
    <n v="17613020.141100001"/>
    <d v="2018-04-19T00:00:00"/>
    <x v="14"/>
    <x v="3"/>
  </r>
  <r>
    <x v="3"/>
    <x v="3"/>
    <x v="12"/>
    <s v="20/Abril/2018"/>
    <n v="30774167"/>
    <n v="9299049.1383999996"/>
    <n v="0.30217062052077642"/>
    <n v="16072"/>
    <n v="21475117.861699998"/>
    <d v="2018-04-20T00:00:00"/>
    <x v="14"/>
    <x v="4"/>
  </r>
  <r>
    <x v="3"/>
    <x v="3"/>
    <x v="13"/>
    <s v="21/Abril/2018"/>
    <n v="7036889"/>
    <n v="2924177.7048999998"/>
    <n v="0.41554978413045879"/>
    <n v="6920"/>
    <n v="4112711.2951000002"/>
    <d v="2018-04-21T00:00:00"/>
    <x v="14"/>
    <x v="5"/>
  </r>
  <r>
    <x v="3"/>
    <x v="3"/>
    <x v="15"/>
    <s v="23/Abril/2018"/>
    <n v="30543209"/>
    <n v="11879362.1406"/>
    <n v="0.38893628173123523"/>
    <n v="22784"/>
    <n v="18663846.8594"/>
    <d v="2018-04-23T00:00:00"/>
    <x v="15"/>
    <x v="0"/>
  </r>
  <r>
    <x v="3"/>
    <x v="3"/>
    <x v="16"/>
    <s v="24/Abril/2018"/>
    <n v="34848962"/>
    <n v="13775879.213199999"/>
    <n v="0.3953024257422646"/>
    <n v="28134"/>
    <n v="21073082.786899999"/>
    <d v="2018-04-24T00:00:00"/>
    <x v="15"/>
    <x v="1"/>
  </r>
  <r>
    <x v="3"/>
    <x v="3"/>
    <x v="29"/>
    <s v="25/Abril/2018"/>
    <n v="37310266"/>
    <n v="13380278.4022"/>
    <n v="0.35862189784977677"/>
    <n v="26885"/>
    <n v="23929987.597899999"/>
    <d v="2018-04-25T00:00:00"/>
    <x v="15"/>
    <x v="2"/>
  </r>
  <r>
    <x v="3"/>
    <x v="3"/>
    <x v="17"/>
    <s v="26/Abril/2018"/>
    <n v="32076491"/>
    <n v="12452711.838199999"/>
    <n v="0.38821926744418522"/>
    <n v="23120.288"/>
    <n v="19623779.161899999"/>
    <d v="2018-04-26T00:00:00"/>
    <x v="15"/>
    <x v="3"/>
  </r>
  <r>
    <x v="3"/>
    <x v="3"/>
    <x v="18"/>
    <s v="27/Abril/2018"/>
    <n v="49750591"/>
    <n v="19174498.717599999"/>
    <n v="0.38541248118238436"/>
    <n v="33905"/>
    <n v="30576092.282400001"/>
    <d v="2018-04-27T00:00:00"/>
    <x v="15"/>
    <x v="4"/>
  </r>
  <r>
    <x v="3"/>
    <x v="3"/>
    <x v="19"/>
    <s v="28/Abril/2018"/>
    <n v="6033511"/>
    <n v="2369682.2522"/>
    <n v="0.3927534485641942"/>
    <n v="7584"/>
    <n v="3663828.7478"/>
    <d v="2018-04-28T00:00:00"/>
    <x v="15"/>
    <x v="5"/>
  </r>
  <r>
    <x v="3"/>
    <x v="3"/>
    <x v="21"/>
    <s v="30/Abril/2018"/>
    <n v="57483921.380000003"/>
    <n v="18734583.297600001"/>
    <n v="0.32590997356903001"/>
    <n v="30610"/>
    <n v="38749338.082400002"/>
    <d v="2018-04-30T00:00:00"/>
    <x v="16"/>
    <x v="0"/>
  </r>
  <r>
    <x v="3"/>
    <x v="4"/>
    <x v="23"/>
    <s v="2/Mayo/2018"/>
    <n v="17307474"/>
    <n v="6854518.1677999999"/>
    <n v="0.39604382290564183"/>
    <n v="18108"/>
    <n v="10452955.8323"/>
    <d v="2018-05-02T00:00:00"/>
    <x v="16"/>
    <x v="2"/>
  </r>
  <r>
    <x v="3"/>
    <x v="4"/>
    <x v="24"/>
    <s v="3/Mayo/2018"/>
    <n v="26201586"/>
    <n v="9620698.3078000005"/>
    <n v="0.36717999848558786"/>
    <n v="15995"/>
    <n v="16580887.692299999"/>
    <d v="2018-05-03T00:00:00"/>
    <x v="16"/>
    <x v="3"/>
  </r>
  <r>
    <x v="3"/>
    <x v="4"/>
    <x v="25"/>
    <s v="4/Mayo/2018"/>
    <n v="33381715"/>
    <n v="13104822.015799999"/>
    <n v="0.39257485769679601"/>
    <n v="23591"/>
    <n v="20276892.984299999"/>
    <d v="2018-05-04T00:00:00"/>
    <x v="16"/>
    <x v="4"/>
  </r>
  <r>
    <x v="3"/>
    <x v="4"/>
    <x v="0"/>
    <s v="5/Mayo/2018"/>
    <n v="1535250"/>
    <n v="535999.36129999999"/>
    <n v="0.34912839035987625"/>
    <n v="1804"/>
    <n v="999250.63870000001"/>
    <d v="2018-05-05T00:00:00"/>
    <x v="16"/>
    <x v="5"/>
  </r>
  <r>
    <x v="3"/>
    <x v="4"/>
    <x v="2"/>
    <s v="7/Mayo/2018"/>
    <n v="28014302.420000002"/>
    <n v="11122264.643100001"/>
    <n v="0.3970209386745101"/>
    <n v="22366"/>
    <n v="16892037.776900001"/>
    <d v="2018-05-07T00:00:00"/>
    <x v="17"/>
    <x v="0"/>
  </r>
  <r>
    <x v="3"/>
    <x v="4"/>
    <x v="3"/>
    <s v="8/Mayo/2018"/>
    <n v="34471591"/>
    <n v="13154993.3061"/>
    <n v="0.38161839719263319"/>
    <n v="25753"/>
    <n v="21316597.6939"/>
    <d v="2018-05-08T00:00:00"/>
    <x v="17"/>
    <x v="1"/>
  </r>
  <r>
    <x v="3"/>
    <x v="4"/>
    <x v="4"/>
    <s v="9/Mayo/2018"/>
    <n v="30781167"/>
    <n v="11652314.075200001"/>
    <n v="0.37855335618691782"/>
    <n v="33557"/>
    <n v="19128852.924899999"/>
    <d v="2018-05-09T00:00:00"/>
    <x v="17"/>
    <x v="2"/>
  </r>
  <r>
    <x v="3"/>
    <x v="4"/>
    <x v="5"/>
    <s v="10/Mayo/2018"/>
    <n v="38637115"/>
    <n v="15145785.5329"/>
    <n v="0.39200094346847586"/>
    <n v="28867"/>
    <n v="23491329.4672"/>
    <d v="2018-05-10T00:00:00"/>
    <x v="17"/>
    <x v="3"/>
  </r>
  <r>
    <x v="3"/>
    <x v="4"/>
    <x v="26"/>
    <s v="11/Mayo/2018"/>
    <n v="30502071.629999999"/>
    <n v="12453725.6412"/>
    <n v="0.40829114141058098"/>
    <n v="20506.644120000001"/>
    <n v="18048345.9888"/>
    <d v="2018-05-11T00:00:00"/>
    <x v="17"/>
    <x v="4"/>
  </r>
  <r>
    <x v="3"/>
    <x v="4"/>
    <x v="6"/>
    <s v="12/Mayo/2018"/>
    <n v="4323800"/>
    <n v="1984625.6143"/>
    <n v="0.45900032709653543"/>
    <n v="4022"/>
    <n v="2339174.3857999998"/>
    <d v="2018-05-12T00:00:00"/>
    <x v="17"/>
    <x v="5"/>
  </r>
  <r>
    <x v="3"/>
    <x v="4"/>
    <x v="8"/>
    <s v="14/Mayo/2018"/>
    <n v="27342429.219999999"/>
    <n v="11176286.677300001"/>
    <n v="0.40875251380828115"/>
    <n v="15180"/>
    <n v="16166142.5428"/>
    <d v="2018-05-14T00:00:00"/>
    <x v="18"/>
    <x v="0"/>
  </r>
  <r>
    <x v="3"/>
    <x v="4"/>
    <x v="9"/>
    <s v="15/Mayo/2018"/>
    <n v="38073459"/>
    <n v="15746855.632200001"/>
    <n v="0.41359141107194908"/>
    <n v="34481"/>
    <n v="22326603.367899999"/>
    <d v="2018-05-15T00:00:00"/>
    <x v="18"/>
    <x v="1"/>
  </r>
  <r>
    <x v="3"/>
    <x v="4"/>
    <x v="10"/>
    <s v="16/Mayo/2018"/>
    <n v="40818078"/>
    <n v="15749694.825200001"/>
    <n v="0.3858509659665994"/>
    <n v="21148"/>
    <n v="25068383.174899999"/>
    <d v="2018-05-16T00:00:00"/>
    <x v="18"/>
    <x v="2"/>
  </r>
  <r>
    <x v="3"/>
    <x v="4"/>
    <x v="27"/>
    <s v="17/Mayo/2018"/>
    <n v="42267492"/>
    <n v="14822358.3595"/>
    <n v="0.35067986431511006"/>
    <n v="18035"/>
    <n v="27445133.640500002"/>
    <d v="2018-05-17T00:00:00"/>
    <x v="18"/>
    <x v="3"/>
  </r>
  <r>
    <x v="3"/>
    <x v="4"/>
    <x v="28"/>
    <s v="18/Mayo/2018"/>
    <n v="31098026"/>
    <n v="12034644.013800001"/>
    <n v="0.38699060878655128"/>
    <n v="25746"/>
    <n v="19063381.986299999"/>
    <d v="2018-05-18T00:00:00"/>
    <x v="18"/>
    <x v="4"/>
  </r>
  <r>
    <x v="3"/>
    <x v="4"/>
    <x v="11"/>
    <s v="19/Mayo/2018"/>
    <n v="2834814"/>
    <n v="1522470.9467"/>
    <n v="0.53706202477481768"/>
    <n v="3837"/>
    <n v="1312343.0533"/>
    <d v="2018-05-19T00:00:00"/>
    <x v="18"/>
    <x v="5"/>
  </r>
  <r>
    <x v="3"/>
    <x v="4"/>
    <x v="14"/>
    <s v="22/Mayo/2018"/>
    <n v="38946445.659999996"/>
    <n v="12954191.282099999"/>
    <n v="0.33261549449696304"/>
    <n v="31767"/>
    <n v="25992254.377900001"/>
    <d v="2018-05-22T00:00:00"/>
    <x v="19"/>
    <x v="1"/>
  </r>
  <r>
    <x v="3"/>
    <x v="4"/>
    <x v="15"/>
    <s v="23/Mayo/2018"/>
    <n v="37882507"/>
    <n v="15402780.255000001"/>
    <n v="0.40659347743273694"/>
    <n v="25220"/>
    <n v="22479726.745000001"/>
    <d v="2018-05-23T00:00:00"/>
    <x v="19"/>
    <x v="2"/>
  </r>
  <r>
    <x v="3"/>
    <x v="4"/>
    <x v="16"/>
    <s v="24/Mayo/2018"/>
    <n v="42483495.810000002"/>
    <n v="15587587.898"/>
    <n v="0.36690925736697277"/>
    <n v="29056"/>
    <n v="26895907.912099998"/>
    <d v="2018-05-24T00:00:00"/>
    <x v="19"/>
    <x v="3"/>
  </r>
  <r>
    <x v="3"/>
    <x v="4"/>
    <x v="29"/>
    <s v="25/Mayo/2018"/>
    <n v="25442343"/>
    <n v="9869213.0588000007"/>
    <n v="0.38790503920177477"/>
    <n v="19332"/>
    <n v="15573129.941299999"/>
    <d v="2018-05-25T00:00:00"/>
    <x v="19"/>
    <x v="4"/>
  </r>
  <r>
    <x v="3"/>
    <x v="4"/>
    <x v="17"/>
    <s v="26/Mayo/2018"/>
    <n v="1955022"/>
    <n v="761839.54689999996"/>
    <n v="0.38968336259131608"/>
    <n v="718"/>
    <n v="1193182.4531"/>
    <d v="2018-05-26T00:00:00"/>
    <x v="19"/>
    <x v="5"/>
  </r>
  <r>
    <x v="3"/>
    <x v="4"/>
    <x v="19"/>
    <s v="28/Mayo/2018"/>
    <n v="34372623"/>
    <n v="12117215.338"/>
    <n v="0.3525251866289052"/>
    <n v="11001"/>
    <n v="22255407.662"/>
    <d v="2018-05-28T00:00:00"/>
    <x v="20"/>
    <x v="0"/>
  </r>
  <r>
    <x v="3"/>
    <x v="4"/>
    <x v="20"/>
    <s v="29/Mayo/2018"/>
    <n v="41243298"/>
    <n v="15092792.414999999"/>
    <n v="0.36594533286353581"/>
    <n v="32123"/>
    <n v="26150505.585099999"/>
    <d v="2018-05-29T00:00:00"/>
    <x v="20"/>
    <x v="1"/>
  </r>
  <r>
    <x v="3"/>
    <x v="4"/>
    <x v="21"/>
    <s v="30/Mayo/2018"/>
    <n v="37924515"/>
    <n v="13963718.055400001"/>
    <n v="0.36819766990823743"/>
    <n v="34150"/>
    <n v="23960796.944600001"/>
    <d v="2018-05-30T00:00:00"/>
    <x v="20"/>
    <x v="2"/>
  </r>
  <r>
    <x v="3"/>
    <x v="4"/>
    <x v="22"/>
    <s v="31/Mayo/2018"/>
    <n v="71544570"/>
    <n v="24665200.4923"/>
    <n v="0.34475293502078497"/>
    <n v="42828"/>
    <n v="46879369.507700004"/>
    <d v="2018-05-31T00:00:00"/>
    <x v="20"/>
    <x v="3"/>
  </r>
  <r>
    <x v="3"/>
    <x v="5"/>
    <x v="30"/>
    <s v="1/Junio/2018"/>
    <n v="18956503"/>
    <n v="8231572.5630000001"/>
    <n v="0.43423476170684011"/>
    <n v="12215"/>
    <n v="10724930.437000001"/>
    <d v="2018-06-01T00:00:00"/>
    <x v="20"/>
    <x v="4"/>
  </r>
  <r>
    <x v="3"/>
    <x v="5"/>
    <x v="23"/>
    <s v="2/Junio/2018"/>
    <n v="1608872"/>
    <n v="679276.13549999997"/>
    <n v="0.42220644992267875"/>
    <n v="1721"/>
    <n v="929595.86450000003"/>
    <d v="2018-06-02T00:00:00"/>
    <x v="20"/>
    <x v="5"/>
  </r>
  <r>
    <x v="3"/>
    <x v="5"/>
    <x v="25"/>
    <s v="4/Junio/2018"/>
    <n v="22562262"/>
    <n v="9267146.1206"/>
    <n v="0.41073657067717767"/>
    <n v="16942"/>
    <n v="13295115.8795"/>
    <d v="2018-06-04T00:00:00"/>
    <x v="21"/>
    <x v="0"/>
  </r>
  <r>
    <x v="3"/>
    <x v="5"/>
    <x v="0"/>
    <s v="5/Junio/2018"/>
    <n v="27530221"/>
    <n v="11166976.3071"/>
    <n v="0.40562610474866873"/>
    <n v="25850"/>
    <n v="16363244.6929"/>
    <d v="2018-06-05T00:00:00"/>
    <x v="21"/>
    <x v="1"/>
  </r>
  <r>
    <x v="3"/>
    <x v="5"/>
    <x v="1"/>
    <s v="6/Junio/2018"/>
    <n v="31452662.800000001"/>
    <n v="12628028.384199999"/>
    <n v="0.40149314112126622"/>
    <n v="25886"/>
    <n v="18824634.415899999"/>
    <d v="2018-06-06T00:00:00"/>
    <x v="21"/>
    <x v="2"/>
  </r>
  <r>
    <x v="3"/>
    <x v="5"/>
    <x v="2"/>
    <s v="7/Junio/2018"/>
    <n v="36693090.109999999"/>
    <n v="14295056.3696"/>
    <n v="0.3895844238450813"/>
    <n v="34681.383999999998"/>
    <n v="22398033.740400001"/>
    <d v="2018-06-07T00:00:00"/>
    <x v="21"/>
    <x v="3"/>
  </r>
  <r>
    <x v="3"/>
    <x v="5"/>
    <x v="3"/>
    <s v="8/Junio/2018"/>
    <n v="24834987"/>
    <n v="10790538.1603"/>
    <n v="0.43448938226945721"/>
    <n v="22612"/>
    <n v="14044448.8397"/>
    <d v="2018-06-08T00:00:00"/>
    <x v="21"/>
    <x v="4"/>
  </r>
  <r>
    <x v="3"/>
    <x v="5"/>
    <x v="4"/>
    <s v="9/Junio/2018"/>
    <n v="3708271"/>
    <n v="1177711.8071000001"/>
    <n v="0.31759054478488763"/>
    <n v="4371"/>
    <n v="2530559.1929000001"/>
    <d v="2018-06-09T00:00:00"/>
    <x v="21"/>
    <x v="5"/>
  </r>
  <r>
    <x v="3"/>
    <x v="5"/>
    <x v="26"/>
    <s v="11/Junio/2018"/>
    <n v="29466597.620000001"/>
    <n v="11097254.3594"/>
    <n v="0.37660453719529224"/>
    <n v="15157"/>
    <n v="18369343.260699999"/>
    <d v="2018-06-11T00:00:00"/>
    <x v="22"/>
    <x v="0"/>
  </r>
  <r>
    <x v="3"/>
    <x v="5"/>
    <x v="6"/>
    <s v="12/Junio/2018"/>
    <n v="32183806"/>
    <n v="14552503.929300001"/>
    <n v="0.4521685200718647"/>
    <n v="22806"/>
    <n v="17631302.070799999"/>
    <d v="2018-06-12T00:00:00"/>
    <x v="22"/>
    <x v="1"/>
  </r>
  <r>
    <x v="3"/>
    <x v="5"/>
    <x v="7"/>
    <s v="13/Junio/2018"/>
    <n v="39462046"/>
    <n v="15761349.489600001"/>
    <n v="0.39940527892547689"/>
    <n v="28210"/>
    <n v="23700696.510499999"/>
    <d v="2018-06-13T00:00:00"/>
    <x v="22"/>
    <x v="2"/>
  </r>
  <r>
    <x v="3"/>
    <x v="5"/>
    <x v="8"/>
    <s v="14/Junio/2018"/>
    <n v="33424982"/>
    <n v="11986787.806"/>
    <n v="0.35861762935279967"/>
    <n v="22640"/>
    <n v="21438194.194000002"/>
    <d v="2018-06-14T00:00:00"/>
    <x v="22"/>
    <x v="3"/>
  </r>
  <r>
    <x v="3"/>
    <x v="5"/>
    <x v="9"/>
    <s v="15/Junio/2018"/>
    <n v="23351863.600000001"/>
    <n v="10003746.9597"/>
    <n v="0.4283918033719587"/>
    <n v="15649"/>
    <n v="13348116.6404"/>
    <d v="2018-06-15T00:00:00"/>
    <x v="22"/>
    <x v="4"/>
  </r>
  <r>
    <x v="3"/>
    <x v="5"/>
    <x v="10"/>
    <s v="16/Junio/2018"/>
    <n v="2878295"/>
    <n v="1070737.9885"/>
    <n v="0.37200425547068666"/>
    <n v="2045"/>
    <n v="1807557.0115"/>
    <d v="2018-06-16T00:00:00"/>
    <x v="22"/>
    <x v="5"/>
  </r>
  <r>
    <x v="3"/>
    <x v="5"/>
    <x v="28"/>
    <s v="18/Junio/2018"/>
    <n v="35659774"/>
    <n v="15794687.4047"/>
    <n v="0.44292729967105232"/>
    <n v="35834"/>
    <n v="19865086.5953"/>
    <d v="2018-06-18T00:00:00"/>
    <x v="23"/>
    <x v="0"/>
  </r>
  <r>
    <x v="3"/>
    <x v="5"/>
    <x v="11"/>
    <s v="19/Junio/2018"/>
    <n v="35146131"/>
    <n v="14326814.395199999"/>
    <n v="0.40763560561474033"/>
    <n v="20270.632000000001"/>
    <n v="20819316.604899999"/>
    <d v="2018-06-19T00:00:00"/>
    <x v="23"/>
    <x v="1"/>
  </r>
  <r>
    <x v="3"/>
    <x v="5"/>
    <x v="12"/>
    <s v="20/Junio/2018"/>
    <n v="32222285"/>
    <n v="11823587.769099999"/>
    <n v="0.36693821586830355"/>
    <n v="19105"/>
    <n v="20398697.230900001"/>
    <d v="2018-06-20T00:00:00"/>
    <x v="23"/>
    <x v="2"/>
  </r>
  <r>
    <x v="3"/>
    <x v="5"/>
    <x v="13"/>
    <s v="21/Junio/2018"/>
    <n v="42571347"/>
    <n v="15858527.383099999"/>
    <n v="0.37251645767985681"/>
    <n v="22490"/>
    <n v="26712819.616999999"/>
    <d v="2018-06-21T00:00:00"/>
    <x v="23"/>
    <x v="3"/>
  </r>
  <r>
    <x v="3"/>
    <x v="5"/>
    <x v="14"/>
    <s v="22/Junio/2018"/>
    <n v="30284368.260000002"/>
    <n v="11648079.7553"/>
    <n v="0.38462350131585676"/>
    <n v="20812"/>
    <n v="18636288.504700001"/>
    <d v="2018-06-22T00:00:00"/>
    <x v="23"/>
    <x v="4"/>
  </r>
  <r>
    <x v="3"/>
    <x v="5"/>
    <x v="15"/>
    <s v="23/Junio/2018"/>
    <n v="1953072"/>
    <n v="684818.09340000001"/>
    <n v="0.35063637868957215"/>
    <n v="2422"/>
    <n v="1268253.9066999999"/>
    <d v="2018-06-23T00:00:00"/>
    <x v="23"/>
    <x v="5"/>
  </r>
  <r>
    <x v="3"/>
    <x v="5"/>
    <x v="29"/>
    <s v="25/Junio/2018"/>
    <n v="29909095"/>
    <n v="11656207.4801"/>
    <n v="0.38972116943357865"/>
    <n v="19976"/>
    <n v="18252887.519900002"/>
    <d v="2018-06-25T00:00:00"/>
    <x v="24"/>
    <x v="0"/>
  </r>
  <r>
    <x v="3"/>
    <x v="5"/>
    <x v="17"/>
    <s v="26/Junio/2018"/>
    <n v="28757095"/>
    <n v="11193556.2064"/>
    <n v="0.38924502653692938"/>
    <n v="39120"/>
    <n v="17563538.7936"/>
    <d v="2018-06-26T00:00:00"/>
    <x v="24"/>
    <x v="1"/>
  </r>
  <r>
    <x v="3"/>
    <x v="5"/>
    <x v="18"/>
    <s v="27/Junio/2018"/>
    <n v="65874136"/>
    <n v="18479828.357700001"/>
    <n v="0.28053238311467188"/>
    <n v="24656"/>
    <n v="47394307.642300002"/>
    <d v="2018-06-27T00:00:00"/>
    <x v="24"/>
    <x v="2"/>
  </r>
  <r>
    <x v="3"/>
    <x v="5"/>
    <x v="19"/>
    <s v="28/Junio/2018"/>
    <n v="36645367"/>
    <n v="15529916.3199"/>
    <n v="0.42378935159525077"/>
    <n v="36321"/>
    <n v="21115450.680100001"/>
    <d v="2018-06-28T00:00:00"/>
    <x v="24"/>
    <x v="3"/>
  </r>
  <r>
    <x v="3"/>
    <x v="5"/>
    <x v="20"/>
    <s v="29/Junio/2018"/>
    <n v="40696877"/>
    <n v="15832447.9388"/>
    <n v="0.3890334862500629"/>
    <n v="35915"/>
    <n v="24864429.061299998"/>
    <d v="2018-06-29T00:00:00"/>
    <x v="24"/>
    <x v="4"/>
  </r>
  <r>
    <x v="3"/>
    <x v="5"/>
    <x v="21"/>
    <s v="30/Junio/2018"/>
    <n v="456759"/>
    <n v="212204.26060000001"/>
    <n v="0.4645869278985198"/>
    <n v="575"/>
    <n v="244554.7395"/>
    <d v="2018-06-30T00:00:00"/>
    <x v="24"/>
    <x v="5"/>
  </r>
  <r>
    <x v="3"/>
    <x v="6"/>
    <x v="24"/>
    <s v="3/Julio/2018"/>
    <n v="27902683"/>
    <n v="12345438.428099999"/>
    <n v="0.44244628475691744"/>
    <n v="29325"/>
    <n v="15557244.571900001"/>
    <d v="2018-07-03T00:00:00"/>
    <x v="25"/>
    <x v="1"/>
  </r>
  <r>
    <x v="3"/>
    <x v="6"/>
    <x v="25"/>
    <s v="4/Julio/2018"/>
    <n v="29267769"/>
    <n v="10826989.9639"/>
    <n v="0.36992877605054214"/>
    <n v="21141.096000000001"/>
    <n v="18440779.0361"/>
    <d v="2018-07-04T00:00:00"/>
    <x v="25"/>
    <x v="2"/>
  </r>
  <r>
    <x v="3"/>
    <x v="6"/>
    <x v="0"/>
    <s v="5/Julio/2018"/>
    <n v="20768511.399999999"/>
    <n v="7901471.7215"/>
    <n v="0.38045440856680751"/>
    <n v="12397"/>
    <n v="12867039.6785"/>
    <d v="2018-07-05T00:00:00"/>
    <x v="25"/>
    <x v="3"/>
  </r>
  <r>
    <x v="3"/>
    <x v="6"/>
    <x v="1"/>
    <s v="6/Julio/2018"/>
    <n v="23261682"/>
    <n v="9685890.6174999997"/>
    <n v="0.4163882309757308"/>
    <n v="18952"/>
    <n v="13575791.3825"/>
    <d v="2018-07-06T00:00:00"/>
    <x v="25"/>
    <x v="4"/>
  </r>
  <r>
    <x v="3"/>
    <x v="6"/>
    <x v="2"/>
    <s v="7/Julio/2018"/>
    <n v="809929"/>
    <n v="172836.77230000001"/>
    <n v="0.21339743644195971"/>
    <n v="870"/>
    <n v="637092.22770000005"/>
    <d v="2018-07-07T00:00:00"/>
    <x v="25"/>
    <x v="5"/>
  </r>
  <r>
    <x v="3"/>
    <x v="6"/>
    <x v="4"/>
    <s v="9/Julio/2018"/>
    <n v="25603481"/>
    <n v="10315532.6644"/>
    <n v="0.40289571032938842"/>
    <n v="19497"/>
    <n v="15287948.3357"/>
    <d v="2018-07-09T00:00:00"/>
    <x v="26"/>
    <x v="0"/>
  </r>
  <r>
    <x v="3"/>
    <x v="6"/>
    <x v="5"/>
    <s v="10/Julio/2018"/>
    <n v="43974682"/>
    <n v="18115946.927999999"/>
    <n v="0.41196311386629242"/>
    <n v="33249"/>
    <n v="25858735.072000001"/>
    <d v="2018-07-10T00:00:00"/>
    <x v="26"/>
    <x v="1"/>
  </r>
  <r>
    <x v="3"/>
    <x v="6"/>
    <x v="26"/>
    <s v="11/Julio/2018"/>
    <n v="28907941"/>
    <n v="11536247.5745"/>
    <n v="0.39906846269334784"/>
    <n v="15545"/>
    <n v="17371693.4256"/>
    <d v="2018-07-11T00:00:00"/>
    <x v="26"/>
    <x v="2"/>
  </r>
  <r>
    <x v="3"/>
    <x v="6"/>
    <x v="6"/>
    <s v="12/Julio/2018"/>
    <n v="41974273"/>
    <n v="16085148.283399999"/>
    <n v="0.38321445813724991"/>
    <n v="30522"/>
    <n v="25889124.716600001"/>
    <d v="2018-07-12T00:00:00"/>
    <x v="26"/>
    <x v="3"/>
  </r>
  <r>
    <x v="3"/>
    <x v="6"/>
    <x v="7"/>
    <s v="13/Julio/2018"/>
    <n v="56172808"/>
    <n v="17771910.0975"/>
    <n v="0.31637923632907938"/>
    <n v="23759"/>
    <n v="38400897.902599998"/>
    <d v="2018-07-13T00:00:00"/>
    <x v="26"/>
    <x v="4"/>
  </r>
  <r>
    <x v="3"/>
    <x v="6"/>
    <x v="8"/>
    <s v="14/Julio/2018"/>
    <n v="5902920"/>
    <n v="2446662.4441999998"/>
    <n v="0.41448341569934882"/>
    <n v="3619"/>
    <n v="3456257.5558000002"/>
    <d v="2018-07-14T00:00:00"/>
    <x v="26"/>
    <x v="5"/>
  </r>
  <r>
    <x v="3"/>
    <x v="6"/>
    <x v="27"/>
    <s v="17/Julio/2018"/>
    <n v="40219181"/>
    <n v="13029109.0167"/>
    <n v="0.32395261894318533"/>
    <n v="28906"/>
    <n v="27190071.983399998"/>
    <d v="2018-07-17T00:00:00"/>
    <x v="27"/>
    <x v="1"/>
  </r>
  <r>
    <x v="3"/>
    <x v="6"/>
    <x v="28"/>
    <s v="18/Julio/2018"/>
    <n v="31964552.600000001"/>
    <n v="14669712.3202"/>
    <n v="0.45893688873968475"/>
    <n v="29466"/>
    <n v="17294840.279899999"/>
    <d v="2018-07-18T00:00:00"/>
    <x v="27"/>
    <x v="2"/>
  </r>
  <r>
    <x v="3"/>
    <x v="6"/>
    <x v="11"/>
    <s v="19/Julio/2018"/>
    <n v="33023004.780000001"/>
    <n v="13775600.554199999"/>
    <n v="0.41715163856146226"/>
    <n v="19159"/>
    <n v="19247404.2258"/>
    <d v="2018-07-19T00:00:00"/>
    <x v="27"/>
    <x v="3"/>
  </r>
  <r>
    <x v="3"/>
    <x v="6"/>
    <x v="12"/>
    <s v="20/Julio/2018"/>
    <n v="24171563"/>
    <n v="10167048.418"/>
    <n v="0.42062023121963604"/>
    <n v="15119"/>
    <n v="14004514.582"/>
    <d v="2018-07-20T00:00:00"/>
    <x v="27"/>
    <x v="4"/>
  </r>
  <r>
    <x v="3"/>
    <x v="6"/>
    <x v="13"/>
    <s v="21/Julio/2018"/>
    <n v="3817361"/>
    <n v="1468964.6536000001"/>
    <n v="0.38481156317152088"/>
    <n v="1564"/>
    <n v="2348396.3464000002"/>
    <d v="2018-07-21T00:00:00"/>
    <x v="27"/>
    <x v="5"/>
  </r>
  <r>
    <x v="3"/>
    <x v="6"/>
    <x v="15"/>
    <s v="23/Julio/2018"/>
    <n v="28736319"/>
    <n v="12314500.115499999"/>
    <n v="0.42853436153391811"/>
    <n v="27706"/>
    <n v="16421818.884500001"/>
    <d v="2018-07-23T00:00:00"/>
    <x v="28"/>
    <x v="0"/>
  </r>
  <r>
    <x v="3"/>
    <x v="6"/>
    <x v="16"/>
    <s v="24/Julio/2018"/>
    <n v="31171386.43"/>
    <n v="12375554.205700001"/>
    <n v="0.39701648284047786"/>
    <n v="29243"/>
    <n v="18795832.224300001"/>
    <d v="2018-07-24T00:00:00"/>
    <x v="28"/>
    <x v="1"/>
  </r>
  <r>
    <x v="3"/>
    <x v="6"/>
    <x v="29"/>
    <s v="25/Julio/2018"/>
    <n v="31855735"/>
    <n v="12449425.5538"/>
    <n v="0.39080641378389164"/>
    <n v="24233"/>
    <n v="19406309.4463"/>
    <d v="2018-07-25T00:00:00"/>
    <x v="28"/>
    <x v="2"/>
  </r>
  <r>
    <x v="3"/>
    <x v="6"/>
    <x v="17"/>
    <s v="26/Julio/2018"/>
    <n v="39721187.240000002"/>
    <n v="14283925.1834"/>
    <n v="0.35960468898109399"/>
    <n v="31586"/>
    <n v="25437262.056600001"/>
    <d v="2018-07-26T00:00:00"/>
    <x v="28"/>
    <x v="3"/>
  </r>
  <r>
    <x v="3"/>
    <x v="6"/>
    <x v="18"/>
    <s v="27/Julio/2018"/>
    <n v="50082562"/>
    <n v="17925646.194899999"/>
    <n v="0.3579219089251065"/>
    <n v="25419"/>
    <n v="32156915.805100001"/>
    <d v="2018-07-27T00:00:00"/>
    <x v="28"/>
    <x v="4"/>
  </r>
  <r>
    <x v="3"/>
    <x v="6"/>
    <x v="19"/>
    <s v="28/Julio/2018"/>
    <n v="1671335"/>
    <n v="656063.89009999996"/>
    <n v="0.39253883278935703"/>
    <n v="2839"/>
    <n v="1015271.1099"/>
    <d v="2018-07-28T00:00:00"/>
    <x v="28"/>
    <x v="5"/>
  </r>
  <r>
    <x v="3"/>
    <x v="6"/>
    <x v="21"/>
    <s v="30/Julio/2018"/>
    <n v="35632166"/>
    <n v="13265372.032500001"/>
    <n v="0.37228643446766607"/>
    <n v="35252"/>
    <n v="22366793.967500001"/>
    <d v="2018-07-30T00:00:00"/>
    <x v="29"/>
    <x v="0"/>
  </r>
  <r>
    <x v="3"/>
    <x v="6"/>
    <x v="22"/>
    <s v="31/Julio/2018"/>
    <n v="85298248"/>
    <n v="25873336.620299999"/>
    <n v="0.30332787867225597"/>
    <n v="47112"/>
    <n v="59424911.379799999"/>
    <d v="2018-07-31T00:00:00"/>
    <x v="29"/>
    <x v="1"/>
  </r>
  <r>
    <x v="3"/>
    <x v="7"/>
    <x v="30"/>
    <s v="1/Agosto/2018"/>
    <n v="18058849"/>
    <n v="7062697.3108000001"/>
    <n v="0.3910934362871078"/>
    <n v="13675"/>
    <n v="10996151.689200001"/>
    <d v="2018-08-01T00:00:00"/>
    <x v="29"/>
    <x v="2"/>
  </r>
  <r>
    <x v="3"/>
    <x v="7"/>
    <x v="23"/>
    <s v="2/Agosto/2018"/>
    <n v="35169306"/>
    <n v="12765474.512700001"/>
    <n v="0.36297203341743506"/>
    <n v="19138"/>
    <n v="22403831.487399999"/>
    <d v="2018-08-02T00:00:00"/>
    <x v="29"/>
    <x v="3"/>
  </r>
  <r>
    <x v="3"/>
    <x v="7"/>
    <x v="24"/>
    <s v="3/Agosto/2018"/>
    <n v="24354399.010000002"/>
    <n v="9406349.0324000008"/>
    <n v="0.38622792656627336"/>
    <n v="21385"/>
    <n v="14948049.977600001"/>
    <d v="2018-08-03T00:00:00"/>
    <x v="29"/>
    <x v="4"/>
  </r>
  <r>
    <x v="3"/>
    <x v="7"/>
    <x v="25"/>
    <s v="4/Agosto/2018"/>
    <n v="1697827"/>
    <n v="703831.79969999997"/>
    <n v="0.4145485963528675"/>
    <n v="1432"/>
    <n v="993995.20039999997"/>
    <d v="2018-08-04T00:00:00"/>
    <x v="29"/>
    <x v="5"/>
  </r>
  <r>
    <x v="3"/>
    <x v="7"/>
    <x v="1"/>
    <s v="6/Agosto/2018"/>
    <n v="33447651"/>
    <n v="14246069.734099999"/>
    <n v="0.42592138186624823"/>
    <n v="37487"/>
    <n v="19201581.265999999"/>
    <d v="2018-08-06T00:00:00"/>
    <x v="30"/>
    <x v="0"/>
  </r>
  <r>
    <x v="3"/>
    <x v="7"/>
    <x v="2"/>
    <s v="7/Agosto/2018"/>
    <n v="31897562"/>
    <n v="13090483.7763"/>
    <n v="0.41039135769373219"/>
    <n v="25766"/>
    <n v="18807078.2238"/>
    <d v="2018-08-07T00:00:00"/>
    <x v="30"/>
    <x v="1"/>
  </r>
  <r>
    <x v="3"/>
    <x v="7"/>
    <x v="3"/>
    <s v="8/Agosto/2018"/>
    <n v="44536724"/>
    <n v="16639926.6216"/>
    <n v="0.37362260011760184"/>
    <n v="31769"/>
    <n v="27896797.378400002"/>
    <d v="2018-08-08T00:00:00"/>
    <x v="30"/>
    <x v="2"/>
  </r>
  <r>
    <x v="3"/>
    <x v="7"/>
    <x v="4"/>
    <s v="9/Agosto/2018"/>
    <n v="41591565.329999998"/>
    <n v="16151486.6823"/>
    <n v="0.3883356289706637"/>
    <n v="42672"/>
    <n v="25440078.647799999"/>
    <d v="2018-08-09T00:00:00"/>
    <x v="30"/>
    <x v="3"/>
  </r>
  <r>
    <x v="3"/>
    <x v="7"/>
    <x v="5"/>
    <s v="10/Agosto/2018"/>
    <n v="34773986"/>
    <n v="13832497.841499999"/>
    <n v="0.39778292432452234"/>
    <n v="21313.191999999999"/>
    <n v="20941488.158500001"/>
    <d v="2018-08-10T00:00:00"/>
    <x v="30"/>
    <x v="4"/>
  </r>
  <r>
    <x v="3"/>
    <x v="7"/>
    <x v="26"/>
    <s v="11/Agosto/2018"/>
    <n v="3687458"/>
    <n v="1359182.2538999999"/>
    <n v="0.36859599591371617"/>
    <n v="3041"/>
    <n v="2328275.7461999999"/>
    <d v="2018-08-11T00:00:00"/>
    <x v="30"/>
    <x v="5"/>
  </r>
  <r>
    <x v="3"/>
    <x v="7"/>
    <x v="7"/>
    <s v="13/Agosto/2018"/>
    <n v="33899347"/>
    <n v="14085599.961200001"/>
    <n v="0.41551242745767347"/>
    <n v="38828"/>
    <n v="19813747.038800001"/>
    <d v="2018-08-13T00:00:00"/>
    <x v="31"/>
    <x v="0"/>
  </r>
  <r>
    <x v="3"/>
    <x v="7"/>
    <x v="8"/>
    <s v="14/Agosto/2018"/>
    <n v="42301996"/>
    <n v="16096838.6874"/>
    <n v="0.38052196608878691"/>
    <n v="26482"/>
    <n v="26205157.312600002"/>
    <d v="2018-08-14T00:00:00"/>
    <x v="31"/>
    <x v="1"/>
  </r>
  <r>
    <x v="3"/>
    <x v="7"/>
    <x v="9"/>
    <s v="15/Agosto/2018"/>
    <n v="6336734"/>
    <n v="2365838.7747"/>
    <n v="0.37335301982062052"/>
    <n v="8135"/>
    <n v="3970895.2253999999"/>
    <d v="2018-08-15T00:00:00"/>
    <x v="31"/>
    <x v="2"/>
  </r>
  <r>
    <x v="3"/>
    <x v="7"/>
    <x v="10"/>
    <s v="16/Agosto/2018"/>
    <n v="34088681"/>
    <n v="12614030.7675"/>
    <n v="0.37003575373010178"/>
    <n v="32299"/>
    <n v="21474650.2326"/>
    <d v="2018-08-16T00:00:00"/>
    <x v="31"/>
    <x v="3"/>
  </r>
  <r>
    <x v="3"/>
    <x v="7"/>
    <x v="27"/>
    <s v="17/Agosto/2018"/>
    <n v="37944128"/>
    <n v="16466191.1252"/>
    <n v="0.43395887567109198"/>
    <n v="24288"/>
    <n v="21477936.8748"/>
    <d v="2018-08-17T00:00:00"/>
    <x v="31"/>
    <x v="4"/>
  </r>
  <r>
    <x v="3"/>
    <x v="7"/>
    <x v="28"/>
    <s v="18/Agosto/2018"/>
    <n v="3240470"/>
    <n v="1702252.3149000001"/>
    <n v="0.52531031452227606"/>
    <n v="6894"/>
    <n v="1538217.6851999999"/>
    <d v="2018-08-18T00:00:00"/>
    <x v="31"/>
    <x v="5"/>
  </r>
  <r>
    <x v="3"/>
    <x v="7"/>
    <x v="12"/>
    <s v="20/Agosto/2018"/>
    <n v="31770486"/>
    <n v="11445652.956800001"/>
    <n v="0.36026055619042152"/>
    <n v="31963"/>
    <n v="20324833.043200001"/>
    <d v="2018-08-20T00:00:00"/>
    <x v="32"/>
    <x v="0"/>
  </r>
  <r>
    <x v="3"/>
    <x v="7"/>
    <x v="13"/>
    <s v="21/Agosto/2018"/>
    <n v="53715336"/>
    <n v="20406034.4047"/>
    <n v="0.37989214857931819"/>
    <n v="52606.356"/>
    <n v="33309301.5953"/>
    <d v="2018-08-21T00:00:00"/>
    <x v="32"/>
    <x v="1"/>
  </r>
  <r>
    <x v="3"/>
    <x v="7"/>
    <x v="14"/>
    <s v="22/Agosto/2018"/>
    <n v="28163957.170000002"/>
    <n v="10847983.075300001"/>
    <n v="0.38517254552762836"/>
    <n v="28453"/>
    <n v="17315974.094700001"/>
    <d v="2018-08-22T00:00:00"/>
    <x v="32"/>
    <x v="2"/>
  </r>
  <r>
    <x v="3"/>
    <x v="7"/>
    <x v="15"/>
    <s v="23/Agosto/2018"/>
    <n v="41448789.18"/>
    <n v="15285849.7444"/>
    <n v="0.36878881257587559"/>
    <n v="22426"/>
    <n v="26162939.435600001"/>
    <d v="2018-08-23T00:00:00"/>
    <x v="32"/>
    <x v="3"/>
  </r>
  <r>
    <x v="3"/>
    <x v="7"/>
    <x v="16"/>
    <s v="24/Agosto/2018"/>
    <n v="37305186.170000002"/>
    <n v="13609231.052999999"/>
    <n v="0.36480801867554385"/>
    <n v="41129"/>
    <n v="23695955.117000002"/>
    <d v="2018-08-24T00:00:00"/>
    <x v="32"/>
    <x v="4"/>
  </r>
  <r>
    <x v="3"/>
    <x v="7"/>
    <x v="29"/>
    <s v="25/Agosto/2018"/>
    <n v="6695724"/>
    <n v="2510837.1538"/>
    <n v="0.37499113670157252"/>
    <n v="1928"/>
    <n v="4184886.8462999999"/>
    <d v="2018-08-25T00:00:00"/>
    <x v="32"/>
    <x v="5"/>
  </r>
  <r>
    <x v="3"/>
    <x v="7"/>
    <x v="18"/>
    <s v="27/Agosto/2018"/>
    <n v="43053183.560000002"/>
    <n v="16901873.5381"/>
    <n v="0.39258127136045873"/>
    <n v="38762"/>
    <n v="26151310.022"/>
    <d v="2018-08-27T00:00:00"/>
    <x v="33"/>
    <x v="0"/>
  </r>
  <r>
    <x v="3"/>
    <x v="7"/>
    <x v="19"/>
    <s v="28/Agosto/2018"/>
    <n v="51299885"/>
    <n v="19070974.908"/>
    <n v="0.37175473021040883"/>
    <n v="47319"/>
    <n v="32228910.092"/>
    <d v="2018-08-28T00:00:00"/>
    <x v="33"/>
    <x v="1"/>
  </r>
  <r>
    <x v="3"/>
    <x v="7"/>
    <x v="20"/>
    <s v="29/Agosto/2018"/>
    <n v="49220086"/>
    <n v="16491430.864399999"/>
    <n v="0.33505489739290584"/>
    <n v="38770.192000000003"/>
    <n v="32728655.135600001"/>
    <d v="2018-08-29T00:00:00"/>
    <x v="33"/>
    <x v="2"/>
  </r>
  <r>
    <x v="3"/>
    <x v="7"/>
    <x v="21"/>
    <s v="30/Agosto/2018"/>
    <n v="39262788"/>
    <n v="16173571.166999999"/>
    <n v="0.41193129654980182"/>
    <n v="40982"/>
    <n v="23089216.833000001"/>
    <d v="2018-08-30T00:00:00"/>
    <x v="33"/>
    <x v="3"/>
  </r>
  <r>
    <x v="3"/>
    <x v="7"/>
    <x v="22"/>
    <s v="31/Agosto/2018"/>
    <n v="85693053"/>
    <n v="29909611.136"/>
    <n v="0.34903192369631175"/>
    <n v="68150"/>
    <n v="55783441.864"/>
    <d v="2018-08-31T00:00:00"/>
    <x v="33"/>
    <x v="4"/>
  </r>
  <r>
    <x v="3"/>
    <x v="8"/>
    <x v="24"/>
    <s v="3/Septiembre/2018"/>
    <n v="24381189"/>
    <n v="10708821.644099999"/>
    <n v="0.43922475003577555"/>
    <n v="25658"/>
    <n v="13672367.355900001"/>
    <d v="2018-09-03T00:00:00"/>
    <x v="34"/>
    <x v="0"/>
  </r>
  <r>
    <x v="3"/>
    <x v="8"/>
    <x v="25"/>
    <s v="4/Septiembre/2018"/>
    <n v="41346564.030000001"/>
    <n v="16351757.489399999"/>
    <n v="0.39548044373253327"/>
    <n v="34944"/>
    <n v="24994806.540600002"/>
    <d v="2018-09-04T00:00:00"/>
    <x v="34"/>
    <x v="1"/>
  </r>
  <r>
    <x v="3"/>
    <x v="8"/>
    <x v="0"/>
    <s v="5/Septiembre/2018"/>
    <n v="47776165.5"/>
    <n v="17896525.061799999"/>
    <n v="0.37459107223245031"/>
    <n v="35454"/>
    <n v="29879640.438299999"/>
    <d v="2018-09-05T00:00:00"/>
    <x v="34"/>
    <x v="2"/>
  </r>
  <r>
    <x v="3"/>
    <x v="8"/>
    <x v="1"/>
    <s v="6/Septiembre/2018"/>
    <n v="31827160"/>
    <n v="12323418.9429"/>
    <n v="0.38719819622297436"/>
    <n v="41788"/>
    <n v="19503741.057100002"/>
    <d v="2018-09-06T00:00:00"/>
    <x v="34"/>
    <x v="3"/>
  </r>
  <r>
    <x v="3"/>
    <x v="8"/>
    <x v="2"/>
    <s v="7/Septiembre/2018"/>
    <n v="39381340"/>
    <n v="14956430.827199999"/>
    <n v="0.37978471091130978"/>
    <n v="30742.767"/>
    <n v="24424909.172899999"/>
    <d v="2018-09-07T00:00:00"/>
    <x v="34"/>
    <x v="4"/>
  </r>
  <r>
    <x v="3"/>
    <x v="8"/>
    <x v="3"/>
    <s v="8/Septiembre/2018"/>
    <n v="2011375"/>
    <n v="880723.89069999999"/>
    <n v="0.43787155090423219"/>
    <n v="4002"/>
    <n v="1130651.1094"/>
    <d v="2018-09-08T00:00:00"/>
    <x v="34"/>
    <x v="5"/>
  </r>
  <r>
    <x v="3"/>
    <x v="8"/>
    <x v="5"/>
    <s v="10/Septiembre/2018"/>
    <n v="45235209"/>
    <n v="18945860.481899999"/>
    <n v="0.41882995349706464"/>
    <n v="51503"/>
    <n v="26289348.518100001"/>
    <d v="2018-09-10T00:00:00"/>
    <x v="35"/>
    <x v="0"/>
  </r>
  <r>
    <x v="3"/>
    <x v="8"/>
    <x v="26"/>
    <s v="11/Septiembre/2018"/>
    <n v="51564943.299999997"/>
    <n v="20128991.885600001"/>
    <n v="0.39036195130655754"/>
    <n v="47433"/>
    <n v="31435951.4144"/>
    <d v="2018-09-11T00:00:00"/>
    <x v="35"/>
    <x v="1"/>
  </r>
  <r>
    <x v="3"/>
    <x v="8"/>
    <x v="6"/>
    <s v="12/Septiembre/2018"/>
    <n v="64658000"/>
    <n v="23170987.250300001"/>
    <n v="0.35836226376163816"/>
    <n v="87989"/>
    <n v="41487012.749799997"/>
    <d v="2018-09-12T00:00:00"/>
    <x v="35"/>
    <x v="2"/>
  </r>
  <r>
    <x v="3"/>
    <x v="8"/>
    <x v="7"/>
    <s v="13/Septiembre/2018"/>
    <n v="27514072"/>
    <n v="11423534.185000001"/>
    <n v="0.41518878721404812"/>
    <n v="32030"/>
    <n v="16090537.815099999"/>
    <d v="2018-09-13T00:00:00"/>
    <x v="35"/>
    <x v="3"/>
  </r>
  <r>
    <x v="3"/>
    <x v="8"/>
    <x v="8"/>
    <s v="14/Septiembre/2018"/>
    <n v="25140525"/>
    <n v="11133194.770500001"/>
    <n v="0.44283859507707179"/>
    <n v="24394"/>
    <n v="14007330.229599999"/>
    <d v="2018-09-14T00:00:00"/>
    <x v="35"/>
    <x v="4"/>
  </r>
  <r>
    <x v="3"/>
    <x v="8"/>
    <x v="12"/>
    <s v="20/Septiembre/2018"/>
    <n v="41368928"/>
    <n v="18238225.469799999"/>
    <n v="0.44086773217328717"/>
    <n v="38059"/>
    <n v="23130702.530200001"/>
    <d v="2018-09-20T00:00:00"/>
    <x v="36"/>
    <x v="3"/>
  </r>
  <r>
    <x v="3"/>
    <x v="8"/>
    <x v="13"/>
    <s v="21/Septiembre/2018"/>
    <n v="25253197"/>
    <n v="8854824.3242000006"/>
    <n v="0.35064171574791103"/>
    <n v="23967.07"/>
    <n v="16398372.675899999"/>
    <d v="2018-09-21T00:00:00"/>
    <x v="36"/>
    <x v="4"/>
  </r>
  <r>
    <x v="3"/>
    <x v="8"/>
    <x v="14"/>
    <s v="22/Septiembre/2018"/>
    <n v="1424980"/>
    <n v="659428.63659999997"/>
    <n v="0.46276343289028615"/>
    <n v="222"/>
    <n v="765551.36340000003"/>
    <d v="2018-09-22T00:00:00"/>
    <x v="36"/>
    <x v="5"/>
  </r>
  <r>
    <x v="3"/>
    <x v="8"/>
    <x v="16"/>
    <s v="24/Septiembre/2018"/>
    <n v="26605957"/>
    <n v="10056982.8346"/>
    <n v="0.37799740992590491"/>
    <n v="22097"/>
    <n v="16548974.1654"/>
    <d v="2018-09-24T00:00:00"/>
    <x v="37"/>
    <x v="0"/>
  </r>
  <r>
    <x v="3"/>
    <x v="8"/>
    <x v="29"/>
    <s v="25/Septiembre/2018"/>
    <n v="51242203"/>
    <n v="16583400.7996"/>
    <n v="0.32362778781388457"/>
    <n v="42898"/>
    <n v="34658802.200499997"/>
    <d v="2018-09-25T00:00:00"/>
    <x v="37"/>
    <x v="1"/>
  </r>
  <r>
    <x v="3"/>
    <x v="8"/>
    <x v="17"/>
    <s v="26/Septiembre/2018"/>
    <n v="34407687.039999999"/>
    <n v="12900073.843"/>
    <n v="0.37491836716612964"/>
    <n v="29982"/>
    <n v="21507613.197000001"/>
    <d v="2018-09-26T00:00:00"/>
    <x v="37"/>
    <x v="2"/>
  </r>
  <r>
    <x v="3"/>
    <x v="8"/>
    <x v="18"/>
    <s v="27/Septiembre/2018"/>
    <n v="49862732"/>
    <n v="19540652.606199998"/>
    <n v="0.39188892831223127"/>
    <n v="35074"/>
    <n v="30322079.393800002"/>
    <d v="2018-09-27T00:00:00"/>
    <x v="37"/>
    <x v="3"/>
  </r>
  <r>
    <x v="3"/>
    <x v="8"/>
    <x v="19"/>
    <s v="28/Septiembre/2018"/>
    <n v="83962140"/>
    <n v="31858807.8937"/>
    <n v="0.37944254271865868"/>
    <n v="87729"/>
    <n v="52103332.106399998"/>
    <d v="2018-09-28T00:00:00"/>
    <x v="37"/>
    <x v="4"/>
  </r>
  <r>
    <x v="3"/>
    <x v="8"/>
    <x v="20"/>
    <s v="29/Septiembre/2018"/>
    <n v="707013"/>
    <n v="265737.47169999999"/>
    <n v="0.37585938547098852"/>
    <n v="2101"/>
    <n v="441275.52830000001"/>
    <d v="2018-09-29T00:00:00"/>
    <x v="37"/>
    <x v="5"/>
  </r>
  <r>
    <x v="3"/>
    <x v="9"/>
    <x v="30"/>
    <s v="1/Octubre/2018"/>
    <n v="16376958"/>
    <n v="6992908.5511999996"/>
    <n v="0.42699679337273749"/>
    <n v="14633"/>
    <n v="9384049.4488999993"/>
    <d v="2018-10-01T00:00:00"/>
    <x v="38"/>
    <x v="0"/>
  </r>
  <r>
    <x v="3"/>
    <x v="9"/>
    <x v="23"/>
    <s v="2/Octubre/2018"/>
    <n v="54308440"/>
    <n v="24667943.804099999"/>
    <n v="0.45421934056842728"/>
    <n v="97273"/>
    <n v="29640496.195900001"/>
    <d v="2018-10-02T00:00:00"/>
    <x v="38"/>
    <x v="1"/>
  </r>
  <r>
    <x v="3"/>
    <x v="9"/>
    <x v="24"/>
    <s v="3/Octubre/2018"/>
    <n v="37871930"/>
    <n v="15059311.4124"/>
    <n v="0.39763781281809507"/>
    <n v="36502"/>
    <n v="22812618.5876"/>
    <d v="2018-10-03T00:00:00"/>
    <x v="38"/>
    <x v="2"/>
  </r>
  <r>
    <x v="3"/>
    <x v="9"/>
    <x v="25"/>
    <s v="4/Octubre/2018"/>
    <n v="40139015"/>
    <n v="16271589.623"/>
    <n v="0.40538088996453947"/>
    <n v="28842"/>
    <n v="23867425.377"/>
    <d v="2018-10-04T00:00:00"/>
    <x v="38"/>
    <x v="3"/>
  </r>
  <r>
    <x v="3"/>
    <x v="9"/>
    <x v="0"/>
    <s v="5/Octubre/2018"/>
    <n v="51865723"/>
    <n v="18785153.077799998"/>
    <n v="0.36218820429438531"/>
    <n v="29096"/>
    <n v="33080569.922200002"/>
    <d v="2018-10-05T00:00:00"/>
    <x v="38"/>
    <x v="4"/>
  </r>
  <r>
    <x v="3"/>
    <x v="9"/>
    <x v="1"/>
    <s v="6/Octubre/2018"/>
    <n v="9150085"/>
    <n v="3827079.5624000002"/>
    <n v="0.41825617602459431"/>
    <n v="3740"/>
    <n v="5323005.4376999997"/>
    <d v="2018-10-06T00:00:00"/>
    <x v="38"/>
    <x v="5"/>
  </r>
  <r>
    <x v="3"/>
    <x v="9"/>
    <x v="3"/>
    <s v="8/Octubre/2018"/>
    <n v="37963692"/>
    <n v="15454715.7127"/>
    <n v="0.40709201077439994"/>
    <n v="35648"/>
    <n v="22508976.2874"/>
    <d v="2018-10-08T00:00:00"/>
    <x v="39"/>
    <x v="0"/>
  </r>
  <r>
    <x v="3"/>
    <x v="9"/>
    <x v="4"/>
    <s v="9/Octubre/2018"/>
    <n v="50592991"/>
    <n v="17974351.078600001"/>
    <n v="0.3552735413211684"/>
    <n v="35247"/>
    <n v="32618639.921499997"/>
    <d v="2018-10-09T00:00:00"/>
    <x v="39"/>
    <x v="1"/>
  </r>
  <r>
    <x v="3"/>
    <x v="9"/>
    <x v="5"/>
    <s v="10/Octubre/2018"/>
    <n v="36782303"/>
    <n v="13866114.003900001"/>
    <n v="0.37697786361827318"/>
    <n v="43885.192000000003"/>
    <n v="22916188.996100001"/>
    <d v="2018-10-10T00:00:00"/>
    <x v="39"/>
    <x v="2"/>
  </r>
  <r>
    <x v="3"/>
    <x v="9"/>
    <x v="26"/>
    <s v="11/Octubre/2018"/>
    <n v="41477370"/>
    <n v="17898680.686999999"/>
    <n v="0.43152882371760792"/>
    <n v="43259"/>
    <n v="23578689.313099999"/>
    <d v="2018-10-11T00:00:00"/>
    <x v="39"/>
    <x v="3"/>
  </r>
  <r>
    <x v="3"/>
    <x v="9"/>
    <x v="6"/>
    <s v="12/Octubre/2018"/>
    <n v="40029024"/>
    <n v="15867309.9504"/>
    <n v="0.39639512445769348"/>
    <n v="28126"/>
    <n v="24161714.049600001"/>
    <d v="2018-10-12T00:00:00"/>
    <x v="39"/>
    <x v="4"/>
  </r>
  <r>
    <x v="3"/>
    <x v="9"/>
    <x v="7"/>
    <s v="13/Octubre/2018"/>
    <n v="4866218"/>
    <n v="1690739.5981999999"/>
    <n v="0.34744427771217812"/>
    <n v="4463"/>
    <n v="3175478.4018999999"/>
    <d v="2018-10-13T00:00:00"/>
    <x v="39"/>
    <x v="5"/>
  </r>
  <r>
    <x v="3"/>
    <x v="9"/>
    <x v="10"/>
    <s v="16/Octubre/2018"/>
    <n v="38554662"/>
    <n v="16114488.084000001"/>
    <n v="0.41796470901495647"/>
    <n v="31134"/>
    <n v="22440173.916099999"/>
    <d v="2018-10-16T00:00:00"/>
    <x v="40"/>
    <x v="1"/>
  </r>
  <r>
    <x v="3"/>
    <x v="9"/>
    <x v="27"/>
    <s v="17/Octubre/2018"/>
    <n v="37075501"/>
    <n v="15345959.5932"/>
    <n v="0.41391105121411575"/>
    <n v="25804"/>
    <n v="21729541.4069"/>
    <d v="2018-10-17T00:00:00"/>
    <x v="40"/>
    <x v="2"/>
  </r>
  <r>
    <x v="3"/>
    <x v="9"/>
    <x v="28"/>
    <s v="18/Octubre/2018"/>
    <n v="45535661"/>
    <n v="17278099.5374"/>
    <n v="0.37944106131236349"/>
    <n v="58172.38"/>
    <n v="28257561.462699998"/>
    <d v="2018-10-18T00:00:00"/>
    <x v="40"/>
    <x v="3"/>
  </r>
  <r>
    <x v="3"/>
    <x v="9"/>
    <x v="11"/>
    <s v="19/Octubre/2018"/>
    <n v="67199517.819999993"/>
    <n v="22367052.016600002"/>
    <n v="0.33284542422628949"/>
    <n v="38948.383999999998"/>
    <n v="44832465.803499997"/>
    <d v="2018-10-19T00:00:00"/>
    <x v="40"/>
    <x v="4"/>
  </r>
  <r>
    <x v="3"/>
    <x v="9"/>
    <x v="12"/>
    <s v="20/Octubre/2018"/>
    <n v="2807542"/>
    <n v="1177071.6481999999"/>
    <n v="0.41925344240620444"/>
    <n v="1189"/>
    <n v="1630470.3518999999"/>
    <d v="2018-10-20T00:00:00"/>
    <x v="40"/>
    <x v="5"/>
  </r>
  <r>
    <x v="3"/>
    <x v="9"/>
    <x v="14"/>
    <s v="22/Octubre/2018"/>
    <n v="34960206"/>
    <n v="14283942.060000001"/>
    <n v="0.40857717085534334"/>
    <n v="26266"/>
    <n v="20676263.940000001"/>
    <d v="2018-10-22T00:00:00"/>
    <x v="41"/>
    <x v="0"/>
  </r>
  <r>
    <x v="3"/>
    <x v="9"/>
    <x v="15"/>
    <s v="23/Octubre/2018"/>
    <n v="37348302.979999997"/>
    <n v="15497289.425799999"/>
    <n v="0.41493958732472508"/>
    <n v="40379"/>
    <n v="21851013.554299999"/>
    <d v="2018-10-23T00:00:00"/>
    <x v="41"/>
    <x v="1"/>
  </r>
  <r>
    <x v="3"/>
    <x v="9"/>
    <x v="16"/>
    <s v="24/Octubre/2018"/>
    <n v="49690269"/>
    <n v="19363498.7973"/>
    <n v="0.38968391974895528"/>
    <n v="49520"/>
    <n v="30326770.202799998"/>
    <d v="2018-10-24T00:00:00"/>
    <x v="41"/>
    <x v="2"/>
  </r>
  <r>
    <x v="3"/>
    <x v="9"/>
    <x v="29"/>
    <s v="25/Octubre/2018"/>
    <n v="48344607"/>
    <n v="19061335.866599999"/>
    <n v="0.39428050095846262"/>
    <n v="36846"/>
    <n v="29283271.133400001"/>
    <d v="2018-10-25T00:00:00"/>
    <x v="41"/>
    <x v="3"/>
  </r>
  <r>
    <x v="3"/>
    <x v="9"/>
    <x v="17"/>
    <s v="26/Octubre/2018"/>
    <n v="44578822"/>
    <n v="17809872.864999998"/>
    <n v="0.39951421024539407"/>
    <n v="33869"/>
    <n v="26768949.135000002"/>
    <d v="2018-10-26T00:00:00"/>
    <x v="41"/>
    <x v="4"/>
  </r>
  <r>
    <x v="3"/>
    <x v="9"/>
    <x v="18"/>
    <s v="27/Octubre/2018"/>
    <n v="3665279"/>
    <n v="1537837.6425999999"/>
    <n v="0.41956905397924688"/>
    <n v="4180"/>
    <n v="2127441.3574000001"/>
    <d v="2018-10-27T00:00:00"/>
    <x v="41"/>
    <x v="5"/>
  </r>
  <r>
    <x v="3"/>
    <x v="9"/>
    <x v="20"/>
    <s v="29/Octubre/2018"/>
    <n v="46145297"/>
    <n v="17616005.9892"/>
    <n v="0.38175084211073557"/>
    <n v="39457"/>
    <n v="28529291.010899998"/>
    <d v="2018-10-29T00:00:00"/>
    <x v="42"/>
    <x v="0"/>
  </r>
  <r>
    <x v="3"/>
    <x v="9"/>
    <x v="21"/>
    <s v="30/Octubre/2018"/>
    <n v="63936152"/>
    <n v="26800005.596700002"/>
    <n v="0.41916826018400355"/>
    <n v="54383"/>
    <n v="37136146.403399996"/>
    <d v="2018-10-30T00:00:00"/>
    <x v="42"/>
    <x v="1"/>
  </r>
  <r>
    <x v="3"/>
    <x v="9"/>
    <x v="22"/>
    <s v="31/Octubre/2018"/>
    <n v="117339512"/>
    <n v="36139450.485600002"/>
    <n v="0.30799046177727413"/>
    <n v="77896.034440000003"/>
    <n v="81200061.514400005"/>
    <d v="2018-10-31T00:00:00"/>
    <x v="42"/>
    <x v="2"/>
  </r>
  <r>
    <x v="3"/>
    <x v="10"/>
    <x v="30"/>
    <s v="1/Noviembre/2018"/>
    <n v="119400"/>
    <n v="88448.46"/>
    <n v="0.74077437185929651"/>
    <n v="600"/>
    <n v="30951.54"/>
    <d v="2018-11-01T00:00:00"/>
    <x v="42"/>
    <x v="3"/>
  </r>
  <r>
    <x v="3"/>
    <x v="10"/>
    <x v="0"/>
    <s v="5/Noviembre/2018"/>
    <n v="19958625"/>
    <n v="9253451.6075999998"/>
    <n v="0.46363171849764201"/>
    <n v="17338"/>
    <n v="10705173.3924"/>
    <d v="2018-11-05T00:00:00"/>
    <x v="43"/>
    <x v="0"/>
  </r>
  <r>
    <x v="3"/>
    <x v="10"/>
    <x v="1"/>
    <s v="6/Noviembre/2018"/>
    <n v="41133675"/>
    <n v="18547382.547499999"/>
    <n v="0.45090506859647234"/>
    <n v="40124"/>
    <n v="22586292.452599999"/>
    <d v="2018-11-06T00:00:00"/>
    <x v="43"/>
    <x v="1"/>
  </r>
  <r>
    <x v="3"/>
    <x v="10"/>
    <x v="2"/>
    <s v="7/Noviembre/2018"/>
    <n v="39846540"/>
    <n v="18213752.7579"/>
    <n v="0.45709747340421525"/>
    <n v="32441"/>
    <n v="21632787.2421"/>
    <d v="2018-11-07T00:00:00"/>
    <x v="43"/>
    <x v="2"/>
  </r>
  <r>
    <x v="3"/>
    <x v="10"/>
    <x v="3"/>
    <s v="8/Noviembre/2018"/>
    <n v="43155991.530000001"/>
    <n v="19480220.478"/>
    <n v="0.45139086804339262"/>
    <n v="38897"/>
    <n v="23675771.052000001"/>
    <d v="2018-11-08T00:00:00"/>
    <x v="43"/>
    <x v="3"/>
  </r>
  <r>
    <x v="3"/>
    <x v="10"/>
    <x v="4"/>
    <s v="9/Noviembre/2018"/>
    <n v="52572804"/>
    <n v="23519783.299199998"/>
    <n v="0.44737547761766711"/>
    <n v="50826"/>
    <n v="29053020.700800002"/>
    <d v="2018-11-09T00:00:00"/>
    <x v="43"/>
    <x v="4"/>
  </r>
  <r>
    <x v="3"/>
    <x v="10"/>
    <x v="5"/>
    <s v="10/Noviembre/2018"/>
    <n v="4633238"/>
    <n v="1751722.3292"/>
    <n v="0.37807734659864223"/>
    <n v="2327"/>
    <n v="2881515.6708999998"/>
    <d v="2018-11-10T00:00:00"/>
    <x v="43"/>
    <x v="5"/>
  </r>
  <r>
    <x v="3"/>
    <x v="10"/>
    <x v="6"/>
    <s v="12/Noviembre/2018"/>
    <n v="29803056"/>
    <n v="15260938.712400001"/>
    <n v="0.51205952545269184"/>
    <n v="22532"/>
    <n v="14542117.287699999"/>
    <d v="2018-11-12T00:00:00"/>
    <x v="44"/>
    <x v="0"/>
  </r>
  <r>
    <x v="3"/>
    <x v="10"/>
    <x v="7"/>
    <s v="13/Noviembre/2018"/>
    <n v="55397821.289999999"/>
    <n v="25516902.567200001"/>
    <n v="0.46061202359606368"/>
    <n v="45663"/>
    <n v="29880918.722899999"/>
    <d v="2018-11-13T00:00:00"/>
    <x v="44"/>
    <x v="1"/>
  </r>
  <r>
    <x v="3"/>
    <x v="10"/>
    <x v="8"/>
    <s v="14/Noviembre/2018"/>
    <n v="53565881"/>
    <n v="23055295.3948"/>
    <n v="0.43041008500914973"/>
    <n v="39637"/>
    <n v="30510585.6052"/>
    <d v="2018-11-14T00:00:00"/>
    <x v="44"/>
    <x v="2"/>
  </r>
  <r>
    <x v="3"/>
    <x v="10"/>
    <x v="9"/>
    <s v="15/Noviembre/2018"/>
    <n v="35146774"/>
    <n v="15805838.5679"/>
    <n v="0.44970951154435967"/>
    <n v="22941"/>
    <n v="19340935.4322"/>
    <d v="2018-11-15T00:00:00"/>
    <x v="44"/>
    <x v="3"/>
  </r>
  <r>
    <x v="3"/>
    <x v="10"/>
    <x v="10"/>
    <s v="16/Noviembre/2018"/>
    <n v="44841397"/>
    <n v="19514879.669399999"/>
    <n v="0.43519785231936464"/>
    <n v="32030"/>
    <n v="25326517.330699999"/>
    <d v="2018-11-16T00:00:00"/>
    <x v="44"/>
    <x v="4"/>
  </r>
  <r>
    <x v="3"/>
    <x v="10"/>
    <x v="27"/>
    <s v="17/Noviembre/2018"/>
    <n v="6257115"/>
    <n v="2745805.7176999999"/>
    <n v="0.43882935149825436"/>
    <n v="10620"/>
    <n v="3511309.2823999999"/>
    <d v="2018-11-17T00:00:00"/>
    <x v="44"/>
    <x v="5"/>
  </r>
  <r>
    <x v="3"/>
    <x v="10"/>
    <x v="11"/>
    <s v="19/Noviembre/2018"/>
    <n v="30274879"/>
    <n v="13093427.305600001"/>
    <n v="0.43248487650768153"/>
    <n v="21839.802"/>
    <n v="17181451.694499999"/>
    <d v="2018-11-19T00:00:00"/>
    <x v="45"/>
    <x v="0"/>
  </r>
  <r>
    <x v="3"/>
    <x v="10"/>
    <x v="12"/>
    <s v="20/Noviembre/2018"/>
    <n v="51088803"/>
    <n v="23106060.925099999"/>
    <n v="0.45227250529044494"/>
    <n v="32797"/>
    <n v="27982742.074999999"/>
    <d v="2018-11-20T00:00:00"/>
    <x v="45"/>
    <x v="1"/>
  </r>
  <r>
    <x v="3"/>
    <x v="10"/>
    <x v="13"/>
    <s v="21/Noviembre/2018"/>
    <n v="55959951.020000003"/>
    <n v="24459130.485199999"/>
    <n v="0.43708277150668601"/>
    <n v="41581"/>
    <n v="31500820.5348"/>
    <d v="2018-11-21T00:00:00"/>
    <x v="45"/>
    <x v="2"/>
  </r>
  <r>
    <x v="3"/>
    <x v="10"/>
    <x v="14"/>
    <s v="22/Noviembre/2018"/>
    <n v="44408036"/>
    <n v="19886703.545699999"/>
    <n v="0.44781767754151525"/>
    <n v="32445"/>
    <n v="24521332.454399999"/>
    <d v="2018-11-22T00:00:00"/>
    <x v="45"/>
    <x v="3"/>
  </r>
  <r>
    <x v="3"/>
    <x v="10"/>
    <x v="15"/>
    <s v="23/Noviembre/2018"/>
    <n v="78254589"/>
    <n v="35873847.113300003"/>
    <n v="0.45842483580483695"/>
    <n v="37548"/>
    <n v="42380741.886700004"/>
    <d v="2018-11-23T00:00:00"/>
    <x v="45"/>
    <x v="4"/>
  </r>
  <r>
    <x v="3"/>
    <x v="10"/>
    <x v="16"/>
    <s v="24/Noviembre/2018"/>
    <n v="2803572"/>
    <n v="1170888.0737000001"/>
    <n v="0.41764152078134609"/>
    <n v="3658"/>
    <n v="1632683.9264"/>
    <d v="2018-11-24T00:00:00"/>
    <x v="45"/>
    <x v="5"/>
  </r>
  <r>
    <x v="3"/>
    <x v="10"/>
    <x v="17"/>
    <s v="26/Noviembre/2018"/>
    <n v="51022407"/>
    <n v="22567906.655499998"/>
    <n v="0.44231364183779098"/>
    <n v="35286"/>
    <n v="28454500.344599999"/>
    <d v="2018-11-26T00:00:00"/>
    <x v="46"/>
    <x v="0"/>
  </r>
  <r>
    <x v="3"/>
    <x v="10"/>
    <x v="18"/>
    <s v="27/Noviembre/2018"/>
    <n v="38448220.799999997"/>
    <n v="17084154.353599999"/>
    <n v="0.44434187065425923"/>
    <n v="34700.067999999999"/>
    <n v="21364066.4465"/>
    <d v="2018-11-27T00:00:00"/>
    <x v="46"/>
    <x v="1"/>
  </r>
  <r>
    <x v="3"/>
    <x v="10"/>
    <x v="19"/>
    <s v="28/Noviembre/2018"/>
    <n v="67109100"/>
    <n v="30374203.277600002"/>
    <n v="0.45260930749481071"/>
    <n v="56946"/>
    <n v="36734896.722499996"/>
    <d v="2018-11-28T00:00:00"/>
    <x v="46"/>
    <x v="2"/>
  </r>
  <r>
    <x v="3"/>
    <x v="10"/>
    <x v="20"/>
    <s v="29/Noviembre/2018"/>
    <n v="43294266"/>
    <n v="20064318.810400002"/>
    <n v="0.46344055839634746"/>
    <n v="26451.955000000002"/>
    <n v="23229947.1897"/>
    <d v="2018-11-29T00:00:00"/>
    <x v="46"/>
    <x v="3"/>
  </r>
  <r>
    <x v="3"/>
    <x v="10"/>
    <x v="21"/>
    <s v="30/Noviembre/2018"/>
    <n v="133543105.98"/>
    <n v="49907924.488600001"/>
    <n v="0.37372145961675046"/>
    <n v="112080.683"/>
    <n v="83635181.491400003"/>
    <d v="2018-11-30T00:00:00"/>
    <x v="46"/>
    <x v="4"/>
  </r>
  <r>
    <x v="3"/>
    <x v="11"/>
    <x v="30"/>
    <s v="1/Diciembre/2018"/>
    <n v="27588"/>
    <n v="15166.8385"/>
    <n v="0.54976216108452947"/>
    <n v="12"/>
    <n v="12421.161599999999"/>
    <d v="2018-12-01T00:00:00"/>
    <x v="46"/>
    <x v="5"/>
  </r>
  <r>
    <x v="3"/>
    <x v="11"/>
    <x v="24"/>
    <s v="3/Diciembre/2018"/>
    <n v="25106935"/>
    <n v="11843156.960200001"/>
    <n v="0.47170859207625304"/>
    <n v="34837"/>
    <n v="13263778.039899999"/>
    <d v="2018-12-03T00:00:00"/>
    <x v="47"/>
    <x v="0"/>
  </r>
  <r>
    <x v="3"/>
    <x v="11"/>
    <x v="25"/>
    <s v="4/Diciembre/2018"/>
    <n v="36927744"/>
    <n v="16959816.355799999"/>
    <n v="0.45927030786933531"/>
    <n v="27209"/>
    <n v="19967927.644200001"/>
    <d v="2018-12-04T00:00:00"/>
    <x v="47"/>
    <x v="1"/>
  </r>
  <r>
    <x v="3"/>
    <x v="11"/>
    <x v="0"/>
    <s v="5/Diciembre/2018"/>
    <n v="50503600"/>
    <n v="20721321.079999998"/>
    <n v="0.41029394102598626"/>
    <n v="52661"/>
    <n v="29782278.920000002"/>
    <d v="2018-12-05T00:00:00"/>
    <x v="47"/>
    <x v="2"/>
  </r>
  <r>
    <x v="3"/>
    <x v="11"/>
    <x v="1"/>
    <s v="6/Diciembre/2018"/>
    <n v="46399663"/>
    <n v="21296639.299899999"/>
    <n v="0.45898262881564461"/>
    <n v="36538"/>
    <n v="25103023.700100001"/>
    <d v="2018-12-06T00:00:00"/>
    <x v="47"/>
    <x v="3"/>
  </r>
  <r>
    <x v="3"/>
    <x v="11"/>
    <x v="2"/>
    <s v="7/Diciembre/2018"/>
    <n v="40796864"/>
    <n v="18303844.779599998"/>
    <n v="0.44865813165443302"/>
    <n v="44703"/>
    <n v="22493019.220400002"/>
    <d v="2018-12-07T00:00:00"/>
    <x v="47"/>
    <x v="4"/>
  </r>
  <r>
    <x v="3"/>
    <x v="11"/>
    <x v="3"/>
    <s v="8/Diciembre/2018"/>
    <n v="3866441"/>
    <n v="1819261.8822999999"/>
    <n v="0.47052622354770191"/>
    <n v="970"/>
    <n v="2047179.1177999999"/>
    <d v="2018-12-08T00:00:00"/>
    <x v="47"/>
    <x v="5"/>
  </r>
  <r>
    <x v="3"/>
    <x v="11"/>
    <x v="5"/>
    <s v="10/Diciembre/2018"/>
    <n v="31843012.039999999"/>
    <n v="14904538.256899999"/>
    <n v="0.4680630789002459"/>
    <n v="27242"/>
    <n v="16938473.783100002"/>
    <d v="2018-12-10T00:00:00"/>
    <x v="48"/>
    <x v="0"/>
  </r>
  <r>
    <x v="3"/>
    <x v="11"/>
    <x v="26"/>
    <s v="11/Diciembre/2018"/>
    <n v="58929179"/>
    <n v="26245694.2665"/>
    <n v="0.44537688649115575"/>
    <n v="39861"/>
    <n v="32683484.7335"/>
    <d v="2018-12-11T00:00:00"/>
    <x v="48"/>
    <x v="1"/>
  </r>
  <r>
    <x v="3"/>
    <x v="11"/>
    <x v="6"/>
    <s v="12/Diciembre/2018"/>
    <n v="49558528"/>
    <n v="22686711.360399999"/>
    <n v="0.45777613411762352"/>
    <n v="56777"/>
    <n v="26871816.639699999"/>
    <d v="2018-12-12T00:00:00"/>
    <x v="48"/>
    <x v="2"/>
  </r>
  <r>
    <x v="3"/>
    <x v="11"/>
    <x v="7"/>
    <s v="13/Diciembre/2018"/>
    <n v="57105781"/>
    <n v="24527866.709399998"/>
    <n v="0.42951635158268825"/>
    <n v="57218"/>
    <n v="32577914.2907"/>
    <d v="2018-12-13T00:00:00"/>
    <x v="48"/>
    <x v="3"/>
  </r>
  <r>
    <x v="3"/>
    <x v="11"/>
    <x v="8"/>
    <s v="14/Diciembre/2018"/>
    <n v="38378568"/>
    <n v="17717054.3147"/>
    <n v="0.46163927519911635"/>
    <n v="25087"/>
    <n v="20661513.6853"/>
    <d v="2018-12-14T00:00:00"/>
    <x v="48"/>
    <x v="4"/>
  </r>
  <r>
    <x v="3"/>
    <x v="11"/>
    <x v="9"/>
    <s v="15/Diciembre/2018"/>
    <n v="7809616"/>
    <n v="2406200.4796000002"/>
    <n v="0.30810739985167002"/>
    <n v="2552"/>
    <n v="5403415.5204999996"/>
    <d v="2018-12-15T00:00:00"/>
    <x v="48"/>
    <x v="5"/>
  </r>
  <r>
    <x v="3"/>
    <x v="11"/>
    <x v="27"/>
    <s v="17/Diciembre/2018"/>
    <n v="41464035.450000003"/>
    <n v="18973966.118500002"/>
    <n v="0.45760056667373894"/>
    <n v="29962"/>
    <n v="22490069.331599999"/>
    <d v="2018-12-17T00:00:00"/>
    <x v="49"/>
    <x v="0"/>
  </r>
  <r>
    <x v="3"/>
    <x v="11"/>
    <x v="28"/>
    <s v="18/Diciembre/2018"/>
    <n v="43330487"/>
    <n v="19947037.2929"/>
    <n v="0.46034648290244234"/>
    <n v="38688"/>
    <n v="23383449.707199998"/>
    <d v="2018-12-18T00:00:00"/>
    <x v="49"/>
    <x v="1"/>
  </r>
  <r>
    <x v="3"/>
    <x v="11"/>
    <x v="11"/>
    <s v="19/Diciembre/2018"/>
    <n v="65831152"/>
    <n v="26952100.375300001"/>
    <n v="0.40941255859080211"/>
    <n v="60138"/>
    <n v="38879051.624700002"/>
    <d v="2018-12-19T00:00:00"/>
    <x v="49"/>
    <x v="2"/>
  </r>
  <r>
    <x v="3"/>
    <x v="11"/>
    <x v="12"/>
    <s v="20/Diciembre/2018"/>
    <n v="41603696.579999998"/>
    <n v="17204209.044300001"/>
    <n v="0.4135259714534722"/>
    <n v="30376"/>
    <n v="24399487.535700001"/>
    <d v="2018-12-20T00:00:00"/>
    <x v="49"/>
    <x v="3"/>
  </r>
  <r>
    <x v="3"/>
    <x v="11"/>
    <x v="13"/>
    <s v="21/Diciembre/2018"/>
    <n v="37530020.409999996"/>
    <n v="16852256.703699999"/>
    <n v="0.44903404047202861"/>
    <n v="42344"/>
    <n v="20677763.706300002"/>
    <d v="2018-12-21T00:00:00"/>
    <x v="49"/>
    <x v="4"/>
  </r>
  <r>
    <x v="3"/>
    <x v="11"/>
    <x v="14"/>
    <s v="22/Diciembre/2018"/>
    <n v="3506383"/>
    <n v="1375752.6237000001"/>
    <n v="0.39235663180548158"/>
    <n v="2518"/>
    <n v="2130630.3763000001"/>
    <d v="2018-12-22T00:00:00"/>
    <x v="49"/>
    <x v="5"/>
  </r>
  <r>
    <x v="3"/>
    <x v="11"/>
    <x v="16"/>
    <s v="24/Diciembre/2018"/>
    <n v="19548765.960000001"/>
    <n v="9354631.0872000009"/>
    <n v="0.47852795958277461"/>
    <n v="12616"/>
    <n v="10194134.8728"/>
    <d v="2018-12-24T00:00:00"/>
    <x v="50"/>
    <x v="0"/>
  </r>
  <r>
    <x v="3"/>
    <x v="11"/>
    <x v="17"/>
    <s v="26/Diciembre/2018"/>
    <n v="27078433"/>
    <n v="11963932.919600001"/>
    <n v="0.44182515729769151"/>
    <n v="22952"/>
    <n v="15114500.080499999"/>
    <d v="2018-12-26T00:00:00"/>
    <x v="50"/>
    <x v="2"/>
  </r>
  <r>
    <x v="3"/>
    <x v="11"/>
    <x v="18"/>
    <s v="27/Diciembre/2018"/>
    <n v="57761668"/>
    <n v="26061909.199499998"/>
    <n v="0.4511973095981231"/>
    <n v="67080"/>
    <n v="31699758.8006"/>
    <d v="2018-12-27T00:00:00"/>
    <x v="50"/>
    <x v="3"/>
  </r>
  <r>
    <x v="3"/>
    <x v="11"/>
    <x v="19"/>
    <s v="28/Diciembre/2018"/>
    <n v="59185521.289999999"/>
    <n v="24079332.235599998"/>
    <n v="0.40684498017031828"/>
    <n v="35681"/>
    <n v="35106189.054499999"/>
    <d v="2018-12-28T00:00:00"/>
    <x v="50"/>
    <x v="4"/>
  </r>
  <r>
    <x v="3"/>
    <x v="11"/>
    <x v="20"/>
    <s v="29/Diciembre/2018"/>
    <n v="2506310"/>
    <n v="1077231.7009999999"/>
    <n v="0.42980784539821493"/>
    <n v="2967"/>
    <n v="1429078.2990000001"/>
    <d v="2018-12-29T00:00:00"/>
    <x v="50"/>
    <x v="5"/>
  </r>
  <r>
    <x v="3"/>
    <x v="11"/>
    <x v="22"/>
    <s v="31/Diciembre/2018"/>
    <n v="50794663"/>
    <n v="17226963.101599999"/>
    <n v="0.33914907756352275"/>
    <n v="34544"/>
    <n v="33567699.898400001"/>
    <d v="2018-12-31T00:00:00"/>
    <x v="51"/>
    <x v="0"/>
  </r>
  <r>
    <x v="4"/>
    <x v="0"/>
    <x v="23"/>
    <s v="2/Enero/2019"/>
    <n v="16377958"/>
    <n v="7620246.5566999996"/>
    <n v="0.46527452059041791"/>
    <n v="15061"/>
    <n v="8757711.4433999993"/>
    <d v="2019-01-02T00:00:00"/>
    <x v="52"/>
    <x v="2"/>
  </r>
  <r>
    <x v="4"/>
    <x v="0"/>
    <x v="24"/>
    <s v="3/Enero/2019"/>
    <n v="41051894"/>
    <n v="18574746.089499999"/>
    <n v="0.45246989309433566"/>
    <n v="25340"/>
    <n v="22477147.910500001"/>
    <d v="2019-01-03T00:00:00"/>
    <x v="52"/>
    <x v="3"/>
  </r>
  <r>
    <x v="4"/>
    <x v="0"/>
    <x v="25"/>
    <s v="4/Enero/2019"/>
    <n v="27345387"/>
    <n v="12200515.2444"/>
    <n v="0.44616356113007288"/>
    <n v="23008"/>
    <n v="15144871.7557"/>
    <d v="2019-01-04T00:00:00"/>
    <x v="52"/>
    <x v="4"/>
  </r>
  <r>
    <x v="4"/>
    <x v="0"/>
    <x v="0"/>
    <s v="5/Enero/2019"/>
    <n v="1695053"/>
    <n v="757477.32889999996"/>
    <n v="0.44687530649484114"/>
    <n v="1456"/>
    <n v="937575.67119999998"/>
    <d v="2019-01-05T00:00:00"/>
    <x v="52"/>
    <x v="5"/>
  </r>
  <r>
    <x v="4"/>
    <x v="0"/>
    <x v="2"/>
    <s v="7/Enero/2019"/>
    <n v="28502195"/>
    <n v="12986694.447000001"/>
    <n v="0.45563839721817917"/>
    <n v="25196"/>
    <n v="15515500.553099999"/>
    <d v="2019-01-07T00:00:00"/>
    <x v="0"/>
    <x v="0"/>
  </r>
  <r>
    <x v="4"/>
    <x v="0"/>
    <x v="3"/>
    <s v="8/Enero/2019"/>
    <n v="38660446"/>
    <n v="17089737.014699999"/>
    <n v="0.44204707350504957"/>
    <n v="36973"/>
    <n v="21570708.985399999"/>
    <d v="2019-01-08T00:00:00"/>
    <x v="0"/>
    <x v="1"/>
  </r>
  <r>
    <x v="4"/>
    <x v="0"/>
    <x v="4"/>
    <s v="9/Enero/2019"/>
    <n v="39386253.5"/>
    <n v="18193598.718699999"/>
    <n v="0.46192762961574907"/>
    <n v="48766"/>
    <n v="21192654.781300001"/>
    <d v="2019-01-09T00:00:00"/>
    <x v="0"/>
    <x v="2"/>
  </r>
  <r>
    <x v="4"/>
    <x v="0"/>
    <x v="5"/>
    <s v="10/Enero/2019"/>
    <n v="46701136.359999999"/>
    <n v="21570443.308899999"/>
    <n v="0.4618826219264186"/>
    <n v="34216"/>
    <n v="25130693.051100001"/>
    <d v="2019-01-10T00:00:00"/>
    <x v="0"/>
    <x v="3"/>
  </r>
  <r>
    <x v="4"/>
    <x v="0"/>
    <x v="26"/>
    <s v="11/Enero/2019"/>
    <n v="57582886"/>
    <n v="19917143.668400001"/>
    <n v="0.34588651337135135"/>
    <n v="36379"/>
    <n v="37665742.331600003"/>
    <d v="2019-01-11T00:00:00"/>
    <x v="0"/>
    <x v="4"/>
  </r>
  <r>
    <x v="4"/>
    <x v="0"/>
    <x v="6"/>
    <s v="12/Enero/2019"/>
    <n v="11172698"/>
    <n v="4850326.9064999996"/>
    <n v="0.43412315507856741"/>
    <n v="14566"/>
    <n v="6322371.0935000004"/>
    <d v="2019-01-12T00:00:00"/>
    <x v="0"/>
    <x v="5"/>
  </r>
  <r>
    <x v="4"/>
    <x v="0"/>
    <x v="8"/>
    <s v="14/Enero/2019"/>
    <n v="41456464"/>
    <n v="19331031.298599999"/>
    <n v="0.46629715690658036"/>
    <n v="29973"/>
    <n v="22125432.701499999"/>
    <d v="2019-01-14T00:00:00"/>
    <x v="1"/>
    <x v="0"/>
  </r>
  <r>
    <x v="4"/>
    <x v="0"/>
    <x v="9"/>
    <s v="15/Enero/2019"/>
    <n v="35001532"/>
    <n v="15378195.4102"/>
    <n v="0.43935778040229784"/>
    <n v="27726"/>
    <n v="19623336.5898"/>
    <d v="2019-01-15T00:00:00"/>
    <x v="1"/>
    <x v="1"/>
  </r>
  <r>
    <x v="4"/>
    <x v="0"/>
    <x v="10"/>
    <s v="16/Enero/2019"/>
    <n v="51275814"/>
    <n v="21956772.0944"/>
    <n v="0.42820913763358298"/>
    <n v="49058"/>
    <n v="29319041.905699998"/>
    <d v="2019-01-16T00:00:00"/>
    <x v="1"/>
    <x v="2"/>
  </r>
  <r>
    <x v="4"/>
    <x v="0"/>
    <x v="27"/>
    <s v="17/Enero/2019"/>
    <n v="51059690"/>
    <n v="28754005.911499999"/>
    <n v="0.56314493706287683"/>
    <n v="28075"/>
    <n v="22305684.088500001"/>
    <d v="2019-01-17T00:00:00"/>
    <x v="1"/>
    <x v="3"/>
  </r>
  <r>
    <x v="4"/>
    <x v="0"/>
    <x v="28"/>
    <s v="18/Enero/2019"/>
    <n v="52569505"/>
    <n v="24461468.294399999"/>
    <n v="0.46531669442959372"/>
    <n v="40642"/>
    <n v="28108036.705699999"/>
    <d v="2019-01-18T00:00:00"/>
    <x v="1"/>
    <x v="4"/>
  </r>
  <r>
    <x v="4"/>
    <x v="0"/>
    <x v="11"/>
    <s v="19/Enero/2019"/>
    <n v="19696773"/>
    <n v="9189252.6873000003"/>
    <n v="0.46653594917807095"/>
    <n v="2529"/>
    <n v="10507520.312799999"/>
    <d v="2019-01-19T00:00:00"/>
    <x v="1"/>
    <x v="5"/>
  </r>
  <r>
    <x v="4"/>
    <x v="0"/>
    <x v="13"/>
    <s v="21/Enero/2019"/>
    <n v="24685859"/>
    <n v="11718932.649800001"/>
    <n v="0.47472249800179123"/>
    <n v="18100"/>
    <n v="12966926.350299999"/>
    <d v="2019-01-21T00:00:00"/>
    <x v="2"/>
    <x v="0"/>
  </r>
  <r>
    <x v="4"/>
    <x v="0"/>
    <x v="14"/>
    <s v="22/Enero/2019"/>
    <n v="30425288"/>
    <n v="6061592.4638"/>
    <n v="0.19922876206792192"/>
    <n v="28624"/>
    <n v="24363695.5363"/>
    <d v="2019-01-22T00:00:00"/>
    <x v="2"/>
    <x v="1"/>
  </r>
  <r>
    <x v="4"/>
    <x v="0"/>
    <x v="15"/>
    <s v="23/Enero/2019"/>
    <n v="41340788.520000003"/>
    <n v="17770815.435600001"/>
    <n v="0.42986155010088328"/>
    <n v="35215"/>
    <n v="23569973.0845"/>
    <d v="2019-01-23T00:00:00"/>
    <x v="2"/>
    <x v="2"/>
  </r>
  <r>
    <x v="4"/>
    <x v="0"/>
    <x v="16"/>
    <s v="24/Enero/2019"/>
    <n v="42770349"/>
    <n v="17481866.551899999"/>
    <n v="0.40873799163761793"/>
    <n v="27452"/>
    <n v="25288482.448199999"/>
    <d v="2019-01-24T00:00:00"/>
    <x v="2"/>
    <x v="3"/>
  </r>
  <r>
    <x v="4"/>
    <x v="0"/>
    <x v="29"/>
    <s v="25/Enero/2019"/>
    <n v="27064590"/>
    <n v="10251203.291300001"/>
    <n v="0.37876809851174542"/>
    <n v="31087"/>
    <n v="16813386.708700001"/>
    <d v="2019-01-25T00:00:00"/>
    <x v="2"/>
    <x v="4"/>
  </r>
  <r>
    <x v="4"/>
    <x v="0"/>
    <x v="17"/>
    <s v="26/Enero/2019"/>
    <n v="13422232"/>
    <n v="5649530.8241999997"/>
    <n v="0.42090844683656192"/>
    <n v="13726"/>
    <n v="7772701.1758000003"/>
    <d v="2019-01-26T00:00:00"/>
    <x v="2"/>
    <x v="5"/>
  </r>
  <r>
    <x v="4"/>
    <x v="0"/>
    <x v="19"/>
    <s v="28/Enero/2019"/>
    <n v="63411969"/>
    <n v="30242579.286899999"/>
    <n v="0.47692225559026563"/>
    <n v="40018"/>
    <n v="33169389.713100001"/>
    <d v="2019-01-28T00:00:00"/>
    <x v="3"/>
    <x v="0"/>
  </r>
  <r>
    <x v="4"/>
    <x v="0"/>
    <x v="20"/>
    <s v="29/Enero/2019"/>
    <n v="48302156"/>
    <n v="22797737.025899999"/>
    <n v="0.47198176880344639"/>
    <n v="35620"/>
    <n v="25504418.974100001"/>
    <d v="2019-01-29T00:00:00"/>
    <x v="3"/>
    <x v="1"/>
  </r>
  <r>
    <x v="4"/>
    <x v="0"/>
    <x v="21"/>
    <s v="30/Enero/2019"/>
    <n v="60435458"/>
    <n v="25770783.195700001"/>
    <n v="0.42641826584155285"/>
    <n v="44851"/>
    <n v="34664674.804300003"/>
    <d v="2019-01-30T00:00:00"/>
    <x v="3"/>
    <x v="2"/>
  </r>
  <r>
    <x v="4"/>
    <x v="0"/>
    <x v="22"/>
    <s v="31/Enero/2019"/>
    <n v="115046105.09999999"/>
    <n v="42658254.090000004"/>
    <n v="0.37079268396718629"/>
    <n v="65161.392"/>
    <n v="72387851.010000005"/>
    <d v="2019-01-31T00:00:00"/>
    <x v="3"/>
    <x v="3"/>
  </r>
  <r>
    <x v="4"/>
    <x v="1"/>
    <x v="30"/>
    <s v="1/Febrero/2019"/>
    <n v="19485155.510000002"/>
    <n v="8675536.2215999998"/>
    <n v="0.44523823364651194"/>
    <n v="15121"/>
    <n v="10809619.2885"/>
    <d v="2019-02-01T00:00:00"/>
    <x v="3"/>
    <x v="4"/>
  </r>
  <r>
    <x v="4"/>
    <x v="1"/>
    <x v="23"/>
    <s v="2/Febrero/2019"/>
    <n v="3517650"/>
    <n v="1763760.7363"/>
    <n v="0.50140313456426877"/>
    <n v="3858"/>
    <n v="1753889.2637"/>
    <d v="2019-02-02T00:00:00"/>
    <x v="3"/>
    <x v="5"/>
  </r>
  <r>
    <x v="4"/>
    <x v="1"/>
    <x v="25"/>
    <s v="4/Febrero/2019"/>
    <n v="20891616"/>
    <n v="9064757.5581999999"/>
    <n v="0.43389451338757135"/>
    <n v="13965"/>
    <n v="11826858.4419"/>
    <d v="2019-02-04T00:00:00"/>
    <x v="4"/>
    <x v="0"/>
  </r>
  <r>
    <x v="4"/>
    <x v="1"/>
    <x v="0"/>
    <s v="5/Febrero/2019"/>
    <n v="29327862"/>
    <n v="13751819.5096"/>
    <n v="0.46889948914789631"/>
    <n v="23975"/>
    <n v="15576042.490499999"/>
    <d v="2019-02-05T00:00:00"/>
    <x v="4"/>
    <x v="1"/>
  </r>
  <r>
    <x v="4"/>
    <x v="1"/>
    <x v="1"/>
    <s v="6/Febrero/2019"/>
    <n v="59278953"/>
    <n v="24600858.523499999"/>
    <n v="0.41500156933439764"/>
    <n v="42829"/>
    <n v="34678094.476599999"/>
    <d v="2019-02-06T00:00:00"/>
    <x v="4"/>
    <x v="2"/>
  </r>
  <r>
    <x v="4"/>
    <x v="1"/>
    <x v="2"/>
    <s v="7/Febrero/2019"/>
    <n v="36257884"/>
    <n v="16553202.706800001"/>
    <n v="0.45654078177314483"/>
    <n v="22981"/>
    <n v="19704681.293200001"/>
    <d v="2019-02-07T00:00:00"/>
    <x v="4"/>
    <x v="3"/>
  </r>
  <r>
    <x v="4"/>
    <x v="1"/>
    <x v="3"/>
    <s v="8/Febrero/2019"/>
    <n v="31140525"/>
    <n v="13540098.519099999"/>
    <n v="0.43480636627352942"/>
    <n v="27899"/>
    <n v="17600426.480999999"/>
    <d v="2019-02-08T00:00:00"/>
    <x v="4"/>
    <x v="4"/>
  </r>
  <r>
    <x v="4"/>
    <x v="1"/>
    <x v="4"/>
    <s v="9/Febrero/2019"/>
    <n v="2839062"/>
    <n v="1235753.2533"/>
    <n v="0.43526814606373515"/>
    <n v="1007"/>
    <n v="1603308.7467"/>
    <d v="2019-02-09T00:00:00"/>
    <x v="4"/>
    <x v="5"/>
  </r>
  <r>
    <x v="4"/>
    <x v="1"/>
    <x v="26"/>
    <s v="11/Febrero/2019"/>
    <n v="31751261"/>
    <n v="14934061.160599999"/>
    <n v="0.4703454505507671"/>
    <n v="24202"/>
    <n v="16817199.839499999"/>
    <d v="2019-02-11T00:00:00"/>
    <x v="5"/>
    <x v="0"/>
  </r>
  <r>
    <x v="4"/>
    <x v="1"/>
    <x v="6"/>
    <s v="12/Febrero/2019"/>
    <n v="51145535"/>
    <n v="18202593.6109"/>
    <n v="0.35589799991142923"/>
    <n v="31603"/>
    <n v="32942941.3891"/>
    <d v="2019-02-12T00:00:00"/>
    <x v="5"/>
    <x v="1"/>
  </r>
  <r>
    <x v="4"/>
    <x v="1"/>
    <x v="7"/>
    <s v="13/Febrero/2019"/>
    <n v="56981818"/>
    <n v="26049381.7106"/>
    <n v="0.45715252031095255"/>
    <n v="61614"/>
    <n v="30932436.2894"/>
    <d v="2019-02-13T00:00:00"/>
    <x v="5"/>
    <x v="2"/>
  </r>
  <r>
    <x v="4"/>
    <x v="1"/>
    <x v="8"/>
    <s v="14/Febrero/2019"/>
    <n v="53812386.420000002"/>
    <n v="23236949.065400001"/>
    <n v="0.43181413446410022"/>
    <n v="38460.790999999997"/>
    <n v="30575437.354600001"/>
    <d v="2019-02-14T00:00:00"/>
    <x v="5"/>
    <x v="3"/>
  </r>
  <r>
    <x v="4"/>
    <x v="1"/>
    <x v="9"/>
    <s v="15/Febrero/2019"/>
    <n v="34092755"/>
    <n v="15362162.680199999"/>
    <n v="0.45059904018317087"/>
    <n v="23701"/>
    <n v="18730592.319899999"/>
    <d v="2019-02-15T00:00:00"/>
    <x v="5"/>
    <x v="4"/>
  </r>
  <r>
    <x v="4"/>
    <x v="1"/>
    <x v="10"/>
    <s v="16/Febrero/2019"/>
    <n v="785954"/>
    <n v="322518.63699999999"/>
    <n v="0.41035307028146684"/>
    <n v="3282"/>
    <n v="463435.36300000001"/>
    <d v="2019-02-16T00:00:00"/>
    <x v="5"/>
    <x v="5"/>
  </r>
  <r>
    <x v="4"/>
    <x v="1"/>
    <x v="28"/>
    <s v="18/Febrero/2019"/>
    <n v="31518222"/>
    <n v="14557640.9779"/>
    <n v="0.46188014596445193"/>
    <n v="22764"/>
    <n v="16960581.022100002"/>
    <d v="2019-02-18T00:00:00"/>
    <x v="6"/>
    <x v="0"/>
  </r>
  <r>
    <x v="4"/>
    <x v="1"/>
    <x v="11"/>
    <s v="19/Febrero/2019"/>
    <n v="30455454"/>
    <n v="16132876.3345"/>
    <n v="0.52972043478649178"/>
    <n v="26879"/>
    <n v="14322577.6655"/>
    <d v="2019-02-19T00:00:00"/>
    <x v="6"/>
    <x v="1"/>
  </r>
  <r>
    <x v="4"/>
    <x v="1"/>
    <x v="12"/>
    <s v="20/Febrero/2019"/>
    <n v="45052075"/>
    <n v="19891863.414999999"/>
    <n v="0.44153046036170362"/>
    <n v="42270"/>
    <n v="25160211.585000001"/>
    <d v="2019-02-20T00:00:00"/>
    <x v="6"/>
    <x v="2"/>
  </r>
  <r>
    <x v="4"/>
    <x v="1"/>
    <x v="13"/>
    <s v="21/Febrero/2019"/>
    <n v="32509090"/>
    <n v="14351036.7216"/>
    <n v="0.44144689136484594"/>
    <n v="24372"/>
    <n v="18158053.2784"/>
    <d v="2019-02-21T00:00:00"/>
    <x v="6"/>
    <x v="3"/>
  </r>
  <r>
    <x v="4"/>
    <x v="1"/>
    <x v="14"/>
    <s v="22/Febrero/2019"/>
    <n v="36389159"/>
    <n v="14046233.8303"/>
    <n v="0.3860005071922657"/>
    <n v="32460"/>
    <n v="22342925.1697"/>
    <d v="2019-02-22T00:00:00"/>
    <x v="6"/>
    <x v="4"/>
  </r>
  <r>
    <x v="4"/>
    <x v="1"/>
    <x v="15"/>
    <s v="23/Febrero/2019"/>
    <n v="1239619"/>
    <n v="553126.2892"/>
    <n v="0.44620668866805041"/>
    <n v="288"/>
    <n v="686492.7108"/>
    <d v="2019-02-23T00:00:00"/>
    <x v="6"/>
    <x v="5"/>
  </r>
  <r>
    <x v="4"/>
    <x v="1"/>
    <x v="29"/>
    <s v="25/Febrero/2019"/>
    <n v="37670822"/>
    <n v="16366453.310900001"/>
    <n v="0.43445968104704485"/>
    <n v="22821"/>
    <n v="21304368.689100001"/>
    <d v="2019-02-25T00:00:00"/>
    <x v="7"/>
    <x v="0"/>
  </r>
  <r>
    <x v="4"/>
    <x v="1"/>
    <x v="17"/>
    <s v="26/Febrero/2019"/>
    <n v="27511839"/>
    <n v="12134533.600500001"/>
    <n v="0.44106588441797728"/>
    <n v="17311"/>
    <n v="15377305.399599999"/>
    <d v="2019-02-26T00:00:00"/>
    <x v="7"/>
    <x v="1"/>
  </r>
  <r>
    <x v="4"/>
    <x v="1"/>
    <x v="18"/>
    <s v="27/Febrero/2019"/>
    <n v="40758371.530000001"/>
    <n v="16522393.289799999"/>
    <n v="0.40537422545546925"/>
    <n v="29003"/>
    <n v="24235978.240200002"/>
    <d v="2019-02-27T00:00:00"/>
    <x v="7"/>
    <x v="2"/>
  </r>
  <r>
    <x v="4"/>
    <x v="1"/>
    <x v="19"/>
    <s v="28/Febrero/2019"/>
    <n v="129104085"/>
    <n v="39554354.298"/>
    <n v="0.30637569909581097"/>
    <n v="81253.536999999997"/>
    <n v="89549730.702000007"/>
    <d v="2019-02-28T00:00:00"/>
    <x v="7"/>
    <x v="3"/>
  </r>
  <r>
    <x v="4"/>
    <x v="2"/>
    <x v="30"/>
    <s v="1/Marzo/2019"/>
    <n v="15916543"/>
    <n v="6691511.7045999998"/>
    <n v="0.42041237878099535"/>
    <n v="15836"/>
    <n v="9225031.2954999991"/>
    <d v="2019-03-01T00:00:00"/>
    <x v="7"/>
    <x v="4"/>
  </r>
  <r>
    <x v="4"/>
    <x v="2"/>
    <x v="23"/>
    <s v="2/Marzo/2019"/>
    <n v="87956"/>
    <n v="31153.232100000001"/>
    <n v="0.354191096684706"/>
    <n v="44"/>
    <n v="56802.767999999996"/>
    <d v="2019-03-02T00:00:00"/>
    <x v="7"/>
    <x v="5"/>
  </r>
  <r>
    <x v="4"/>
    <x v="2"/>
    <x v="25"/>
    <s v="4/Marzo/2019"/>
    <n v="22979598.649999999"/>
    <n v="10693829.320699999"/>
    <n v="0.46536188397267764"/>
    <n v="18363"/>
    <n v="12285769.329399999"/>
    <d v="2019-03-04T00:00:00"/>
    <x v="8"/>
    <x v="0"/>
  </r>
  <r>
    <x v="4"/>
    <x v="2"/>
    <x v="0"/>
    <s v="5/Marzo/2019"/>
    <n v="26222584"/>
    <n v="12041423.182700001"/>
    <n v="0.45920048087938242"/>
    <n v="25872"/>
    <n v="14181160.817399999"/>
    <d v="2019-03-05T00:00:00"/>
    <x v="8"/>
    <x v="1"/>
  </r>
  <r>
    <x v="4"/>
    <x v="2"/>
    <x v="1"/>
    <s v="6/Marzo/2019"/>
    <n v="43327282"/>
    <n v="19452622.136999998"/>
    <n v="0.44896936154453448"/>
    <n v="45043"/>
    <n v="23874659.863000002"/>
    <d v="2019-03-06T00:00:00"/>
    <x v="8"/>
    <x v="2"/>
  </r>
  <r>
    <x v="4"/>
    <x v="2"/>
    <x v="2"/>
    <s v="7/Marzo/2019"/>
    <n v="26641966"/>
    <n v="12437298.934699999"/>
    <n v="0.46683112405068006"/>
    <n v="22022"/>
    <n v="14204667.065300001"/>
    <d v="2019-03-07T00:00:00"/>
    <x v="8"/>
    <x v="3"/>
  </r>
  <r>
    <x v="4"/>
    <x v="2"/>
    <x v="3"/>
    <s v="8/Marzo/2019"/>
    <n v="46150673"/>
    <n v="21282931.102299999"/>
    <n v="0.46116187953098753"/>
    <n v="21616"/>
    <n v="24867741.897799999"/>
    <d v="2019-03-08T00:00:00"/>
    <x v="8"/>
    <x v="4"/>
  </r>
  <r>
    <x v="4"/>
    <x v="2"/>
    <x v="4"/>
    <s v="9/Marzo/2019"/>
    <n v="227997"/>
    <n v="115628.3667"/>
    <n v="0.50714863221884499"/>
    <n v="373"/>
    <n v="112368.6333"/>
    <d v="2019-03-09T00:00:00"/>
    <x v="8"/>
    <x v="5"/>
  </r>
  <r>
    <x v="4"/>
    <x v="2"/>
    <x v="26"/>
    <s v="11/Marzo/2019"/>
    <n v="29043615"/>
    <n v="12670398.797"/>
    <n v="0.4362541920831825"/>
    <n v="27440"/>
    <n v="16373216.2031"/>
    <d v="2019-03-11T00:00:00"/>
    <x v="9"/>
    <x v="0"/>
  </r>
  <r>
    <x v="4"/>
    <x v="2"/>
    <x v="6"/>
    <s v="12/Marzo/2019"/>
    <n v="32663298.260000002"/>
    <n v="14482173.6237"/>
    <n v="0.44337756427479652"/>
    <n v="21825"/>
    <n v="18181124.636300001"/>
    <d v="2019-03-12T00:00:00"/>
    <x v="9"/>
    <x v="1"/>
  </r>
  <r>
    <x v="4"/>
    <x v="2"/>
    <x v="7"/>
    <s v="13/Marzo/2019"/>
    <n v="40502222"/>
    <n v="16705103.316400001"/>
    <n v="0.41244905813809424"/>
    <n v="55706"/>
    <n v="23797118.683600001"/>
    <d v="2019-03-13T00:00:00"/>
    <x v="9"/>
    <x v="2"/>
  </r>
  <r>
    <x v="4"/>
    <x v="2"/>
    <x v="8"/>
    <s v="14/Marzo/2019"/>
    <n v="27555655"/>
    <n v="10201948.927999999"/>
    <n v="0.37023068143362953"/>
    <n v="8690"/>
    <n v="17353706.072099999"/>
    <d v="2019-03-14T00:00:00"/>
    <x v="9"/>
    <x v="3"/>
  </r>
  <r>
    <x v="4"/>
    <x v="2"/>
    <x v="9"/>
    <s v="15/Marzo/2019"/>
    <n v="53708913"/>
    <n v="24987494.723299999"/>
    <n v="0.46523925597414345"/>
    <n v="33169"/>
    <n v="28721418.276700001"/>
    <d v="2019-03-15T00:00:00"/>
    <x v="9"/>
    <x v="4"/>
  </r>
  <r>
    <x v="4"/>
    <x v="2"/>
    <x v="10"/>
    <s v="16/Marzo/2019"/>
    <n v="3893038"/>
    <n v="1691320.8029"/>
    <n v="0.434447545310372"/>
    <n v="5732"/>
    <n v="2201717.1971999998"/>
    <d v="2019-03-16T00:00:00"/>
    <x v="9"/>
    <x v="5"/>
  </r>
  <r>
    <x v="4"/>
    <x v="2"/>
    <x v="28"/>
    <s v="18/Marzo/2019"/>
    <n v="39370125.490000002"/>
    <n v="16707301.6931"/>
    <n v="0.4243649590942668"/>
    <n v="25066"/>
    <n v="22662823.7969"/>
    <d v="2019-03-18T00:00:00"/>
    <x v="10"/>
    <x v="0"/>
  </r>
  <r>
    <x v="4"/>
    <x v="2"/>
    <x v="11"/>
    <s v="19/Marzo/2019"/>
    <n v="31395593.170000002"/>
    <n v="12901627.3641"/>
    <n v="0.41093752534760597"/>
    <n v="28671"/>
    <n v="18493965.8059"/>
    <d v="2019-03-19T00:00:00"/>
    <x v="10"/>
    <x v="1"/>
  </r>
  <r>
    <x v="4"/>
    <x v="2"/>
    <x v="12"/>
    <s v="20/Marzo/2019"/>
    <n v="44696018.5"/>
    <n v="19278860.8301"/>
    <n v="0.431332845230946"/>
    <n v="37920.35"/>
    <n v="25417157.6699"/>
    <d v="2019-03-20T00:00:00"/>
    <x v="10"/>
    <x v="2"/>
  </r>
  <r>
    <x v="4"/>
    <x v="2"/>
    <x v="13"/>
    <s v="21/Marzo/2019"/>
    <n v="25274983"/>
    <n v="10990398.4462"/>
    <n v="0.43483306976704988"/>
    <n v="16140"/>
    <n v="14284584.5539"/>
    <d v="2019-03-21T00:00:00"/>
    <x v="10"/>
    <x v="3"/>
  </r>
  <r>
    <x v="4"/>
    <x v="2"/>
    <x v="14"/>
    <s v="22/Marzo/2019"/>
    <n v="35612175"/>
    <n v="15399045.3292"/>
    <n v="0.43240957142325626"/>
    <n v="22139"/>
    <n v="20213129.6708"/>
    <d v="2019-03-22T00:00:00"/>
    <x v="10"/>
    <x v="4"/>
  </r>
  <r>
    <x v="4"/>
    <x v="2"/>
    <x v="15"/>
    <s v="23/Marzo/2019"/>
    <n v="3953712"/>
    <n v="1902821.2464999999"/>
    <n v="0.48127462154552481"/>
    <n v="2446"/>
    <n v="2050890.7535999999"/>
    <d v="2019-03-23T00:00:00"/>
    <x v="10"/>
    <x v="5"/>
  </r>
  <r>
    <x v="4"/>
    <x v="2"/>
    <x v="29"/>
    <s v="25/Marzo/2019"/>
    <n v="44130174"/>
    <n v="15797086.361300001"/>
    <n v="0.3579656486579908"/>
    <n v="17165"/>
    <n v="28333087.638700001"/>
    <d v="2019-03-25T00:00:00"/>
    <x v="11"/>
    <x v="0"/>
  </r>
  <r>
    <x v="4"/>
    <x v="2"/>
    <x v="17"/>
    <s v="26/Marzo/2019"/>
    <n v="50044530"/>
    <n v="18478126.7161"/>
    <n v="0.369233694793417"/>
    <n v="27767.491999999998"/>
    <n v="31566403.2839"/>
    <d v="2019-03-26T00:00:00"/>
    <x v="11"/>
    <x v="1"/>
  </r>
  <r>
    <x v="4"/>
    <x v="2"/>
    <x v="18"/>
    <s v="27/Marzo/2019"/>
    <n v="48135390"/>
    <n v="21375614.688299999"/>
    <n v="0.44407274332461"/>
    <n v="45031"/>
    <n v="26759775.311799999"/>
    <d v="2019-03-27T00:00:00"/>
    <x v="11"/>
    <x v="2"/>
  </r>
  <r>
    <x v="4"/>
    <x v="2"/>
    <x v="19"/>
    <s v="28/Marzo/2019"/>
    <n v="42346297.219999999"/>
    <n v="17800174.063000001"/>
    <n v="0.42034782806448173"/>
    <n v="28130"/>
    <n v="24546123.157099999"/>
    <d v="2019-03-28T00:00:00"/>
    <x v="11"/>
    <x v="3"/>
  </r>
  <r>
    <x v="4"/>
    <x v="2"/>
    <x v="20"/>
    <s v="29/Marzo/2019"/>
    <n v="79912513"/>
    <n v="25292475.907499999"/>
    <n v="0.31650207155292437"/>
    <n v="41731"/>
    <n v="54620037.092500001"/>
    <d v="2019-03-29T00:00:00"/>
    <x v="11"/>
    <x v="4"/>
  </r>
  <r>
    <x v="4"/>
    <x v="3"/>
    <x v="30"/>
    <s v="1/Abril/2019"/>
    <n v="14229901"/>
    <n v="6960678.8163999999"/>
    <n v="0.48915862565733942"/>
    <n v="9113"/>
    <n v="7269222.1836999999"/>
    <d v="2019-04-01T00:00:00"/>
    <x v="12"/>
    <x v="0"/>
  </r>
  <r>
    <x v="4"/>
    <x v="3"/>
    <x v="23"/>
    <s v="2/Abril/2019"/>
    <n v="28802131"/>
    <n v="12607720.565400001"/>
    <n v="0.43773568578658295"/>
    <n v="27104"/>
    <n v="16194410.434699999"/>
    <d v="2019-04-02T00:00:00"/>
    <x v="12"/>
    <x v="1"/>
  </r>
  <r>
    <x v="4"/>
    <x v="3"/>
    <x v="24"/>
    <s v="3/Abril/2019"/>
    <n v="38126560"/>
    <n v="17736309.6494"/>
    <n v="0.46519564443789319"/>
    <n v="41008"/>
    <n v="20390250.3506"/>
    <d v="2019-04-03T00:00:00"/>
    <x v="12"/>
    <x v="2"/>
  </r>
  <r>
    <x v="4"/>
    <x v="3"/>
    <x v="25"/>
    <s v="4/Abril/2019"/>
    <n v="44248347"/>
    <n v="20204580.996199999"/>
    <n v="0.45661775786110159"/>
    <n v="24620"/>
    <n v="24043766.003899999"/>
    <d v="2019-04-04T00:00:00"/>
    <x v="12"/>
    <x v="3"/>
  </r>
  <r>
    <x v="4"/>
    <x v="3"/>
    <x v="0"/>
    <s v="5/Abril/2019"/>
    <n v="26428863"/>
    <n v="11812939.1031"/>
    <n v="0.44697114299241703"/>
    <n v="14355"/>
    <n v="14615923.897"/>
    <d v="2019-04-05T00:00:00"/>
    <x v="12"/>
    <x v="4"/>
  </r>
  <r>
    <x v="4"/>
    <x v="3"/>
    <x v="1"/>
    <s v="6/Abril/2019"/>
    <n v="6560752"/>
    <n v="2026683.6301"/>
    <n v="0.30891026365575164"/>
    <n v="1757"/>
    <n v="4534068.3699000003"/>
    <d v="2019-04-06T00:00:00"/>
    <x v="12"/>
    <x v="5"/>
  </r>
  <r>
    <x v="4"/>
    <x v="3"/>
    <x v="3"/>
    <s v="8/Abril/2019"/>
    <n v="27540452.600000001"/>
    <n v="11015962.404899999"/>
    <n v="0.3999920613105683"/>
    <n v="17929.534"/>
    <n v="16524490.1951"/>
    <d v="2019-04-08T00:00:00"/>
    <x v="13"/>
    <x v="0"/>
  </r>
  <r>
    <x v="4"/>
    <x v="3"/>
    <x v="4"/>
    <s v="9/Abril/2019"/>
    <n v="38557238"/>
    <n v="16040505.802999999"/>
    <n v="0.41601801983326708"/>
    <n v="24609"/>
    <n v="22516732.197099999"/>
    <d v="2019-04-09T00:00:00"/>
    <x v="13"/>
    <x v="1"/>
  </r>
  <r>
    <x v="4"/>
    <x v="3"/>
    <x v="5"/>
    <s v="10/Abril/2019"/>
    <n v="39762729"/>
    <n v="18859332.5286"/>
    <n v="0.47429673472864503"/>
    <n v="21832"/>
    <n v="20903396.4714"/>
    <d v="2019-04-10T00:00:00"/>
    <x v="13"/>
    <x v="2"/>
  </r>
  <r>
    <x v="4"/>
    <x v="3"/>
    <x v="26"/>
    <s v="11/Abril/2019"/>
    <n v="37268930"/>
    <n v="14530262.1954"/>
    <n v="0.3898760226118646"/>
    <n v="28284"/>
    <n v="22738667.8046"/>
    <d v="2019-04-11T00:00:00"/>
    <x v="13"/>
    <x v="3"/>
  </r>
  <r>
    <x v="4"/>
    <x v="3"/>
    <x v="6"/>
    <s v="12/Abril/2019"/>
    <n v="30912700.260000002"/>
    <n v="12248273.268999999"/>
    <n v="0.3962213965775373"/>
    <n v="13643"/>
    <n v="18664426.991"/>
    <d v="2019-04-12T00:00:00"/>
    <x v="13"/>
    <x v="4"/>
  </r>
  <r>
    <x v="4"/>
    <x v="3"/>
    <x v="7"/>
    <s v="13/Abril/2019"/>
    <n v="2056029"/>
    <n v="858995.16989999998"/>
    <n v="0.41779331415072452"/>
    <n v="3826"/>
    <n v="1197033.8302"/>
    <d v="2019-04-13T00:00:00"/>
    <x v="13"/>
    <x v="5"/>
  </r>
  <r>
    <x v="4"/>
    <x v="3"/>
    <x v="9"/>
    <s v="15/Abril/2019"/>
    <n v="37539618.060000002"/>
    <n v="16203627.158500001"/>
    <n v="0.43164070376532754"/>
    <n v="19472"/>
    <n v="21335990.9016"/>
    <d v="2019-04-15T00:00:00"/>
    <x v="14"/>
    <x v="0"/>
  </r>
  <r>
    <x v="4"/>
    <x v="3"/>
    <x v="10"/>
    <s v="16/Abril/2019"/>
    <n v="31044490"/>
    <n v="13066558.130899999"/>
    <n v="0.42089781893340816"/>
    <n v="27670"/>
    <n v="17977931.869199999"/>
    <d v="2019-04-16T00:00:00"/>
    <x v="14"/>
    <x v="1"/>
  </r>
  <r>
    <x v="4"/>
    <x v="3"/>
    <x v="27"/>
    <s v="17/Abril/2019"/>
    <n v="34833825"/>
    <n v="15581162.4286"/>
    <n v="0.44729978486715138"/>
    <n v="24275"/>
    <n v="19252662.571400002"/>
    <d v="2019-04-17T00:00:00"/>
    <x v="14"/>
    <x v="2"/>
  </r>
  <r>
    <x v="4"/>
    <x v="3"/>
    <x v="28"/>
    <s v="18/Abril/2019"/>
    <n v="40737773"/>
    <n v="17929027.3072"/>
    <n v="0.44010818429372661"/>
    <n v="32547"/>
    <n v="22808745.692899998"/>
    <d v="2019-04-18T00:00:00"/>
    <x v="14"/>
    <x v="3"/>
  </r>
  <r>
    <x v="4"/>
    <x v="3"/>
    <x v="11"/>
    <s v="19/Abril/2019"/>
    <n v="2896872"/>
    <n v="1433438.3611000001"/>
    <n v="0.4948228161617082"/>
    <n v="2080"/>
    <n v="1463433.639"/>
    <d v="2019-04-19T00:00:00"/>
    <x v="14"/>
    <x v="4"/>
  </r>
  <r>
    <x v="4"/>
    <x v="3"/>
    <x v="14"/>
    <s v="22/Abril/2019"/>
    <n v="36176277"/>
    <n v="15595889.8663"/>
    <n v="0.43110820569789421"/>
    <n v="34094.790999999997"/>
    <n v="20580387.1338"/>
    <d v="2019-04-22T00:00:00"/>
    <x v="15"/>
    <x v="0"/>
  </r>
  <r>
    <x v="4"/>
    <x v="3"/>
    <x v="15"/>
    <s v="23/Abril/2019"/>
    <n v="36985067"/>
    <n v="16694713.8826"/>
    <n v="0.45139066214480561"/>
    <n v="27131"/>
    <n v="20290353.1175"/>
    <d v="2019-04-23T00:00:00"/>
    <x v="15"/>
    <x v="1"/>
  </r>
  <r>
    <x v="4"/>
    <x v="3"/>
    <x v="16"/>
    <s v="24/Abril/2019"/>
    <n v="40416070.82"/>
    <n v="16745663.740700001"/>
    <n v="0.41433180912809969"/>
    <n v="21825"/>
    <n v="23670407.079399999"/>
    <d v="2019-04-24T00:00:00"/>
    <x v="15"/>
    <x v="2"/>
  </r>
  <r>
    <x v="4"/>
    <x v="3"/>
    <x v="29"/>
    <s v="25/Abril/2019"/>
    <n v="63832901"/>
    <n v="19958443.300799999"/>
    <n v="0.3126670257521274"/>
    <n v="34080"/>
    <n v="43874457.699299999"/>
    <d v="2019-04-25T00:00:00"/>
    <x v="15"/>
    <x v="3"/>
  </r>
  <r>
    <x v="4"/>
    <x v="3"/>
    <x v="17"/>
    <s v="26/Abril/2019"/>
    <n v="35130848.159999996"/>
    <n v="15454085.3871"/>
    <n v="0.43990071963864591"/>
    <n v="18730"/>
    <n v="19676762.772999998"/>
    <d v="2019-04-26T00:00:00"/>
    <x v="15"/>
    <x v="4"/>
  </r>
  <r>
    <x v="4"/>
    <x v="3"/>
    <x v="18"/>
    <s v="27/Abril/2019"/>
    <n v="1920042"/>
    <n v="827426.93290000001"/>
    <n v="0.43094210069363065"/>
    <n v="1326"/>
    <n v="1092615.0671000001"/>
    <d v="2019-04-27T00:00:00"/>
    <x v="15"/>
    <x v="5"/>
  </r>
  <r>
    <x v="4"/>
    <x v="3"/>
    <x v="20"/>
    <s v="29/Abril/2019"/>
    <n v="33236907"/>
    <n v="14263705.238700001"/>
    <n v="0.42915260552674173"/>
    <n v="35059"/>
    <n v="18973201.761300001"/>
    <d v="2019-04-29T00:00:00"/>
    <x v="16"/>
    <x v="0"/>
  </r>
  <r>
    <x v="4"/>
    <x v="3"/>
    <x v="21"/>
    <s v="30/Abril/2019"/>
    <n v="97826236"/>
    <n v="30272835.1052"/>
    <n v="0.30945517626989144"/>
    <n v="46139.58"/>
    <n v="67553400.894899994"/>
    <d v="2019-04-30T00:00:00"/>
    <x v="16"/>
    <x v="1"/>
  </r>
  <r>
    <x v="4"/>
    <x v="4"/>
    <x v="23"/>
    <s v="2/Mayo/2019"/>
    <n v="16237815"/>
    <n v="7703185.2527000001"/>
    <n v="0.47439789483375688"/>
    <n v="13816"/>
    <n v="8534629.7473000009"/>
    <d v="2019-05-02T00:00:00"/>
    <x v="16"/>
    <x v="3"/>
  </r>
  <r>
    <x v="4"/>
    <x v="4"/>
    <x v="24"/>
    <s v="3/Mayo/2019"/>
    <n v="24383167"/>
    <n v="10854110.8542"/>
    <n v="0.44514770596452874"/>
    <n v="17102"/>
    <n v="13529056.1458"/>
    <d v="2019-05-03T00:00:00"/>
    <x v="16"/>
    <x v="4"/>
  </r>
  <r>
    <x v="4"/>
    <x v="4"/>
    <x v="25"/>
    <s v="4/Mayo/2019"/>
    <n v="3422262"/>
    <n v="1623084.1584000001"/>
    <n v="0.47427232584764112"/>
    <n v="1682"/>
    <n v="1799177.8417"/>
    <d v="2019-05-04T00:00:00"/>
    <x v="16"/>
    <x v="5"/>
  </r>
  <r>
    <x v="4"/>
    <x v="4"/>
    <x v="1"/>
    <s v="6/Mayo/2019"/>
    <n v="22484753"/>
    <n v="10055412.8247"/>
    <n v="0.44721028621928827"/>
    <n v="14576"/>
    <n v="12429340.1753"/>
    <d v="2019-05-06T00:00:00"/>
    <x v="17"/>
    <x v="0"/>
  </r>
  <r>
    <x v="4"/>
    <x v="4"/>
    <x v="2"/>
    <s v="7/Mayo/2019"/>
    <n v="32065834"/>
    <n v="13257401.1021"/>
    <n v="0.41344320257193373"/>
    <n v="20434"/>
    <n v="18808432.897999998"/>
    <d v="2019-05-07T00:00:00"/>
    <x v="17"/>
    <x v="1"/>
  </r>
  <r>
    <x v="4"/>
    <x v="4"/>
    <x v="3"/>
    <s v="8/Mayo/2019"/>
    <n v="39088166"/>
    <n v="17746702.023699999"/>
    <n v="0.45401725994767828"/>
    <n v="42211"/>
    <n v="21341463.976399999"/>
    <d v="2019-05-08T00:00:00"/>
    <x v="17"/>
    <x v="2"/>
  </r>
  <r>
    <x v="4"/>
    <x v="4"/>
    <x v="4"/>
    <s v="9/Mayo/2019"/>
    <n v="28292185"/>
    <n v="12345788.9527"/>
    <n v="0.43636746164002532"/>
    <n v="21318"/>
    <n v="15946396.0474"/>
    <d v="2019-05-09T00:00:00"/>
    <x v="17"/>
    <x v="3"/>
  </r>
  <r>
    <x v="4"/>
    <x v="4"/>
    <x v="5"/>
    <s v="10/Mayo/2019"/>
    <n v="49336035"/>
    <n v="15378021.802200001"/>
    <n v="0.31169958838808187"/>
    <n v="20117"/>
    <n v="33958013.197899997"/>
    <d v="2019-05-10T00:00:00"/>
    <x v="17"/>
    <x v="4"/>
  </r>
  <r>
    <x v="4"/>
    <x v="4"/>
    <x v="26"/>
    <s v="11/Mayo/2019"/>
    <n v="1594248"/>
    <n v="377341.28840000002"/>
    <n v="0.2366892029345497"/>
    <n v="2384"/>
    <n v="1216906.7116"/>
    <d v="2019-05-11T00:00:00"/>
    <x v="17"/>
    <x v="5"/>
  </r>
  <r>
    <x v="4"/>
    <x v="4"/>
    <x v="7"/>
    <s v="13/Mayo/2019"/>
    <n v="42959779"/>
    <n v="14900170.758300001"/>
    <n v="0.34684002350896637"/>
    <n v="26200"/>
    <n v="28059608.241700001"/>
    <d v="2019-05-13T00:00:00"/>
    <x v="18"/>
    <x v="0"/>
  </r>
  <r>
    <x v="4"/>
    <x v="4"/>
    <x v="8"/>
    <s v="14/Mayo/2019"/>
    <n v="34260244"/>
    <n v="15266457.8333"/>
    <n v="0.44560271763680376"/>
    <n v="39053"/>
    <n v="18993786.166700002"/>
    <d v="2019-05-14T00:00:00"/>
    <x v="18"/>
    <x v="1"/>
  </r>
  <r>
    <x v="4"/>
    <x v="4"/>
    <x v="9"/>
    <s v="15/Mayo/2019"/>
    <n v="33419211.030000001"/>
    <n v="16047380.2392"/>
    <n v="0.48018429354285086"/>
    <n v="38454"/>
    <n v="17371830.790899999"/>
    <d v="2019-05-15T00:00:00"/>
    <x v="18"/>
    <x v="2"/>
  </r>
  <r>
    <x v="4"/>
    <x v="4"/>
    <x v="10"/>
    <s v="16/Mayo/2019"/>
    <n v="41789181"/>
    <n v="18816812.999699999"/>
    <n v="0.45027953526296677"/>
    <n v="19995"/>
    <n v="22972368.000399999"/>
    <d v="2019-05-16T00:00:00"/>
    <x v="18"/>
    <x v="3"/>
  </r>
  <r>
    <x v="4"/>
    <x v="4"/>
    <x v="27"/>
    <s v="17/Mayo/2019"/>
    <n v="27811161"/>
    <n v="12087809.6401"/>
    <n v="0.43463879987246845"/>
    <n v="18174"/>
    <n v="15723351.359999999"/>
    <d v="2019-05-17T00:00:00"/>
    <x v="18"/>
    <x v="4"/>
  </r>
  <r>
    <x v="4"/>
    <x v="4"/>
    <x v="28"/>
    <s v="18/Mayo/2019"/>
    <n v="2444434"/>
    <n v="825844.96609999996"/>
    <n v="0.33784711147856722"/>
    <n v="859"/>
    <n v="1618589.034"/>
    <d v="2019-05-18T00:00:00"/>
    <x v="18"/>
    <x v="5"/>
  </r>
  <r>
    <x v="4"/>
    <x v="4"/>
    <x v="12"/>
    <s v="20/Mayo/2019"/>
    <n v="16770984"/>
    <n v="7135267.5515999999"/>
    <n v="0.42545312496869592"/>
    <n v="12097"/>
    <n v="9635716.4484000001"/>
    <d v="2019-05-20T00:00:00"/>
    <x v="19"/>
    <x v="0"/>
  </r>
  <r>
    <x v="4"/>
    <x v="4"/>
    <x v="13"/>
    <s v="21/Mayo/2019"/>
    <n v="1638168"/>
    <n v="687877.32169999997"/>
    <n v="0.41990645751839861"/>
    <n v="683"/>
    <n v="950290.67830000003"/>
    <d v="2019-05-21T00:00:00"/>
    <x v="19"/>
    <x v="1"/>
  </r>
  <r>
    <x v="4"/>
    <x v="4"/>
    <x v="14"/>
    <s v="22/Mayo/2019"/>
    <n v="36307147"/>
    <n v="12929643.0153"/>
    <n v="0.35611839771657078"/>
    <n v="24189"/>
    <n v="23377503.984700002"/>
    <d v="2019-05-22T00:00:00"/>
    <x v="19"/>
    <x v="2"/>
  </r>
  <r>
    <x v="4"/>
    <x v="4"/>
    <x v="15"/>
    <s v="23/Mayo/2019"/>
    <n v="38625963"/>
    <n v="17740423.438099999"/>
    <n v="0.45928753771394643"/>
    <n v="28099"/>
    <n v="20885539.561999999"/>
    <d v="2019-05-23T00:00:00"/>
    <x v="19"/>
    <x v="3"/>
  </r>
  <r>
    <x v="4"/>
    <x v="4"/>
    <x v="16"/>
    <s v="24/Mayo/2019"/>
    <n v="28982180"/>
    <n v="13465571.3989"/>
    <n v="0.46461554648063053"/>
    <n v="18820"/>
    <n v="15516608.601199999"/>
    <d v="2019-05-24T00:00:00"/>
    <x v="19"/>
    <x v="4"/>
  </r>
  <r>
    <x v="4"/>
    <x v="4"/>
    <x v="29"/>
    <s v="25/Mayo/2019"/>
    <n v="3502098"/>
    <n v="1243781.7864999999"/>
    <n v="0.35515333565765433"/>
    <n v="1963"/>
    <n v="2258316.2135999999"/>
    <d v="2019-05-25T00:00:00"/>
    <x v="19"/>
    <x v="5"/>
  </r>
  <r>
    <x v="4"/>
    <x v="4"/>
    <x v="18"/>
    <s v="27/Mayo/2019"/>
    <n v="19949105"/>
    <n v="9143006.2508000005"/>
    <n v="0.45831661374282207"/>
    <n v="17380"/>
    <n v="10806098.749299999"/>
    <d v="2019-05-27T00:00:00"/>
    <x v="20"/>
    <x v="0"/>
  </r>
  <r>
    <x v="4"/>
    <x v="4"/>
    <x v="19"/>
    <s v="28/Mayo/2019"/>
    <n v="31925315"/>
    <n v="13440823.0899"/>
    <n v="0.42100831549821827"/>
    <n v="-5387"/>
    <n v="18484491.9102"/>
    <d v="2019-05-28T00:00:00"/>
    <x v="20"/>
    <x v="1"/>
  </r>
  <r>
    <x v="4"/>
    <x v="4"/>
    <x v="20"/>
    <s v="29/Mayo/2019"/>
    <n v="41541087"/>
    <n v="17627704.804499999"/>
    <n v="0.42434385033063771"/>
    <n v="38100"/>
    <n v="23913382.195599999"/>
    <d v="2019-05-29T00:00:00"/>
    <x v="20"/>
    <x v="2"/>
  </r>
  <r>
    <x v="4"/>
    <x v="4"/>
    <x v="21"/>
    <s v="30/Mayo/2019"/>
    <n v="46608239"/>
    <n v="16372649.455"/>
    <n v="0.35128230129012167"/>
    <n v="32895"/>
    <n v="30235589.545000002"/>
    <d v="2019-05-30T00:00:00"/>
    <x v="20"/>
    <x v="3"/>
  </r>
  <r>
    <x v="4"/>
    <x v="4"/>
    <x v="22"/>
    <s v="31/Mayo/2019"/>
    <n v="117587313"/>
    <n v="43564619.646600001"/>
    <n v="0.37048741513976086"/>
    <n v="47509"/>
    <n v="74022693.353400007"/>
    <d v="2019-05-31T00:00:00"/>
    <x v="20"/>
    <x v="4"/>
  </r>
  <r>
    <x v="4"/>
    <x v="5"/>
    <x v="24"/>
    <s v="3/Junio/2019"/>
    <n v="16371245"/>
    <n v="7003311.4824999999"/>
    <n v="0.42778123975910198"/>
    <n v="10714"/>
    <n v="9367933.5175999999"/>
    <d v="2019-06-03T00:00:00"/>
    <x v="21"/>
    <x v="0"/>
  </r>
  <r>
    <x v="4"/>
    <x v="5"/>
    <x v="25"/>
    <s v="4/Junio/2019"/>
    <n v="19833103.359999999"/>
    <n v="8840879.2623999994"/>
    <n v="0.44576378703448655"/>
    <n v="26397"/>
    <n v="10992224.0977"/>
    <d v="2019-06-04T00:00:00"/>
    <x v="21"/>
    <x v="1"/>
  </r>
  <r>
    <x v="4"/>
    <x v="5"/>
    <x v="0"/>
    <s v="5/Junio/2019"/>
    <n v="36405910"/>
    <n v="15838275.623"/>
    <n v="0.43504682682015089"/>
    <n v="33697"/>
    <n v="20567634.377099998"/>
    <d v="2019-06-05T00:00:00"/>
    <x v="21"/>
    <x v="2"/>
  </r>
  <r>
    <x v="4"/>
    <x v="5"/>
    <x v="1"/>
    <s v="6/Junio/2019"/>
    <n v="42566873"/>
    <n v="19102144.394099999"/>
    <n v="0.44875611121587439"/>
    <n v="30992"/>
    <n v="23464728.605999999"/>
    <d v="2019-06-06T00:00:00"/>
    <x v="21"/>
    <x v="3"/>
  </r>
  <r>
    <x v="4"/>
    <x v="5"/>
    <x v="2"/>
    <s v="7/Junio/2019"/>
    <n v="31033637"/>
    <n v="11978415.1379"/>
    <n v="0.38598167330177896"/>
    <n v="28837"/>
    <n v="19055221.862100001"/>
    <d v="2019-06-07T00:00:00"/>
    <x v="21"/>
    <x v="4"/>
  </r>
  <r>
    <x v="4"/>
    <x v="5"/>
    <x v="3"/>
    <s v="8/Junio/2019"/>
    <n v="3904321"/>
    <n v="1764946.5427999999"/>
    <n v="0.45204954787272872"/>
    <n v="1819"/>
    <n v="2139374.4572000001"/>
    <d v="2019-06-08T00:00:00"/>
    <x v="21"/>
    <x v="5"/>
  </r>
  <r>
    <x v="4"/>
    <x v="5"/>
    <x v="5"/>
    <s v="10/Junio/2019"/>
    <n v="41550644.960000001"/>
    <n v="18467222.5167"/>
    <n v="0.44445092331245489"/>
    <n v="23813"/>
    <n v="23083422.443300001"/>
    <d v="2019-06-10T00:00:00"/>
    <x v="22"/>
    <x v="0"/>
  </r>
  <r>
    <x v="4"/>
    <x v="5"/>
    <x v="26"/>
    <s v="11/Junio/2019"/>
    <n v="42701852.960000001"/>
    <n v="20206380.4749"/>
    <n v="0.47319680702914396"/>
    <n v="40050"/>
    <n v="22495472.485100001"/>
    <d v="2019-06-11T00:00:00"/>
    <x v="22"/>
    <x v="1"/>
  </r>
  <r>
    <x v="4"/>
    <x v="5"/>
    <x v="6"/>
    <s v="12/Junio/2019"/>
    <n v="39460007.539999999"/>
    <n v="15140314.726600001"/>
    <n v="0.38368757814484694"/>
    <n v="28313"/>
    <n v="24319692.8134"/>
    <d v="2019-06-12T00:00:00"/>
    <x v="22"/>
    <x v="2"/>
  </r>
  <r>
    <x v="4"/>
    <x v="5"/>
    <x v="7"/>
    <s v="13/Junio/2019"/>
    <n v="36014006"/>
    <n v="12761861.411"/>
    <n v="0.35435828524602347"/>
    <n v="26571"/>
    <n v="23252144.589000002"/>
    <d v="2019-06-13T00:00:00"/>
    <x v="22"/>
    <x v="3"/>
  </r>
  <r>
    <x v="4"/>
    <x v="5"/>
    <x v="8"/>
    <s v="14/Junio/2019"/>
    <n v="29424863"/>
    <n v="12792250.579"/>
    <n v="0.4347429104087927"/>
    <n v="19011"/>
    <n v="16632612.421"/>
    <d v="2019-06-14T00:00:00"/>
    <x v="22"/>
    <x v="4"/>
  </r>
  <r>
    <x v="4"/>
    <x v="5"/>
    <x v="9"/>
    <s v="15/Junio/2019"/>
    <n v="4611554"/>
    <n v="2039644.4816999999"/>
    <n v="0.44229005703934077"/>
    <n v="1002"/>
    <n v="2571909.5183999999"/>
    <d v="2019-06-15T00:00:00"/>
    <x v="22"/>
    <x v="5"/>
  </r>
  <r>
    <x v="4"/>
    <x v="5"/>
    <x v="27"/>
    <s v="17/Junio/2019"/>
    <n v="25901077"/>
    <n v="11668473.4836"/>
    <n v="0.45050147851380851"/>
    <n v="13591"/>
    <n v="14232603.5164"/>
    <d v="2019-06-17T00:00:00"/>
    <x v="23"/>
    <x v="0"/>
  </r>
  <r>
    <x v="4"/>
    <x v="5"/>
    <x v="28"/>
    <s v="18/Junio/2019"/>
    <n v="37000343"/>
    <n v="15629763.1337"/>
    <n v="0.42242211467336938"/>
    <n v="27768"/>
    <n v="21370579.8664"/>
    <d v="2019-06-18T00:00:00"/>
    <x v="23"/>
    <x v="1"/>
  </r>
  <r>
    <x v="4"/>
    <x v="5"/>
    <x v="11"/>
    <s v="19/Junio/2019"/>
    <n v="42003801"/>
    <n v="16990512.369199999"/>
    <n v="0.40449940159463188"/>
    <n v="24734"/>
    <n v="25013288.630899999"/>
    <d v="2019-06-19T00:00:00"/>
    <x v="23"/>
    <x v="2"/>
  </r>
  <r>
    <x v="4"/>
    <x v="5"/>
    <x v="12"/>
    <s v="20/Junio/2019"/>
    <n v="47050524.210000001"/>
    <n v="20257618.1778"/>
    <n v="0.43055031836381746"/>
    <n v="17666.581999999999"/>
    <n v="26792906.032200001"/>
    <d v="2019-06-20T00:00:00"/>
    <x v="23"/>
    <x v="3"/>
  </r>
  <r>
    <x v="4"/>
    <x v="5"/>
    <x v="13"/>
    <s v="21/Junio/2019"/>
    <n v="33026255"/>
    <n v="14591719.387499999"/>
    <n v="0.44182179867199595"/>
    <n v="18359"/>
    <n v="18434535.612500001"/>
    <d v="2019-06-21T00:00:00"/>
    <x v="23"/>
    <x v="4"/>
  </r>
  <r>
    <x v="4"/>
    <x v="5"/>
    <x v="14"/>
    <s v="22/Junio/2019"/>
    <n v="3277840"/>
    <n v="1280123.7139999999"/>
    <n v="0.39053880421253018"/>
    <n v="1627"/>
    <n v="1997716.2860999999"/>
    <d v="2019-06-22T00:00:00"/>
    <x v="23"/>
    <x v="5"/>
  </r>
  <r>
    <x v="4"/>
    <x v="5"/>
    <x v="16"/>
    <s v="24/Junio/2019"/>
    <n v="34403905"/>
    <n v="11910312.196"/>
    <n v="0.34619070701421828"/>
    <n v="19601"/>
    <n v="22493592.804000001"/>
    <d v="2019-06-24T00:00:00"/>
    <x v="24"/>
    <x v="0"/>
  </r>
  <r>
    <x v="4"/>
    <x v="5"/>
    <x v="29"/>
    <s v="25/Junio/2019"/>
    <n v="35723797"/>
    <n v="14277063.015799999"/>
    <n v="0.39965133089856042"/>
    <n v="19093"/>
    <n v="21446733.984200001"/>
    <d v="2019-06-25T00:00:00"/>
    <x v="24"/>
    <x v="1"/>
  </r>
  <r>
    <x v="4"/>
    <x v="5"/>
    <x v="17"/>
    <s v="26/Junio/2019"/>
    <n v="39038089.939999998"/>
    <n v="17975765.230700001"/>
    <n v="0.46046733480885055"/>
    <n v="40661"/>
    <n v="21062324.709399998"/>
    <d v="2019-06-26T00:00:00"/>
    <x v="24"/>
    <x v="2"/>
  </r>
  <r>
    <x v="4"/>
    <x v="5"/>
    <x v="18"/>
    <s v="27/Junio/2019"/>
    <n v="61296926"/>
    <n v="21606039.491500001"/>
    <n v="0.35248161533418493"/>
    <n v="30058"/>
    <n v="39690886.508599997"/>
    <d v="2019-06-27T00:00:00"/>
    <x v="24"/>
    <x v="3"/>
  </r>
  <r>
    <x v="4"/>
    <x v="5"/>
    <x v="19"/>
    <s v="28/Junio/2019"/>
    <n v="70549624"/>
    <n v="27420093.877500001"/>
    <n v="0.388663926507957"/>
    <n v="37404.400000000001"/>
    <n v="43129530.122599997"/>
    <d v="2019-06-28T00:00:00"/>
    <x v="24"/>
    <x v="4"/>
  </r>
  <r>
    <x v="4"/>
    <x v="6"/>
    <x v="30"/>
    <s v="1/Julio/2019"/>
    <n v="13880805"/>
    <n v="6341246.0854000002"/>
    <n v="0.45683561475000911"/>
    <n v="5704"/>
    <n v="7539558.9146999996"/>
    <d v="2019-07-01T00:00:00"/>
    <x v="25"/>
    <x v="0"/>
  </r>
  <r>
    <x v="4"/>
    <x v="6"/>
    <x v="23"/>
    <s v="2/Julio/2019"/>
    <n v="15071696"/>
    <n v="6645056.3601000002"/>
    <n v="0.4408963901673707"/>
    <n v="9614"/>
    <n v="8426639.6399000008"/>
    <d v="2019-07-02T00:00:00"/>
    <x v="25"/>
    <x v="1"/>
  </r>
  <r>
    <x v="4"/>
    <x v="6"/>
    <x v="24"/>
    <s v="3/Julio/2019"/>
    <n v="33018520"/>
    <n v="14712769.092399999"/>
    <n v="0.4455914163445242"/>
    <n v="26292"/>
    <n v="18305750.907600001"/>
    <d v="2019-07-03T00:00:00"/>
    <x v="25"/>
    <x v="2"/>
  </r>
  <r>
    <x v="4"/>
    <x v="6"/>
    <x v="25"/>
    <s v="4/Julio/2019"/>
    <n v="29025059"/>
    <n v="11609700.543500001"/>
    <n v="0.3999888697383871"/>
    <n v="19825"/>
    <n v="17415358.456599999"/>
    <d v="2019-07-04T00:00:00"/>
    <x v="25"/>
    <x v="3"/>
  </r>
  <r>
    <x v="4"/>
    <x v="6"/>
    <x v="0"/>
    <s v="5/Julio/2019"/>
    <n v="26419222"/>
    <n v="11586530.3709"/>
    <n v="0.43856440476937586"/>
    <n v="19726"/>
    <n v="14832691.629199998"/>
    <d v="2019-07-05T00:00:00"/>
    <x v="25"/>
    <x v="4"/>
  </r>
  <r>
    <x v="4"/>
    <x v="6"/>
    <x v="1"/>
    <s v="6/Julio/2019"/>
    <n v="2236411"/>
    <n v="571414.62009999994"/>
    <n v="0.25550519117460968"/>
    <n v="515"/>
    <n v="1664996.3799000001"/>
    <d v="2019-07-06T00:00:00"/>
    <x v="25"/>
    <x v="5"/>
  </r>
  <r>
    <x v="4"/>
    <x v="6"/>
    <x v="3"/>
    <s v="8/Julio/2019"/>
    <n v="26078348"/>
    <n v="11965972.566"/>
    <n v="0.45884703149141198"/>
    <n v="14916"/>
    <n v="14112375.434"/>
    <d v="2019-07-08T00:00:00"/>
    <x v="26"/>
    <x v="0"/>
  </r>
  <r>
    <x v="4"/>
    <x v="6"/>
    <x v="4"/>
    <s v="9/Julio/2019"/>
    <n v="45839792"/>
    <n v="17025592.8807"/>
    <n v="0.37141514256216518"/>
    <n v="22988"/>
    <n v="28814199.1193"/>
    <d v="2019-07-09T00:00:00"/>
    <x v="26"/>
    <x v="1"/>
  </r>
  <r>
    <x v="4"/>
    <x v="6"/>
    <x v="5"/>
    <s v="10/Julio/2019"/>
    <n v="48510263"/>
    <n v="21724501.357299998"/>
    <n v="0.44783309786013736"/>
    <n v="34591"/>
    <n v="26785761.6428"/>
    <d v="2019-07-10T00:00:00"/>
    <x v="26"/>
    <x v="2"/>
  </r>
  <r>
    <x v="4"/>
    <x v="6"/>
    <x v="26"/>
    <s v="11/Julio/2019"/>
    <n v="43578447.590000004"/>
    <n v="17693304.060699999"/>
    <n v="0.40601042577661955"/>
    <n v="22381"/>
    <n v="25885143.529399998"/>
    <d v="2019-07-11T00:00:00"/>
    <x v="26"/>
    <x v="3"/>
  </r>
  <r>
    <x v="4"/>
    <x v="6"/>
    <x v="6"/>
    <s v="12/Julio/2019"/>
    <n v="26402026"/>
    <n v="11366807.5129"/>
    <n v="0.43052785088917039"/>
    <n v="14057"/>
    <n v="15035218.487199999"/>
    <d v="2019-07-12T00:00:00"/>
    <x v="26"/>
    <x v="4"/>
  </r>
  <r>
    <x v="4"/>
    <x v="6"/>
    <x v="7"/>
    <s v="13/Julio/2019"/>
    <n v="5343901"/>
    <n v="2324604.0293000001"/>
    <n v="0.43500132755079107"/>
    <n v="3226"/>
    <n v="3019296.9707999998"/>
    <d v="2019-07-13T00:00:00"/>
    <x v="26"/>
    <x v="5"/>
  </r>
  <r>
    <x v="4"/>
    <x v="6"/>
    <x v="9"/>
    <s v="15/Julio/2019"/>
    <n v="36782390"/>
    <n v="11987467.329399999"/>
    <n v="0.3259023497222448"/>
    <n v="15948"/>
    <n v="24794922.670699999"/>
    <d v="2019-07-15T00:00:00"/>
    <x v="27"/>
    <x v="0"/>
  </r>
  <r>
    <x v="4"/>
    <x v="6"/>
    <x v="10"/>
    <s v="16/Julio/2019"/>
    <n v="1435549"/>
    <n v="576276.58889999997"/>
    <n v="0.40143289354804329"/>
    <n v="1259"/>
    <n v="859272.41119999997"/>
    <d v="2019-07-16T00:00:00"/>
    <x v="27"/>
    <x v="1"/>
  </r>
  <r>
    <x v="4"/>
    <x v="6"/>
    <x v="27"/>
    <s v="17/Julio/2019"/>
    <n v="38198702"/>
    <n v="12191446.252599999"/>
    <n v="0.31915865236991559"/>
    <n v="25558"/>
    <n v="26007255.747499999"/>
    <d v="2019-07-17T00:00:00"/>
    <x v="27"/>
    <x v="2"/>
  </r>
  <r>
    <x v="4"/>
    <x v="6"/>
    <x v="28"/>
    <s v="18/Julio/2019"/>
    <n v="35521840"/>
    <n v="16215180.694700001"/>
    <n v="0.45648481876783409"/>
    <n v="27755"/>
    <n v="19306659.305399999"/>
    <d v="2019-07-18T00:00:00"/>
    <x v="27"/>
    <x v="3"/>
  </r>
  <r>
    <x v="4"/>
    <x v="6"/>
    <x v="11"/>
    <s v="19/Julio/2019"/>
    <n v="43302181"/>
    <n v="19539415.4278"/>
    <n v="0.45123397890281786"/>
    <n v="25110"/>
    <n v="23762765.572299998"/>
    <d v="2019-07-19T00:00:00"/>
    <x v="27"/>
    <x v="4"/>
  </r>
  <r>
    <x v="4"/>
    <x v="6"/>
    <x v="12"/>
    <s v="20/Julio/2019"/>
    <n v="6416115"/>
    <n v="3168998.2494999999"/>
    <n v="0.49391232069562346"/>
    <n v="6224"/>
    <n v="3247116.7505999999"/>
    <d v="2019-07-20T00:00:00"/>
    <x v="27"/>
    <x v="5"/>
  </r>
  <r>
    <x v="4"/>
    <x v="6"/>
    <x v="14"/>
    <s v="22/Julio/2019"/>
    <n v="24172814"/>
    <n v="10104026.249399999"/>
    <n v="0.41799131244711518"/>
    <n v="15221"/>
    <n v="14068787.750600001"/>
    <d v="2019-07-22T00:00:00"/>
    <x v="28"/>
    <x v="0"/>
  </r>
  <r>
    <x v="4"/>
    <x v="6"/>
    <x v="15"/>
    <s v="23/Julio/2019"/>
    <n v="41462594.810000002"/>
    <n v="19578030.437100001"/>
    <n v="0.4721853643462311"/>
    <n v="29188"/>
    <n v="21884564.372900002"/>
    <d v="2019-07-23T00:00:00"/>
    <x v="28"/>
    <x v="1"/>
  </r>
  <r>
    <x v="4"/>
    <x v="6"/>
    <x v="16"/>
    <s v="24/Julio/2019"/>
    <n v="53870124"/>
    <n v="24310454.465999998"/>
    <n v="0.45127897730474875"/>
    <n v="33404"/>
    <n v="29559669.5341"/>
    <d v="2019-07-24T00:00:00"/>
    <x v="28"/>
    <x v="2"/>
  </r>
  <r>
    <x v="4"/>
    <x v="6"/>
    <x v="29"/>
    <s v="25/Julio/2019"/>
    <n v="48146938"/>
    <n v="19811325.486699998"/>
    <n v="0.41147633286046142"/>
    <n v="29075"/>
    <n v="28335612.5134"/>
    <d v="2019-07-25T00:00:00"/>
    <x v="28"/>
    <x v="3"/>
  </r>
  <r>
    <x v="4"/>
    <x v="6"/>
    <x v="17"/>
    <s v="26/Julio/2019"/>
    <n v="30336502"/>
    <n v="13523625.3246"/>
    <n v="0.44578723428956973"/>
    <n v="19491"/>
    <n v="16812876.6754"/>
    <d v="2019-07-26T00:00:00"/>
    <x v="28"/>
    <x v="4"/>
  </r>
  <r>
    <x v="4"/>
    <x v="6"/>
    <x v="18"/>
    <s v="27/Julio/2019"/>
    <n v="3330372"/>
    <n v="1571210.3415000001"/>
    <n v="0.47178223378649592"/>
    <n v="1846"/>
    <n v="1759161.6586"/>
    <d v="2019-07-27T00:00:00"/>
    <x v="28"/>
    <x v="5"/>
  </r>
  <r>
    <x v="4"/>
    <x v="6"/>
    <x v="20"/>
    <s v="29/Julio/2019"/>
    <n v="61553726"/>
    <n v="19500290.225900002"/>
    <n v="0.31680113444147961"/>
    <n v="29975.534"/>
    <n v="42053435.7742"/>
    <d v="2019-07-29T00:00:00"/>
    <x v="29"/>
    <x v="0"/>
  </r>
  <r>
    <x v="4"/>
    <x v="6"/>
    <x v="21"/>
    <s v="30/Julio/2019"/>
    <n v="42638419"/>
    <n v="16492940.312899999"/>
    <n v="0.38680937754516648"/>
    <n v="34845"/>
    <n v="26145478.687100001"/>
    <d v="2019-07-30T00:00:00"/>
    <x v="29"/>
    <x v="1"/>
  </r>
  <r>
    <x v="4"/>
    <x v="6"/>
    <x v="22"/>
    <s v="31/Julio/2019"/>
    <n v="83893517"/>
    <n v="31504889.5768"/>
    <n v="0.37553425703681015"/>
    <n v="51446"/>
    <n v="52388627.423200004"/>
    <d v="2019-07-31T00:00:00"/>
    <x v="29"/>
    <x v="2"/>
  </r>
  <r>
    <x v="4"/>
    <x v="7"/>
    <x v="30"/>
    <s v="1/Agosto/2019"/>
    <n v="15340261.6"/>
    <n v="7361068.5938999997"/>
    <n v="0.47985287251555087"/>
    <n v="13160"/>
    <n v="7979193.0061999997"/>
    <d v="2019-08-01T00:00:00"/>
    <x v="29"/>
    <x v="3"/>
  </r>
  <r>
    <x v="4"/>
    <x v="7"/>
    <x v="23"/>
    <s v="2/Agosto/2019"/>
    <n v="39796972"/>
    <n v="18371772.540199999"/>
    <n v="0.46163744669318058"/>
    <n v="33947"/>
    <n v="21425199.459899999"/>
    <d v="2019-08-02T00:00:00"/>
    <x v="29"/>
    <x v="4"/>
  </r>
  <r>
    <x v="4"/>
    <x v="7"/>
    <x v="24"/>
    <s v="3/Agosto/2019"/>
    <n v="2101606"/>
    <n v="1012347.4529"/>
    <n v="0.48170182845880721"/>
    <n v="1103"/>
    <n v="1089258.5471999999"/>
    <d v="2019-08-03T00:00:00"/>
    <x v="29"/>
    <x v="5"/>
  </r>
  <r>
    <x v="4"/>
    <x v="7"/>
    <x v="0"/>
    <s v="5/Agosto/2019"/>
    <n v="32497245"/>
    <n v="13396878.318399999"/>
    <n v="0.41224658639216955"/>
    <n v="30877.887999999999"/>
    <n v="19100366.681699999"/>
    <d v="2019-08-05T00:00:00"/>
    <x v="30"/>
    <x v="0"/>
  </r>
  <r>
    <x v="4"/>
    <x v="7"/>
    <x v="1"/>
    <s v="6/Agosto/2019"/>
    <n v="31950209"/>
    <n v="13554910.705"/>
    <n v="0.42425108095537029"/>
    <n v="18363"/>
    <n v="18395298.295000002"/>
    <d v="2019-08-06T00:00:00"/>
    <x v="30"/>
    <x v="1"/>
  </r>
  <r>
    <x v="4"/>
    <x v="7"/>
    <x v="2"/>
    <s v="7/Agosto/2019"/>
    <n v="59939040"/>
    <n v="28886104.2995"/>
    <n v="0.48192470716080871"/>
    <n v="48694"/>
    <n v="31052935.700599998"/>
    <d v="2019-08-07T00:00:00"/>
    <x v="30"/>
    <x v="2"/>
  </r>
  <r>
    <x v="4"/>
    <x v="7"/>
    <x v="3"/>
    <s v="8/Agosto/2019"/>
    <n v="31659894"/>
    <n v="12316883.320800001"/>
    <n v="0.38903741499576722"/>
    <n v="19638"/>
    <n v="19343010.679299999"/>
    <d v="2019-08-08T00:00:00"/>
    <x v="30"/>
    <x v="3"/>
  </r>
  <r>
    <x v="4"/>
    <x v="7"/>
    <x v="4"/>
    <s v="9/Agosto/2019"/>
    <n v="40950249.780000001"/>
    <n v="17005265.7172"/>
    <n v="0.41526647110966658"/>
    <n v="29794"/>
    <n v="23944984.062899999"/>
    <d v="2019-08-09T00:00:00"/>
    <x v="30"/>
    <x v="4"/>
  </r>
  <r>
    <x v="4"/>
    <x v="7"/>
    <x v="5"/>
    <s v="10/Agosto/2019"/>
    <n v="5305883"/>
    <n v="2853945.9156999998"/>
    <n v="0.53788331097764497"/>
    <n v="3642"/>
    <n v="2451937.0843000002"/>
    <d v="2019-08-10T00:00:00"/>
    <x v="30"/>
    <x v="5"/>
  </r>
  <r>
    <x v="4"/>
    <x v="7"/>
    <x v="6"/>
    <s v="12/Agosto/2019"/>
    <n v="59121740"/>
    <n v="23124136.27"/>
    <n v="0.39112746461792225"/>
    <n v="31989"/>
    <n v="35997603.730099998"/>
    <d v="2019-08-12T00:00:00"/>
    <x v="31"/>
    <x v="0"/>
  </r>
  <r>
    <x v="4"/>
    <x v="7"/>
    <x v="7"/>
    <s v="13/Agosto/2019"/>
    <n v="39894461"/>
    <n v="16042970.5307"/>
    <n v="0.40213528716931407"/>
    <n v="38758"/>
    <n v="23851490.4694"/>
    <d v="2019-08-13T00:00:00"/>
    <x v="31"/>
    <x v="1"/>
  </r>
  <r>
    <x v="4"/>
    <x v="7"/>
    <x v="8"/>
    <s v="14/Agosto/2019"/>
    <n v="52807444"/>
    <n v="22264055.363499999"/>
    <n v="0.42160827483905489"/>
    <n v="50437"/>
    <n v="30543388.636599999"/>
    <d v="2019-08-14T00:00:00"/>
    <x v="31"/>
    <x v="2"/>
  </r>
  <r>
    <x v="4"/>
    <x v="7"/>
    <x v="9"/>
    <s v="15/Agosto/2019"/>
    <n v="12447314"/>
    <n v="3978713.0395"/>
    <n v="0.31964430555057904"/>
    <n v="7288"/>
    <n v="8468600.9605999999"/>
    <d v="2019-08-15T00:00:00"/>
    <x v="31"/>
    <x v="3"/>
  </r>
  <r>
    <x v="4"/>
    <x v="7"/>
    <x v="10"/>
    <s v="16/Agosto/2019"/>
    <n v="35578758"/>
    <n v="15892122.2687"/>
    <n v="0.44667445301772479"/>
    <n v="24508"/>
    <n v="19686635.7313"/>
    <d v="2019-08-16T00:00:00"/>
    <x v="31"/>
    <x v="4"/>
  </r>
  <r>
    <x v="4"/>
    <x v="7"/>
    <x v="27"/>
    <s v="17/Agosto/2019"/>
    <n v="4548285"/>
    <n v="2012759.8117"/>
    <n v="0.44253159415032262"/>
    <n v="1252"/>
    <n v="2535525.1883"/>
    <d v="2019-08-17T00:00:00"/>
    <x v="31"/>
    <x v="5"/>
  </r>
  <r>
    <x v="4"/>
    <x v="7"/>
    <x v="11"/>
    <s v="19/Agosto/2019"/>
    <n v="38971189"/>
    <n v="14143508.686100001"/>
    <n v="0.36292217530494131"/>
    <n v="24411"/>
    <n v="24827680.313900001"/>
    <d v="2019-08-19T00:00:00"/>
    <x v="32"/>
    <x v="0"/>
  </r>
  <r>
    <x v="4"/>
    <x v="7"/>
    <x v="12"/>
    <s v="20/Agosto/2019"/>
    <n v="42248623.979999997"/>
    <n v="17575997.904899999"/>
    <n v="0.41601349935610377"/>
    <n v="29147"/>
    <n v="24672626.075100001"/>
    <d v="2019-08-20T00:00:00"/>
    <x v="32"/>
    <x v="1"/>
  </r>
  <r>
    <x v="4"/>
    <x v="7"/>
    <x v="13"/>
    <s v="21/Agosto/2019"/>
    <n v="47769594.57"/>
    <n v="20802372.248199999"/>
    <n v="0.43547307519465933"/>
    <n v="49090"/>
    <n v="26967222.321800001"/>
    <d v="2019-08-21T00:00:00"/>
    <x v="32"/>
    <x v="2"/>
  </r>
  <r>
    <x v="4"/>
    <x v="7"/>
    <x v="14"/>
    <s v="22/Agosto/2019"/>
    <n v="60573320"/>
    <n v="20648562.776999999"/>
    <n v="0.34088543895233081"/>
    <n v="36411.728000000003"/>
    <n v="39924757.223099999"/>
    <d v="2019-08-22T00:00:00"/>
    <x v="32"/>
    <x v="3"/>
  </r>
  <r>
    <x v="4"/>
    <x v="7"/>
    <x v="15"/>
    <s v="23/Agosto/2019"/>
    <n v="48173721"/>
    <n v="18560891.699099999"/>
    <n v="0.38529080406929744"/>
    <n v="43291"/>
    <n v="29612829.300999999"/>
    <d v="2019-08-23T00:00:00"/>
    <x v="32"/>
    <x v="4"/>
  </r>
  <r>
    <x v="4"/>
    <x v="7"/>
    <x v="16"/>
    <s v="24/Agosto/2019"/>
    <n v="13224506"/>
    <n v="5676001.1677999999"/>
    <n v="0.42920326610309678"/>
    <n v="8825"/>
    <n v="7548504.8322999999"/>
    <d v="2019-08-24T00:00:00"/>
    <x v="32"/>
    <x v="5"/>
  </r>
  <r>
    <x v="4"/>
    <x v="7"/>
    <x v="17"/>
    <s v="26/Agosto/2019"/>
    <n v="65651976"/>
    <n v="19562924.886700001"/>
    <n v="0.2979792243679002"/>
    <n v="26560.772000000001"/>
    <n v="46089051.113300003"/>
    <d v="2019-08-26T00:00:00"/>
    <x v="33"/>
    <x v="0"/>
  </r>
  <r>
    <x v="4"/>
    <x v="7"/>
    <x v="18"/>
    <s v="27/Agosto/2019"/>
    <n v="65380247"/>
    <n v="17792256.758499999"/>
    <n v="0.27213504957391793"/>
    <n v="37159"/>
    <n v="47587990.241599999"/>
    <d v="2019-08-27T00:00:00"/>
    <x v="33"/>
    <x v="1"/>
  </r>
  <r>
    <x v="4"/>
    <x v="7"/>
    <x v="19"/>
    <s v="28/Agosto/2019"/>
    <n v="67584323"/>
    <n v="28966192.047800001"/>
    <n v="0.42859335955470029"/>
    <n v="62701"/>
    <n v="38618130.952299997"/>
    <d v="2019-08-28T00:00:00"/>
    <x v="33"/>
    <x v="2"/>
  </r>
  <r>
    <x v="4"/>
    <x v="7"/>
    <x v="20"/>
    <s v="29/Agosto/2019"/>
    <n v="54053958"/>
    <n v="22580362.7282"/>
    <n v="0.4177374527911536"/>
    <n v="38156"/>
    <n v="31473595.271899998"/>
    <d v="2019-08-29T00:00:00"/>
    <x v="33"/>
    <x v="3"/>
  </r>
  <r>
    <x v="4"/>
    <x v="7"/>
    <x v="21"/>
    <s v="30/Agosto/2019"/>
    <n v="119593343"/>
    <n v="40514184.584100001"/>
    <n v="0.33876621865232082"/>
    <n v="79665.536999999997"/>
    <n v="79079158.415999994"/>
    <d v="2019-08-30T00:00:00"/>
    <x v="33"/>
    <x v="4"/>
  </r>
  <r>
    <x v="4"/>
    <x v="7"/>
    <x v="22"/>
    <s v="31/Agosto/2019"/>
    <n v="2085748"/>
    <n v="710136.23919999995"/>
    <n v="0.34047077556828531"/>
    <n v="1058"/>
    <n v="1375611.7608"/>
    <d v="2019-08-31T00:00:00"/>
    <x v="33"/>
    <x v="5"/>
  </r>
  <r>
    <x v="4"/>
    <x v="8"/>
    <x v="23"/>
    <s v="2/Septiembre/2019"/>
    <n v="17910126"/>
    <n v="8287509.0690000001"/>
    <n v="0.46272756925328162"/>
    <n v="13945"/>
    <n v="9622616.9310999997"/>
    <d v="2019-09-02T00:00:00"/>
    <x v="34"/>
    <x v="0"/>
  </r>
  <r>
    <x v="4"/>
    <x v="8"/>
    <x v="24"/>
    <s v="3/Septiembre/2019"/>
    <n v="42837453"/>
    <n v="18979502.990699999"/>
    <n v="0.44305862420671932"/>
    <n v="30111"/>
    <n v="23857950.009399999"/>
    <d v="2019-09-03T00:00:00"/>
    <x v="34"/>
    <x v="1"/>
  </r>
  <r>
    <x v="4"/>
    <x v="8"/>
    <x v="25"/>
    <s v="4/Septiembre/2019"/>
    <n v="55471865"/>
    <n v="23470865.778299998"/>
    <n v="0.42311297408695381"/>
    <n v="65286"/>
    <n v="32000999.221799999"/>
    <d v="2019-09-04T00:00:00"/>
    <x v="34"/>
    <x v="2"/>
  </r>
  <r>
    <x v="4"/>
    <x v="8"/>
    <x v="0"/>
    <s v="5/Septiembre/2019"/>
    <n v="51574320"/>
    <n v="23004120.541099999"/>
    <n v="0.44603827139359276"/>
    <n v="46776"/>
    <n v="28570199.458900001"/>
    <d v="2019-09-05T00:00:00"/>
    <x v="34"/>
    <x v="3"/>
  </r>
  <r>
    <x v="4"/>
    <x v="8"/>
    <x v="1"/>
    <s v="6/Septiembre/2019"/>
    <n v="39337699"/>
    <n v="16922199.014899999"/>
    <n v="0.43017765261003194"/>
    <n v="37117"/>
    <n v="22415499.985100001"/>
    <d v="2019-09-06T00:00:00"/>
    <x v="34"/>
    <x v="4"/>
  </r>
  <r>
    <x v="4"/>
    <x v="8"/>
    <x v="2"/>
    <s v="7/Septiembre/2019"/>
    <n v="2723067"/>
    <n v="1256896.5499"/>
    <n v="0.46157386134825179"/>
    <n v="3790"/>
    <n v="1466170.4501"/>
    <d v="2019-09-07T00:00:00"/>
    <x v="34"/>
    <x v="5"/>
  </r>
  <r>
    <x v="4"/>
    <x v="8"/>
    <x v="4"/>
    <s v="9/Septiembre/2019"/>
    <n v="30219166"/>
    <n v="14086808.65"/>
    <n v="0.46615477905644387"/>
    <n v="15752"/>
    <n v="16132357.350099999"/>
    <d v="2019-09-09T00:00:00"/>
    <x v="35"/>
    <x v="0"/>
  </r>
  <r>
    <x v="4"/>
    <x v="8"/>
    <x v="5"/>
    <s v="10/Septiembre/2019"/>
    <n v="68500230"/>
    <n v="27737928.7733"/>
    <n v="0.40493190713812199"/>
    <n v="80546.463000000003"/>
    <n v="40762301.2267"/>
    <d v="2019-09-10T00:00:00"/>
    <x v="35"/>
    <x v="1"/>
  </r>
  <r>
    <x v="4"/>
    <x v="8"/>
    <x v="26"/>
    <s v="11/Septiembre/2019"/>
    <n v="69644414"/>
    <n v="29681348.7498"/>
    <n v="0.42618419834503884"/>
    <n v="71269.966"/>
    <n v="39963065.250299998"/>
    <d v="2019-09-11T00:00:00"/>
    <x v="35"/>
    <x v="2"/>
  </r>
  <r>
    <x v="4"/>
    <x v="8"/>
    <x v="6"/>
    <s v="12/Septiembre/2019"/>
    <n v="41541452"/>
    <n v="18491637.784499999"/>
    <n v="0.44513701120750426"/>
    <n v="29151"/>
    <n v="23049814.215500001"/>
    <d v="2019-09-12T00:00:00"/>
    <x v="35"/>
    <x v="3"/>
  </r>
  <r>
    <x v="4"/>
    <x v="8"/>
    <x v="7"/>
    <s v="13/Septiembre/2019"/>
    <n v="53527343"/>
    <n v="23522435.991999999"/>
    <n v="0.43944710635086071"/>
    <n v="43620"/>
    <n v="30004907.008000001"/>
    <d v="2019-09-13T00:00:00"/>
    <x v="35"/>
    <x v="4"/>
  </r>
  <r>
    <x v="4"/>
    <x v="8"/>
    <x v="8"/>
    <s v="14/Septiembre/2019"/>
    <n v="3950719"/>
    <n v="2305541.1030000001"/>
    <n v="0.58357506646258572"/>
    <n v="3595"/>
    <n v="1645177.8970999999"/>
    <d v="2019-09-14T00:00:00"/>
    <x v="35"/>
    <x v="5"/>
  </r>
  <r>
    <x v="4"/>
    <x v="8"/>
    <x v="10"/>
    <s v="16/Septiembre/2019"/>
    <n v="27649026"/>
    <n v="12531383.2535"/>
    <n v="0.45323054973075722"/>
    <n v="16163"/>
    <n v="15117642.7465"/>
    <d v="2019-09-16T00:00:00"/>
    <x v="36"/>
    <x v="0"/>
  </r>
  <r>
    <x v="4"/>
    <x v="8"/>
    <x v="27"/>
    <s v="17/Septiembre/2019"/>
    <n v="13065978"/>
    <n v="6045133.5570999999"/>
    <n v="0.46266215641110064"/>
    <n v="16972"/>
    <n v="7020844.443"/>
    <d v="2019-09-17T00:00:00"/>
    <x v="36"/>
    <x v="1"/>
  </r>
  <r>
    <x v="4"/>
    <x v="8"/>
    <x v="15"/>
    <s v="23/Septiembre/2019"/>
    <n v="56822600.479999997"/>
    <n v="25489417.1184"/>
    <n v="0.4485788560024031"/>
    <n v="55881"/>
    <n v="31333183.361699998"/>
    <d v="2019-09-23T00:00:00"/>
    <x v="37"/>
    <x v="0"/>
  </r>
  <r>
    <x v="4"/>
    <x v="8"/>
    <x v="16"/>
    <s v="24/Septiembre/2019"/>
    <n v="36418222"/>
    <n v="16781484.1371"/>
    <n v="0.46079910592834544"/>
    <n v="34202"/>
    <n v="19636737.8629"/>
    <d v="2019-09-24T00:00:00"/>
    <x v="37"/>
    <x v="1"/>
  </r>
  <r>
    <x v="4"/>
    <x v="8"/>
    <x v="29"/>
    <s v="25/Septiembre/2019"/>
    <n v="65025146"/>
    <n v="30210995.447900001"/>
    <n v="0.46460480762165457"/>
    <n v="75484"/>
    <n v="34814150.552199997"/>
    <d v="2019-09-25T00:00:00"/>
    <x v="37"/>
    <x v="2"/>
  </r>
  <r>
    <x v="4"/>
    <x v="8"/>
    <x v="17"/>
    <s v="26/Septiembre/2019"/>
    <n v="54112048"/>
    <n v="21990286.069499999"/>
    <n v="0.40638428746034527"/>
    <n v="67966"/>
    <n v="32121761.930500001"/>
    <d v="2019-09-26T00:00:00"/>
    <x v="37"/>
    <x v="3"/>
  </r>
  <r>
    <x v="4"/>
    <x v="8"/>
    <x v="18"/>
    <s v="27/Septiembre/2019"/>
    <n v="56317232"/>
    <n v="20986148.230900001"/>
    <n v="0.37264168506896789"/>
    <n v="38773"/>
    <n v="35331083.769100003"/>
    <d v="2019-09-27T00:00:00"/>
    <x v="37"/>
    <x v="4"/>
  </r>
  <r>
    <x v="4"/>
    <x v="8"/>
    <x v="19"/>
    <s v="28/Septiembre/2019"/>
    <n v="5252953"/>
    <n v="2243859.1461999998"/>
    <n v="0.42716147397473381"/>
    <n v="4187"/>
    <n v="3009093.8538000002"/>
    <d v="2019-09-28T00:00:00"/>
    <x v="37"/>
    <x v="5"/>
  </r>
  <r>
    <x v="4"/>
    <x v="8"/>
    <x v="21"/>
    <s v="30/Septiembre/2019"/>
    <n v="96175955"/>
    <n v="36571375.835199997"/>
    <n v="0.38025487592194951"/>
    <n v="70677.134999999995"/>
    <n v="59604579.164800003"/>
    <d v="2019-09-30T00:00:00"/>
    <x v="38"/>
    <x v="0"/>
  </r>
  <r>
    <x v="4"/>
    <x v="9"/>
    <x v="30"/>
    <s v="1/Octubre/2019"/>
    <n v="17181285"/>
    <n v="7765435.2489999998"/>
    <n v="0.45197057431967397"/>
    <n v="10927"/>
    <n v="9415849.7510000002"/>
    <d v="2019-10-01T00:00:00"/>
    <x v="38"/>
    <x v="1"/>
  </r>
  <r>
    <x v="4"/>
    <x v="9"/>
    <x v="23"/>
    <s v="2/Octubre/2019"/>
    <n v="49492470"/>
    <n v="23677951.581799999"/>
    <n v="0.47841523330316715"/>
    <n v="51249"/>
    <n v="25814518.418299999"/>
    <d v="2019-10-02T00:00:00"/>
    <x v="38"/>
    <x v="2"/>
  </r>
  <r>
    <x v="4"/>
    <x v="9"/>
    <x v="24"/>
    <s v="3/Octubre/2019"/>
    <n v="42588503"/>
    <n v="18422109.6569"/>
    <n v="0.43256062925949756"/>
    <n v="46196"/>
    <n v="24166393.343199998"/>
    <d v="2019-10-03T00:00:00"/>
    <x v="38"/>
    <x v="3"/>
  </r>
  <r>
    <x v="4"/>
    <x v="9"/>
    <x v="25"/>
    <s v="4/Octubre/2019"/>
    <n v="52775835"/>
    <n v="21288529.495999999"/>
    <n v="0.40337646000295402"/>
    <n v="43897.582000000002"/>
    <n v="31487305.504000001"/>
    <d v="2019-10-04T00:00:00"/>
    <x v="38"/>
    <x v="4"/>
  </r>
  <r>
    <x v="4"/>
    <x v="9"/>
    <x v="0"/>
    <s v="5/Octubre/2019"/>
    <n v="5400472"/>
    <n v="2365282.0910999998"/>
    <n v="0.43797691962850654"/>
    <n v="10826"/>
    <n v="3035189.9089000002"/>
    <d v="2019-10-05T00:00:00"/>
    <x v="38"/>
    <x v="5"/>
  </r>
  <r>
    <x v="4"/>
    <x v="9"/>
    <x v="2"/>
    <s v="7/Octubre/2019"/>
    <n v="27393983"/>
    <n v="12171865.5911"/>
    <n v="0.44432624460269249"/>
    <n v="21358"/>
    <n v="15222117.409"/>
    <d v="2019-10-07T00:00:00"/>
    <x v="39"/>
    <x v="0"/>
  </r>
  <r>
    <x v="4"/>
    <x v="9"/>
    <x v="3"/>
    <s v="8/Octubre/2019"/>
    <n v="57584507"/>
    <n v="24472335.067699999"/>
    <n v="0.42498123788226577"/>
    <n v="45322"/>
    <n v="33112171.932399999"/>
    <d v="2019-10-08T00:00:00"/>
    <x v="39"/>
    <x v="1"/>
  </r>
  <r>
    <x v="4"/>
    <x v="9"/>
    <x v="4"/>
    <s v="9/Octubre/2019"/>
    <n v="56881270"/>
    <n v="25713335.597199999"/>
    <n v="0.45205276881476097"/>
    <n v="36051"/>
    <n v="31167934.402899999"/>
    <d v="2019-10-09T00:00:00"/>
    <x v="39"/>
    <x v="2"/>
  </r>
  <r>
    <x v="4"/>
    <x v="9"/>
    <x v="5"/>
    <s v="10/Octubre/2019"/>
    <n v="52265575"/>
    <n v="24495806.681499999"/>
    <n v="0.46867955975802428"/>
    <n v="33374"/>
    <n v="27769768.318500001"/>
    <d v="2019-10-10T00:00:00"/>
    <x v="39"/>
    <x v="3"/>
  </r>
  <r>
    <x v="4"/>
    <x v="9"/>
    <x v="26"/>
    <s v="11/Octubre/2019"/>
    <n v="40501950"/>
    <n v="19983152.810699999"/>
    <n v="0.49338742482028641"/>
    <n v="33317"/>
    <n v="20518797.189300001"/>
    <d v="2019-10-11T00:00:00"/>
    <x v="39"/>
    <x v="4"/>
  </r>
  <r>
    <x v="4"/>
    <x v="9"/>
    <x v="6"/>
    <s v="12/Octubre/2019"/>
    <n v="8085332"/>
    <n v="4820163.9605"/>
    <n v="0.59616153801723915"/>
    <n v="4348"/>
    <n v="3265168.0395999998"/>
    <d v="2019-10-12T00:00:00"/>
    <x v="39"/>
    <x v="5"/>
  </r>
  <r>
    <x v="4"/>
    <x v="9"/>
    <x v="8"/>
    <s v="14/Octubre/2019"/>
    <n v="56539305"/>
    <n v="19723117.765099999"/>
    <n v="0.34883905568170676"/>
    <n v="27623"/>
    <n v="36816187.234999999"/>
    <d v="2019-10-14T00:00:00"/>
    <x v="40"/>
    <x v="0"/>
  </r>
  <r>
    <x v="4"/>
    <x v="9"/>
    <x v="9"/>
    <s v="15/Octubre/2019"/>
    <n v="62483572.600000001"/>
    <n v="27382067.318999998"/>
    <n v="0.43822826031877699"/>
    <n v="55103"/>
    <n v="35101505.281099997"/>
    <d v="2019-10-15T00:00:00"/>
    <x v="40"/>
    <x v="1"/>
  </r>
  <r>
    <x v="4"/>
    <x v="9"/>
    <x v="10"/>
    <s v="16/Octubre/2019"/>
    <n v="55916198"/>
    <n v="25605705.429299999"/>
    <n v="0.45793001572281433"/>
    <n v="45717"/>
    <n v="30310492.570799999"/>
    <d v="2019-10-16T00:00:00"/>
    <x v="40"/>
    <x v="2"/>
  </r>
  <r>
    <x v="4"/>
    <x v="9"/>
    <x v="27"/>
    <s v="17/Octubre/2019"/>
    <n v="44772199"/>
    <n v="19766219.1635"/>
    <n v="0.44148421576300062"/>
    <n v="32307"/>
    <n v="25005979.8365"/>
    <d v="2019-10-17T00:00:00"/>
    <x v="40"/>
    <x v="3"/>
  </r>
  <r>
    <x v="4"/>
    <x v="9"/>
    <x v="28"/>
    <s v="18/Octubre/2019"/>
    <n v="44687767"/>
    <n v="20252423.278299998"/>
    <n v="0.45319837257252082"/>
    <n v="32495"/>
    <n v="24435343.721799999"/>
    <d v="2019-10-18T00:00:00"/>
    <x v="40"/>
    <x v="4"/>
  </r>
  <r>
    <x v="4"/>
    <x v="9"/>
    <x v="11"/>
    <s v="19/Octubre/2019"/>
    <n v="5625065"/>
    <n v="2760188.8536"/>
    <n v="0.49069457039163106"/>
    <n v="603"/>
    <n v="2864876.1464999998"/>
    <d v="2019-10-19T00:00:00"/>
    <x v="40"/>
    <x v="5"/>
  </r>
  <r>
    <x v="4"/>
    <x v="9"/>
    <x v="13"/>
    <s v="21/Octubre/2019"/>
    <n v="22479666"/>
    <n v="8126116.8491000002"/>
    <n v="0.36148743709537323"/>
    <n v="13805"/>
    <n v="14353549.150900001"/>
    <d v="2019-10-21T00:00:00"/>
    <x v="41"/>
    <x v="0"/>
  </r>
  <r>
    <x v="4"/>
    <x v="9"/>
    <x v="14"/>
    <s v="22/Octubre/2019"/>
    <n v="33863850"/>
    <n v="14670331.6602"/>
    <n v="0.43321511464880691"/>
    <n v="25591"/>
    <n v="19193518.3398"/>
    <d v="2019-10-22T00:00:00"/>
    <x v="41"/>
    <x v="1"/>
  </r>
  <r>
    <x v="4"/>
    <x v="9"/>
    <x v="15"/>
    <s v="23/Octubre/2019"/>
    <n v="45124370.880000003"/>
    <n v="21283013.434999999"/>
    <n v="0.47165230273455283"/>
    <n v="36077"/>
    <n v="23841357.445"/>
    <d v="2019-10-23T00:00:00"/>
    <x v="41"/>
    <x v="2"/>
  </r>
  <r>
    <x v="4"/>
    <x v="9"/>
    <x v="16"/>
    <s v="24/Octubre/2019"/>
    <n v="47009732"/>
    <n v="20086207.592399999"/>
    <n v="0.42727764524162781"/>
    <n v="38792"/>
    <n v="26923524.407699998"/>
    <d v="2019-10-24T00:00:00"/>
    <x v="41"/>
    <x v="3"/>
  </r>
  <r>
    <x v="4"/>
    <x v="9"/>
    <x v="29"/>
    <s v="25/Octubre/2019"/>
    <n v="23082172"/>
    <n v="11296575.4356"/>
    <n v="0.48940695163349446"/>
    <n v="16135"/>
    <n v="11785596.5644"/>
    <d v="2019-10-25T00:00:00"/>
    <x v="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>
  <location ref="A11:C18" firstHeaderRow="1" firstDataRow="2" firstDataCol="1"/>
  <pivotFields count="12">
    <pivotField axis="axisCol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dataField="1" numFmtId="165" showAll="0"/>
    <pivotField numFmtId="165" showAll="0"/>
    <pivotField numFmtId="10" showAll="0"/>
    <pivotField numFmtId="4" showAll="0"/>
    <pivotField numFmtId="165" showAll="0"/>
    <pivotField numFmtId="166" showAll="0"/>
    <pivotField numFmtId="1" showAll="0">
      <items count="54">
        <item h="1" x="5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x="47"/>
        <item h="1" x="48"/>
        <item h="1" x="49"/>
        <item h="1" x="50"/>
        <item h="1" x="5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/>
    </i>
    <i t="grand">
      <x/>
    </i>
  </colItems>
  <dataFields count="1">
    <dataField name="Promedio de Valor Neto" fld="4" subtotal="average" baseField="11" baseItem="0" numFmtId="167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3:F22" firstHeaderRow="1" firstDataRow="2" firstDataCol="1"/>
  <pivotFields count="12">
    <pivotField axis="axisCol" showAll="0">
      <items count="6">
        <item x="0"/>
        <item x="1"/>
        <item x="2"/>
        <item x="3"/>
        <item h="1" x="4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>
      <items count="32">
        <item x="30"/>
        <item x="5"/>
        <item x="26"/>
        <item x="6"/>
        <item x="7"/>
        <item x="8"/>
        <item x="9"/>
        <item x="10"/>
        <item x="27"/>
        <item x="28"/>
        <item x="11"/>
        <item x="23"/>
        <item x="12"/>
        <item x="13"/>
        <item x="14"/>
        <item x="15"/>
        <item x="16"/>
        <item x="29"/>
        <item x="17"/>
        <item x="18"/>
        <item x="19"/>
        <item x="20"/>
        <item x="24"/>
        <item x="21"/>
        <item x="22"/>
        <item x="25"/>
        <item x="0"/>
        <item x="1"/>
        <item x="2"/>
        <item x="3"/>
        <item x="4"/>
        <item t="default"/>
      </items>
    </pivotField>
    <pivotField showAll="0"/>
    <pivotField numFmtId="165" showAll="0"/>
    <pivotField dataField="1" numFmtId="165" showAll="0"/>
    <pivotField numFmtId="10" showAll="0"/>
    <pivotField numFmtId="4" showAll="0"/>
    <pivotField numFmtId="165" showAll="0"/>
    <pivotField numFmtId="166" showAll="0"/>
    <pivotField numFmtId="1" showAll="0">
      <items count="54">
        <item h="1" x="5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x="47"/>
        <item x="48"/>
        <item x="49"/>
        <item x="50"/>
        <item x="5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Margen" fld="5" subtotal="average" baseField="11" baseItem="0" numFmtId="164"/>
  </dataFields>
  <formats count="1">
    <format dxfId="29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00000000-0013-0000-FFFF-FFFF01000000}" sourceName="Year">
  <pivotTables>
    <pivotTable tabId="3" name="Tabla dinámica17"/>
  </pivotTables>
  <data>
    <tabular pivotCacheId="1">
      <items count="5">
        <i x="0" s="1"/>
        <i x="1"/>
        <i x="2"/>
        <i x="3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00000000-0013-0000-FFFF-FFFF02000000}" sourceName="Month">
  <pivotTables>
    <pivotTable tabId="3" name="Tabla dinámica17"/>
  </pivotTables>
  <data>
    <tabular pivotCacheId="1">
      <items count="12">
        <i x="10"/>
        <i x="11" s="1"/>
        <i x="0" nd="1"/>
        <i x="1" nd="1"/>
        <i x="2" nd="1"/>
        <i x="3" nd="1"/>
        <i x="4" nd="1"/>
        <i x="5" nd="1"/>
        <i x="6" nd="1"/>
        <i x="7" nd="1"/>
        <i x="8" nd="1"/>
        <i x="9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ana_del_año" xr10:uid="{00000000-0013-0000-FFFF-FFFF03000000}" sourceName="Semana del año">
  <pivotTables>
    <pivotTable tabId="3" name="Tabla dinámica17"/>
  </pivotTables>
  <data>
    <tabular pivotCacheId="1">
      <items count="53">
        <i x="47" s="1"/>
        <i x="48"/>
        <i x="49"/>
        <i x="50"/>
        <i x="51"/>
        <i x="52" nd="1"/>
        <i x="0" nd="1"/>
        <i x="1" nd="1"/>
        <i x="2" nd="1"/>
        <i x="3" nd="1"/>
        <i x="4" nd="1"/>
        <i x="5" nd="1"/>
        <i x="6" nd="1"/>
        <i x="7" nd="1"/>
        <i x="8" nd="1"/>
        <i x="9" nd="1"/>
        <i x="10" nd="1"/>
        <i x="11" nd="1"/>
        <i x="12" nd="1"/>
        <i x="13" nd="1"/>
        <i x="14" nd="1"/>
        <i x="15" nd="1"/>
        <i x="16" nd="1"/>
        <i x="17" nd="1"/>
        <i x="18" nd="1"/>
        <i x="19" nd="1"/>
        <i x="20" nd="1"/>
        <i x="21" nd="1"/>
        <i x="22" nd="1"/>
        <i x="23" nd="1"/>
        <i x="24" nd="1"/>
        <i x="25" nd="1"/>
        <i x="26" nd="1"/>
        <i x="27" nd="1"/>
        <i x="28" nd="1"/>
        <i x="29" nd="1"/>
        <i x="30" nd="1"/>
        <i x="31" nd="1"/>
        <i x="32" nd="1"/>
        <i x="33" nd="1"/>
        <i x="34" nd="1"/>
        <i x="35" nd="1"/>
        <i x="36" nd="1"/>
        <i x="37" nd="1"/>
        <i x="38" nd="1"/>
        <i x="39" nd="1"/>
        <i x="40" nd="1"/>
        <i x="41" nd="1"/>
        <i x="42" nd="1"/>
        <i x="43" nd="1"/>
        <i x="44" nd="1"/>
        <i x="45" nd="1"/>
        <i x="46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_la_semana" xr10:uid="{00000000-0013-0000-FFFF-FFFF04000000}" sourceName="DIA de la semana">
  <pivotTables>
    <pivotTable tabId="3" name="Tabla dinámica17"/>
  </pivotTables>
  <data>
    <tabular pivotCacheId="1">
      <items count="7">
        <i x="1" s="1"/>
        <i x="2" s="1"/>
        <i x="3" s="1"/>
        <i x="4" s="1"/>
        <i x="5" s="1"/>
        <i x="0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1" xr10:uid="{00000000-0013-0000-FFFF-FFFF05000000}" sourceName="Year">
  <pivotTables>
    <pivotTable tabId="5" name="Tabla dinámica18"/>
  </pivotTables>
  <data>
    <tabular pivotCacheId="1">
      <items count="5">
        <i x="0" s="1"/>
        <i x="1" s="1"/>
        <i x="2" s="1"/>
        <i x="3" s="1"/>
        <i x="4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1" xr10:uid="{00000000-0013-0000-FFFF-FFFF06000000}" sourceName="Month">
  <pivotTables>
    <pivotTable tabId="5" name="Tabla dinámica18"/>
  </pivotTables>
  <data>
    <tabular pivotCacheId="1">
      <items count="12">
        <i x="10"/>
        <i x="11" s="1"/>
        <i x="0" nd="1"/>
        <i x="1" nd="1"/>
        <i x="2" nd="1"/>
        <i x="3" nd="1"/>
        <i x="4" nd="1"/>
        <i x="5" nd="1"/>
        <i x="6" nd="1"/>
        <i x="7" nd="1"/>
        <i x="8" nd="1"/>
        <i x="9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ana_del_año1" xr10:uid="{00000000-0013-0000-FFFF-FFFF07000000}" sourceName="Semana del año">
  <pivotTables>
    <pivotTable tabId="5" name="Tabla dinámica18"/>
  </pivotTables>
  <data>
    <tabular pivotCacheId="1">
      <items count="53">
        <i x="46" s="1"/>
        <i x="47" s="1"/>
        <i x="48" s="1"/>
        <i x="49" s="1"/>
        <i x="50" s="1"/>
        <i x="51" s="1"/>
        <i x="52" nd="1"/>
        <i x="0" nd="1"/>
        <i x="1" nd="1"/>
        <i x="2" nd="1"/>
        <i x="3" nd="1"/>
        <i x="4" nd="1"/>
        <i x="5" nd="1"/>
        <i x="6" nd="1"/>
        <i x="7" nd="1"/>
        <i x="8" nd="1"/>
        <i x="9" nd="1"/>
        <i x="10" nd="1"/>
        <i x="11" nd="1"/>
        <i x="12" nd="1"/>
        <i x="13" nd="1"/>
        <i x="14" nd="1"/>
        <i x="15" nd="1"/>
        <i x="16" nd="1"/>
        <i x="17" nd="1"/>
        <i x="18" nd="1"/>
        <i x="19" nd="1"/>
        <i x="20" nd="1"/>
        <i x="21" nd="1"/>
        <i x="22" nd="1"/>
        <i x="23" nd="1"/>
        <i x="24" nd="1"/>
        <i x="25" nd="1"/>
        <i x="26" nd="1"/>
        <i x="27" nd="1"/>
        <i x="28" nd="1"/>
        <i x="29" nd="1"/>
        <i x="30" nd="1"/>
        <i x="31" nd="1"/>
        <i x="32" nd="1"/>
        <i x="33" nd="1"/>
        <i x="34" nd="1"/>
        <i x="35" nd="1"/>
        <i x="36" nd="1"/>
        <i x="37" nd="1"/>
        <i x="38" nd="1"/>
        <i x="39" nd="1"/>
        <i x="40" nd="1"/>
        <i x="41" nd="1"/>
        <i x="42" nd="1"/>
        <i x="43" nd="1"/>
        <i x="44" nd="1"/>
        <i x="4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0000000-0014-0000-FFFF-FFFF01000000}" cache="SegmentaciónDeDatos_Year" caption="Year" rowHeight="241300"/>
  <slicer name="Month" xr10:uid="{00000000-0014-0000-FFFF-FFFF02000000}" cache="SegmentaciónDeDatos_Month" caption="Month" columnCount="4" rowHeight="241300"/>
  <slicer name="Semana del año" xr10:uid="{00000000-0014-0000-FFFF-FFFF03000000}" cache="SegmentaciónDeDatos_Semana_del_año" caption="Semana del año" columnCount="6" rowHeight="241300"/>
  <slicer name="DIA de la semana" xr10:uid="{00000000-0014-0000-FFFF-FFFF04000000}" cache="SegmentaciónDeDatos_DIA_de_la_semana" caption="DIA de la seman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00000000-0014-0000-FFFF-FFFF05000000}" cache="SegmentaciónDeDatos_Year1" caption="Year" rowHeight="241300"/>
  <slicer name="Month 1" xr10:uid="{00000000-0014-0000-FFFF-FFFF06000000}" cache="SegmentaciónDeDatos_Month1" caption="Month" columnCount="4" rowHeight="241300"/>
  <slicer name="Semana del año 1" xr10:uid="{00000000-0014-0000-FFFF-FFFF07000000}" cache="SegmentaciónDeDatos_Semana_del_año1" caption="Semana del añ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5:L1449" totalsRowShown="0" headerRowDxfId="28" dataDxfId="27" headerRowCellStyle="Millares [0]">
  <autoFilter ref="A5:L1449" xr:uid="{00000000-0009-0000-0100-000002000000}"/>
  <tableColumns count="12">
    <tableColumn id="1" xr3:uid="{00000000-0010-0000-0000-000001000000}" name="Year" dataDxfId="26">
      <calculatedColumnFormula>+A5</calculatedColumnFormula>
    </tableColumn>
    <tableColumn id="2" xr3:uid="{00000000-0010-0000-0000-000002000000}" name="Month" dataDxfId="25">
      <calculatedColumnFormula>+B5</calculatedColumnFormula>
    </tableColumn>
    <tableColumn id="3" xr3:uid="{00000000-0010-0000-0000-000003000000}" name="Day" dataDxfId="24"/>
    <tableColumn id="4" xr3:uid="{00000000-0010-0000-0000-000004000000}" name="FECHA completa" dataDxfId="23">
      <calculatedColumnFormula>CONCATENATE(C6,"/",B6,"/",A6)</calculatedColumnFormula>
    </tableColumn>
    <tableColumn id="5" xr3:uid="{00000000-0010-0000-0000-000005000000}" name="Valor Neto" dataDxfId="22"/>
    <tableColumn id="6" xr3:uid="{00000000-0010-0000-0000-000006000000}" name="Margen" dataDxfId="21"/>
    <tableColumn id="7" xr3:uid="{00000000-0010-0000-0000-000007000000}" name="Mar%" dataDxfId="20"/>
    <tableColumn id="8" xr3:uid="{00000000-0010-0000-0000-000008000000}" name="Cantidad" dataDxfId="19"/>
    <tableColumn id="9" xr3:uid="{00000000-0010-0000-0000-000009000000}" name="Costo Promedio" dataDxfId="18"/>
    <tableColumn id="10" xr3:uid="{00000000-0010-0000-0000-00000A000000}" name="Fecha con dia semana" dataDxfId="17">
      <calculatedColumnFormula>WORKDAY(D6,0,0)</calculatedColumnFormula>
    </tableColumn>
    <tableColumn id="11" xr3:uid="{00000000-0010-0000-0000-00000B000000}" name="Semana del año" dataDxfId="16">
      <calculatedColumnFormula>WEEKNUM(J6,1)</calculatedColumnFormula>
    </tableColumn>
    <tableColumn id="12" xr3:uid="{00000000-0010-0000-0000-00000C000000}" name="DIA de la semana" dataDxfId="15">
      <calculatedColumnFormula>TEXT(J6,"ddDDd")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F5494-6927-42DF-9727-0E2B8889E316}" name="Tabla22" displayName="Tabla22" ref="A1:M1445" totalsRowShown="0" headerRowDxfId="14" dataDxfId="13" headerRowCellStyle="Millares [0]">
  <tableColumns count="13">
    <tableColumn id="1" xr3:uid="{0389DCA0-863A-47A5-9300-8AE11367BC22}" name="Year" dataDxfId="12">
      <calculatedColumnFormula>+A1</calculatedColumnFormula>
    </tableColumn>
    <tableColumn id="2" xr3:uid="{8A554D42-8841-4C02-8CD1-A0717D1848FE}" name="Month" dataDxfId="11">
      <calculatedColumnFormula>+B1</calculatedColumnFormula>
    </tableColumn>
    <tableColumn id="3" xr3:uid="{79BED023-E9E0-4508-A816-D4C34FDA088D}" name="Day" dataDxfId="10"/>
    <tableColumn id="4" xr3:uid="{4408C16E-FE99-413F-B71E-381DEDF3E74B}" name="FECHA completa" dataDxfId="2">
      <calculatedColumnFormula>CONCATENATE(C2,"/",B2,"/",A2)</calculatedColumnFormula>
    </tableColumn>
    <tableColumn id="5" xr3:uid="{79CF8FFB-055B-4AED-9F0C-7E226975A1D6}" name="Valor Neto" dataDxfId="0"/>
    <tableColumn id="6" xr3:uid="{1E6F7E62-06B4-4770-AFD2-14D234486AE4}" name="Margen" dataDxfId="1"/>
    <tableColumn id="7" xr3:uid="{A05EAFB8-1D65-4A79-8C27-C4312430B02F}" name="Mar%" dataDxfId="9"/>
    <tableColumn id="8" xr3:uid="{CA704A77-FF00-4D04-9F1A-6C4C9048706E}" name="Cantidad" dataDxfId="8"/>
    <tableColumn id="9" xr3:uid="{57780AC6-A494-4B05-B1C1-574C4D8EDCE7}" name="Costo Promedio" dataDxfId="7"/>
    <tableColumn id="10" xr3:uid="{2769C071-873A-418A-A633-EF3939147455}" name="Fecha con dia semana" dataDxfId="6">
      <calculatedColumnFormula>WORKDAY(D2,0,0)</calculatedColumnFormula>
    </tableColumn>
    <tableColumn id="11" xr3:uid="{5DB4249B-0A48-49FA-8FB6-54ED84E5D94E}" name="Semana del año" dataDxfId="5">
      <calculatedColumnFormula>WEEKNUM(J2,1)</calculatedColumnFormula>
    </tableColumn>
    <tableColumn id="12" xr3:uid="{53768A42-0E3D-46C1-9D5F-74F6B7A43C57}" name="DIA de la semana" dataDxfId="4">
      <calculatedColumnFormula>TEXT(J2,"ddDDd")</calculatedColumnFormula>
    </tableColumn>
    <tableColumn id="13" xr3:uid="{E068ECB5-47FF-414D-8473-7C57C032E992}" name="index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O42"/>
  <sheetViews>
    <sheetView zoomScale="70" zoomScaleNormal="70" workbookViewId="0">
      <selection activeCell="B13" sqref="B13"/>
    </sheetView>
  </sheetViews>
  <sheetFormatPr baseColWidth="10" defaultRowHeight="14.5" x14ac:dyDescent="0.35"/>
  <cols>
    <col min="1" max="1" width="21.1796875" bestFit="1" customWidth="1"/>
    <col min="2" max="2" width="21.54296875" bestFit="1" customWidth="1"/>
    <col min="3" max="3" width="11.7265625" bestFit="1" customWidth="1"/>
    <col min="4" max="4" width="15.81640625" customWidth="1"/>
    <col min="5" max="5" width="16.26953125" customWidth="1"/>
    <col min="6" max="6" width="16.7265625" customWidth="1"/>
    <col min="7" max="7" width="19.54296875" bestFit="1" customWidth="1"/>
    <col min="8" max="8" width="24" bestFit="1" customWidth="1"/>
    <col min="9" max="9" width="25" bestFit="1" customWidth="1"/>
    <col min="11" max="11" width="19.26953125" bestFit="1" customWidth="1"/>
    <col min="12" max="12" width="17.26953125" bestFit="1" customWidth="1"/>
    <col min="14" max="15" width="15.453125" bestFit="1" customWidth="1"/>
  </cols>
  <sheetData>
    <row r="11" spans="1:15" x14ac:dyDescent="0.35">
      <c r="A11" s="15" t="s">
        <v>87</v>
      </c>
      <c r="B11" s="15" t="s">
        <v>79</v>
      </c>
    </row>
    <row r="12" spans="1:15" x14ac:dyDescent="0.35">
      <c r="A12" s="15" t="s">
        <v>78</v>
      </c>
      <c r="B12" t="s">
        <v>24</v>
      </c>
      <c r="C12" t="s">
        <v>41</v>
      </c>
      <c r="K12" s="46" t="s">
        <v>88</v>
      </c>
      <c r="L12" s="47"/>
    </row>
    <row r="13" spans="1:15" x14ac:dyDescent="0.35">
      <c r="A13" s="16" t="s">
        <v>81</v>
      </c>
      <c r="B13" s="17">
        <v>46302141.960000001</v>
      </c>
      <c r="C13" s="17">
        <v>46302141.960000001</v>
      </c>
      <c r="K13" s="20" t="s">
        <v>89</v>
      </c>
      <c r="L13" s="21">
        <v>186103138.50666666</v>
      </c>
      <c r="O13" s="43">
        <v>6.6400000000000001E-2</v>
      </c>
    </row>
    <row r="14" spans="1:15" x14ac:dyDescent="0.35">
      <c r="A14" s="16" t="s">
        <v>82</v>
      </c>
      <c r="B14" s="17">
        <v>43533815</v>
      </c>
      <c r="C14" s="17">
        <v>43533815</v>
      </c>
      <c r="K14" s="20" t="s">
        <v>90</v>
      </c>
      <c r="L14" s="21">
        <v>205630008.93333334</v>
      </c>
    </row>
    <row r="15" spans="1:15" x14ac:dyDescent="0.35">
      <c r="A15" s="16" t="s">
        <v>83</v>
      </c>
      <c r="B15" s="17">
        <v>39557508.130000003</v>
      </c>
      <c r="C15" s="17">
        <v>39557508.130000003</v>
      </c>
      <c r="K15" s="20" t="s">
        <v>91</v>
      </c>
      <c r="L15" s="21">
        <v>237365857</v>
      </c>
    </row>
    <row r="16" spans="1:15" x14ac:dyDescent="0.35">
      <c r="A16" s="16" t="s">
        <v>84</v>
      </c>
      <c r="B16" s="17">
        <v>50893022</v>
      </c>
      <c r="C16" s="17">
        <v>50893022</v>
      </c>
      <c r="K16" s="20" t="s">
        <v>92</v>
      </c>
      <c r="L16" s="21">
        <v>210330806.51916668</v>
      </c>
    </row>
    <row r="17" spans="1:15" x14ac:dyDescent="0.35">
      <c r="A17" s="16" t="s">
        <v>85</v>
      </c>
      <c r="B17" s="17">
        <v>323022</v>
      </c>
      <c r="C17" s="17">
        <v>323022</v>
      </c>
      <c r="K17" s="20" t="s">
        <v>93</v>
      </c>
      <c r="L17" s="21">
        <v>281668970.19416666</v>
      </c>
    </row>
    <row r="18" spans="1:15" x14ac:dyDescent="0.35">
      <c r="A18" s="16" t="s">
        <v>41</v>
      </c>
      <c r="B18" s="17">
        <v>36121901.818000004</v>
      </c>
      <c r="C18" s="17">
        <v>36121901.818000004</v>
      </c>
      <c r="K18" s="26" t="s">
        <v>94</v>
      </c>
      <c r="L18" s="27">
        <f>SUM(L13:L17)</f>
        <v>1121098781.1533334</v>
      </c>
      <c r="N18" s="19">
        <f>K20*O13</f>
        <v>78968241.003199995</v>
      </c>
    </row>
    <row r="19" spans="1:15" x14ac:dyDescent="0.35">
      <c r="K19" s="28" t="s">
        <v>95</v>
      </c>
      <c r="L19" s="28" t="s">
        <v>96</v>
      </c>
      <c r="N19" s="19">
        <f>L18+N18</f>
        <v>1200067022.1565335</v>
      </c>
      <c r="O19" s="19">
        <f>L18-N18</f>
        <v>1042130540.1501334</v>
      </c>
    </row>
    <row r="20" spans="1:15" x14ac:dyDescent="0.35">
      <c r="K20" s="25">
        <v>1189280738</v>
      </c>
      <c r="L20" s="29">
        <f>L18/K20</f>
        <v>0.94266958618927321</v>
      </c>
      <c r="N20" s="31">
        <f>N19/K20</f>
        <v>1.0090695861892733</v>
      </c>
      <c r="O20" s="31">
        <f>O19/K20</f>
        <v>0.8762695861892732</v>
      </c>
    </row>
    <row r="23" spans="1:15" x14ac:dyDescent="0.35">
      <c r="K23" s="46" t="s">
        <v>35</v>
      </c>
      <c r="L23" s="47"/>
      <c r="M23" t="s">
        <v>100</v>
      </c>
    </row>
    <row r="24" spans="1:15" x14ac:dyDescent="0.35">
      <c r="K24" s="20" t="s">
        <v>89</v>
      </c>
      <c r="L24" s="21"/>
      <c r="M24" s="30"/>
      <c r="N24" s="32">
        <v>4.9000000000000002E-2</v>
      </c>
      <c r="O24" s="30"/>
    </row>
    <row r="25" spans="1:15" x14ac:dyDescent="0.35">
      <c r="H25" s="17">
        <f>SUM(E13:E18)</f>
        <v>0</v>
      </c>
      <c r="K25" s="20" t="s">
        <v>90</v>
      </c>
      <c r="L25" s="21">
        <v>194386466.01749998</v>
      </c>
      <c r="M25" s="30"/>
      <c r="N25" s="30"/>
    </row>
    <row r="26" spans="1:15" x14ac:dyDescent="0.35">
      <c r="H26" s="17">
        <f>SUM(E13:E14)</f>
        <v>0</v>
      </c>
      <c r="K26" s="20" t="s">
        <v>91</v>
      </c>
      <c r="L26" s="21">
        <v>224657135.71000001</v>
      </c>
      <c r="M26" s="30"/>
    </row>
    <row r="27" spans="1:15" x14ac:dyDescent="0.35">
      <c r="K27" s="20" t="s">
        <v>92</v>
      </c>
      <c r="L27" s="21">
        <v>263920797.56</v>
      </c>
      <c r="N27" s="19"/>
    </row>
    <row r="28" spans="1:15" x14ac:dyDescent="0.35">
      <c r="K28" s="20" t="s">
        <v>93</v>
      </c>
      <c r="L28" s="21">
        <v>313642790.45500004</v>
      </c>
    </row>
    <row r="29" spans="1:15" x14ac:dyDescent="0.35">
      <c r="K29" s="26" t="s">
        <v>94</v>
      </c>
      <c r="L29" s="27">
        <f>SUM(L24:L28)</f>
        <v>996607189.74249995</v>
      </c>
      <c r="N29" s="19">
        <f>K31*N24</f>
        <v>56684457.420849994</v>
      </c>
    </row>
    <row r="30" spans="1:15" x14ac:dyDescent="0.35">
      <c r="K30" s="28" t="s">
        <v>95</v>
      </c>
      <c r="L30" s="28" t="s">
        <v>96</v>
      </c>
      <c r="N30" s="19">
        <f>L29+N29</f>
        <v>1053291647.16335</v>
      </c>
      <c r="O30" s="19">
        <f>L29-N29</f>
        <v>939922732.32164991</v>
      </c>
    </row>
    <row r="31" spans="1:15" x14ac:dyDescent="0.35">
      <c r="H31" t="s">
        <v>97</v>
      </c>
      <c r="I31" s="18" t="e">
        <f>_xlfn.VAR.S(B20:E20)</f>
        <v>#DIV/0!</v>
      </c>
      <c r="K31" s="25">
        <v>1156825661.6499999</v>
      </c>
      <c r="L31" s="29">
        <f>L29/K31</f>
        <v>0.86150162706541489</v>
      </c>
      <c r="N31" s="31">
        <f>N30/K31</f>
        <v>0.91050162706541493</v>
      </c>
      <c r="O31" s="31">
        <f>O30/K31</f>
        <v>0.81250162706541484</v>
      </c>
    </row>
    <row r="32" spans="1:15" x14ac:dyDescent="0.35">
      <c r="H32" t="s">
        <v>99</v>
      </c>
      <c r="I32" t="e">
        <f>_xlfn.STDEV.S(B20:E20)</f>
        <v>#DIV/0!</v>
      </c>
    </row>
    <row r="33" spans="8:15" x14ac:dyDescent="0.35">
      <c r="H33" t="s">
        <v>98</v>
      </c>
      <c r="I33" s="32" t="e">
        <f>I32/AVERAGE(B20:E20)</f>
        <v>#DIV/0!</v>
      </c>
    </row>
    <row r="34" spans="8:15" x14ac:dyDescent="0.35">
      <c r="K34" s="46" t="s">
        <v>36</v>
      </c>
      <c r="L34" s="47"/>
      <c r="M34" t="s">
        <v>100</v>
      </c>
    </row>
    <row r="35" spans="8:15" x14ac:dyDescent="0.35">
      <c r="K35" s="20" t="s">
        <v>89</v>
      </c>
      <c r="L35" s="21">
        <v>194173070.67166668</v>
      </c>
      <c r="M35" s="30"/>
      <c r="N35" s="32">
        <v>0.08</v>
      </c>
      <c r="O35" s="30"/>
    </row>
    <row r="36" spans="8:15" x14ac:dyDescent="0.35">
      <c r="H36" t="s">
        <v>97</v>
      </c>
      <c r="I36" s="18" t="e">
        <f>_xlfn.VAR.S(B20:E20)</f>
        <v>#DIV/0!</v>
      </c>
      <c r="K36" s="20" t="s">
        <v>90</v>
      </c>
      <c r="L36" s="21">
        <v>200493549.04916665</v>
      </c>
      <c r="M36" s="30"/>
      <c r="N36" s="30"/>
    </row>
    <row r="37" spans="8:15" x14ac:dyDescent="0.35">
      <c r="H37" t="s">
        <v>99</v>
      </c>
      <c r="I37" t="e">
        <f>_xlfn.STDEV.S(B20:E20)</f>
        <v>#DIV/0!</v>
      </c>
      <c r="K37" s="20" t="s">
        <v>91</v>
      </c>
      <c r="L37" s="21">
        <v>230432992.15000001</v>
      </c>
      <c r="M37" s="30"/>
    </row>
    <row r="38" spans="8:15" x14ac:dyDescent="0.35">
      <c r="H38" t="s">
        <v>98</v>
      </c>
      <c r="I38" s="32" t="e">
        <f>I37/AVERAGE(B20:E20)</f>
        <v>#DIV/0!</v>
      </c>
      <c r="K38" s="20" t="s">
        <v>92</v>
      </c>
      <c r="L38" s="21">
        <v>272909862.33749998</v>
      </c>
      <c r="N38" s="19"/>
    </row>
    <row r="39" spans="8:15" x14ac:dyDescent="0.35">
      <c r="K39" s="20" t="s">
        <v>93</v>
      </c>
      <c r="L39" s="21">
        <v>101292816.66499999</v>
      </c>
    </row>
    <row r="40" spans="8:15" x14ac:dyDescent="0.35">
      <c r="K40" s="26" t="s">
        <v>94</v>
      </c>
      <c r="L40" s="27">
        <f>SUM(L35:L39)</f>
        <v>999302290.87333322</v>
      </c>
      <c r="N40" s="19">
        <f>K42*N35</f>
        <v>126869936.55751109</v>
      </c>
    </row>
    <row r="41" spans="8:15" x14ac:dyDescent="0.35">
      <c r="K41" s="28" t="s">
        <v>95</v>
      </c>
      <c r="L41" s="28" t="s">
        <v>96</v>
      </c>
      <c r="N41" s="19">
        <f>L40+N40</f>
        <v>1126172227.4308443</v>
      </c>
      <c r="O41" s="19">
        <f>L40-N40</f>
        <v>872432354.31582212</v>
      </c>
    </row>
    <row r="42" spans="8:15" x14ac:dyDescent="0.35">
      <c r="K42" s="25">
        <v>1585874206.9688885</v>
      </c>
      <c r="L42" s="29">
        <f>L40/K42</f>
        <v>0.63012708478519153</v>
      </c>
      <c r="N42" s="31">
        <f>N41/K42</f>
        <v>0.7101270847851916</v>
      </c>
      <c r="O42" s="31">
        <f>O41/K42</f>
        <v>0.55012708478519157</v>
      </c>
    </row>
  </sheetData>
  <mergeCells count="3">
    <mergeCell ref="K23:L23"/>
    <mergeCell ref="K12:L12"/>
    <mergeCell ref="K34:L3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P45"/>
  <sheetViews>
    <sheetView zoomScale="80" zoomScaleNormal="80" workbookViewId="0">
      <selection activeCell="G21" sqref="G21"/>
    </sheetView>
  </sheetViews>
  <sheetFormatPr baseColWidth="10" defaultRowHeight="14.5" x14ac:dyDescent="0.35"/>
  <cols>
    <col min="1" max="1" width="19.81640625" customWidth="1"/>
    <col min="2" max="2" width="23.1796875" bestFit="1" customWidth="1"/>
    <col min="3" max="5" width="12" customWidth="1"/>
    <col min="6" max="6" width="12.81640625" customWidth="1"/>
    <col min="7" max="7" width="12.81640625" bestFit="1" customWidth="1"/>
    <col min="9" max="9" width="14.54296875" bestFit="1" customWidth="1"/>
    <col min="10" max="10" width="23.54296875" bestFit="1" customWidth="1"/>
    <col min="12" max="13" width="14.54296875" bestFit="1" customWidth="1"/>
    <col min="15" max="15" width="14.54296875" bestFit="1" customWidth="1"/>
    <col min="16" max="16" width="13" bestFit="1" customWidth="1"/>
  </cols>
  <sheetData>
    <row r="13" spans="1:16" x14ac:dyDescent="0.35">
      <c r="A13" s="15" t="s">
        <v>101</v>
      </c>
      <c r="B13" s="15" t="s">
        <v>79</v>
      </c>
    </row>
    <row r="14" spans="1:16" x14ac:dyDescent="0.35">
      <c r="A14" s="15" t="s">
        <v>78</v>
      </c>
      <c r="B14" t="s">
        <v>24</v>
      </c>
      <c r="C14" t="s">
        <v>37</v>
      </c>
      <c r="D14" t="s">
        <v>38</v>
      </c>
      <c r="E14" t="s">
        <v>39</v>
      </c>
      <c r="F14" t="s">
        <v>41</v>
      </c>
      <c r="N14" s="22" t="s">
        <v>102</v>
      </c>
      <c r="O14" s="22">
        <v>16393</v>
      </c>
      <c r="P14" s="39">
        <v>28065.35</v>
      </c>
    </row>
    <row r="15" spans="1:16" x14ac:dyDescent="0.35">
      <c r="A15" s="16" t="s">
        <v>80</v>
      </c>
      <c r="B15" s="19">
        <v>13266687.7654</v>
      </c>
      <c r="C15" s="19">
        <v>16422592.1567</v>
      </c>
      <c r="D15" s="19">
        <v>15593178.550933333</v>
      </c>
      <c r="E15" s="19">
        <v>14460651.10488</v>
      </c>
      <c r="F15" s="19">
        <v>14864994.429100003</v>
      </c>
      <c r="L15" s="46" t="s">
        <v>88</v>
      </c>
      <c r="M15" s="48"/>
      <c r="N15" s="22"/>
      <c r="O15" s="24">
        <f>O14*P14</f>
        <v>460075282.54999995</v>
      </c>
      <c r="P15" s="22"/>
    </row>
    <row r="16" spans="1:16" x14ac:dyDescent="0.35">
      <c r="A16" s="16" t="s">
        <v>81</v>
      </c>
      <c r="B16" s="19">
        <v>13453472.42106</v>
      </c>
      <c r="C16" s="19">
        <v>18348895.311775003</v>
      </c>
      <c r="D16" s="19">
        <v>15937412.781725001</v>
      </c>
      <c r="E16" s="19">
        <v>21050849.305066664</v>
      </c>
      <c r="F16" s="19">
        <v>16722821.399656247</v>
      </c>
      <c r="L16" s="20" t="s">
        <v>89</v>
      </c>
      <c r="M16" s="34">
        <v>77196223.617502421</v>
      </c>
      <c r="N16" s="22" t="s">
        <v>100</v>
      </c>
      <c r="O16" s="42">
        <v>8.7648738990094219E-2</v>
      </c>
      <c r="P16" s="22"/>
    </row>
    <row r="17" spans="1:16" x14ac:dyDescent="0.35">
      <c r="A17" s="16" t="s">
        <v>82</v>
      </c>
      <c r="B17" s="19">
        <v>18640542.865939997</v>
      </c>
      <c r="C17" s="19">
        <v>23244091.27045</v>
      </c>
      <c r="D17" s="19">
        <v>26481750.699949998</v>
      </c>
      <c r="E17" s="19">
        <v>20581016.433825001</v>
      </c>
      <c r="F17" s="19">
        <v>22025302.820388235</v>
      </c>
      <c r="L17" s="20" t="s">
        <v>90</v>
      </c>
      <c r="M17" s="34">
        <v>82688055.188800007</v>
      </c>
      <c r="N17" s="22"/>
      <c r="O17" s="22"/>
      <c r="P17" s="22"/>
    </row>
    <row r="18" spans="1:16" x14ac:dyDescent="0.35">
      <c r="A18" s="16" t="s">
        <v>83</v>
      </c>
      <c r="B18" s="19">
        <v>18759058.777460001</v>
      </c>
      <c r="C18" s="19">
        <v>15774221.810979998</v>
      </c>
      <c r="D18" s="19">
        <v>18788437.556175001</v>
      </c>
      <c r="E18" s="19">
        <v>22272656.063274998</v>
      </c>
      <c r="F18" s="19">
        <v>18717265.412222221</v>
      </c>
      <c r="L18" s="20" t="s">
        <v>91</v>
      </c>
      <c r="M18" s="34">
        <v>94302730.275075004</v>
      </c>
      <c r="N18" s="22"/>
      <c r="O18" s="22"/>
      <c r="P18" s="22"/>
    </row>
    <row r="19" spans="1:16" x14ac:dyDescent="0.35">
      <c r="A19" s="16" t="s">
        <v>84</v>
      </c>
      <c r="B19" s="19">
        <v>18155747.433500003</v>
      </c>
      <c r="C19" s="19">
        <v>15759797.508539999</v>
      </c>
      <c r="D19" s="19">
        <v>17890434.324480001</v>
      </c>
      <c r="E19" s="19">
        <v>19238122.008400001</v>
      </c>
      <c r="F19" s="19">
        <v>17627699.382305887</v>
      </c>
      <c r="L19" s="20" t="s">
        <v>92</v>
      </c>
      <c r="M19" s="34">
        <v>82474331.521124989</v>
      </c>
      <c r="N19" s="22"/>
      <c r="O19" s="22"/>
      <c r="P19" s="22"/>
    </row>
    <row r="20" spans="1:16" x14ac:dyDescent="0.35">
      <c r="A20" s="16" t="s">
        <v>85</v>
      </c>
      <c r="B20" s="19">
        <v>108647.675</v>
      </c>
      <c r="C20" s="19">
        <v>860140.99489999993</v>
      </c>
      <c r="D20" s="19">
        <v>1141423.7151333333</v>
      </c>
      <c r="E20" s="19">
        <v>1338722.7050199998</v>
      </c>
      <c r="F20" s="19">
        <v>1067246.2775166668</v>
      </c>
      <c r="L20" s="20" t="s">
        <v>93</v>
      </c>
      <c r="M20" s="34">
        <v>68776135.009449989</v>
      </c>
      <c r="N20" s="22"/>
      <c r="O20" s="22"/>
      <c r="P20" s="22"/>
    </row>
    <row r="21" spans="1:16" x14ac:dyDescent="0.35">
      <c r="A21" s="16" t="s">
        <v>86</v>
      </c>
      <c r="B21" s="19">
        <v>149844.60915</v>
      </c>
      <c r="C21" s="19"/>
      <c r="D21" s="19"/>
      <c r="E21" s="19"/>
      <c r="F21" s="19">
        <v>149844.60915</v>
      </c>
      <c r="L21" s="26" t="s">
        <v>94</v>
      </c>
      <c r="M21" s="35">
        <f>SUM(M16:M20)</f>
        <v>405437475.61195242</v>
      </c>
      <c r="N21" s="22"/>
      <c r="O21" s="23">
        <f>L23*O16</f>
        <v>40325018.356018797</v>
      </c>
      <c r="P21" s="22"/>
    </row>
    <row r="22" spans="1:16" x14ac:dyDescent="0.35">
      <c r="A22" s="16" t="s">
        <v>41</v>
      </c>
      <c r="B22" s="19">
        <v>14488308.023108</v>
      </c>
      <c r="C22" s="19">
        <v>15692513.381519999</v>
      </c>
      <c r="D22" s="19">
        <v>16716799.242260871</v>
      </c>
      <c r="E22" s="19">
        <v>15620663.799468003</v>
      </c>
      <c r="F22" s="19">
        <v>15607382.782391841</v>
      </c>
      <c r="L22" s="28" t="s">
        <v>95</v>
      </c>
      <c r="M22" s="36" t="s">
        <v>96</v>
      </c>
      <c r="N22" s="22"/>
      <c r="O22" s="23">
        <f>M21+O21</f>
        <v>445762493.96797121</v>
      </c>
      <c r="P22" s="23">
        <f>M21-O21</f>
        <v>365112457.25593364</v>
      </c>
    </row>
    <row r="23" spans="1:16" x14ac:dyDescent="0.35">
      <c r="L23" s="25">
        <f>O15</f>
        <v>460075282.54999995</v>
      </c>
      <c r="M23" s="37">
        <f>M21/L23</f>
        <v>0.88124159455988682</v>
      </c>
      <c r="N23" s="22"/>
      <c r="O23" s="29">
        <f>O22/L23</f>
        <v>0.968890333549981</v>
      </c>
      <c r="P23" s="29">
        <f>P22/L23</f>
        <v>0.79359285556979264</v>
      </c>
    </row>
    <row r="25" spans="1:16" x14ac:dyDescent="0.35">
      <c r="N25" s="22" t="s">
        <v>102</v>
      </c>
      <c r="O25" s="22">
        <v>16295</v>
      </c>
      <c r="P25" s="44">
        <v>28222.33</v>
      </c>
    </row>
    <row r="26" spans="1:16" x14ac:dyDescent="0.35">
      <c r="L26" s="46" t="s">
        <v>35</v>
      </c>
      <c r="M26" s="48"/>
      <c r="N26" s="22"/>
      <c r="O26" s="24">
        <f>O25*P25</f>
        <v>459882867.35000002</v>
      </c>
      <c r="P26" s="22"/>
    </row>
    <row r="27" spans="1:16" x14ac:dyDescent="0.35">
      <c r="L27" s="20" t="s">
        <v>89</v>
      </c>
      <c r="M27" s="34"/>
      <c r="N27" s="22" t="s">
        <v>100</v>
      </c>
      <c r="O27" s="41">
        <v>0.10829999999999999</v>
      </c>
      <c r="P27" s="40"/>
    </row>
    <row r="28" spans="1:16" x14ac:dyDescent="0.35">
      <c r="I28" s="17">
        <f>SUM(F15:F20)</f>
        <v>91025329.72118926</v>
      </c>
      <c r="L28" s="20" t="s">
        <v>90</v>
      </c>
      <c r="M28" s="34">
        <v>81082742.116258323</v>
      </c>
      <c r="N28" s="40"/>
      <c r="O28" s="40"/>
      <c r="P28" s="22"/>
    </row>
    <row r="29" spans="1:16" x14ac:dyDescent="0.35">
      <c r="I29" s="17">
        <f>SUM(E15:E16)</f>
        <v>35511500.409946665</v>
      </c>
      <c r="L29" s="20" t="s">
        <v>91</v>
      </c>
      <c r="M29" s="34">
        <v>93821161.649374992</v>
      </c>
      <c r="N29" s="40"/>
      <c r="O29" s="22"/>
      <c r="P29" s="22"/>
    </row>
    <row r="30" spans="1:16" x14ac:dyDescent="0.35">
      <c r="L30" s="20" t="s">
        <v>92</v>
      </c>
      <c r="M30" s="34">
        <v>104125573.95402499</v>
      </c>
      <c r="N30" s="22"/>
      <c r="O30" s="23"/>
      <c r="P30" s="22"/>
    </row>
    <row r="31" spans="1:16" x14ac:dyDescent="0.35">
      <c r="L31" s="20" t="s">
        <v>93</v>
      </c>
      <c r="M31" s="34">
        <v>124627260.36266668</v>
      </c>
      <c r="N31" s="22"/>
      <c r="O31" s="22"/>
      <c r="P31" s="22"/>
    </row>
    <row r="32" spans="1:16" x14ac:dyDescent="0.35">
      <c r="L32" s="26" t="s">
        <v>94</v>
      </c>
      <c r="M32" s="35">
        <f>SUM(M27:M31)</f>
        <v>403656738.08232498</v>
      </c>
      <c r="N32" s="22"/>
      <c r="O32" s="23">
        <f>L34*O27</f>
        <v>49805314.534005001</v>
      </c>
      <c r="P32" s="22"/>
    </row>
    <row r="33" spans="9:16" x14ac:dyDescent="0.35">
      <c r="L33" s="28" t="s">
        <v>95</v>
      </c>
      <c r="M33" s="36" t="s">
        <v>96</v>
      </c>
      <c r="N33" s="22"/>
      <c r="O33" s="23">
        <f>M32+O32</f>
        <v>453462052.61632997</v>
      </c>
      <c r="P33" s="23">
        <f>M32-O32</f>
        <v>353851423.54832</v>
      </c>
    </row>
    <row r="34" spans="9:16" x14ac:dyDescent="0.35">
      <c r="I34" t="s">
        <v>97</v>
      </c>
      <c r="J34" s="18">
        <f>_xlfn.VAR.S(B22:E22)</f>
        <v>829529171602.24353</v>
      </c>
      <c r="L34" s="25">
        <f>O26</f>
        <v>459882867.35000002</v>
      </c>
      <c r="M34" s="37">
        <f>M32/L34</f>
        <v>0.87773815190883508</v>
      </c>
      <c r="N34" s="22"/>
      <c r="O34" s="29">
        <f>O33/L34</f>
        <v>0.98603815190883504</v>
      </c>
      <c r="P34" s="29">
        <f>P33/L34</f>
        <v>0.76943815190883513</v>
      </c>
    </row>
    <row r="35" spans="9:16" x14ac:dyDescent="0.35">
      <c r="I35" t="s">
        <v>99</v>
      </c>
      <c r="J35">
        <f>_xlfn.STDEV.S(B22:E22)</f>
        <v>910784.92060543224</v>
      </c>
      <c r="N35" s="38"/>
      <c r="O35" s="38"/>
      <c r="P35" s="38"/>
    </row>
    <row r="36" spans="9:16" x14ac:dyDescent="0.35">
      <c r="I36" t="s">
        <v>98</v>
      </c>
      <c r="J36" s="32">
        <f>J35/AVERAGE(B22:E22)</f>
        <v>5.8273187031350558E-2</v>
      </c>
      <c r="N36" s="22" t="s">
        <v>102</v>
      </c>
      <c r="O36" s="22">
        <v>19819</v>
      </c>
      <c r="P36" s="33">
        <v>28289.87</v>
      </c>
    </row>
    <row r="37" spans="9:16" x14ac:dyDescent="0.35">
      <c r="L37" s="46" t="s">
        <v>36</v>
      </c>
      <c r="M37" s="48"/>
      <c r="N37" s="22"/>
      <c r="O37" s="24">
        <f>O36*P36</f>
        <v>560676933.52999997</v>
      </c>
      <c r="P37" s="22"/>
    </row>
    <row r="38" spans="9:16" x14ac:dyDescent="0.35">
      <c r="L38" s="20" t="s">
        <v>89</v>
      </c>
      <c r="M38" s="34">
        <v>79311519.407066658</v>
      </c>
      <c r="N38" s="22" t="s">
        <v>100</v>
      </c>
      <c r="O38" s="41">
        <v>5.8273187031350558E-2</v>
      </c>
      <c r="P38" s="40"/>
    </row>
    <row r="39" spans="9:16" x14ac:dyDescent="0.35">
      <c r="I39" t="s">
        <v>97</v>
      </c>
      <c r="J39" s="18">
        <f>_xlfn.VAR.S(B22:E22)</f>
        <v>829529171602.24353</v>
      </c>
      <c r="L39" s="20" t="s">
        <v>90</v>
      </c>
      <c r="M39" s="34">
        <v>84048531.967274994</v>
      </c>
      <c r="N39" s="40"/>
      <c r="O39" s="40"/>
      <c r="P39" s="22"/>
    </row>
    <row r="40" spans="9:16" x14ac:dyDescent="0.35">
      <c r="I40" t="s">
        <v>99</v>
      </c>
      <c r="J40">
        <f>_xlfn.STDEV.S(B22:E22)</f>
        <v>910784.92060543224</v>
      </c>
      <c r="L40" s="20" t="s">
        <v>91</v>
      </c>
      <c r="M40" s="34">
        <v>95329235.588491663</v>
      </c>
      <c r="N40" s="40"/>
      <c r="O40" s="22"/>
      <c r="P40" s="22"/>
    </row>
    <row r="41" spans="9:16" x14ac:dyDescent="0.35">
      <c r="I41" t="s">
        <v>98</v>
      </c>
      <c r="J41" s="32">
        <f>J40/AVERAGE(B22:E22)</f>
        <v>5.8273187031350558E-2</v>
      </c>
      <c r="L41" s="20" t="s">
        <v>92</v>
      </c>
      <c r="M41" s="34">
        <v>100086698.01330833</v>
      </c>
      <c r="N41" s="22"/>
      <c r="O41" s="23"/>
      <c r="P41" s="22"/>
    </row>
    <row r="42" spans="9:16" x14ac:dyDescent="0.35">
      <c r="L42" s="20" t="s">
        <v>93</v>
      </c>
      <c r="M42" s="34">
        <v>32945497.317549996</v>
      </c>
      <c r="N42" s="22"/>
      <c r="O42" s="22"/>
      <c r="P42" s="22"/>
    </row>
    <row r="43" spans="9:16" x14ac:dyDescent="0.35">
      <c r="L43" s="26" t="s">
        <v>94</v>
      </c>
      <c r="M43" s="35">
        <f>SUM(M38:M42)</f>
        <v>391721482.29369169</v>
      </c>
      <c r="N43" s="22"/>
      <c r="O43" s="23">
        <f>L45*O38</f>
        <v>32672431.811757792</v>
      </c>
      <c r="P43" s="22"/>
    </row>
    <row r="44" spans="9:16" x14ac:dyDescent="0.35">
      <c r="L44" s="28" t="s">
        <v>95</v>
      </c>
      <c r="M44" s="36" t="s">
        <v>96</v>
      </c>
      <c r="N44" s="22"/>
      <c r="O44" s="23">
        <f>M43+O43</f>
        <v>424393914.1054495</v>
      </c>
      <c r="P44" s="23">
        <f>M43-O43</f>
        <v>359049050.48193389</v>
      </c>
    </row>
    <row r="45" spans="9:16" x14ac:dyDescent="0.35">
      <c r="L45" s="25">
        <f>O37</f>
        <v>560676933.52999997</v>
      </c>
      <c r="M45" s="37">
        <f>M43/L45</f>
        <v>0.69865810213990542</v>
      </c>
      <c r="N45" s="22"/>
      <c r="O45" s="29">
        <f>O44/L45</f>
        <v>0.75693128917125607</v>
      </c>
      <c r="P45" s="29">
        <f>P44/L45</f>
        <v>0.64038491510855489</v>
      </c>
    </row>
  </sheetData>
  <mergeCells count="3">
    <mergeCell ref="L15:M15"/>
    <mergeCell ref="L26:M26"/>
    <mergeCell ref="L37:M37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49"/>
  <sheetViews>
    <sheetView topLeftCell="E1429" workbookViewId="0">
      <selection activeCell="A5" sqref="A5:L1449"/>
    </sheetView>
  </sheetViews>
  <sheetFormatPr baseColWidth="10" defaultRowHeight="14.5" x14ac:dyDescent="0.35"/>
  <cols>
    <col min="1" max="1" width="15.7265625" bestFit="1" customWidth="1"/>
    <col min="2" max="2" width="14.81640625" bestFit="1" customWidth="1"/>
    <col min="3" max="3" width="17.7265625" bestFit="1" customWidth="1"/>
    <col min="4" max="4" width="19.453125" customWidth="1"/>
    <col min="5" max="5" width="18" bestFit="1" customWidth="1"/>
    <col min="6" max="6" width="17" bestFit="1" customWidth="1"/>
    <col min="7" max="7" width="9.453125" bestFit="1" customWidth="1"/>
    <col min="8" max="8" width="12.453125" customWidth="1"/>
    <col min="9" max="9" width="18.7265625" customWidth="1"/>
    <col min="10" max="10" width="33.81640625" bestFit="1" customWidth="1"/>
    <col min="11" max="11" width="19.26953125" customWidth="1"/>
    <col min="12" max="12" width="20.26953125" customWidth="1"/>
  </cols>
  <sheetData>
    <row r="1" spans="1:13" x14ac:dyDescent="0.3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3" x14ac:dyDescent="0.35">
      <c r="A2" s="4" t="s">
        <v>1</v>
      </c>
      <c r="B2" s="4" t="s">
        <v>2</v>
      </c>
      <c r="C2" s="4" t="s">
        <v>3</v>
      </c>
      <c r="D2" s="4"/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13" x14ac:dyDescent="0.35">
      <c r="A3" s="6" t="s">
        <v>9</v>
      </c>
      <c r="B3" s="6" t="s">
        <v>10</v>
      </c>
      <c r="C3" s="6" t="s">
        <v>11</v>
      </c>
      <c r="D3" s="6"/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</row>
    <row r="4" spans="1:13" x14ac:dyDescent="0.35">
      <c r="A4" s="7"/>
      <c r="B4" s="7"/>
      <c r="C4" s="7"/>
      <c r="D4" s="7"/>
      <c r="E4" s="5"/>
      <c r="F4" s="5"/>
      <c r="G4" s="5"/>
      <c r="H4" s="5"/>
      <c r="I4" s="5"/>
    </row>
    <row r="5" spans="1:13" x14ac:dyDescent="0.35">
      <c r="A5" s="9" t="s">
        <v>17</v>
      </c>
      <c r="B5" s="9" t="s">
        <v>18</v>
      </c>
      <c r="C5" s="9" t="s">
        <v>42</v>
      </c>
      <c r="D5" s="9" t="s">
        <v>74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75</v>
      </c>
      <c r="K5" s="10" t="s">
        <v>76</v>
      </c>
      <c r="L5" s="10" t="s">
        <v>77</v>
      </c>
    </row>
    <row r="6" spans="1:13" x14ac:dyDescent="0.35">
      <c r="A6" s="8" t="s">
        <v>24</v>
      </c>
      <c r="B6" s="8" t="s">
        <v>25</v>
      </c>
      <c r="C6" s="6" t="s">
        <v>43</v>
      </c>
      <c r="D6" s="14" t="str">
        <f t="shared" ref="D6:D70" si="0">CONCATENATE(C6,"/",B6,"/",A6)</f>
        <v>5/Enero/2015</v>
      </c>
      <c r="E6" s="1">
        <v>23734138</v>
      </c>
      <c r="F6" s="1">
        <v>9670079.4275000002</v>
      </c>
      <c r="G6" s="2">
        <v>0.40743335306721484</v>
      </c>
      <c r="H6" s="3">
        <v>38807</v>
      </c>
      <c r="I6" s="1">
        <v>14064058.5726</v>
      </c>
      <c r="J6" s="11">
        <f t="shared" ref="J6:J70" si="1">WORKDAY(D6,0,0)</f>
        <v>42009</v>
      </c>
      <c r="K6" s="12">
        <f>WEEKNUM(J6,1)</f>
        <v>2</v>
      </c>
      <c r="L6" s="12" t="str">
        <f>TEXT(J6,"ddDDd")</f>
        <v>lunes</v>
      </c>
      <c r="M6" s="13"/>
    </row>
    <row r="7" spans="1:13" x14ac:dyDescent="0.35">
      <c r="A7" s="8" t="str">
        <f t="shared" ref="A7:A70" si="2">+A6</f>
        <v>2015</v>
      </c>
      <c r="B7" s="8" t="str">
        <f t="shared" ref="B7:B28" si="3">+B6</f>
        <v>Enero</v>
      </c>
      <c r="C7" s="6" t="s">
        <v>44</v>
      </c>
      <c r="D7" s="14" t="str">
        <f t="shared" si="0"/>
        <v>6/Enero/2015</v>
      </c>
      <c r="E7" s="1">
        <v>27192866</v>
      </c>
      <c r="F7" s="1">
        <v>10187487.2414</v>
      </c>
      <c r="G7" s="2">
        <v>0.37463823200540908</v>
      </c>
      <c r="H7" s="3">
        <v>31688</v>
      </c>
      <c r="I7" s="1">
        <v>17005378.7586</v>
      </c>
      <c r="J7" s="11">
        <f t="shared" si="1"/>
        <v>42010</v>
      </c>
      <c r="K7" s="12">
        <f t="shared" ref="K7:K70" si="4">WEEKNUM(J7,1)</f>
        <v>2</v>
      </c>
      <c r="L7" s="12" t="str">
        <f t="shared" ref="L7:L70" si="5">TEXT(J7,"ddDDd")</f>
        <v>martes</v>
      </c>
      <c r="M7" s="13"/>
    </row>
    <row r="8" spans="1:13" x14ac:dyDescent="0.35">
      <c r="A8" s="8" t="str">
        <f t="shared" si="2"/>
        <v>2015</v>
      </c>
      <c r="B8" s="8" t="str">
        <f t="shared" si="3"/>
        <v>Enero</v>
      </c>
      <c r="C8" s="6" t="s">
        <v>45</v>
      </c>
      <c r="D8" s="14" t="str">
        <f t="shared" si="0"/>
        <v>7/Enero/2015</v>
      </c>
      <c r="E8" s="1">
        <v>26458269</v>
      </c>
      <c r="F8" s="1">
        <v>10429886.238399999</v>
      </c>
      <c r="G8" s="2">
        <v>0.39420138325753662</v>
      </c>
      <c r="H8" s="3">
        <v>47650</v>
      </c>
      <c r="I8" s="1">
        <v>16028382.761600001</v>
      </c>
      <c r="J8" s="11">
        <f t="shared" si="1"/>
        <v>42011</v>
      </c>
      <c r="K8" s="12">
        <f t="shared" si="4"/>
        <v>2</v>
      </c>
      <c r="L8" s="12" t="str">
        <f t="shared" si="5"/>
        <v>miércoles</v>
      </c>
      <c r="M8" s="13"/>
    </row>
    <row r="9" spans="1:13" x14ac:dyDescent="0.35">
      <c r="A9" s="8" t="str">
        <f t="shared" si="2"/>
        <v>2015</v>
      </c>
      <c r="B9" s="8" t="str">
        <f t="shared" si="3"/>
        <v>Enero</v>
      </c>
      <c r="C9" s="6" t="s">
        <v>46</v>
      </c>
      <c r="D9" s="14" t="str">
        <f t="shared" si="0"/>
        <v>8/Enero/2015</v>
      </c>
      <c r="E9" s="1">
        <v>37313509.829999998</v>
      </c>
      <c r="F9" s="1">
        <v>15939089.6843</v>
      </c>
      <c r="G9" s="2">
        <v>0.42716672210463025</v>
      </c>
      <c r="H9" s="3">
        <v>35077</v>
      </c>
      <c r="I9" s="1">
        <v>21374420.1457</v>
      </c>
      <c r="J9" s="11">
        <f t="shared" si="1"/>
        <v>42012</v>
      </c>
      <c r="K9" s="12">
        <f t="shared" si="4"/>
        <v>2</v>
      </c>
      <c r="L9" s="12" t="str">
        <f t="shared" si="5"/>
        <v>jueves</v>
      </c>
      <c r="M9" s="13"/>
    </row>
    <row r="10" spans="1:13" x14ac:dyDescent="0.35">
      <c r="A10" s="8" t="str">
        <f t="shared" si="2"/>
        <v>2015</v>
      </c>
      <c r="B10" s="8" t="str">
        <f t="shared" si="3"/>
        <v>Enero</v>
      </c>
      <c r="C10" s="6" t="s">
        <v>47</v>
      </c>
      <c r="D10" s="14" t="str">
        <f t="shared" si="0"/>
        <v>9/Enero/2015</v>
      </c>
      <c r="E10" s="1">
        <v>46805518</v>
      </c>
      <c r="F10" s="1">
        <v>18219641.246599998</v>
      </c>
      <c r="G10" s="2">
        <v>0.38926267724672975</v>
      </c>
      <c r="H10" s="3">
        <v>55103</v>
      </c>
      <c r="I10" s="1">
        <v>28585876.753400002</v>
      </c>
      <c r="J10" s="11">
        <f t="shared" si="1"/>
        <v>42013</v>
      </c>
      <c r="K10" s="12">
        <f t="shared" si="4"/>
        <v>2</v>
      </c>
      <c r="L10" s="12" t="str">
        <f t="shared" si="5"/>
        <v>viernes</v>
      </c>
      <c r="M10" s="13"/>
    </row>
    <row r="11" spans="1:13" x14ac:dyDescent="0.35">
      <c r="A11" s="8" t="str">
        <f t="shared" si="2"/>
        <v>2015</v>
      </c>
      <c r="B11" s="8" t="str">
        <f t="shared" si="3"/>
        <v>Enero</v>
      </c>
      <c r="C11" s="6" t="s">
        <v>48</v>
      </c>
      <c r="D11" s="14" t="str">
        <f t="shared" si="0"/>
        <v>10/Enero/2015</v>
      </c>
      <c r="E11" s="1">
        <v>513340</v>
      </c>
      <c r="F11" s="1">
        <v>145073.1477</v>
      </c>
      <c r="G11" s="2">
        <v>0.28260635777457438</v>
      </c>
      <c r="H11" s="3">
        <v>2796</v>
      </c>
      <c r="I11" s="1">
        <v>368266.85239999997</v>
      </c>
      <c r="J11" s="11">
        <f t="shared" si="1"/>
        <v>42014</v>
      </c>
      <c r="K11" s="12">
        <f t="shared" si="4"/>
        <v>2</v>
      </c>
      <c r="L11" s="12" t="str">
        <f t="shared" si="5"/>
        <v>sábado</v>
      </c>
      <c r="M11" s="13"/>
    </row>
    <row r="12" spans="1:13" x14ac:dyDescent="0.35">
      <c r="A12" s="8" t="str">
        <f t="shared" si="2"/>
        <v>2015</v>
      </c>
      <c r="B12" s="8" t="str">
        <f t="shared" si="3"/>
        <v>Enero</v>
      </c>
      <c r="C12" s="6" t="s">
        <v>49</v>
      </c>
      <c r="D12" s="14" t="str">
        <f t="shared" si="0"/>
        <v>12/Enero/2015</v>
      </c>
      <c r="E12" s="1">
        <v>21898408</v>
      </c>
      <c r="F12" s="1">
        <v>8700454.1545000002</v>
      </c>
      <c r="G12" s="2">
        <v>0.39730989369181541</v>
      </c>
      <c r="H12" s="3">
        <v>33934</v>
      </c>
      <c r="I12" s="1">
        <v>13197953.8456</v>
      </c>
      <c r="J12" s="11">
        <f t="shared" si="1"/>
        <v>42016</v>
      </c>
      <c r="K12" s="12">
        <f t="shared" si="4"/>
        <v>3</v>
      </c>
      <c r="L12" s="12" t="str">
        <f t="shared" si="5"/>
        <v>lunes</v>
      </c>
      <c r="M12" s="13"/>
    </row>
    <row r="13" spans="1:13" x14ac:dyDescent="0.35">
      <c r="A13" s="8" t="str">
        <f t="shared" si="2"/>
        <v>2015</v>
      </c>
      <c r="B13" s="8" t="str">
        <f t="shared" si="3"/>
        <v>Enero</v>
      </c>
      <c r="C13" s="6" t="s">
        <v>50</v>
      </c>
      <c r="D13" s="14" t="str">
        <f t="shared" si="0"/>
        <v>13/Enero/2015</v>
      </c>
      <c r="E13" s="1">
        <v>34215397</v>
      </c>
      <c r="F13" s="1">
        <v>13071684.6152</v>
      </c>
      <c r="G13" s="2">
        <v>0.38204100379720862</v>
      </c>
      <c r="H13" s="3">
        <v>44198</v>
      </c>
      <c r="I13" s="1">
        <v>21143712.3849</v>
      </c>
      <c r="J13" s="11">
        <f t="shared" si="1"/>
        <v>42017</v>
      </c>
      <c r="K13" s="12">
        <f t="shared" si="4"/>
        <v>3</v>
      </c>
      <c r="L13" s="12" t="str">
        <f t="shared" si="5"/>
        <v>martes</v>
      </c>
      <c r="M13" s="13"/>
    </row>
    <row r="14" spans="1:13" x14ac:dyDescent="0.35">
      <c r="A14" s="8" t="str">
        <f t="shared" si="2"/>
        <v>2015</v>
      </c>
      <c r="B14" s="8" t="str">
        <f t="shared" si="3"/>
        <v>Enero</v>
      </c>
      <c r="C14" s="6" t="s">
        <v>51</v>
      </c>
      <c r="D14" s="14" t="str">
        <f t="shared" si="0"/>
        <v>14/Enero/2015</v>
      </c>
      <c r="E14" s="1">
        <v>45176004</v>
      </c>
      <c r="F14" s="1">
        <v>18390652.047699999</v>
      </c>
      <c r="G14" s="2">
        <v>0.407088950313091</v>
      </c>
      <c r="H14" s="3">
        <v>64463</v>
      </c>
      <c r="I14" s="1">
        <v>26785351.952300001</v>
      </c>
      <c r="J14" s="11">
        <f t="shared" si="1"/>
        <v>42018</v>
      </c>
      <c r="K14" s="12">
        <f t="shared" si="4"/>
        <v>3</v>
      </c>
      <c r="L14" s="12" t="str">
        <f t="shared" si="5"/>
        <v>miércoles</v>
      </c>
      <c r="M14" s="13"/>
    </row>
    <row r="15" spans="1:13" x14ac:dyDescent="0.35">
      <c r="A15" s="8" t="str">
        <f t="shared" si="2"/>
        <v>2015</v>
      </c>
      <c r="B15" s="8" t="str">
        <f t="shared" si="3"/>
        <v>Enero</v>
      </c>
      <c r="C15" s="6" t="s">
        <v>52</v>
      </c>
      <c r="D15" s="14" t="str">
        <f t="shared" si="0"/>
        <v>15/Enero/2015</v>
      </c>
      <c r="E15" s="1">
        <v>45078201</v>
      </c>
      <c r="F15" s="1">
        <v>15216405.1522</v>
      </c>
      <c r="G15" s="2">
        <v>0.33755573236385367</v>
      </c>
      <c r="H15" s="3">
        <v>42344</v>
      </c>
      <c r="I15" s="1">
        <v>29861795.847800002</v>
      </c>
      <c r="J15" s="11">
        <f t="shared" si="1"/>
        <v>42019</v>
      </c>
      <c r="K15" s="12">
        <f t="shared" si="4"/>
        <v>3</v>
      </c>
      <c r="L15" s="12" t="str">
        <f t="shared" si="5"/>
        <v>jueves</v>
      </c>
      <c r="M15" s="13"/>
    </row>
    <row r="16" spans="1:13" x14ac:dyDescent="0.35">
      <c r="A16" s="8" t="str">
        <f t="shared" si="2"/>
        <v>2015</v>
      </c>
      <c r="B16" s="8" t="str">
        <f t="shared" si="3"/>
        <v>Enero</v>
      </c>
      <c r="C16" s="6" t="s">
        <v>53</v>
      </c>
      <c r="D16" s="14" t="str">
        <f t="shared" si="0"/>
        <v>16/Enero/2015</v>
      </c>
      <c r="E16" s="1">
        <v>26187023</v>
      </c>
      <c r="F16" s="1">
        <v>10576002.654899999</v>
      </c>
      <c r="G16" s="2">
        <v>0.40386425959529648</v>
      </c>
      <c r="H16" s="3">
        <v>18163</v>
      </c>
      <c r="I16" s="1">
        <v>15611020.345100001</v>
      </c>
      <c r="J16" s="11">
        <f t="shared" si="1"/>
        <v>42020</v>
      </c>
      <c r="K16" s="12">
        <f t="shared" si="4"/>
        <v>3</v>
      </c>
      <c r="L16" s="12" t="str">
        <f t="shared" si="5"/>
        <v>viernes</v>
      </c>
      <c r="M16" s="13"/>
    </row>
    <row r="17" spans="1:13" x14ac:dyDescent="0.35">
      <c r="A17" s="8" t="str">
        <f t="shared" si="2"/>
        <v>2015</v>
      </c>
      <c r="B17" s="8" t="str">
        <f t="shared" si="3"/>
        <v>Enero</v>
      </c>
      <c r="C17" s="6" t="s">
        <v>54</v>
      </c>
      <c r="D17" s="14" t="str">
        <f t="shared" si="0"/>
        <v>19/Enero/2015</v>
      </c>
      <c r="E17" s="1">
        <v>30560188</v>
      </c>
      <c r="F17" s="1">
        <v>12625463.7656</v>
      </c>
      <c r="G17" s="2">
        <v>0.41313436179122981</v>
      </c>
      <c r="H17" s="3">
        <v>26250</v>
      </c>
      <c r="I17" s="1">
        <v>17934724.234499998</v>
      </c>
      <c r="J17" s="11">
        <f t="shared" si="1"/>
        <v>42023</v>
      </c>
      <c r="K17" s="12">
        <f t="shared" si="4"/>
        <v>4</v>
      </c>
      <c r="L17" s="12" t="str">
        <f t="shared" si="5"/>
        <v>lunes</v>
      </c>
      <c r="M17" s="13"/>
    </row>
    <row r="18" spans="1:13" x14ac:dyDescent="0.35">
      <c r="A18" s="8" t="str">
        <f t="shared" si="2"/>
        <v>2015</v>
      </c>
      <c r="B18" s="8" t="str">
        <f t="shared" si="3"/>
        <v>Enero</v>
      </c>
      <c r="C18" s="6" t="s">
        <v>55</v>
      </c>
      <c r="D18" s="14" t="str">
        <f t="shared" si="0"/>
        <v>20/Enero/2015</v>
      </c>
      <c r="E18" s="1">
        <v>52382656.310000002</v>
      </c>
      <c r="F18" s="1">
        <v>19411828.769400001</v>
      </c>
      <c r="G18" s="2">
        <v>0.37057740360704516</v>
      </c>
      <c r="H18" s="3">
        <v>58351.383999999998</v>
      </c>
      <c r="I18" s="1">
        <v>32970827.5407</v>
      </c>
      <c r="J18" s="11">
        <f t="shared" si="1"/>
        <v>42024</v>
      </c>
      <c r="K18" s="12">
        <f t="shared" si="4"/>
        <v>4</v>
      </c>
      <c r="L18" s="12" t="str">
        <f t="shared" si="5"/>
        <v>martes</v>
      </c>
      <c r="M18" s="13"/>
    </row>
    <row r="19" spans="1:13" x14ac:dyDescent="0.35">
      <c r="A19" s="8" t="str">
        <f t="shared" si="2"/>
        <v>2015</v>
      </c>
      <c r="B19" s="8" t="str">
        <f t="shared" si="3"/>
        <v>Enero</v>
      </c>
      <c r="C19" s="6" t="s">
        <v>56</v>
      </c>
      <c r="D19" s="14" t="str">
        <f t="shared" si="0"/>
        <v>21/Enero/2015</v>
      </c>
      <c r="E19" s="1">
        <v>30225892</v>
      </c>
      <c r="F19" s="1">
        <v>12019349.981699999</v>
      </c>
      <c r="G19" s="2">
        <v>0.39765079494428157</v>
      </c>
      <c r="H19" s="3">
        <v>32284</v>
      </c>
      <c r="I19" s="1">
        <v>18206542.018300001</v>
      </c>
      <c r="J19" s="11">
        <f t="shared" si="1"/>
        <v>42025</v>
      </c>
      <c r="K19" s="12">
        <f t="shared" si="4"/>
        <v>4</v>
      </c>
      <c r="L19" s="12" t="str">
        <f t="shared" si="5"/>
        <v>miércoles</v>
      </c>
      <c r="M19" s="13"/>
    </row>
    <row r="20" spans="1:13" x14ac:dyDescent="0.35">
      <c r="A20" s="8" t="str">
        <f t="shared" si="2"/>
        <v>2015</v>
      </c>
      <c r="B20" s="8" t="str">
        <f t="shared" si="3"/>
        <v>Enero</v>
      </c>
      <c r="C20" s="6" t="s">
        <v>57</v>
      </c>
      <c r="D20" s="14" t="str">
        <f t="shared" si="0"/>
        <v>22/Enero/2015</v>
      </c>
      <c r="E20" s="1">
        <v>58440105</v>
      </c>
      <c r="F20" s="1">
        <v>20044236.4078</v>
      </c>
      <c r="G20" s="2">
        <v>0.3429876864150056</v>
      </c>
      <c r="H20" s="3">
        <v>36474</v>
      </c>
      <c r="I20" s="1">
        <v>38395868.592200004</v>
      </c>
      <c r="J20" s="11">
        <f t="shared" si="1"/>
        <v>42026</v>
      </c>
      <c r="K20" s="12">
        <f t="shared" si="4"/>
        <v>4</v>
      </c>
      <c r="L20" s="12" t="str">
        <f t="shared" si="5"/>
        <v>jueves</v>
      </c>
      <c r="M20" s="13"/>
    </row>
    <row r="21" spans="1:13" x14ac:dyDescent="0.35">
      <c r="A21" s="8" t="str">
        <f t="shared" si="2"/>
        <v>2015</v>
      </c>
      <c r="B21" s="8" t="str">
        <f t="shared" si="3"/>
        <v>Enero</v>
      </c>
      <c r="C21" s="6" t="s">
        <v>58</v>
      </c>
      <c r="D21" s="14" t="str">
        <f t="shared" si="0"/>
        <v>23/Enero/2015</v>
      </c>
      <c r="E21" s="1">
        <v>41559892</v>
      </c>
      <c r="F21" s="1">
        <v>15793681.128</v>
      </c>
      <c r="G21" s="2">
        <v>0.38002218889307987</v>
      </c>
      <c r="H21" s="3">
        <v>35054</v>
      </c>
      <c r="I21" s="1">
        <v>25766210.872099999</v>
      </c>
      <c r="J21" s="11">
        <f t="shared" si="1"/>
        <v>42027</v>
      </c>
      <c r="K21" s="12">
        <f t="shared" si="4"/>
        <v>4</v>
      </c>
      <c r="L21" s="12" t="str">
        <f t="shared" si="5"/>
        <v>viernes</v>
      </c>
      <c r="M21" s="13"/>
    </row>
    <row r="22" spans="1:13" x14ac:dyDescent="0.35">
      <c r="A22" s="8" t="str">
        <f t="shared" si="2"/>
        <v>2015</v>
      </c>
      <c r="B22" s="8" t="str">
        <f t="shared" si="3"/>
        <v>Enero</v>
      </c>
      <c r="C22" s="6" t="s">
        <v>59</v>
      </c>
      <c r="D22" s="14" t="str">
        <f t="shared" si="0"/>
        <v>24/Enero/2015</v>
      </c>
      <c r="E22" s="1">
        <v>2482</v>
      </c>
      <c r="F22" s="1">
        <v>2027.0952</v>
      </c>
      <c r="G22" s="2">
        <v>0.8167184528605963</v>
      </c>
      <c r="H22" s="3">
        <v>4</v>
      </c>
      <c r="I22" s="1">
        <v>454.90480000000002</v>
      </c>
      <c r="J22" s="11">
        <f t="shared" si="1"/>
        <v>42028</v>
      </c>
      <c r="K22" s="12">
        <f t="shared" si="4"/>
        <v>4</v>
      </c>
      <c r="L22" s="12" t="str">
        <f t="shared" si="5"/>
        <v>sábado</v>
      </c>
      <c r="M22" s="13"/>
    </row>
    <row r="23" spans="1:13" x14ac:dyDescent="0.35">
      <c r="A23" s="8" t="str">
        <f t="shared" si="2"/>
        <v>2015</v>
      </c>
      <c r="B23" s="8" t="str">
        <f t="shared" si="3"/>
        <v>Enero</v>
      </c>
      <c r="C23" s="6" t="s">
        <v>60</v>
      </c>
      <c r="D23" s="14" t="str">
        <f t="shared" si="0"/>
        <v>26/Enero/2015</v>
      </c>
      <c r="E23" s="1">
        <v>32984194.510000002</v>
      </c>
      <c r="F23" s="1">
        <v>13875204.001399999</v>
      </c>
      <c r="G23" s="2">
        <v>0.42066220526298975</v>
      </c>
      <c r="H23" s="3">
        <v>28415</v>
      </c>
      <c r="I23" s="1">
        <v>19108990.5086</v>
      </c>
      <c r="J23" s="11">
        <f t="shared" si="1"/>
        <v>42030</v>
      </c>
      <c r="K23" s="12">
        <f t="shared" si="4"/>
        <v>5</v>
      </c>
      <c r="L23" s="12" t="str">
        <f t="shared" si="5"/>
        <v>lunes</v>
      </c>
      <c r="M23" s="13"/>
    </row>
    <row r="24" spans="1:13" x14ac:dyDescent="0.35">
      <c r="A24" s="8" t="str">
        <f t="shared" si="2"/>
        <v>2015</v>
      </c>
      <c r="B24" s="8" t="str">
        <f t="shared" si="3"/>
        <v>Enero</v>
      </c>
      <c r="C24" s="6" t="s">
        <v>61</v>
      </c>
      <c r="D24" s="14" t="str">
        <f t="shared" si="0"/>
        <v>27/Enero/2015</v>
      </c>
      <c r="E24" s="1">
        <v>58555825</v>
      </c>
      <c r="F24" s="1">
        <v>21830846.540199999</v>
      </c>
      <c r="G24" s="2">
        <v>0.37282109064640451</v>
      </c>
      <c r="H24" s="3">
        <v>37224</v>
      </c>
      <c r="I24" s="1">
        <v>36724978.459899999</v>
      </c>
      <c r="J24" s="11">
        <f t="shared" si="1"/>
        <v>42031</v>
      </c>
      <c r="K24" s="12">
        <f t="shared" si="4"/>
        <v>5</v>
      </c>
      <c r="L24" s="12" t="str">
        <f t="shared" si="5"/>
        <v>martes</v>
      </c>
      <c r="M24" s="13"/>
    </row>
    <row r="25" spans="1:13" x14ac:dyDescent="0.35">
      <c r="A25" s="8" t="str">
        <f t="shared" si="2"/>
        <v>2015</v>
      </c>
      <c r="B25" s="8" t="str">
        <f t="shared" si="3"/>
        <v>Enero</v>
      </c>
      <c r="C25" s="6" t="s">
        <v>62</v>
      </c>
      <c r="D25" s="14" t="str">
        <f t="shared" si="0"/>
        <v>28/Enero/2015</v>
      </c>
      <c r="E25" s="1">
        <v>75488660</v>
      </c>
      <c r="F25" s="1">
        <v>13944260.1318</v>
      </c>
      <c r="G25" s="2">
        <v>0.18471993186526295</v>
      </c>
      <c r="H25" s="3">
        <v>41155</v>
      </c>
      <c r="I25" s="1">
        <v>61544399.868299998</v>
      </c>
      <c r="J25" s="11">
        <f t="shared" si="1"/>
        <v>42032</v>
      </c>
      <c r="K25" s="12">
        <f t="shared" si="4"/>
        <v>5</v>
      </c>
      <c r="L25" s="12" t="str">
        <f t="shared" si="5"/>
        <v>miércoles</v>
      </c>
      <c r="M25" s="13"/>
    </row>
    <row r="26" spans="1:13" x14ac:dyDescent="0.35">
      <c r="A26" s="8" t="str">
        <f t="shared" si="2"/>
        <v>2015</v>
      </c>
      <c r="B26" s="8" t="str">
        <f t="shared" si="3"/>
        <v>Enero</v>
      </c>
      <c r="C26" s="6" t="s">
        <v>63</v>
      </c>
      <c r="D26" s="14" t="str">
        <f t="shared" si="0"/>
        <v>29/Enero/2015</v>
      </c>
      <c r="E26" s="1">
        <v>-8719625.75</v>
      </c>
      <c r="F26" s="1">
        <v>6527345.3942</v>
      </c>
      <c r="G26" s="2">
        <v>-0.74858091176676933</v>
      </c>
      <c r="H26" s="3">
        <v>22708</v>
      </c>
      <c r="I26" s="1">
        <v>-15246971.144200001</v>
      </c>
      <c r="J26" s="11">
        <f t="shared" si="1"/>
        <v>42033</v>
      </c>
      <c r="K26" s="12">
        <f t="shared" si="4"/>
        <v>5</v>
      </c>
      <c r="L26" s="12" t="str">
        <f t="shared" si="5"/>
        <v>jueves</v>
      </c>
      <c r="M26" s="13"/>
    </row>
    <row r="27" spans="1:13" x14ac:dyDescent="0.35">
      <c r="A27" s="8" t="str">
        <f t="shared" si="2"/>
        <v>2015</v>
      </c>
      <c r="B27" s="8" t="str">
        <f t="shared" si="3"/>
        <v>Enero</v>
      </c>
      <c r="C27" s="6" t="s">
        <v>64</v>
      </c>
      <c r="D27" s="14" t="str">
        <f t="shared" si="0"/>
        <v>30/Enero/2015</v>
      </c>
      <c r="E27" s="1">
        <v>149127682</v>
      </c>
      <c r="F27" s="1">
        <v>35891407.8772</v>
      </c>
      <c r="G27" s="2">
        <v>0.24067569076276529</v>
      </c>
      <c r="H27" s="3">
        <v>79038</v>
      </c>
      <c r="I27" s="1">
        <v>113236274.12289999</v>
      </c>
      <c r="J27" s="11">
        <f t="shared" si="1"/>
        <v>42034</v>
      </c>
      <c r="K27" s="12">
        <f t="shared" si="4"/>
        <v>5</v>
      </c>
      <c r="L27" s="12" t="str">
        <f t="shared" si="5"/>
        <v>viernes</v>
      </c>
      <c r="M27" s="13"/>
    </row>
    <row r="28" spans="1:13" x14ac:dyDescent="0.35">
      <c r="A28" s="8" t="str">
        <f t="shared" si="2"/>
        <v>2015</v>
      </c>
      <c r="B28" s="8" t="str">
        <f t="shared" si="3"/>
        <v>Enero</v>
      </c>
      <c r="C28" s="6" t="s">
        <v>65</v>
      </c>
      <c r="D28" s="14" t="str">
        <f t="shared" si="0"/>
        <v>31/Enero/2015</v>
      </c>
      <c r="E28" s="1">
        <v>8089697</v>
      </c>
      <c r="F28" s="1">
        <v>3021859.6349999998</v>
      </c>
      <c r="G28" s="2">
        <v>0.37354422977770368</v>
      </c>
      <c r="H28" s="3">
        <v>5773</v>
      </c>
      <c r="I28" s="1">
        <v>5067837.3650000002</v>
      </c>
      <c r="J28" s="11">
        <f t="shared" si="1"/>
        <v>42035</v>
      </c>
      <c r="K28" s="12">
        <f t="shared" si="4"/>
        <v>5</v>
      </c>
      <c r="L28" s="12" t="str">
        <f t="shared" si="5"/>
        <v>sábado</v>
      </c>
      <c r="M28" s="13"/>
    </row>
    <row r="29" spans="1:13" x14ac:dyDescent="0.35">
      <c r="A29" s="8" t="str">
        <f t="shared" si="2"/>
        <v>2015</v>
      </c>
      <c r="B29" s="8" t="s">
        <v>26</v>
      </c>
      <c r="C29" s="6" t="s">
        <v>66</v>
      </c>
      <c r="D29" s="14" t="str">
        <f t="shared" si="0"/>
        <v>2/Febrero/2015</v>
      </c>
      <c r="E29" s="1">
        <v>14051649</v>
      </c>
      <c r="F29" s="1">
        <v>5574691.5564000001</v>
      </c>
      <c r="G29" s="2">
        <v>0.39672863707312928</v>
      </c>
      <c r="H29" s="3">
        <v>18195</v>
      </c>
      <c r="I29" s="1">
        <v>8476957.4436000008</v>
      </c>
      <c r="J29" s="11">
        <f t="shared" si="1"/>
        <v>42037</v>
      </c>
      <c r="K29" s="12">
        <f t="shared" si="4"/>
        <v>6</v>
      </c>
      <c r="L29" s="12" t="str">
        <f t="shared" si="5"/>
        <v>lunes</v>
      </c>
      <c r="M29" s="13"/>
    </row>
    <row r="30" spans="1:13" x14ac:dyDescent="0.35">
      <c r="A30" s="8" t="str">
        <f t="shared" si="2"/>
        <v>2015</v>
      </c>
      <c r="B30" s="8" t="str">
        <f t="shared" ref="B30:B53" si="6">+B29</f>
        <v>Febrero</v>
      </c>
      <c r="C30" s="6" t="s">
        <v>67</v>
      </c>
      <c r="D30" s="14" t="str">
        <f t="shared" si="0"/>
        <v>3/Febrero/2015</v>
      </c>
      <c r="E30" s="1">
        <v>29143777.68</v>
      </c>
      <c r="F30" s="1">
        <v>11248878.285800001</v>
      </c>
      <c r="G30" s="2">
        <v>0.38597872963873092</v>
      </c>
      <c r="H30" s="3">
        <v>23564</v>
      </c>
      <c r="I30" s="1">
        <v>17894899.394200001</v>
      </c>
      <c r="J30" s="11">
        <f t="shared" si="1"/>
        <v>42038</v>
      </c>
      <c r="K30" s="12">
        <f t="shared" si="4"/>
        <v>6</v>
      </c>
      <c r="L30" s="12" t="str">
        <f t="shared" si="5"/>
        <v>martes</v>
      </c>
      <c r="M30" s="13"/>
    </row>
    <row r="31" spans="1:13" x14ac:dyDescent="0.35">
      <c r="A31" s="8" t="str">
        <f t="shared" si="2"/>
        <v>2015</v>
      </c>
      <c r="B31" s="8" t="str">
        <f t="shared" si="6"/>
        <v>Febrero</v>
      </c>
      <c r="C31" s="6" t="s">
        <v>68</v>
      </c>
      <c r="D31" s="14" t="str">
        <f t="shared" si="0"/>
        <v>4/Febrero/2015</v>
      </c>
      <c r="E31" s="1">
        <v>47898965</v>
      </c>
      <c r="F31" s="1">
        <v>18260730.852699999</v>
      </c>
      <c r="G31" s="2">
        <v>0.38123435136228934</v>
      </c>
      <c r="H31" s="3">
        <v>62284</v>
      </c>
      <c r="I31" s="1">
        <v>29638234.147300001</v>
      </c>
      <c r="J31" s="11">
        <f t="shared" si="1"/>
        <v>42039</v>
      </c>
      <c r="K31" s="12">
        <f t="shared" si="4"/>
        <v>6</v>
      </c>
      <c r="L31" s="12" t="str">
        <f t="shared" si="5"/>
        <v>miércoles</v>
      </c>
      <c r="M31" s="13"/>
    </row>
    <row r="32" spans="1:13" x14ac:dyDescent="0.35">
      <c r="A32" s="8" t="str">
        <f t="shared" si="2"/>
        <v>2015</v>
      </c>
      <c r="B32" s="8" t="str">
        <f t="shared" si="6"/>
        <v>Febrero</v>
      </c>
      <c r="C32" s="6" t="s">
        <v>43</v>
      </c>
      <c r="D32" s="14" t="str">
        <f t="shared" si="0"/>
        <v>5/Febrero/2015</v>
      </c>
      <c r="E32" s="1">
        <v>29033318.25</v>
      </c>
      <c r="F32" s="1">
        <v>13338402.227499999</v>
      </c>
      <c r="G32" s="2">
        <v>0.45941707773964141</v>
      </c>
      <c r="H32" s="3">
        <v>22268</v>
      </c>
      <c r="I32" s="1">
        <v>15694916.022500001</v>
      </c>
      <c r="J32" s="11">
        <f t="shared" si="1"/>
        <v>42040</v>
      </c>
      <c r="K32" s="12">
        <f t="shared" si="4"/>
        <v>6</v>
      </c>
      <c r="L32" s="12" t="str">
        <f t="shared" si="5"/>
        <v>jueves</v>
      </c>
      <c r="M32" s="13"/>
    </row>
    <row r="33" spans="1:13" x14ac:dyDescent="0.35">
      <c r="A33" s="8" t="str">
        <f t="shared" si="2"/>
        <v>2015</v>
      </c>
      <c r="B33" s="8" t="str">
        <f t="shared" si="6"/>
        <v>Febrero</v>
      </c>
      <c r="C33" s="6" t="s">
        <v>44</v>
      </c>
      <c r="D33" s="14" t="str">
        <f t="shared" si="0"/>
        <v>6/Febrero/2015</v>
      </c>
      <c r="E33" s="1">
        <v>46768921</v>
      </c>
      <c r="F33" s="1">
        <v>17467106.6833</v>
      </c>
      <c r="G33" s="2">
        <v>0.37347679420057606</v>
      </c>
      <c r="H33" s="3">
        <v>43656</v>
      </c>
      <c r="I33" s="1">
        <v>29301814.3167</v>
      </c>
      <c r="J33" s="11">
        <f t="shared" si="1"/>
        <v>42041</v>
      </c>
      <c r="K33" s="12">
        <f t="shared" si="4"/>
        <v>6</v>
      </c>
      <c r="L33" s="12" t="str">
        <f t="shared" si="5"/>
        <v>viernes</v>
      </c>
      <c r="M33" s="13"/>
    </row>
    <row r="34" spans="1:13" x14ac:dyDescent="0.35">
      <c r="A34" s="8" t="str">
        <f t="shared" si="2"/>
        <v>2015</v>
      </c>
      <c r="B34" s="8" t="str">
        <f t="shared" si="6"/>
        <v>Febrero</v>
      </c>
      <c r="C34" s="6" t="s">
        <v>45</v>
      </c>
      <c r="D34" s="14" t="str">
        <f t="shared" si="0"/>
        <v>7/Febrero/2015</v>
      </c>
      <c r="E34" s="1">
        <v>388233</v>
      </c>
      <c r="F34" s="1">
        <v>156771.95379999999</v>
      </c>
      <c r="G34" s="2">
        <v>0.40380893381036648</v>
      </c>
      <c r="H34" s="3">
        <v>427</v>
      </c>
      <c r="I34" s="1">
        <v>231461.04629999999</v>
      </c>
      <c r="J34" s="11">
        <f t="shared" si="1"/>
        <v>42042</v>
      </c>
      <c r="K34" s="12">
        <f t="shared" si="4"/>
        <v>6</v>
      </c>
      <c r="L34" s="12" t="str">
        <f t="shared" si="5"/>
        <v>sábado</v>
      </c>
      <c r="M34" s="13"/>
    </row>
    <row r="35" spans="1:13" x14ac:dyDescent="0.35">
      <c r="A35" s="8" t="str">
        <f t="shared" si="2"/>
        <v>2015</v>
      </c>
      <c r="B35" s="8" t="str">
        <f t="shared" si="6"/>
        <v>Febrero</v>
      </c>
      <c r="C35" s="6" t="s">
        <v>46</v>
      </c>
      <c r="D35" s="14" t="str">
        <f t="shared" si="0"/>
        <v>8/Febrero/2015</v>
      </c>
      <c r="E35" s="1">
        <v>33500</v>
      </c>
      <c r="F35" s="1">
        <v>12009.615100000001</v>
      </c>
      <c r="G35" s="2">
        <v>0.35849597313432835</v>
      </c>
      <c r="H35" s="3">
        <v>250</v>
      </c>
      <c r="I35" s="1">
        <v>21490.384999999998</v>
      </c>
      <c r="J35" s="11">
        <f t="shared" si="1"/>
        <v>42043</v>
      </c>
      <c r="K35" s="12">
        <f t="shared" si="4"/>
        <v>7</v>
      </c>
      <c r="L35" s="12" t="str">
        <f t="shared" si="5"/>
        <v>domingo</v>
      </c>
      <c r="M35" s="13"/>
    </row>
    <row r="36" spans="1:13" x14ac:dyDescent="0.35">
      <c r="A36" s="8" t="str">
        <f t="shared" si="2"/>
        <v>2015</v>
      </c>
      <c r="B36" s="8" t="str">
        <f t="shared" si="6"/>
        <v>Febrero</v>
      </c>
      <c r="C36" s="6" t="s">
        <v>47</v>
      </c>
      <c r="D36" s="14" t="str">
        <f t="shared" si="0"/>
        <v>9/Febrero/2015</v>
      </c>
      <c r="E36" s="1">
        <v>34184180.280000001</v>
      </c>
      <c r="F36" s="1">
        <v>14274847.1087</v>
      </c>
      <c r="G36" s="2">
        <v>0.41758635110673481</v>
      </c>
      <c r="H36" s="3">
        <v>31662</v>
      </c>
      <c r="I36" s="1">
        <v>19909333.171300001</v>
      </c>
      <c r="J36" s="11">
        <f t="shared" si="1"/>
        <v>42044</v>
      </c>
      <c r="K36" s="12">
        <f t="shared" si="4"/>
        <v>7</v>
      </c>
      <c r="L36" s="12" t="str">
        <f t="shared" si="5"/>
        <v>lunes</v>
      </c>
      <c r="M36" s="13"/>
    </row>
    <row r="37" spans="1:13" x14ac:dyDescent="0.35">
      <c r="A37" s="8" t="str">
        <f t="shared" si="2"/>
        <v>2015</v>
      </c>
      <c r="B37" s="8" t="str">
        <f t="shared" si="6"/>
        <v>Febrero</v>
      </c>
      <c r="C37" s="6" t="s">
        <v>48</v>
      </c>
      <c r="D37" s="14" t="str">
        <f t="shared" si="0"/>
        <v>10/Febrero/2015</v>
      </c>
      <c r="E37" s="1">
        <v>34202619</v>
      </c>
      <c r="F37" s="1">
        <v>13997146.569700001</v>
      </c>
      <c r="G37" s="2">
        <v>0.4092419521937779</v>
      </c>
      <c r="H37" s="3">
        <v>24687</v>
      </c>
      <c r="I37" s="1">
        <v>20205472.430399999</v>
      </c>
      <c r="J37" s="11">
        <f t="shared" si="1"/>
        <v>42045</v>
      </c>
      <c r="K37" s="12">
        <f t="shared" si="4"/>
        <v>7</v>
      </c>
      <c r="L37" s="12" t="str">
        <f t="shared" si="5"/>
        <v>martes</v>
      </c>
      <c r="M37" s="13"/>
    </row>
    <row r="38" spans="1:13" x14ac:dyDescent="0.35">
      <c r="A38" s="8" t="str">
        <f t="shared" si="2"/>
        <v>2015</v>
      </c>
      <c r="B38" s="8" t="str">
        <f t="shared" si="6"/>
        <v>Febrero</v>
      </c>
      <c r="C38" s="6" t="s">
        <v>69</v>
      </c>
      <c r="D38" s="14" t="str">
        <f t="shared" si="0"/>
        <v>11/Febrero/2015</v>
      </c>
      <c r="E38" s="1">
        <v>31851048</v>
      </c>
      <c r="F38" s="1">
        <v>13436245.0536</v>
      </c>
      <c r="G38" s="2">
        <v>0.42184624674202242</v>
      </c>
      <c r="H38" s="3">
        <v>52870</v>
      </c>
      <c r="I38" s="1">
        <v>18414802.946400002</v>
      </c>
      <c r="J38" s="11">
        <f t="shared" si="1"/>
        <v>42046</v>
      </c>
      <c r="K38" s="12">
        <f t="shared" si="4"/>
        <v>7</v>
      </c>
      <c r="L38" s="12" t="str">
        <f t="shared" si="5"/>
        <v>miércoles</v>
      </c>
      <c r="M38" s="13"/>
    </row>
    <row r="39" spans="1:13" x14ac:dyDescent="0.35">
      <c r="A39" s="8" t="str">
        <f t="shared" si="2"/>
        <v>2015</v>
      </c>
      <c r="B39" s="8" t="str">
        <f t="shared" si="6"/>
        <v>Febrero</v>
      </c>
      <c r="C39" s="6" t="s">
        <v>49</v>
      </c>
      <c r="D39" s="14" t="str">
        <f t="shared" si="0"/>
        <v>12/Febrero/2015</v>
      </c>
      <c r="E39" s="1">
        <v>30809751</v>
      </c>
      <c r="F39" s="1">
        <v>13622678.1445</v>
      </c>
      <c r="G39" s="2">
        <v>0.44215476277299354</v>
      </c>
      <c r="H39" s="3">
        <v>34994</v>
      </c>
      <c r="I39" s="1">
        <v>17187072.855599999</v>
      </c>
      <c r="J39" s="11">
        <f t="shared" si="1"/>
        <v>42047</v>
      </c>
      <c r="K39" s="12">
        <f t="shared" si="4"/>
        <v>7</v>
      </c>
      <c r="L39" s="12" t="str">
        <f t="shared" si="5"/>
        <v>jueves</v>
      </c>
      <c r="M39" s="13"/>
    </row>
    <row r="40" spans="1:13" x14ac:dyDescent="0.35">
      <c r="A40" s="8" t="str">
        <f t="shared" si="2"/>
        <v>2015</v>
      </c>
      <c r="B40" s="8" t="str">
        <f t="shared" si="6"/>
        <v>Febrero</v>
      </c>
      <c r="C40" s="6" t="s">
        <v>50</v>
      </c>
      <c r="D40" s="14" t="str">
        <f t="shared" si="0"/>
        <v>13/Febrero/2015</v>
      </c>
      <c r="E40" s="1">
        <v>38416935</v>
      </c>
      <c r="F40" s="1">
        <v>14345260.839500001</v>
      </c>
      <c r="G40" s="2">
        <v>0.37340982146285223</v>
      </c>
      <c r="H40" s="3">
        <v>39954</v>
      </c>
      <c r="I40" s="1">
        <v>24071674.160500001</v>
      </c>
      <c r="J40" s="11">
        <f t="shared" si="1"/>
        <v>42048</v>
      </c>
      <c r="K40" s="12">
        <f t="shared" si="4"/>
        <v>7</v>
      </c>
      <c r="L40" s="12" t="str">
        <f t="shared" si="5"/>
        <v>viernes</v>
      </c>
      <c r="M40" s="13"/>
    </row>
    <row r="41" spans="1:13" x14ac:dyDescent="0.35">
      <c r="A41" s="8" t="str">
        <f t="shared" si="2"/>
        <v>2015</v>
      </c>
      <c r="B41" s="8" t="str">
        <f t="shared" si="6"/>
        <v>Febrero</v>
      </c>
      <c r="C41" s="6" t="s">
        <v>51</v>
      </c>
      <c r="D41" s="14" t="str">
        <f t="shared" si="0"/>
        <v>14/Febrero/2015</v>
      </c>
      <c r="E41" s="1">
        <v>7409</v>
      </c>
      <c r="F41" s="1">
        <v>3431.3229999999999</v>
      </c>
      <c r="G41" s="2">
        <v>0.46312903225806451</v>
      </c>
      <c r="H41" s="3">
        <v>10</v>
      </c>
      <c r="I41" s="1">
        <v>3977.6770000000001</v>
      </c>
      <c r="J41" s="11">
        <f t="shared" si="1"/>
        <v>42049</v>
      </c>
      <c r="K41" s="12">
        <f t="shared" si="4"/>
        <v>7</v>
      </c>
      <c r="L41" s="12" t="str">
        <f t="shared" si="5"/>
        <v>sábado</v>
      </c>
      <c r="M41" s="13"/>
    </row>
    <row r="42" spans="1:13" x14ac:dyDescent="0.35">
      <c r="A42" s="8" t="str">
        <f t="shared" si="2"/>
        <v>2015</v>
      </c>
      <c r="B42" s="8" t="str">
        <f t="shared" si="6"/>
        <v>Febrero</v>
      </c>
      <c r="C42" s="6" t="s">
        <v>53</v>
      </c>
      <c r="D42" s="14" t="str">
        <f t="shared" si="0"/>
        <v>16/Febrero/2015</v>
      </c>
      <c r="E42" s="1">
        <v>25894567</v>
      </c>
      <c r="F42" s="1">
        <v>10262210.5052</v>
      </c>
      <c r="G42" s="2">
        <v>0.39630747659151822</v>
      </c>
      <c r="H42" s="3">
        <v>52330</v>
      </c>
      <c r="I42" s="1">
        <v>15632356.494899999</v>
      </c>
      <c r="J42" s="11">
        <f t="shared" si="1"/>
        <v>42051</v>
      </c>
      <c r="K42" s="12">
        <f t="shared" si="4"/>
        <v>8</v>
      </c>
      <c r="L42" s="12" t="str">
        <f t="shared" si="5"/>
        <v>lunes</v>
      </c>
      <c r="M42" s="13"/>
    </row>
    <row r="43" spans="1:13" x14ac:dyDescent="0.35">
      <c r="A43" s="8" t="str">
        <f t="shared" si="2"/>
        <v>2015</v>
      </c>
      <c r="B43" s="8" t="str">
        <f t="shared" si="6"/>
        <v>Febrero</v>
      </c>
      <c r="C43" s="6" t="s">
        <v>70</v>
      </c>
      <c r="D43" s="14" t="str">
        <f t="shared" si="0"/>
        <v>17/Febrero/2015</v>
      </c>
      <c r="E43" s="1">
        <v>22729061</v>
      </c>
      <c r="F43" s="1">
        <v>9725374.7640000004</v>
      </c>
      <c r="G43" s="2">
        <v>0.42788282208402711</v>
      </c>
      <c r="H43" s="3">
        <v>14990</v>
      </c>
      <c r="I43" s="1">
        <v>13003686.236099999</v>
      </c>
      <c r="J43" s="11">
        <f t="shared" si="1"/>
        <v>42052</v>
      </c>
      <c r="K43" s="12">
        <f t="shared" si="4"/>
        <v>8</v>
      </c>
      <c r="L43" s="12" t="str">
        <f t="shared" si="5"/>
        <v>martes</v>
      </c>
      <c r="M43" s="13"/>
    </row>
    <row r="44" spans="1:13" x14ac:dyDescent="0.35">
      <c r="A44" s="8" t="str">
        <f t="shared" si="2"/>
        <v>2015</v>
      </c>
      <c r="B44" s="8" t="str">
        <f t="shared" si="6"/>
        <v>Febrero</v>
      </c>
      <c r="C44" s="6" t="s">
        <v>71</v>
      </c>
      <c r="D44" s="14" t="str">
        <f t="shared" si="0"/>
        <v>18/Febrero/2015</v>
      </c>
      <c r="E44" s="1">
        <v>36255734</v>
      </c>
      <c r="F44" s="1">
        <v>13018442.000600001</v>
      </c>
      <c r="G44" s="2">
        <v>0.35907263663728334</v>
      </c>
      <c r="H44" s="3">
        <v>50273</v>
      </c>
      <c r="I44" s="1">
        <v>23237291.999400001</v>
      </c>
      <c r="J44" s="11">
        <f t="shared" si="1"/>
        <v>42053</v>
      </c>
      <c r="K44" s="12">
        <f t="shared" si="4"/>
        <v>8</v>
      </c>
      <c r="L44" s="12" t="str">
        <f t="shared" si="5"/>
        <v>miércoles</v>
      </c>
      <c r="M44" s="13"/>
    </row>
    <row r="45" spans="1:13" x14ac:dyDescent="0.35">
      <c r="A45" s="8" t="str">
        <f t="shared" si="2"/>
        <v>2015</v>
      </c>
      <c r="B45" s="8" t="str">
        <f t="shared" si="6"/>
        <v>Febrero</v>
      </c>
      <c r="C45" s="6" t="s">
        <v>54</v>
      </c>
      <c r="D45" s="14" t="str">
        <f t="shared" si="0"/>
        <v>19/Febrero/2015</v>
      </c>
      <c r="E45" s="1">
        <v>28191060</v>
      </c>
      <c r="F45" s="1">
        <v>11454820.485400001</v>
      </c>
      <c r="G45" s="2">
        <v>0.406328122653068</v>
      </c>
      <c r="H45" s="3">
        <v>30181</v>
      </c>
      <c r="I45" s="1">
        <v>16736239.514699999</v>
      </c>
      <c r="J45" s="11">
        <f t="shared" si="1"/>
        <v>42054</v>
      </c>
      <c r="K45" s="12">
        <f t="shared" si="4"/>
        <v>8</v>
      </c>
      <c r="L45" s="12" t="str">
        <f t="shared" si="5"/>
        <v>jueves</v>
      </c>
      <c r="M45" s="13"/>
    </row>
    <row r="46" spans="1:13" x14ac:dyDescent="0.35">
      <c r="A46" s="8" t="str">
        <f t="shared" si="2"/>
        <v>2015</v>
      </c>
      <c r="B46" s="8" t="str">
        <f t="shared" si="6"/>
        <v>Febrero</v>
      </c>
      <c r="C46" s="6" t="s">
        <v>55</v>
      </c>
      <c r="D46" s="14" t="str">
        <f t="shared" si="0"/>
        <v>20/Febrero/2015</v>
      </c>
      <c r="E46" s="1">
        <v>34092122</v>
      </c>
      <c r="F46" s="1">
        <v>12878345.0252</v>
      </c>
      <c r="G46" s="2">
        <v>0.37775134751659051</v>
      </c>
      <c r="H46" s="3">
        <v>33147</v>
      </c>
      <c r="I46" s="1">
        <v>21213776.974800002</v>
      </c>
      <c r="J46" s="11">
        <f t="shared" si="1"/>
        <v>42055</v>
      </c>
      <c r="K46" s="12">
        <f t="shared" si="4"/>
        <v>8</v>
      </c>
      <c r="L46" s="12" t="str">
        <f t="shared" si="5"/>
        <v>viernes</v>
      </c>
      <c r="M46" s="13"/>
    </row>
    <row r="47" spans="1:13" x14ac:dyDescent="0.35">
      <c r="A47" s="8" t="str">
        <f t="shared" si="2"/>
        <v>2015</v>
      </c>
      <c r="B47" s="8" t="str">
        <f t="shared" si="6"/>
        <v>Febrero</v>
      </c>
      <c r="C47" s="6" t="s">
        <v>56</v>
      </c>
      <c r="D47" s="14" t="str">
        <f t="shared" si="0"/>
        <v>21/Febrero/2015</v>
      </c>
      <c r="E47" s="1">
        <v>-15371</v>
      </c>
      <c r="F47" s="1">
        <v>-22225.8665</v>
      </c>
      <c r="G47" s="2">
        <v>1.4459609979832151</v>
      </c>
      <c r="H47" s="3">
        <v>-87</v>
      </c>
      <c r="I47" s="1">
        <v>6854.8665000000001</v>
      </c>
      <c r="J47" s="11">
        <f t="shared" si="1"/>
        <v>42056</v>
      </c>
      <c r="K47" s="12">
        <f t="shared" si="4"/>
        <v>8</v>
      </c>
      <c r="L47" s="12" t="str">
        <f t="shared" si="5"/>
        <v>sábado</v>
      </c>
      <c r="M47" s="13"/>
    </row>
    <row r="48" spans="1:13" x14ac:dyDescent="0.35">
      <c r="A48" s="8" t="str">
        <f t="shared" si="2"/>
        <v>2015</v>
      </c>
      <c r="B48" s="8" t="str">
        <f t="shared" si="6"/>
        <v>Febrero</v>
      </c>
      <c r="C48" s="6" t="s">
        <v>58</v>
      </c>
      <c r="D48" s="14" t="str">
        <f t="shared" si="0"/>
        <v>23/Febrero/2015</v>
      </c>
      <c r="E48" s="1">
        <v>27797891.129999999</v>
      </c>
      <c r="F48" s="1">
        <v>8700448.5932</v>
      </c>
      <c r="G48" s="2">
        <v>0.31298951969094929</v>
      </c>
      <c r="H48" s="3">
        <v>26760</v>
      </c>
      <c r="I48" s="1">
        <v>19097442.536899999</v>
      </c>
      <c r="J48" s="11">
        <f t="shared" si="1"/>
        <v>42058</v>
      </c>
      <c r="K48" s="12">
        <f t="shared" si="4"/>
        <v>9</v>
      </c>
      <c r="L48" s="12" t="str">
        <f t="shared" si="5"/>
        <v>lunes</v>
      </c>
      <c r="M48" s="13"/>
    </row>
    <row r="49" spans="1:13" x14ac:dyDescent="0.35">
      <c r="A49" s="8" t="str">
        <f t="shared" si="2"/>
        <v>2015</v>
      </c>
      <c r="B49" s="8" t="str">
        <f t="shared" si="6"/>
        <v>Febrero</v>
      </c>
      <c r="C49" s="6" t="s">
        <v>59</v>
      </c>
      <c r="D49" s="14" t="str">
        <f t="shared" si="0"/>
        <v>24/Febrero/2015</v>
      </c>
      <c r="E49" s="1">
        <v>19056508</v>
      </c>
      <c r="F49" s="1">
        <v>10586405.3594</v>
      </c>
      <c r="G49" s="2">
        <v>0.55552703356774491</v>
      </c>
      <c r="H49" s="3">
        <v>26238</v>
      </c>
      <c r="I49" s="1">
        <v>8470102.6406999994</v>
      </c>
      <c r="J49" s="11">
        <f t="shared" si="1"/>
        <v>42059</v>
      </c>
      <c r="K49" s="12">
        <f t="shared" si="4"/>
        <v>9</v>
      </c>
      <c r="L49" s="12" t="str">
        <f t="shared" si="5"/>
        <v>martes</v>
      </c>
      <c r="M49" s="13"/>
    </row>
    <row r="50" spans="1:13" x14ac:dyDescent="0.35">
      <c r="A50" s="8" t="str">
        <f t="shared" si="2"/>
        <v>2015</v>
      </c>
      <c r="B50" s="8" t="str">
        <f t="shared" si="6"/>
        <v>Febrero</v>
      </c>
      <c r="C50" s="6" t="s">
        <v>72</v>
      </c>
      <c r="D50" s="14" t="str">
        <f t="shared" si="0"/>
        <v>25/Febrero/2015</v>
      </c>
      <c r="E50" s="1">
        <v>44476850</v>
      </c>
      <c r="F50" s="1">
        <v>17022831.803800002</v>
      </c>
      <c r="G50" s="2">
        <v>0.38273465418077046</v>
      </c>
      <c r="H50" s="3">
        <v>43348</v>
      </c>
      <c r="I50" s="1">
        <v>27454018.1963</v>
      </c>
      <c r="J50" s="11">
        <f t="shared" si="1"/>
        <v>42060</v>
      </c>
      <c r="K50" s="12">
        <f t="shared" si="4"/>
        <v>9</v>
      </c>
      <c r="L50" s="12" t="str">
        <f t="shared" si="5"/>
        <v>miércoles</v>
      </c>
      <c r="M50" s="13"/>
    </row>
    <row r="51" spans="1:13" x14ac:dyDescent="0.35">
      <c r="A51" s="8" t="str">
        <f t="shared" si="2"/>
        <v>2015</v>
      </c>
      <c r="B51" s="8" t="str">
        <f t="shared" si="6"/>
        <v>Febrero</v>
      </c>
      <c r="C51" s="6" t="s">
        <v>60</v>
      </c>
      <c r="D51" s="14" t="str">
        <f t="shared" si="0"/>
        <v>26/Febrero/2015</v>
      </c>
      <c r="E51" s="1">
        <v>43363849.700000003</v>
      </c>
      <c r="F51" s="1">
        <v>14425624.1304</v>
      </c>
      <c r="G51" s="2">
        <v>0.33266474794556811</v>
      </c>
      <c r="H51" s="3">
        <v>54522</v>
      </c>
      <c r="I51" s="1">
        <v>28938225.569600001</v>
      </c>
      <c r="J51" s="11">
        <f t="shared" si="1"/>
        <v>42061</v>
      </c>
      <c r="K51" s="12">
        <f t="shared" si="4"/>
        <v>9</v>
      </c>
      <c r="L51" s="12" t="str">
        <f t="shared" si="5"/>
        <v>jueves</v>
      </c>
      <c r="M51" s="13"/>
    </row>
    <row r="52" spans="1:13" x14ac:dyDescent="0.35">
      <c r="A52" s="8" t="str">
        <f t="shared" si="2"/>
        <v>2015</v>
      </c>
      <c r="B52" s="8" t="str">
        <f t="shared" si="6"/>
        <v>Febrero</v>
      </c>
      <c r="C52" s="6" t="s">
        <v>61</v>
      </c>
      <c r="D52" s="14" t="str">
        <f t="shared" si="0"/>
        <v>27/Febrero/2015</v>
      </c>
      <c r="E52" s="1">
        <v>21466292.800000001</v>
      </c>
      <c r="F52" s="1">
        <v>20269119.012499999</v>
      </c>
      <c r="G52" s="2">
        <v>0.94423006344626026</v>
      </c>
      <c r="H52" s="3">
        <v>34443</v>
      </c>
      <c r="I52" s="1">
        <v>1197173.7875000001</v>
      </c>
      <c r="J52" s="11">
        <f t="shared" si="1"/>
        <v>42062</v>
      </c>
      <c r="K52" s="12">
        <f t="shared" si="4"/>
        <v>9</v>
      </c>
      <c r="L52" s="12" t="str">
        <f t="shared" si="5"/>
        <v>viernes</v>
      </c>
      <c r="M52" s="13"/>
    </row>
    <row r="53" spans="1:13" x14ac:dyDescent="0.35">
      <c r="A53" s="8" t="str">
        <f t="shared" si="2"/>
        <v>2015</v>
      </c>
      <c r="B53" s="8" t="str">
        <f t="shared" si="6"/>
        <v>Febrero</v>
      </c>
      <c r="C53" s="6" t="s">
        <v>62</v>
      </c>
      <c r="D53" s="14" t="str">
        <f t="shared" si="0"/>
        <v>28/Febrero/2015</v>
      </c>
      <c r="E53" s="1">
        <v>20067767</v>
      </c>
      <c r="F53" s="1">
        <v>7012764.5877999999</v>
      </c>
      <c r="G53" s="2">
        <v>0.34945415639916488</v>
      </c>
      <c r="H53" s="3">
        <v>49318</v>
      </c>
      <c r="I53" s="1">
        <v>13055002.4123</v>
      </c>
      <c r="J53" s="11">
        <f t="shared" si="1"/>
        <v>42063</v>
      </c>
      <c r="K53" s="12">
        <f t="shared" si="4"/>
        <v>9</v>
      </c>
      <c r="L53" s="12" t="str">
        <f t="shared" si="5"/>
        <v>sábado</v>
      </c>
      <c r="M53" s="13"/>
    </row>
    <row r="54" spans="1:13" x14ac:dyDescent="0.35">
      <c r="A54" s="8" t="str">
        <f t="shared" si="2"/>
        <v>2015</v>
      </c>
      <c r="B54" s="8" t="s">
        <v>27</v>
      </c>
      <c r="C54" s="6" t="s">
        <v>66</v>
      </c>
      <c r="D54" s="14" t="str">
        <f t="shared" si="0"/>
        <v>2/Marzo/2015</v>
      </c>
      <c r="E54" s="1">
        <v>18819493.219999999</v>
      </c>
      <c r="F54" s="1">
        <v>7452345.8178000003</v>
      </c>
      <c r="G54" s="2">
        <v>0.39599078097810753</v>
      </c>
      <c r="H54" s="3">
        <v>15471</v>
      </c>
      <c r="I54" s="1">
        <v>11367147.4022</v>
      </c>
      <c r="J54" s="11">
        <f t="shared" si="1"/>
        <v>42065</v>
      </c>
      <c r="K54" s="12">
        <f t="shared" si="4"/>
        <v>10</v>
      </c>
      <c r="L54" s="12" t="str">
        <f t="shared" si="5"/>
        <v>lunes</v>
      </c>
      <c r="M54" s="13"/>
    </row>
    <row r="55" spans="1:13" x14ac:dyDescent="0.35">
      <c r="A55" s="8" t="str">
        <f t="shared" si="2"/>
        <v>2015</v>
      </c>
      <c r="B55" s="8" t="str">
        <f t="shared" ref="B55:B78" si="7">+B54</f>
        <v>Marzo</v>
      </c>
      <c r="C55" s="6" t="s">
        <v>67</v>
      </c>
      <c r="D55" s="14" t="str">
        <f t="shared" si="0"/>
        <v>3/Marzo/2015</v>
      </c>
      <c r="E55" s="1">
        <v>25109337.649999999</v>
      </c>
      <c r="F55" s="1">
        <v>10963224.1587</v>
      </c>
      <c r="G55" s="2">
        <v>0.43661940874414107</v>
      </c>
      <c r="H55" s="3">
        <v>20117</v>
      </c>
      <c r="I55" s="1">
        <v>14146113.4914</v>
      </c>
      <c r="J55" s="11">
        <f t="shared" si="1"/>
        <v>42066</v>
      </c>
      <c r="K55" s="12">
        <f t="shared" si="4"/>
        <v>10</v>
      </c>
      <c r="L55" s="12" t="str">
        <f t="shared" si="5"/>
        <v>martes</v>
      </c>
      <c r="M55" s="13"/>
    </row>
    <row r="56" spans="1:13" x14ac:dyDescent="0.35">
      <c r="A56" s="8" t="str">
        <f t="shared" si="2"/>
        <v>2015</v>
      </c>
      <c r="B56" s="8" t="str">
        <f t="shared" si="7"/>
        <v>Marzo</v>
      </c>
      <c r="C56" s="6" t="s">
        <v>68</v>
      </c>
      <c r="D56" s="14" t="str">
        <f t="shared" si="0"/>
        <v>4/Marzo/2015</v>
      </c>
      <c r="E56" s="1">
        <v>49228802</v>
      </c>
      <c r="F56" s="1">
        <v>20573523.6899</v>
      </c>
      <c r="G56" s="2">
        <v>0.41791639962922517</v>
      </c>
      <c r="H56" s="3">
        <v>56597</v>
      </c>
      <c r="I56" s="1">
        <v>28655278.310199998</v>
      </c>
      <c r="J56" s="11">
        <f t="shared" si="1"/>
        <v>42067</v>
      </c>
      <c r="K56" s="12">
        <f t="shared" si="4"/>
        <v>10</v>
      </c>
      <c r="L56" s="12" t="str">
        <f t="shared" si="5"/>
        <v>miércoles</v>
      </c>
      <c r="M56" s="13"/>
    </row>
    <row r="57" spans="1:13" x14ac:dyDescent="0.35">
      <c r="A57" s="8" t="str">
        <f t="shared" si="2"/>
        <v>2015</v>
      </c>
      <c r="B57" s="8" t="str">
        <f t="shared" si="7"/>
        <v>Marzo</v>
      </c>
      <c r="C57" s="6" t="s">
        <v>43</v>
      </c>
      <c r="D57" s="14" t="str">
        <f t="shared" si="0"/>
        <v>5/Marzo/2015</v>
      </c>
      <c r="E57" s="1">
        <v>27305950</v>
      </c>
      <c r="F57" s="1">
        <v>11968928.4482</v>
      </c>
      <c r="G57" s="2">
        <v>0.43832675472561838</v>
      </c>
      <c r="H57" s="3">
        <v>24214</v>
      </c>
      <c r="I57" s="1">
        <v>15337021.551899999</v>
      </c>
      <c r="J57" s="11">
        <f t="shared" si="1"/>
        <v>42068</v>
      </c>
      <c r="K57" s="12">
        <f t="shared" si="4"/>
        <v>10</v>
      </c>
      <c r="L57" s="12" t="str">
        <f t="shared" si="5"/>
        <v>jueves</v>
      </c>
      <c r="M57" s="13"/>
    </row>
    <row r="58" spans="1:13" x14ac:dyDescent="0.35">
      <c r="A58" s="8" t="str">
        <f t="shared" si="2"/>
        <v>2015</v>
      </c>
      <c r="B58" s="8" t="str">
        <f t="shared" si="7"/>
        <v>Marzo</v>
      </c>
      <c r="C58" s="6" t="s">
        <v>44</v>
      </c>
      <c r="D58" s="14" t="str">
        <f t="shared" si="0"/>
        <v>6/Marzo/2015</v>
      </c>
      <c r="E58" s="1">
        <v>28754461.120000001</v>
      </c>
      <c r="F58" s="1">
        <v>11678090.609999999</v>
      </c>
      <c r="G58" s="2">
        <v>0.40613143683215719</v>
      </c>
      <c r="H58" s="3">
        <v>31958</v>
      </c>
      <c r="I58" s="1">
        <v>17076370.5101</v>
      </c>
      <c r="J58" s="11">
        <f t="shared" si="1"/>
        <v>42069</v>
      </c>
      <c r="K58" s="12">
        <f t="shared" si="4"/>
        <v>10</v>
      </c>
      <c r="L58" s="12" t="str">
        <f t="shared" si="5"/>
        <v>viernes</v>
      </c>
      <c r="M58" s="13"/>
    </row>
    <row r="59" spans="1:13" x14ac:dyDescent="0.35">
      <c r="A59" s="8" t="str">
        <f t="shared" si="2"/>
        <v>2015</v>
      </c>
      <c r="B59" s="8" t="str">
        <f t="shared" si="7"/>
        <v>Marzo</v>
      </c>
      <c r="C59" s="6" t="s">
        <v>45</v>
      </c>
      <c r="D59" s="14" t="str">
        <f t="shared" si="0"/>
        <v>7/Marzo/2015</v>
      </c>
      <c r="E59" s="1">
        <v>371634</v>
      </c>
      <c r="F59" s="1">
        <v>112107.5653</v>
      </c>
      <c r="G59" s="2">
        <v>0.30166121856450162</v>
      </c>
      <c r="H59" s="3">
        <v>2216</v>
      </c>
      <c r="I59" s="1">
        <v>259526.43479999999</v>
      </c>
      <c r="J59" s="11">
        <f t="shared" si="1"/>
        <v>42070</v>
      </c>
      <c r="K59" s="12">
        <f t="shared" si="4"/>
        <v>10</v>
      </c>
      <c r="L59" s="12" t="str">
        <f t="shared" si="5"/>
        <v>sábado</v>
      </c>
      <c r="M59" s="13"/>
    </row>
    <row r="60" spans="1:13" x14ac:dyDescent="0.35">
      <c r="A60" s="8" t="str">
        <f t="shared" si="2"/>
        <v>2015</v>
      </c>
      <c r="B60" s="8" t="str">
        <f t="shared" si="7"/>
        <v>Marzo</v>
      </c>
      <c r="C60" s="6" t="s">
        <v>47</v>
      </c>
      <c r="D60" s="14" t="str">
        <f t="shared" si="0"/>
        <v>9/Marzo/2015</v>
      </c>
      <c r="E60" s="1">
        <v>27600647.010000002</v>
      </c>
      <c r="F60" s="1">
        <v>10731224.214199999</v>
      </c>
      <c r="G60" s="2">
        <v>0.38880335704854913</v>
      </c>
      <c r="H60" s="3">
        <v>18890</v>
      </c>
      <c r="I60" s="1">
        <v>16869422.7958</v>
      </c>
      <c r="J60" s="11">
        <f t="shared" si="1"/>
        <v>42072</v>
      </c>
      <c r="K60" s="12">
        <f t="shared" si="4"/>
        <v>11</v>
      </c>
      <c r="L60" s="12" t="str">
        <f t="shared" si="5"/>
        <v>lunes</v>
      </c>
      <c r="M60" s="13"/>
    </row>
    <row r="61" spans="1:13" x14ac:dyDescent="0.35">
      <c r="A61" s="8" t="str">
        <f t="shared" si="2"/>
        <v>2015</v>
      </c>
      <c r="B61" s="8" t="str">
        <f t="shared" si="7"/>
        <v>Marzo</v>
      </c>
      <c r="C61" s="6" t="s">
        <v>48</v>
      </c>
      <c r="D61" s="14" t="str">
        <f t="shared" si="0"/>
        <v>10/Marzo/2015</v>
      </c>
      <c r="E61" s="1">
        <v>28584098.32</v>
      </c>
      <c r="F61" s="1">
        <v>10570109.909700001</v>
      </c>
      <c r="G61" s="2">
        <v>0.36978986677722847</v>
      </c>
      <c r="H61" s="3">
        <v>35949</v>
      </c>
      <c r="I61" s="1">
        <v>18013988.410300002</v>
      </c>
      <c r="J61" s="11">
        <f t="shared" si="1"/>
        <v>42073</v>
      </c>
      <c r="K61" s="12">
        <f t="shared" si="4"/>
        <v>11</v>
      </c>
      <c r="L61" s="12" t="str">
        <f t="shared" si="5"/>
        <v>martes</v>
      </c>
      <c r="M61" s="13"/>
    </row>
    <row r="62" spans="1:13" x14ac:dyDescent="0.35">
      <c r="A62" s="8" t="str">
        <f t="shared" si="2"/>
        <v>2015</v>
      </c>
      <c r="B62" s="8" t="str">
        <f t="shared" si="7"/>
        <v>Marzo</v>
      </c>
      <c r="C62" s="6" t="s">
        <v>69</v>
      </c>
      <c r="D62" s="14" t="str">
        <f t="shared" si="0"/>
        <v>11/Marzo/2015</v>
      </c>
      <c r="E62" s="1">
        <v>49176849</v>
      </c>
      <c r="F62" s="1">
        <v>19947904.739799999</v>
      </c>
      <c r="G62" s="2">
        <v>0.40563608985602145</v>
      </c>
      <c r="H62" s="3">
        <v>49777</v>
      </c>
      <c r="I62" s="1">
        <v>29228944.260200001</v>
      </c>
      <c r="J62" s="11">
        <f t="shared" si="1"/>
        <v>42074</v>
      </c>
      <c r="K62" s="12">
        <f t="shared" si="4"/>
        <v>11</v>
      </c>
      <c r="L62" s="12" t="str">
        <f t="shared" si="5"/>
        <v>miércoles</v>
      </c>
      <c r="M62" s="13"/>
    </row>
    <row r="63" spans="1:13" x14ac:dyDescent="0.35">
      <c r="A63" s="8" t="str">
        <f t="shared" si="2"/>
        <v>2015</v>
      </c>
      <c r="B63" s="8" t="str">
        <f t="shared" si="7"/>
        <v>Marzo</v>
      </c>
      <c r="C63" s="6" t="s">
        <v>49</v>
      </c>
      <c r="D63" s="14" t="str">
        <f t="shared" si="0"/>
        <v>12/Marzo/2015</v>
      </c>
      <c r="E63" s="1">
        <v>40140327.640000001</v>
      </c>
      <c r="F63" s="1">
        <v>15232376.968900001</v>
      </c>
      <c r="G63" s="2">
        <v>0.37947814241857047</v>
      </c>
      <c r="H63" s="3">
        <v>37780</v>
      </c>
      <c r="I63" s="1">
        <v>24907950.671100002</v>
      </c>
      <c r="J63" s="11">
        <f t="shared" si="1"/>
        <v>42075</v>
      </c>
      <c r="K63" s="12">
        <f t="shared" si="4"/>
        <v>11</v>
      </c>
      <c r="L63" s="12" t="str">
        <f t="shared" si="5"/>
        <v>jueves</v>
      </c>
      <c r="M63" s="13"/>
    </row>
    <row r="64" spans="1:13" x14ac:dyDescent="0.35">
      <c r="A64" s="8" t="str">
        <f t="shared" si="2"/>
        <v>2015</v>
      </c>
      <c r="B64" s="8" t="str">
        <f t="shared" si="7"/>
        <v>Marzo</v>
      </c>
      <c r="C64" s="6" t="s">
        <v>50</v>
      </c>
      <c r="D64" s="14" t="str">
        <f t="shared" si="0"/>
        <v>13/Marzo/2015</v>
      </c>
      <c r="E64" s="1">
        <v>28689736.98</v>
      </c>
      <c r="F64" s="1">
        <v>11305239.7304</v>
      </c>
      <c r="G64" s="2">
        <v>0.39405170351617491</v>
      </c>
      <c r="H64" s="3">
        <v>21749</v>
      </c>
      <c r="I64" s="1">
        <v>17384497.249600001</v>
      </c>
      <c r="J64" s="11">
        <f t="shared" si="1"/>
        <v>42076</v>
      </c>
      <c r="K64" s="12">
        <f t="shared" si="4"/>
        <v>11</v>
      </c>
      <c r="L64" s="12" t="str">
        <f t="shared" si="5"/>
        <v>viernes</v>
      </c>
      <c r="M64" s="13"/>
    </row>
    <row r="65" spans="1:13" x14ac:dyDescent="0.35">
      <c r="A65" s="8" t="str">
        <f t="shared" si="2"/>
        <v>2015</v>
      </c>
      <c r="B65" s="8" t="str">
        <f t="shared" si="7"/>
        <v>Marzo</v>
      </c>
      <c r="C65" s="6" t="s">
        <v>51</v>
      </c>
      <c r="D65" s="14" t="str">
        <f t="shared" si="0"/>
        <v>14/Marzo/2015</v>
      </c>
      <c r="E65" s="1">
        <v>1453455</v>
      </c>
      <c r="F65" s="1">
        <v>667480.39839999995</v>
      </c>
      <c r="G65" s="2">
        <v>0.45923705818205585</v>
      </c>
      <c r="H65" s="3">
        <v>523</v>
      </c>
      <c r="I65" s="1">
        <v>785974.60160000005</v>
      </c>
      <c r="J65" s="11">
        <f t="shared" si="1"/>
        <v>42077</v>
      </c>
      <c r="K65" s="12">
        <f t="shared" si="4"/>
        <v>11</v>
      </c>
      <c r="L65" s="12" t="str">
        <f t="shared" si="5"/>
        <v>sábado</v>
      </c>
      <c r="M65" s="13"/>
    </row>
    <row r="66" spans="1:13" x14ac:dyDescent="0.35">
      <c r="A66" s="8" t="str">
        <f t="shared" si="2"/>
        <v>2015</v>
      </c>
      <c r="B66" s="8" t="str">
        <f t="shared" si="7"/>
        <v>Marzo</v>
      </c>
      <c r="C66" s="6" t="s">
        <v>53</v>
      </c>
      <c r="D66" s="14" t="str">
        <f t="shared" si="0"/>
        <v>16/Marzo/2015</v>
      </c>
      <c r="E66" s="1">
        <v>49613766.799999997</v>
      </c>
      <c r="F66" s="1">
        <v>18369108.794599999</v>
      </c>
      <c r="G66" s="2">
        <v>0.37024217227142692</v>
      </c>
      <c r="H66" s="3">
        <v>25865</v>
      </c>
      <c r="I66" s="1">
        <v>31244658.0055</v>
      </c>
      <c r="J66" s="11">
        <f t="shared" si="1"/>
        <v>42079</v>
      </c>
      <c r="K66" s="12">
        <f t="shared" si="4"/>
        <v>12</v>
      </c>
      <c r="L66" s="12" t="str">
        <f t="shared" si="5"/>
        <v>lunes</v>
      </c>
      <c r="M66" s="13"/>
    </row>
    <row r="67" spans="1:13" x14ac:dyDescent="0.35">
      <c r="A67" s="8" t="str">
        <f t="shared" si="2"/>
        <v>2015</v>
      </c>
      <c r="B67" s="8" t="str">
        <f t="shared" si="7"/>
        <v>Marzo</v>
      </c>
      <c r="C67" s="6" t="s">
        <v>70</v>
      </c>
      <c r="D67" s="14" t="str">
        <f t="shared" si="0"/>
        <v>17/Marzo/2015</v>
      </c>
      <c r="E67" s="1">
        <v>41400310.890000001</v>
      </c>
      <c r="F67" s="1">
        <v>15922836.4888</v>
      </c>
      <c r="G67" s="2">
        <v>0.38460668885088173</v>
      </c>
      <c r="H67" s="3">
        <v>43768</v>
      </c>
      <c r="I67" s="1">
        <v>25477474.4012</v>
      </c>
      <c r="J67" s="11">
        <f t="shared" si="1"/>
        <v>42080</v>
      </c>
      <c r="K67" s="12">
        <f t="shared" si="4"/>
        <v>12</v>
      </c>
      <c r="L67" s="12" t="str">
        <f t="shared" si="5"/>
        <v>martes</v>
      </c>
      <c r="M67" s="13"/>
    </row>
    <row r="68" spans="1:13" x14ac:dyDescent="0.35">
      <c r="A68" s="8" t="str">
        <f t="shared" si="2"/>
        <v>2015</v>
      </c>
      <c r="B68" s="8" t="str">
        <f t="shared" si="7"/>
        <v>Marzo</v>
      </c>
      <c r="C68" s="6" t="s">
        <v>71</v>
      </c>
      <c r="D68" s="14" t="str">
        <f t="shared" si="0"/>
        <v>18/Marzo/2015</v>
      </c>
      <c r="E68" s="1">
        <v>37252171</v>
      </c>
      <c r="F68" s="1">
        <v>13444247.226199999</v>
      </c>
      <c r="G68" s="2">
        <v>0.36089835478850346</v>
      </c>
      <c r="H68" s="3">
        <v>40007</v>
      </c>
      <c r="I68" s="1">
        <v>23807923.773800001</v>
      </c>
      <c r="J68" s="11">
        <f t="shared" si="1"/>
        <v>42081</v>
      </c>
      <c r="K68" s="12">
        <f t="shared" si="4"/>
        <v>12</v>
      </c>
      <c r="L68" s="12" t="str">
        <f t="shared" si="5"/>
        <v>miércoles</v>
      </c>
      <c r="M68" s="13"/>
    </row>
    <row r="69" spans="1:13" x14ac:dyDescent="0.35">
      <c r="A69" s="8" t="str">
        <f t="shared" si="2"/>
        <v>2015</v>
      </c>
      <c r="B69" s="8" t="str">
        <f t="shared" si="7"/>
        <v>Marzo</v>
      </c>
      <c r="C69" s="6" t="s">
        <v>54</v>
      </c>
      <c r="D69" s="14" t="str">
        <f t="shared" si="0"/>
        <v>19/Marzo/2015</v>
      </c>
      <c r="E69" s="1">
        <v>33262314</v>
      </c>
      <c r="F69" s="1">
        <v>12829672.144300001</v>
      </c>
      <c r="G69" s="2">
        <v>0.38571195450502932</v>
      </c>
      <c r="H69" s="3">
        <v>29789</v>
      </c>
      <c r="I69" s="1">
        <v>20432641.855700001</v>
      </c>
      <c r="J69" s="11">
        <f t="shared" si="1"/>
        <v>42082</v>
      </c>
      <c r="K69" s="12">
        <f t="shared" si="4"/>
        <v>12</v>
      </c>
      <c r="L69" s="12" t="str">
        <f t="shared" si="5"/>
        <v>jueves</v>
      </c>
      <c r="M69" s="13"/>
    </row>
    <row r="70" spans="1:13" x14ac:dyDescent="0.35">
      <c r="A70" s="8" t="str">
        <f t="shared" si="2"/>
        <v>2015</v>
      </c>
      <c r="B70" s="8" t="str">
        <f t="shared" si="7"/>
        <v>Marzo</v>
      </c>
      <c r="C70" s="6" t="s">
        <v>55</v>
      </c>
      <c r="D70" s="14" t="str">
        <f t="shared" si="0"/>
        <v>20/Marzo/2015</v>
      </c>
      <c r="E70" s="1">
        <v>34893840</v>
      </c>
      <c r="F70" s="1">
        <v>17005128.031199999</v>
      </c>
      <c r="G70" s="2">
        <v>0.48733896960609668</v>
      </c>
      <c r="H70" s="3">
        <v>28229</v>
      </c>
      <c r="I70" s="1">
        <v>17888711.968800001</v>
      </c>
      <c r="J70" s="11">
        <f t="shared" si="1"/>
        <v>42083</v>
      </c>
      <c r="K70" s="12">
        <f t="shared" si="4"/>
        <v>12</v>
      </c>
      <c r="L70" s="12" t="str">
        <f t="shared" si="5"/>
        <v>viernes</v>
      </c>
      <c r="M70" s="13"/>
    </row>
    <row r="71" spans="1:13" x14ac:dyDescent="0.35">
      <c r="A71" s="8" t="str">
        <f t="shared" ref="A71:A134" si="8">+A70</f>
        <v>2015</v>
      </c>
      <c r="B71" s="8" t="str">
        <f t="shared" si="7"/>
        <v>Marzo</v>
      </c>
      <c r="C71" s="6" t="s">
        <v>56</v>
      </c>
      <c r="D71" s="14" t="str">
        <f t="shared" ref="D71:D134" si="9">CONCATENATE(C71,"/",B71,"/",A71)</f>
        <v>21/Marzo/2015</v>
      </c>
      <c r="E71" s="1">
        <v>37300</v>
      </c>
      <c r="F71" s="1">
        <v>14106.3863</v>
      </c>
      <c r="G71" s="2">
        <v>0.37818730026809649</v>
      </c>
      <c r="H71" s="3">
        <v>21</v>
      </c>
      <c r="I71" s="1">
        <v>23193.613700000002</v>
      </c>
      <c r="J71" s="11">
        <f t="shared" ref="J71:J134" si="10">WORKDAY(D71,0,0)</f>
        <v>42084</v>
      </c>
      <c r="K71" s="12">
        <f t="shared" ref="K71:K134" si="11">WEEKNUM(J71,1)</f>
        <v>12</v>
      </c>
      <c r="L71" s="12" t="str">
        <f t="shared" ref="L71:L134" si="12">TEXT(J71,"ddDDd")</f>
        <v>sábado</v>
      </c>
      <c r="M71" s="13"/>
    </row>
    <row r="72" spans="1:13" x14ac:dyDescent="0.35">
      <c r="A72" s="8" t="str">
        <f t="shared" si="8"/>
        <v>2015</v>
      </c>
      <c r="B72" s="8" t="str">
        <f t="shared" si="7"/>
        <v>Marzo</v>
      </c>
      <c r="C72" s="6" t="s">
        <v>58</v>
      </c>
      <c r="D72" s="14" t="str">
        <f t="shared" si="9"/>
        <v>23/Marzo/2015</v>
      </c>
      <c r="E72" s="1">
        <v>34845517</v>
      </c>
      <c r="F72" s="1">
        <v>13132974.3565</v>
      </c>
      <c r="G72" s="2">
        <v>0.37689136185007671</v>
      </c>
      <c r="H72" s="3">
        <v>18864.034</v>
      </c>
      <c r="I72" s="1">
        <v>21712542.643599998</v>
      </c>
      <c r="J72" s="11">
        <f t="shared" si="10"/>
        <v>42086</v>
      </c>
      <c r="K72" s="12">
        <f t="shared" si="11"/>
        <v>13</v>
      </c>
      <c r="L72" s="12" t="str">
        <f t="shared" si="12"/>
        <v>lunes</v>
      </c>
      <c r="M72" s="13"/>
    </row>
    <row r="73" spans="1:13" x14ac:dyDescent="0.35">
      <c r="A73" s="8" t="str">
        <f t="shared" si="8"/>
        <v>2015</v>
      </c>
      <c r="B73" s="8" t="str">
        <f t="shared" si="7"/>
        <v>Marzo</v>
      </c>
      <c r="C73" s="6" t="s">
        <v>59</v>
      </c>
      <c r="D73" s="14" t="str">
        <f t="shared" si="9"/>
        <v>24/Marzo/2015</v>
      </c>
      <c r="E73" s="1">
        <v>47774511</v>
      </c>
      <c r="F73" s="1">
        <v>17636956.632199999</v>
      </c>
      <c r="G73" s="2">
        <v>0.36917084577171289</v>
      </c>
      <c r="H73" s="3">
        <v>16780.808000000001</v>
      </c>
      <c r="I73" s="1">
        <v>30137554.367800001</v>
      </c>
      <c r="J73" s="11">
        <f t="shared" si="10"/>
        <v>42087</v>
      </c>
      <c r="K73" s="12">
        <f t="shared" si="11"/>
        <v>13</v>
      </c>
      <c r="L73" s="12" t="str">
        <f t="shared" si="12"/>
        <v>martes</v>
      </c>
      <c r="M73" s="13"/>
    </row>
    <row r="74" spans="1:13" x14ac:dyDescent="0.35">
      <c r="A74" s="8" t="str">
        <f t="shared" si="8"/>
        <v>2015</v>
      </c>
      <c r="B74" s="8" t="str">
        <f t="shared" si="7"/>
        <v>Marzo</v>
      </c>
      <c r="C74" s="6" t="s">
        <v>72</v>
      </c>
      <c r="D74" s="14" t="str">
        <f t="shared" si="9"/>
        <v>25/Marzo/2015</v>
      </c>
      <c r="E74" s="1">
        <v>51613926</v>
      </c>
      <c r="F74" s="1">
        <v>17705548.580699999</v>
      </c>
      <c r="G74" s="2">
        <v>0.34303820602021246</v>
      </c>
      <c r="H74" s="3">
        <v>56728</v>
      </c>
      <c r="I74" s="1">
        <v>33908377.419399999</v>
      </c>
      <c r="J74" s="11">
        <f t="shared" si="10"/>
        <v>42088</v>
      </c>
      <c r="K74" s="12">
        <f t="shared" si="11"/>
        <v>13</v>
      </c>
      <c r="L74" s="12" t="str">
        <f t="shared" si="12"/>
        <v>miércoles</v>
      </c>
      <c r="M74" s="13"/>
    </row>
    <row r="75" spans="1:13" x14ac:dyDescent="0.35">
      <c r="A75" s="8" t="str">
        <f t="shared" si="8"/>
        <v>2015</v>
      </c>
      <c r="B75" s="8" t="str">
        <f t="shared" si="7"/>
        <v>Marzo</v>
      </c>
      <c r="C75" s="6" t="s">
        <v>60</v>
      </c>
      <c r="D75" s="14" t="str">
        <f t="shared" si="9"/>
        <v>26/Marzo/2015</v>
      </c>
      <c r="E75" s="1">
        <v>26760050</v>
      </c>
      <c r="F75" s="1">
        <v>10101751.7995</v>
      </c>
      <c r="G75" s="2">
        <v>0.37749375653259243</v>
      </c>
      <c r="H75" s="3">
        <v>22962</v>
      </c>
      <c r="I75" s="1">
        <v>16658298.2005</v>
      </c>
      <c r="J75" s="11">
        <f t="shared" si="10"/>
        <v>42089</v>
      </c>
      <c r="K75" s="12">
        <f t="shared" si="11"/>
        <v>13</v>
      </c>
      <c r="L75" s="12" t="str">
        <f t="shared" si="12"/>
        <v>jueves</v>
      </c>
      <c r="M75" s="13"/>
    </row>
    <row r="76" spans="1:13" x14ac:dyDescent="0.35">
      <c r="A76" s="8" t="str">
        <f t="shared" si="8"/>
        <v>2015</v>
      </c>
      <c r="B76" s="8" t="str">
        <f t="shared" si="7"/>
        <v>Marzo</v>
      </c>
      <c r="C76" s="6" t="s">
        <v>61</v>
      </c>
      <c r="D76" s="14" t="str">
        <f t="shared" si="9"/>
        <v>27/Marzo/2015</v>
      </c>
      <c r="E76" s="1">
        <v>48718784.960000001</v>
      </c>
      <c r="F76" s="1">
        <v>19506435.793299999</v>
      </c>
      <c r="G76" s="2">
        <v>0.40038838836632595</v>
      </c>
      <c r="H76" s="3">
        <v>51196</v>
      </c>
      <c r="I76" s="1">
        <v>29212349.166700002</v>
      </c>
      <c r="J76" s="11">
        <f t="shared" si="10"/>
        <v>42090</v>
      </c>
      <c r="K76" s="12">
        <f t="shared" si="11"/>
        <v>13</v>
      </c>
      <c r="L76" s="12" t="str">
        <f t="shared" si="12"/>
        <v>viernes</v>
      </c>
      <c r="M76" s="13"/>
    </row>
    <row r="77" spans="1:13" x14ac:dyDescent="0.35">
      <c r="A77" s="8" t="str">
        <f t="shared" si="8"/>
        <v>2015</v>
      </c>
      <c r="B77" s="8" t="str">
        <f t="shared" si="7"/>
        <v>Marzo</v>
      </c>
      <c r="C77" s="6" t="s">
        <v>64</v>
      </c>
      <c r="D77" s="14" t="str">
        <f t="shared" si="9"/>
        <v>30/Marzo/2015</v>
      </c>
      <c r="E77" s="1">
        <v>26202136.460000001</v>
      </c>
      <c r="F77" s="1">
        <v>10169768.346100001</v>
      </c>
      <c r="G77" s="2">
        <v>0.38812744760814055</v>
      </c>
      <c r="H77" s="3">
        <v>20172</v>
      </c>
      <c r="I77" s="1">
        <v>16032368.1139</v>
      </c>
      <c r="J77" s="11">
        <f t="shared" si="10"/>
        <v>42093</v>
      </c>
      <c r="K77" s="12">
        <f t="shared" si="11"/>
        <v>14</v>
      </c>
      <c r="L77" s="12" t="str">
        <f t="shared" si="12"/>
        <v>lunes</v>
      </c>
      <c r="M77" s="13"/>
    </row>
    <row r="78" spans="1:13" x14ac:dyDescent="0.35">
      <c r="A78" s="8" t="str">
        <f t="shared" si="8"/>
        <v>2015</v>
      </c>
      <c r="B78" s="8" t="str">
        <f t="shared" si="7"/>
        <v>Marzo</v>
      </c>
      <c r="C78" s="6" t="s">
        <v>65</v>
      </c>
      <c r="D78" s="14" t="str">
        <f t="shared" si="9"/>
        <v>31/Marzo/2015</v>
      </c>
      <c r="E78" s="1">
        <v>90979973.579999998</v>
      </c>
      <c r="F78" s="1">
        <v>34621484.321900003</v>
      </c>
      <c r="G78" s="2">
        <v>0.38053961723188268</v>
      </c>
      <c r="H78" s="3">
        <v>57856.44</v>
      </c>
      <c r="I78" s="1">
        <v>56358489.258199997</v>
      </c>
      <c r="J78" s="11">
        <f t="shared" si="10"/>
        <v>42094</v>
      </c>
      <c r="K78" s="12">
        <f t="shared" si="11"/>
        <v>14</v>
      </c>
      <c r="L78" s="12" t="str">
        <f t="shared" si="12"/>
        <v>martes</v>
      </c>
      <c r="M78" s="13"/>
    </row>
    <row r="79" spans="1:13" x14ac:dyDescent="0.35">
      <c r="A79" s="8" t="str">
        <f t="shared" si="8"/>
        <v>2015</v>
      </c>
      <c r="B79" s="8" t="s">
        <v>28</v>
      </c>
      <c r="C79" s="6" t="s">
        <v>73</v>
      </c>
      <c r="D79" s="14" t="str">
        <f t="shared" si="9"/>
        <v>1/Abril/2015</v>
      </c>
      <c r="E79" s="1">
        <v>23283456.350000001</v>
      </c>
      <c r="F79" s="1">
        <v>12190382.4991</v>
      </c>
      <c r="G79" s="2">
        <v>0.52356412707170941</v>
      </c>
      <c r="H79" s="3">
        <v>24930</v>
      </c>
      <c r="I79" s="1">
        <v>11093073.851</v>
      </c>
      <c r="J79" s="11">
        <f t="shared" si="10"/>
        <v>42095</v>
      </c>
      <c r="K79" s="12">
        <f t="shared" si="11"/>
        <v>14</v>
      </c>
      <c r="L79" s="12" t="str">
        <f t="shared" si="12"/>
        <v>miércoles</v>
      </c>
      <c r="M79" s="13"/>
    </row>
    <row r="80" spans="1:13" x14ac:dyDescent="0.35">
      <c r="A80" s="8" t="str">
        <f t="shared" si="8"/>
        <v>2015</v>
      </c>
      <c r="B80" s="8" t="str">
        <f t="shared" ref="B80:B103" si="13">+B79</f>
        <v>Abril</v>
      </c>
      <c r="C80" s="6" t="s">
        <v>66</v>
      </c>
      <c r="D80" s="14" t="str">
        <f t="shared" si="9"/>
        <v>2/Abril/2015</v>
      </c>
      <c r="E80" s="1">
        <v>34232805.82</v>
      </c>
      <c r="F80" s="1">
        <v>13729941.5713</v>
      </c>
      <c r="G80" s="2">
        <v>0.40107555435255876</v>
      </c>
      <c r="H80" s="3">
        <v>38118.199999999997</v>
      </c>
      <c r="I80" s="1">
        <v>20502864.2487</v>
      </c>
      <c r="J80" s="11">
        <f t="shared" si="10"/>
        <v>42096</v>
      </c>
      <c r="K80" s="12">
        <f t="shared" si="11"/>
        <v>14</v>
      </c>
      <c r="L80" s="12" t="str">
        <f t="shared" si="12"/>
        <v>jueves</v>
      </c>
      <c r="M80" s="13"/>
    </row>
    <row r="81" spans="1:13" x14ac:dyDescent="0.35">
      <c r="A81" s="8" t="str">
        <f t="shared" si="8"/>
        <v>2015</v>
      </c>
      <c r="B81" s="8" t="str">
        <f t="shared" si="13"/>
        <v>Abril</v>
      </c>
      <c r="C81" s="6" t="s">
        <v>67</v>
      </c>
      <c r="D81" s="14" t="str">
        <f t="shared" si="9"/>
        <v>3/Abril/2015</v>
      </c>
      <c r="E81" s="1">
        <v>143400</v>
      </c>
      <c r="F81" s="1">
        <v>39217.077100000002</v>
      </c>
      <c r="G81" s="2">
        <v>0.27348031450488147</v>
      </c>
      <c r="H81" s="3">
        <v>430</v>
      </c>
      <c r="I81" s="1">
        <v>104182.923</v>
      </c>
      <c r="J81" s="11">
        <f t="shared" si="10"/>
        <v>42097</v>
      </c>
      <c r="K81" s="12">
        <f t="shared" si="11"/>
        <v>14</v>
      </c>
      <c r="L81" s="12" t="str">
        <f t="shared" si="12"/>
        <v>viernes</v>
      </c>
      <c r="M81" s="13"/>
    </row>
    <row r="82" spans="1:13" x14ac:dyDescent="0.35">
      <c r="A82" s="8" t="str">
        <f t="shared" si="8"/>
        <v>2015</v>
      </c>
      <c r="B82" s="8" t="str">
        <f t="shared" si="13"/>
        <v>Abril</v>
      </c>
      <c r="C82" s="6" t="s">
        <v>68</v>
      </c>
      <c r="D82" s="14" t="str">
        <f t="shared" si="9"/>
        <v>4/Abril/2015</v>
      </c>
      <c r="E82" s="1">
        <v>15660</v>
      </c>
      <c r="F82" s="1">
        <v>5734.9272000000001</v>
      </c>
      <c r="G82" s="2">
        <v>0.3662150191570881</v>
      </c>
      <c r="H82" s="3">
        <v>10</v>
      </c>
      <c r="I82" s="1">
        <v>9925.0728999999992</v>
      </c>
      <c r="J82" s="11">
        <f t="shared" si="10"/>
        <v>42098</v>
      </c>
      <c r="K82" s="12">
        <f t="shared" si="11"/>
        <v>14</v>
      </c>
      <c r="L82" s="12" t="str">
        <f t="shared" si="12"/>
        <v>sábado</v>
      </c>
      <c r="M82" s="13"/>
    </row>
    <row r="83" spans="1:13" x14ac:dyDescent="0.35">
      <c r="A83" s="8" t="str">
        <f t="shared" si="8"/>
        <v>2015</v>
      </c>
      <c r="B83" s="8" t="str">
        <f t="shared" si="13"/>
        <v>Abril</v>
      </c>
      <c r="C83" s="6" t="s">
        <v>44</v>
      </c>
      <c r="D83" s="14" t="str">
        <f t="shared" si="9"/>
        <v>6/Abril/2015</v>
      </c>
      <c r="E83" s="1">
        <v>27221181</v>
      </c>
      <c r="F83" s="1">
        <v>9873236.3716000002</v>
      </c>
      <c r="G83" s="2">
        <v>0.3627041887565422</v>
      </c>
      <c r="H83" s="3">
        <v>17410</v>
      </c>
      <c r="I83" s="1">
        <v>17347944.6285</v>
      </c>
      <c r="J83" s="11">
        <f t="shared" si="10"/>
        <v>42100</v>
      </c>
      <c r="K83" s="12">
        <f t="shared" si="11"/>
        <v>15</v>
      </c>
      <c r="L83" s="12" t="str">
        <f t="shared" si="12"/>
        <v>lunes</v>
      </c>
      <c r="M83" s="13"/>
    </row>
    <row r="84" spans="1:13" x14ac:dyDescent="0.35">
      <c r="A84" s="8" t="str">
        <f t="shared" si="8"/>
        <v>2015</v>
      </c>
      <c r="B84" s="8" t="str">
        <f t="shared" si="13"/>
        <v>Abril</v>
      </c>
      <c r="C84" s="6" t="s">
        <v>45</v>
      </c>
      <c r="D84" s="14" t="str">
        <f t="shared" si="9"/>
        <v>7/Abril/2015</v>
      </c>
      <c r="E84" s="1">
        <v>31645735</v>
      </c>
      <c r="F84" s="1">
        <v>12613478.479499999</v>
      </c>
      <c r="G84" s="2">
        <v>0.39858383695306809</v>
      </c>
      <c r="H84" s="3">
        <v>23277</v>
      </c>
      <c r="I84" s="1">
        <v>19032256.520500001</v>
      </c>
      <c r="J84" s="11">
        <f t="shared" si="10"/>
        <v>42101</v>
      </c>
      <c r="K84" s="12">
        <f t="shared" si="11"/>
        <v>15</v>
      </c>
      <c r="L84" s="12" t="str">
        <f t="shared" si="12"/>
        <v>martes</v>
      </c>
      <c r="M84" s="13"/>
    </row>
    <row r="85" spans="1:13" x14ac:dyDescent="0.35">
      <c r="A85" s="8" t="str">
        <f t="shared" si="8"/>
        <v>2015</v>
      </c>
      <c r="B85" s="8" t="str">
        <f t="shared" si="13"/>
        <v>Abril</v>
      </c>
      <c r="C85" s="6" t="s">
        <v>46</v>
      </c>
      <c r="D85" s="14" t="str">
        <f t="shared" si="9"/>
        <v>8/Abril/2015</v>
      </c>
      <c r="E85" s="1">
        <v>46268791</v>
      </c>
      <c r="F85" s="1">
        <v>18924713.337499999</v>
      </c>
      <c r="G85" s="2">
        <v>0.40901681086717828</v>
      </c>
      <c r="H85" s="3">
        <v>35020</v>
      </c>
      <c r="I85" s="1">
        <v>27344077.662599999</v>
      </c>
      <c r="J85" s="11">
        <f t="shared" si="10"/>
        <v>42102</v>
      </c>
      <c r="K85" s="12">
        <f t="shared" si="11"/>
        <v>15</v>
      </c>
      <c r="L85" s="12" t="str">
        <f t="shared" si="12"/>
        <v>miércoles</v>
      </c>
      <c r="M85" s="13"/>
    </row>
    <row r="86" spans="1:13" x14ac:dyDescent="0.35">
      <c r="A86" s="8" t="str">
        <f t="shared" si="8"/>
        <v>2015</v>
      </c>
      <c r="B86" s="8" t="str">
        <f t="shared" si="13"/>
        <v>Abril</v>
      </c>
      <c r="C86" s="6" t="s">
        <v>47</v>
      </c>
      <c r="D86" s="14" t="str">
        <f t="shared" si="9"/>
        <v>9/Abril/2015</v>
      </c>
      <c r="E86" s="1">
        <v>40902462</v>
      </c>
      <c r="F86" s="1">
        <v>15726740.4537</v>
      </c>
      <c r="G86" s="2">
        <v>0.38449373667775794</v>
      </c>
      <c r="H86" s="3">
        <v>37193</v>
      </c>
      <c r="I86" s="1">
        <v>25175721.546399999</v>
      </c>
      <c r="J86" s="11">
        <f t="shared" si="10"/>
        <v>42103</v>
      </c>
      <c r="K86" s="12">
        <f t="shared" si="11"/>
        <v>15</v>
      </c>
      <c r="L86" s="12" t="str">
        <f t="shared" si="12"/>
        <v>jueves</v>
      </c>
      <c r="M86" s="13"/>
    </row>
    <row r="87" spans="1:13" x14ac:dyDescent="0.35">
      <c r="A87" s="8" t="str">
        <f t="shared" si="8"/>
        <v>2015</v>
      </c>
      <c r="B87" s="8" t="str">
        <f t="shared" si="13"/>
        <v>Abril</v>
      </c>
      <c r="C87" s="6" t="s">
        <v>48</v>
      </c>
      <c r="D87" s="14" t="str">
        <f t="shared" si="9"/>
        <v>10/Abril/2015</v>
      </c>
      <c r="E87" s="1">
        <v>46898665</v>
      </c>
      <c r="F87" s="1">
        <v>17895521.455699999</v>
      </c>
      <c r="G87" s="2">
        <v>0.38157848321908522</v>
      </c>
      <c r="H87" s="3">
        <v>43403</v>
      </c>
      <c r="I87" s="1">
        <v>29003143.544399999</v>
      </c>
      <c r="J87" s="11">
        <f t="shared" si="10"/>
        <v>42104</v>
      </c>
      <c r="K87" s="12">
        <f t="shared" si="11"/>
        <v>15</v>
      </c>
      <c r="L87" s="12" t="str">
        <f t="shared" si="12"/>
        <v>viernes</v>
      </c>
      <c r="M87" s="13"/>
    </row>
    <row r="88" spans="1:13" x14ac:dyDescent="0.35">
      <c r="A88" s="8" t="str">
        <f t="shared" si="8"/>
        <v>2015</v>
      </c>
      <c r="B88" s="8" t="str">
        <f t="shared" si="13"/>
        <v>Abril</v>
      </c>
      <c r="C88" s="6" t="s">
        <v>51</v>
      </c>
      <c r="D88" s="14" t="str">
        <f t="shared" si="9"/>
        <v>14/Abril/2015</v>
      </c>
      <c r="E88" s="1">
        <v>1887579</v>
      </c>
      <c r="F88" s="1">
        <v>1887579</v>
      </c>
      <c r="G88" s="2">
        <v>1</v>
      </c>
      <c r="H88" s="3">
        <v>1</v>
      </c>
      <c r="I88" s="1">
        <v>0</v>
      </c>
      <c r="J88" s="11">
        <f t="shared" si="10"/>
        <v>42108</v>
      </c>
      <c r="K88" s="12">
        <f t="shared" si="11"/>
        <v>16</v>
      </c>
      <c r="L88" s="12" t="str">
        <f t="shared" si="12"/>
        <v>martes</v>
      </c>
      <c r="M88" s="13"/>
    </row>
    <row r="89" spans="1:13" x14ac:dyDescent="0.35">
      <c r="A89" s="8" t="str">
        <f t="shared" si="8"/>
        <v>2015</v>
      </c>
      <c r="B89" s="8" t="str">
        <f t="shared" si="13"/>
        <v>Abril</v>
      </c>
      <c r="C89" s="6" t="s">
        <v>52</v>
      </c>
      <c r="D89" s="14" t="str">
        <f t="shared" si="9"/>
        <v>15/Abril/2015</v>
      </c>
      <c r="E89" s="1">
        <v>33182765</v>
      </c>
      <c r="F89" s="1">
        <v>13353949.8336</v>
      </c>
      <c r="G89" s="2">
        <v>0.4024363199871982</v>
      </c>
      <c r="H89" s="3">
        <v>34763</v>
      </c>
      <c r="I89" s="1">
        <v>19828815.166499998</v>
      </c>
      <c r="J89" s="11">
        <f t="shared" si="10"/>
        <v>42109</v>
      </c>
      <c r="K89" s="12">
        <f t="shared" si="11"/>
        <v>16</v>
      </c>
      <c r="L89" s="12" t="str">
        <f t="shared" si="12"/>
        <v>miércoles</v>
      </c>
      <c r="M89" s="13"/>
    </row>
    <row r="90" spans="1:13" x14ac:dyDescent="0.35">
      <c r="A90" s="8" t="str">
        <f t="shared" si="8"/>
        <v>2015</v>
      </c>
      <c r="B90" s="8" t="str">
        <f t="shared" si="13"/>
        <v>Abril</v>
      </c>
      <c r="C90" s="6" t="s">
        <v>53</v>
      </c>
      <c r="D90" s="14" t="str">
        <f t="shared" si="9"/>
        <v>16/Abril/2015</v>
      </c>
      <c r="E90" s="1">
        <v>23817585.629999999</v>
      </c>
      <c r="F90" s="1">
        <v>9200695.1522000004</v>
      </c>
      <c r="G90" s="2">
        <v>0.38629839712263059</v>
      </c>
      <c r="H90" s="3">
        <v>23459</v>
      </c>
      <c r="I90" s="1">
        <v>14616890.4778</v>
      </c>
      <c r="J90" s="11">
        <f t="shared" si="10"/>
        <v>42110</v>
      </c>
      <c r="K90" s="12">
        <f t="shared" si="11"/>
        <v>16</v>
      </c>
      <c r="L90" s="12" t="str">
        <f t="shared" si="12"/>
        <v>jueves</v>
      </c>
      <c r="M90" s="13"/>
    </row>
    <row r="91" spans="1:13" x14ac:dyDescent="0.35">
      <c r="A91" s="8" t="str">
        <f t="shared" si="8"/>
        <v>2015</v>
      </c>
      <c r="B91" s="8" t="str">
        <f t="shared" si="13"/>
        <v>Abril</v>
      </c>
      <c r="C91" s="6" t="s">
        <v>70</v>
      </c>
      <c r="D91" s="14" t="str">
        <f t="shared" si="9"/>
        <v>17/Abril/2015</v>
      </c>
      <c r="E91" s="1">
        <v>27734229.440000001</v>
      </c>
      <c r="F91" s="1">
        <v>11938511.092700001</v>
      </c>
      <c r="G91" s="2">
        <v>0.43046125072728902</v>
      </c>
      <c r="H91" s="3">
        <v>40417</v>
      </c>
      <c r="I91" s="1">
        <v>15795718.3473</v>
      </c>
      <c r="J91" s="11">
        <f t="shared" si="10"/>
        <v>42111</v>
      </c>
      <c r="K91" s="12">
        <f t="shared" si="11"/>
        <v>16</v>
      </c>
      <c r="L91" s="12" t="str">
        <f t="shared" si="12"/>
        <v>viernes</v>
      </c>
      <c r="M91" s="13"/>
    </row>
    <row r="92" spans="1:13" x14ac:dyDescent="0.35">
      <c r="A92" s="8" t="str">
        <f t="shared" si="8"/>
        <v>2015</v>
      </c>
      <c r="B92" s="8" t="str">
        <f t="shared" si="13"/>
        <v>Abril</v>
      </c>
      <c r="C92" s="6" t="s">
        <v>71</v>
      </c>
      <c r="D92" s="14" t="str">
        <f t="shared" si="9"/>
        <v>18/Abril/2015</v>
      </c>
      <c r="E92" s="1">
        <v>925988</v>
      </c>
      <c r="F92" s="1">
        <v>448698.60639999999</v>
      </c>
      <c r="G92" s="2">
        <v>0.48456200987485798</v>
      </c>
      <c r="H92" s="3">
        <v>1483</v>
      </c>
      <c r="I92" s="1">
        <v>477289.39360000001</v>
      </c>
      <c r="J92" s="11">
        <f t="shared" si="10"/>
        <v>42112</v>
      </c>
      <c r="K92" s="12">
        <f t="shared" si="11"/>
        <v>16</v>
      </c>
      <c r="L92" s="12" t="str">
        <f t="shared" si="12"/>
        <v>sábado</v>
      </c>
      <c r="M92" s="13"/>
    </row>
    <row r="93" spans="1:13" x14ac:dyDescent="0.35">
      <c r="A93" s="8" t="str">
        <f t="shared" si="8"/>
        <v>2015</v>
      </c>
      <c r="B93" s="8" t="str">
        <f t="shared" si="13"/>
        <v>Abril</v>
      </c>
      <c r="C93" s="6" t="s">
        <v>54</v>
      </c>
      <c r="D93" s="14" t="str">
        <f t="shared" si="9"/>
        <v>19/Abril/2015</v>
      </c>
      <c r="E93" s="1">
        <v>44798</v>
      </c>
      <c r="F93" s="1">
        <v>15409.7021</v>
      </c>
      <c r="G93" s="2">
        <v>0.34398192106790482</v>
      </c>
      <c r="H93" s="3">
        <v>80</v>
      </c>
      <c r="I93" s="1">
        <v>29388.297999999999</v>
      </c>
      <c r="J93" s="11">
        <f t="shared" si="10"/>
        <v>42113</v>
      </c>
      <c r="K93" s="12">
        <f t="shared" si="11"/>
        <v>17</v>
      </c>
      <c r="L93" s="12" t="str">
        <f t="shared" si="12"/>
        <v>domingo</v>
      </c>
      <c r="M93" s="13"/>
    </row>
    <row r="94" spans="1:13" x14ac:dyDescent="0.35">
      <c r="A94" s="8" t="str">
        <f t="shared" si="8"/>
        <v>2015</v>
      </c>
      <c r="B94" s="8" t="str">
        <f t="shared" si="13"/>
        <v>Abril</v>
      </c>
      <c r="C94" s="6" t="s">
        <v>55</v>
      </c>
      <c r="D94" s="14" t="str">
        <f t="shared" si="9"/>
        <v>20/Abril/2015</v>
      </c>
      <c r="E94" s="1">
        <v>27848319</v>
      </c>
      <c r="F94" s="1">
        <v>10477438.452</v>
      </c>
      <c r="G94" s="2">
        <v>0.37623234824335355</v>
      </c>
      <c r="H94" s="3">
        <v>26764</v>
      </c>
      <c r="I94" s="1">
        <v>17370880.548</v>
      </c>
      <c r="J94" s="11">
        <f t="shared" si="10"/>
        <v>42114</v>
      </c>
      <c r="K94" s="12">
        <f t="shared" si="11"/>
        <v>17</v>
      </c>
      <c r="L94" s="12" t="str">
        <f t="shared" si="12"/>
        <v>lunes</v>
      </c>
      <c r="M94" s="13"/>
    </row>
    <row r="95" spans="1:13" x14ac:dyDescent="0.35">
      <c r="A95" s="8" t="str">
        <f t="shared" si="8"/>
        <v>2015</v>
      </c>
      <c r="B95" s="8" t="str">
        <f t="shared" si="13"/>
        <v>Abril</v>
      </c>
      <c r="C95" s="6" t="s">
        <v>56</v>
      </c>
      <c r="D95" s="14" t="str">
        <f t="shared" si="9"/>
        <v>21/Abril/2015</v>
      </c>
      <c r="E95" s="1">
        <v>53320046</v>
      </c>
      <c r="F95" s="1">
        <v>21899399.5189</v>
      </c>
      <c r="G95" s="2">
        <v>0.41071606575320657</v>
      </c>
      <c r="H95" s="3">
        <v>36340</v>
      </c>
      <c r="I95" s="1">
        <v>31420646.4811</v>
      </c>
      <c r="J95" s="11">
        <f t="shared" si="10"/>
        <v>42115</v>
      </c>
      <c r="K95" s="12">
        <f t="shared" si="11"/>
        <v>17</v>
      </c>
      <c r="L95" s="12" t="str">
        <f t="shared" si="12"/>
        <v>martes</v>
      </c>
      <c r="M95" s="13"/>
    </row>
    <row r="96" spans="1:13" x14ac:dyDescent="0.35">
      <c r="A96" s="8" t="str">
        <f t="shared" si="8"/>
        <v>2015</v>
      </c>
      <c r="B96" s="8" t="str">
        <f t="shared" si="13"/>
        <v>Abril</v>
      </c>
      <c r="C96" s="6" t="s">
        <v>57</v>
      </c>
      <c r="D96" s="14" t="str">
        <f t="shared" si="9"/>
        <v>22/Abril/2015</v>
      </c>
      <c r="E96" s="1">
        <v>33705107</v>
      </c>
      <c r="F96" s="1">
        <v>12858022.5644</v>
      </c>
      <c r="G96" s="2">
        <v>0.38148588474737671</v>
      </c>
      <c r="H96" s="3">
        <v>42570</v>
      </c>
      <c r="I96" s="1">
        <v>20847084.435600001</v>
      </c>
      <c r="J96" s="11">
        <f t="shared" si="10"/>
        <v>42116</v>
      </c>
      <c r="K96" s="12">
        <f t="shared" si="11"/>
        <v>17</v>
      </c>
      <c r="L96" s="12" t="str">
        <f t="shared" si="12"/>
        <v>miércoles</v>
      </c>
      <c r="M96" s="13"/>
    </row>
    <row r="97" spans="1:13" x14ac:dyDescent="0.35">
      <c r="A97" s="8" t="str">
        <f t="shared" si="8"/>
        <v>2015</v>
      </c>
      <c r="B97" s="8" t="str">
        <f t="shared" si="13"/>
        <v>Abril</v>
      </c>
      <c r="C97" s="6" t="s">
        <v>58</v>
      </c>
      <c r="D97" s="14" t="str">
        <f t="shared" si="9"/>
        <v>23/Abril/2015</v>
      </c>
      <c r="E97" s="1">
        <v>28486953.600000001</v>
      </c>
      <c r="F97" s="1">
        <v>12984001.9663</v>
      </c>
      <c r="G97" s="2">
        <v>0.4557876615595709</v>
      </c>
      <c r="H97" s="3">
        <v>27736</v>
      </c>
      <c r="I97" s="1">
        <v>15502951.6338</v>
      </c>
      <c r="J97" s="11">
        <f t="shared" si="10"/>
        <v>42117</v>
      </c>
      <c r="K97" s="12">
        <f t="shared" si="11"/>
        <v>17</v>
      </c>
      <c r="L97" s="12" t="str">
        <f t="shared" si="12"/>
        <v>jueves</v>
      </c>
      <c r="M97" s="13"/>
    </row>
    <row r="98" spans="1:13" x14ac:dyDescent="0.35">
      <c r="A98" s="8" t="str">
        <f t="shared" si="8"/>
        <v>2015</v>
      </c>
      <c r="B98" s="8" t="str">
        <f t="shared" si="13"/>
        <v>Abril</v>
      </c>
      <c r="C98" s="6" t="s">
        <v>59</v>
      </c>
      <c r="D98" s="14" t="str">
        <f t="shared" si="9"/>
        <v>24/Abril/2015</v>
      </c>
      <c r="E98" s="1">
        <v>31380135</v>
      </c>
      <c r="F98" s="1">
        <v>12722023.1602</v>
      </c>
      <c r="G98" s="2">
        <v>0.40541645726508185</v>
      </c>
      <c r="H98" s="3">
        <v>30634</v>
      </c>
      <c r="I98" s="1">
        <v>18658111.8398</v>
      </c>
      <c r="J98" s="11">
        <f t="shared" si="10"/>
        <v>42118</v>
      </c>
      <c r="K98" s="12">
        <f t="shared" si="11"/>
        <v>17</v>
      </c>
      <c r="L98" s="12" t="str">
        <f t="shared" si="12"/>
        <v>viernes</v>
      </c>
      <c r="M98" s="13"/>
    </row>
    <row r="99" spans="1:13" x14ac:dyDescent="0.35">
      <c r="A99" s="8" t="str">
        <f t="shared" si="8"/>
        <v>2015</v>
      </c>
      <c r="B99" s="8" t="str">
        <f t="shared" si="13"/>
        <v>Abril</v>
      </c>
      <c r="C99" s="6" t="s">
        <v>72</v>
      </c>
      <c r="D99" s="14" t="str">
        <f t="shared" si="9"/>
        <v>25/Abril/2015</v>
      </c>
      <c r="E99" s="1">
        <v>597267</v>
      </c>
      <c r="F99" s="1">
        <v>262729.52279999998</v>
      </c>
      <c r="G99" s="2">
        <v>0.43988621973087411</v>
      </c>
      <c r="H99" s="3">
        <v>656</v>
      </c>
      <c r="I99" s="1">
        <v>334537.47720000002</v>
      </c>
      <c r="J99" s="11">
        <f t="shared" si="10"/>
        <v>42119</v>
      </c>
      <c r="K99" s="12">
        <f t="shared" si="11"/>
        <v>17</v>
      </c>
      <c r="L99" s="12" t="str">
        <f t="shared" si="12"/>
        <v>sábado</v>
      </c>
      <c r="M99" s="13"/>
    </row>
    <row r="100" spans="1:13" x14ac:dyDescent="0.35">
      <c r="A100" s="8" t="str">
        <f t="shared" si="8"/>
        <v>2015</v>
      </c>
      <c r="B100" s="8" t="str">
        <f t="shared" si="13"/>
        <v>Abril</v>
      </c>
      <c r="C100" s="6" t="s">
        <v>61</v>
      </c>
      <c r="D100" s="14" t="str">
        <f t="shared" si="9"/>
        <v>27/Abril/2015</v>
      </c>
      <c r="E100" s="1">
        <v>23401746</v>
      </c>
      <c r="F100" s="1">
        <v>8566024.7219999991</v>
      </c>
      <c r="G100" s="2">
        <v>0.36604212019051913</v>
      </c>
      <c r="H100" s="3">
        <v>17304</v>
      </c>
      <c r="I100" s="1">
        <v>14835721.278000001</v>
      </c>
      <c r="J100" s="11">
        <f t="shared" si="10"/>
        <v>42121</v>
      </c>
      <c r="K100" s="12">
        <f t="shared" si="11"/>
        <v>18</v>
      </c>
      <c r="L100" s="12" t="str">
        <f t="shared" si="12"/>
        <v>lunes</v>
      </c>
      <c r="M100" s="13"/>
    </row>
    <row r="101" spans="1:13" x14ac:dyDescent="0.35">
      <c r="A101" s="8" t="str">
        <f t="shared" si="8"/>
        <v>2015</v>
      </c>
      <c r="B101" s="8" t="str">
        <f t="shared" si="13"/>
        <v>Abril</v>
      </c>
      <c r="C101" s="6" t="s">
        <v>62</v>
      </c>
      <c r="D101" s="14" t="str">
        <f t="shared" si="9"/>
        <v>28/Abril/2015</v>
      </c>
      <c r="E101" s="1">
        <v>49102135</v>
      </c>
      <c r="F101" s="1">
        <v>18312382.5013</v>
      </c>
      <c r="G101" s="2">
        <v>0.3729447304338192</v>
      </c>
      <c r="H101" s="3">
        <v>51295</v>
      </c>
      <c r="I101" s="1">
        <v>30789752.498799998</v>
      </c>
      <c r="J101" s="11">
        <f t="shared" si="10"/>
        <v>42122</v>
      </c>
      <c r="K101" s="12">
        <f t="shared" si="11"/>
        <v>18</v>
      </c>
      <c r="L101" s="12" t="str">
        <f t="shared" si="12"/>
        <v>martes</v>
      </c>
      <c r="M101" s="13"/>
    </row>
    <row r="102" spans="1:13" x14ac:dyDescent="0.35">
      <c r="A102" s="8" t="str">
        <f t="shared" si="8"/>
        <v>2015</v>
      </c>
      <c r="B102" s="8" t="str">
        <f t="shared" si="13"/>
        <v>Abril</v>
      </c>
      <c r="C102" s="6" t="s">
        <v>63</v>
      </c>
      <c r="D102" s="14" t="str">
        <f t="shared" si="9"/>
        <v>29/Abril/2015</v>
      </c>
      <c r="E102" s="1">
        <v>36366330.219999999</v>
      </c>
      <c r="F102" s="1">
        <v>13510149.0185</v>
      </c>
      <c r="G102" s="2">
        <v>0.37150157678186535</v>
      </c>
      <c r="H102" s="3">
        <v>27845</v>
      </c>
      <c r="I102" s="1">
        <v>22856181.201500002</v>
      </c>
      <c r="J102" s="11">
        <f t="shared" si="10"/>
        <v>42123</v>
      </c>
      <c r="K102" s="12">
        <f t="shared" si="11"/>
        <v>18</v>
      </c>
      <c r="L102" s="12" t="str">
        <f t="shared" si="12"/>
        <v>miércoles</v>
      </c>
      <c r="M102" s="13"/>
    </row>
    <row r="103" spans="1:13" x14ac:dyDescent="0.35">
      <c r="A103" s="8" t="str">
        <f t="shared" si="8"/>
        <v>2015</v>
      </c>
      <c r="B103" s="8" t="str">
        <f t="shared" si="13"/>
        <v>Abril</v>
      </c>
      <c r="C103" s="6" t="s">
        <v>64</v>
      </c>
      <c r="D103" s="14" t="str">
        <f t="shared" si="9"/>
        <v>30/Abril/2015</v>
      </c>
      <c r="E103" s="1">
        <v>108010729</v>
      </c>
      <c r="F103" s="1">
        <v>27852585.148400001</v>
      </c>
      <c r="G103" s="2">
        <v>0.25786868958545778</v>
      </c>
      <c r="H103" s="3">
        <v>54610</v>
      </c>
      <c r="I103" s="1">
        <v>80158143.851600006</v>
      </c>
      <c r="J103" s="11">
        <f t="shared" si="10"/>
        <v>42124</v>
      </c>
      <c r="K103" s="12">
        <f t="shared" si="11"/>
        <v>18</v>
      </c>
      <c r="L103" s="12" t="str">
        <f t="shared" si="12"/>
        <v>jueves</v>
      </c>
      <c r="M103" s="13"/>
    </row>
    <row r="104" spans="1:13" x14ac:dyDescent="0.35">
      <c r="A104" s="8" t="str">
        <f t="shared" si="8"/>
        <v>2015</v>
      </c>
      <c r="B104" s="8" t="s">
        <v>29</v>
      </c>
      <c r="C104" s="6" t="s">
        <v>68</v>
      </c>
      <c r="D104" s="14" t="str">
        <f t="shared" si="9"/>
        <v>4/Mayo/2015</v>
      </c>
      <c r="E104" s="1">
        <v>15074993</v>
      </c>
      <c r="F104" s="1">
        <v>6470075.9452</v>
      </c>
      <c r="G104" s="2">
        <v>0.42919263346921621</v>
      </c>
      <c r="H104" s="3">
        <v>13471</v>
      </c>
      <c r="I104" s="1">
        <v>8604917.0548</v>
      </c>
      <c r="J104" s="11">
        <f t="shared" si="10"/>
        <v>42128</v>
      </c>
      <c r="K104" s="12">
        <f t="shared" si="11"/>
        <v>19</v>
      </c>
      <c r="L104" s="12" t="str">
        <f t="shared" si="12"/>
        <v>lunes</v>
      </c>
      <c r="M104" s="13"/>
    </row>
    <row r="105" spans="1:13" x14ac:dyDescent="0.35">
      <c r="A105" s="8" t="str">
        <f t="shared" si="8"/>
        <v>2015</v>
      </c>
      <c r="B105" s="8" t="str">
        <f t="shared" ref="B105:B125" si="14">+B104</f>
        <v>Mayo</v>
      </c>
      <c r="C105" s="6" t="s">
        <v>43</v>
      </c>
      <c r="D105" s="14" t="str">
        <f t="shared" si="9"/>
        <v>5/Mayo/2015</v>
      </c>
      <c r="E105" s="1">
        <v>36420139.229999997</v>
      </c>
      <c r="F105" s="1">
        <v>16518667.1085</v>
      </c>
      <c r="G105" s="2">
        <v>0.45355859306801449</v>
      </c>
      <c r="H105" s="3">
        <v>36356</v>
      </c>
      <c r="I105" s="1">
        <v>19901472.1215</v>
      </c>
      <c r="J105" s="11">
        <f t="shared" si="10"/>
        <v>42129</v>
      </c>
      <c r="K105" s="12">
        <f t="shared" si="11"/>
        <v>19</v>
      </c>
      <c r="L105" s="12" t="str">
        <f t="shared" si="12"/>
        <v>martes</v>
      </c>
      <c r="M105" s="13"/>
    </row>
    <row r="106" spans="1:13" x14ac:dyDescent="0.35">
      <c r="A106" s="8" t="str">
        <f t="shared" si="8"/>
        <v>2015</v>
      </c>
      <c r="B106" s="8" t="str">
        <f t="shared" si="14"/>
        <v>Mayo</v>
      </c>
      <c r="C106" s="6" t="s">
        <v>44</v>
      </c>
      <c r="D106" s="14" t="str">
        <f t="shared" si="9"/>
        <v>6/Mayo/2015</v>
      </c>
      <c r="E106" s="1">
        <v>26855072</v>
      </c>
      <c r="F106" s="1">
        <v>9761804.0087000001</v>
      </c>
      <c r="G106" s="2">
        <v>0.36349945398396249</v>
      </c>
      <c r="H106" s="3">
        <v>19908.944</v>
      </c>
      <c r="I106" s="1">
        <v>17093267.991300002</v>
      </c>
      <c r="J106" s="11">
        <f t="shared" si="10"/>
        <v>42130</v>
      </c>
      <c r="K106" s="12">
        <f t="shared" si="11"/>
        <v>19</v>
      </c>
      <c r="L106" s="12" t="str">
        <f t="shared" si="12"/>
        <v>miércoles</v>
      </c>
      <c r="M106" s="13"/>
    </row>
    <row r="107" spans="1:13" x14ac:dyDescent="0.35">
      <c r="A107" s="8" t="str">
        <f t="shared" si="8"/>
        <v>2015</v>
      </c>
      <c r="B107" s="8" t="str">
        <f t="shared" si="14"/>
        <v>Mayo</v>
      </c>
      <c r="C107" s="6" t="s">
        <v>45</v>
      </c>
      <c r="D107" s="14" t="str">
        <f t="shared" si="9"/>
        <v>7/Mayo/2015</v>
      </c>
      <c r="E107" s="1">
        <v>29490698</v>
      </c>
      <c r="F107" s="1">
        <v>10764782.0561</v>
      </c>
      <c r="G107" s="2">
        <v>0.36502296609256246</v>
      </c>
      <c r="H107" s="3">
        <v>18998</v>
      </c>
      <c r="I107" s="1">
        <v>18725915.943999998</v>
      </c>
      <c r="J107" s="11">
        <f t="shared" si="10"/>
        <v>42131</v>
      </c>
      <c r="K107" s="12">
        <f t="shared" si="11"/>
        <v>19</v>
      </c>
      <c r="L107" s="12" t="str">
        <f t="shared" si="12"/>
        <v>jueves</v>
      </c>
      <c r="M107" s="13"/>
    </row>
    <row r="108" spans="1:13" x14ac:dyDescent="0.35">
      <c r="A108" s="8" t="str">
        <f t="shared" si="8"/>
        <v>2015</v>
      </c>
      <c r="B108" s="8" t="str">
        <f t="shared" si="14"/>
        <v>Mayo</v>
      </c>
      <c r="C108" s="6" t="s">
        <v>46</v>
      </c>
      <c r="D108" s="14" t="str">
        <f t="shared" si="9"/>
        <v>8/Mayo/2015</v>
      </c>
      <c r="E108" s="1">
        <v>29122893</v>
      </c>
      <c r="F108" s="1">
        <v>11675194.8144</v>
      </c>
      <c r="G108" s="2">
        <v>0.40089406002350109</v>
      </c>
      <c r="H108" s="3">
        <v>32188.088</v>
      </c>
      <c r="I108" s="1">
        <v>17447698.185600001</v>
      </c>
      <c r="J108" s="11">
        <f t="shared" si="10"/>
        <v>42132</v>
      </c>
      <c r="K108" s="12">
        <f t="shared" si="11"/>
        <v>19</v>
      </c>
      <c r="L108" s="12" t="str">
        <f t="shared" si="12"/>
        <v>viernes</v>
      </c>
      <c r="M108" s="13"/>
    </row>
    <row r="109" spans="1:13" x14ac:dyDescent="0.35">
      <c r="A109" s="8" t="str">
        <f t="shared" si="8"/>
        <v>2015</v>
      </c>
      <c r="B109" s="8" t="str">
        <f t="shared" si="14"/>
        <v>Mayo</v>
      </c>
      <c r="C109" s="6" t="s">
        <v>47</v>
      </c>
      <c r="D109" s="14" t="str">
        <f t="shared" si="9"/>
        <v>9/Mayo/2015</v>
      </c>
      <c r="E109" s="1">
        <v>27414</v>
      </c>
      <c r="F109" s="1">
        <v>9770.6427999999996</v>
      </c>
      <c r="G109" s="2">
        <v>0.35641069526519298</v>
      </c>
      <c r="H109" s="3">
        <v>30</v>
      </c>
      <c r="I109" s="1">
        <v>17643.3573</v>
      </c>
      <c r="J109" s="11">
        <f t="shared" si="10"/>
        <v>42133</v>
      </c>
      <c r="K109" s="12">
        <f t="shared" si="11"/>
        <v>19</v>
      </c>
      <c r="L109" s="12" t="str">
        <f t="shared" si="12"/>
        <v>sábado</v>
      </c>
      <c r="M109" s="13"/>
    </row>
    <row r="110" spans="1:13" x14ac:dyDescent="0.35">
      <c r="A110" s="8" t="str">
        <f t="shared" si="8"/>
        <v>2015</v>
      </c>
      <c r="B110" s="8" t="str">
        <f t="shared" si="14"/>
        <v>Mayo</v>
      </c>
      <c r="C110" s="6" t="s">
        <v>69</v>
      </c>
      <c r="D110" s="14" t="str">
        <f t="shared" si="9"/>
        <v>11/Mayo/2015</v>
      </c>
      <c r="E110" s="1">
        <v>28633242</v>
      </c>
      <c r="F110" s="1">
        <v>11794644.5131</v>
      </c>
      <c r="G110" s="2">
        <v>0.41192137841394277</v>
      </c>
      <c r="H110" s="3">
        <v>16420</v>
      </c>
      <c r="I110" s="1">
        <v>16838597.486900002</v>
      </c>
      <c r="J110" s="11">
        <f t="shared" si="10"/>
        <v>42135</v>
      </c>
      <c r="K110" s="12">
        <f t="shared" si="11"/>
        <v>20</v>
      </c>
      <c r="L110" s="12" t="str">
        <f t="shared" si="12"/>
        <v>lunes</v>
      </c>
      <c r="M110" s="13"/>
    </row>
    <row r="111" spans="1:13" x14ac:dyDescent="0.35">
      <c r="A111" s="8" t="str">
        <f t="shared" si="8"/>
        <v>2015</v>
      </c>
      <c r="B111" s="8" t="str">
        <f t="shared" si="14"/>
        <v>Mayo</v>
      </c>
      <c r="C111" s="6" t="s">
        <v>49</v>
      </c>
      <c r="D111" s="14" t="str">
        <f t="shared" si="9"/>
        <v>12/Mayo/2015</v>
      </c>
      <c r="E111" s="1">
        <v>36319635</v>
      </c>
      <c r="F111" s="1">
        <v>16508194.781199999</v>
      </c>
      <c r="G111" s="2">
        <v>0.45452534920023285</v>
      </c>
      <c r="H111" s="3">
        <v>30586</v>
      </c>
      <c r="I111" s="1">
        <v>19811440.218800001</v>
      </c>
      <c r="J111" s="11">
        <f t="shared" si="10"/>
        <v>42136</v>
      </c>
      <c r="K111" s="12">
        <f t="shared" si="11"/>
        <v>20</v>
      </c>
      <c r="L111" s="12" t="str">
        <f t="shared" si="12"/>
        <v>martes</v>
      </c>
      <c r="M111" s="13"/>
    </row>
    <row r="112" spans="1:13" x14ac:dyDescent="0.35">
      <c r="A112" s="8" t="str">
        <f t="shared" si="8"/>
        <v>2015</v>
      </c>
      <c r="B112" s="8" t="str">
        <f t="shared" si="14"/>
        <v>Mayo</v>
      </c>
      <c r="C112" s="6" t="s">
        <v>50</v>
      </c>
      <c r="D112" s="14" t="str">
        <f t="shared" si="9"/>
        <v>13/Mayo/2015</v>
      </c>
      <c r="E112" s="1">
        <v>36058097</v>
      </c>
      <c r="F112" s="1">
        <v>15073927.876700001</v>
      </c>
      <c r="G112" s="2">
        <v>0.41804557452657581</v>
      </c>
      <c r="H112" s="3">
        <v>39700</v>
      </c>
      <c r="I112" s="1">
        <v>20984169.123300001</v>
      </c>
      <c r="J112" s="11">
        <f t="shared" si="10"/>
        <v>42137</v>
      </c>
      <c r="K112" s="12">
        <f t="shared" si="11"/>
        <v>20</v>
      </c>
      <c r="L112" s="12" t="str">
        <f t="shared" si="12"/>
        <v>miércoles</v>
      </c>
      <c r="M112" s="13"/>
    </row>
    <row r="113" spans="1:13" x14ac:dyDescent="0.35">
      <c r="A113" s="8" t="str">
        <f t="shared" si="8"/>
        <v>2015</v>
      </c>
      <c r="B113" s="8" t="str">
        <f t="shared" si="14"/>
        <v>Mayo</v>
      </c>
      <c r="C113" s="6" t="s">
        <v>51</v>
      </c>
      <c r="D113" s="14" t="str">
        <f t="shared" si="9"/>
        <v>14/Mayo/2015</v>
      </c>
      <c r="E113" s="1">
        <v>32868820</v>
      </c>
      <c r="F113" s="1">
        <v>11887964.006100001</v>
      </c>
      <c r="G113" s="2">
        <v>0.36167906259184235</v>
      </c>
      <c r="H113" s="3">
        <v>20311</v>
      </c>
      <c r="I113" s="1">
        <v>20980855.993900001</v>
      </c>
      <c r="J113" s="11">
        <f t="shared" si="10"/>
        <v>42138</v>
      </c>
      <c r="K113" s="12">
        <f t="shared" si="11"/>
        <v>20</v>
      </c>
      <c r="L113" s="12" t="str">
        <f t="shared" si="12"/>
        <v>jueves</v>
      </c>
      <c r="M113" s="13"/>
    </row>
    <row r="114" spans="1:13" x14ac:dyDescent="0.35">
      <c r="A114" s="8" t="str">
        <f t="shared" si="8"/>
        <v>2015</v>
      </c>
      <c r="B114" s="8" t="str">
        <f t="shared" si="14"/>
        <v>Mayo</v>
      </c>
      <c r="C114" s="6" t="s">
        <v>52</v>
      </c>
      <c r="D114" s="14" t="str">
        <f t="shared" si="9"/>
        <v>15/Mayo/2015</v>
      </c>
      <c r="E114" s="1">
        <v>40948283</v>
      </c>
      <c r="F114" s="1">
        <v>16913282.2249</v>
      </c>
      <c r="G114" s="2">
        <v>0.41304008338762338</v>
      </c>
      <c r="H114" s="3">
        <v>26957.759999999998</v>
      </c>
      <c r="I114" s="1">
        <v>24035000.775199998</v>
      </c>
      <c r="J114" s="11">
        <f t="shared" si="10"/>
        <v>42139</v>
      </c>
      <c r="K114" s="12">
        <f t="shared" si="11"/>
        <v>20</v>
      </c>
      <c r="L114" s="12" t="str">
        <f t="shared" si="12"/>
        <v>viernes</v>
      </c>
      <c r="M114" s="13"/>
    </row>
    <row r="115" spans="1:13" x14ac:dyDescent="0.35">
      <c r="A115" s="8" t="str">
        <f t="shared" si="8"/>
        <v>2015</v>
      </c>
      <c r="B115" s="8" t="str">
        <f t="shared" si="14"/>
        <v>Mayo</v>
      </c>
      <c r="C115" s="6" t="s">
        <v>71</v>
      </c>
      <c r="D115" s="14" t="str">
        <f t="shared" si="9"/>
        <v>18/Mayo/2015</v>
      </c>
      <c r="E115" s="1">
        <v>32194579</v>
      </c>
      <c r="F115" s="1">
        <v>11891854.672</v>
      </c>
      <c r="G115" s="2">
        <v>0.36937444257308039</v>
      </c>
      <c r="H115" s="3">
        <v>21330</v>
      </c>
      <c r="I115" s="1">
        <v>20302724.328000002</v>
      </c>
      <c r="J115" s="11">
        <f t="shared" si="10"/>
        <v>42142</v>
      </c>
      <c r="K115" s="12">
        <f t="shared" si="11"/>
        <v>21</v>
      </c>
      <c r="L115" s="12" t="str">
        <f t="shared" si="12"/>
        <v>lunes</v>
      </c>
      <c r="M115" s="13"/>
    </row>
    <row r="116" spans="1:13" x14ac:dyDescent="0.35">
      <c r="A116" s="8" t="str">
        <f t="shared" si="8"/>
        <v>2015</v>
      </c>
      <c r="B116" s="8" t="str">
        <f t="shared" si="14"/>
        <v>Mayo</v>
      </c>
      <c r="C116" s="6" t="s">
        <v>54</v>
      </c>
      <c r="D116" s="14" t="str">
        <f t="shared" si="9"/>
        <v>19/Mayo/2015</v>
      </c>
      <c r="E116" s="1">
        <v>33516221.850000001</v>
      </c>
      <c r="F116" s="1">
        <v>12854459.6631</v>
      </c>
      <c r="G116" s="2">
        <v>0.38352949567613631</v>
      </c>
      <c r="H116" s="3">
        <v>32025</v>
      </c>
      <c r="I116" s="1">
        <v>20661762.186900001</v>
      </c>
      <c r="J116" s="11">
        <f t="shared" si="10"/>
        <v>42143</v>
      </c>
      <c r="K116" s="12">
        <f t="shared" si="11"/>
        <v>21</v>
      </c>
      <c r="L116" s="12" t="str">
        <f t="shared" si="12"/>
        <v>martes</v>
      </c>
      <c r="M116" s="13"/>
    </row>
    <row r="117" spans="1:13" x14ac:dyDescent="0.35">
      <c r="A117" s="8" t="str">
        <f t="shared" si="8"/>
        <v>2015</v>
      </c>
      <c r="B117" s="8" t="str">
        <f t="shared" si="14"/>
        <v>Mayo</v>
      </c>
      <c r="C117" s="6" t="s">
        <v>55</v>
      </c>
      <c r="D117" s="14" t="str">
        <f t="shared" si="9"/>
        <v>20/Mayo/2015</v>
      </c>
      <c r="E117" s="1">
        <v>47786283</v>
      </c>
      <c r="F117" s="1">
        <v>17515387.5847</v>
      </c>
      <c r="G117" s="2">
        <v>0.36653588613912491</v>
      </c>
      <c r="H117" s="3">
        <v>53484</v>
      </c>
      <c r="I117" s="1">
        <v>30270895.4153</v>
      </c>
      <c r="J117" s="11">
        <f t="shared" si="10"/>
        <v>42144</v>
      </c>
      <c r="K117" s="12">
        <f t="shared" si="11"/>
        <v>21</v>
      </c>
      <c r="L117" s="12" t="str">
        <f t="shared" si="12"/>
        <v>miércoles</v>
      </c>
      <c r="M117" s="13"/>
    </row>
    <row r="118" spans="1:13" x14ac:dyDescent="0.35">
      <c r="A118" s="8" t="str">
        <f t="shared" si="8"/>
        <v>2015</v>
      </c>
      <c r="B118" s="8" t="str">
        <f t="shared" si="14"/>
        <v>Mayo</v>
      </c>
      <c r="C118" s="6" t="s">
        <v>56</v>
      </c>
      <c r="D118" s="14" t="str">
        <f t="shared" si="9"/>
        <v>21/Mayo/2015</v>
      </c>
      <c r="E118" s="1">
        <v>981327</v>
      </c>
      <c r="F118" s="1">
        <v>251387.99050000001</v>
      </c>
      <c r="G118" s="2">
        <v>0.25617148055643024</v>
      </c>
      <c r="H118" s="3">
        <v>754</v>
      </c>
      <c r="I118" s="1">
        <v>729939.00950000004</v>
      </c>
      <c r="J118" s="11">
        <f t="shared" si="10"/>
        <v>42145</v>
      </c>
      <c r="K118" s="12">
        <f t="shared" si="11"/>
        <v>21</v>
      </c>
      <c r="L118" s="12" t="str">
        <f t="shared" si="12"/>
        <v>jueves</v>
      </c>
      <c r="M118" s="13"/>
    </row>
    <row r="119" spans="1:13" x14ac:dyDescent="0.35">
      <c r="A119" s="8" t="str">
        <f t="shared" si="8"/>
        <v>2015</v>
      </c>
      <c r="B119" s="8" t="str">
        <f t="shared" si="14"/>
        <v>Mayo</v>
      </c>
      <c r="C119" s="6" t="s">
        <v>57</v>
      </c>
      <c r="D119" s="14" t="str">
        <f t="shared" si="9"/>
        <v>22/Mayo/2015</v>
      </c>
      <c r="E119" s="1">
        <v>20387082</v>
      </c>
      <c r="F119" s="1">
        <v>8329922.8740999997</v>
      </c>
      <c r="G119" s="2">
        <v>0.40858828517489654</v>
      </c>
      <c r="H119" s="3">
        <v>16055</v>
      </c>
      <c r="I119" s="1">
        <v>12057159.1259</v>
      </c>
      <c r="J119" s="11">
        <f t="shared" si="10"/>
        <v>42146</v>
      </c>
      <c r="K119" s="12">
        <f t="shared" si="11"/>
        <v>21</v>
      </c>
      <c r="L119" s="12" t="str">
        <f t="shared" si="12"/>
        <v>viernes</v>
      </c>
      <c r="M119" s="13"/>
    </row>
    <row r="120" spans="1:13" x14ac:dyDescent="0.35">
      <c r="A120" s="8" t="str">
        <f t="shared" si="8"/>
        <v>2015</v>
      </c>
      <c r="B120" s="8" t="str">
        <f t="shared" si="14"/>
        <v>Mayo</v>
      </c>
      <c r="C120" s="6" t="s">
        <v>72</v>
      </c>
      <c r="D120" s="14" t="str">
        <f t="shared" si="9"/>
        <v>25/Mayo/2015</v>
      </c>
      <c r="E120" s="1">
        <v>30609924</v>
      </c>
      <c r="F120" s="1">
        <v>13851006.103800001</v>
      </c>
      <c r="G120" s="2">
        <v>0.4525005061691757</v>
      </c>
      <c r="H120" s="3">
        <v>21396</v>
      </c>
      <c r="I120" s="1">
        <v>16758917.896299999</v>
      </c>
      <c r="J120" s="11">
        <f t="shared" si="10"/>
        <v>42149</v>
      </c>
      <c r="K120" s="12">
        <f t="shared" si="11"/>
        <v>22</v>
      </c>
      <c r="L120" s="12" t="str">
        <f t="shared" si="12"/>
        <v>lunes</v>
      </c>
      <c r="M120" s="13"/>
    </row>
    <row r="121" spans="1:13" x14ac:dyDescent="0.35">
      <c r="A121" s="8" t="str">
        <f t="shared" si="8"/>
        <v>2015</v>
      </c>
      <c r="B121" s="8" t="str">
        <f t="shared" si="14"/>
        <v>Mayo</v>
      </c>
      <c r="C121" s="6" t="s">
        <v>60</v>
      </c>
      <c r="D121" s="14" t="str">
        <f t="shared" si="9"/>
        <v>26/Mayo/2015</v>
      </c>
      <c r="E121" s="1">
        <v>40130294.560000002</v>
      </c>
      <c r="F121" s="1">
        <v>13453348.0206</v>
      </c>
      <c r="G121" s="2">
        <v>0.33524169628223133</v>
      </c>
      <c r="H121" s="3">
        <v>24966</v>
      </c>
      <c r="I121" s="1">
        <v>26676946.5394</v>
      </c>
      <c r="J121" s="11">
        <f t="shared" si="10"/>
        <v>42150</v>
      </c>
      <c r="K121" s="12">
        <f t="shared" si="11"/>
        <v>22</v>
      </c>
      <c r="L121" s="12" t="str">
        <f t="shared" si="12"/>
        <v>martes</v>
      </c>
      <c r="M121" s="13"/>
    </row>
    <row r="122" spans="1:13" x14ac:dyDescent="0.35">
      <c r="A122" s="8" t="str">
        <f t="shared" si="8"/>
        <v>2015</v>
      </c>
      <c r="B122" s="8" t="str">
        <f t="shared" si="14"/>
        <v>Mayo</v>
      </c>
      <c r="C122" s="6" t="s">
        <v>61</v>
      </c>
      <c r="D122" s="14" t="str">
        <f t="shared" si="9"/>
        <v>27/Mayo/2015</v>
      </c>
      <c r="E122" s="1">
        <v>47112955.770000003</v>
      </c>
      <c r="F122" s="1">
        <v>15335702.4464</v>
      </c>
      <c r="G122" s="2">
        <v>0.32550924041503837</v>
      </c>
      <c r="H122" s="3">
        <v>25563.52</v>
      </c>
      <c r="I122" s="1">
        <v>31777253.3237</v>
      </c>
      <c r="J122" s="11">
        <f t="shared" si="10"/>
        <v>42151</v>
      </c>
      <c r="K122" s="12">
        <f t="shared" si="11"/>
        <v>22</v>
      </c>
      <c r="L122" s="12" t="str">
        <f t="shared" si="12"/>
        <v>miércoles</v>
      </c>
      <c r="M122" s="13"/>
    </row>
    <row r="123" spans="1:13" x14ac:dyDescent="0.35">
      <c r="A123" s="8" t="str">
        <f t="shared" si="8"/>
        <v>2015</v>
      </c>
      <c r="B123" s="8" t="str">
        <f t="shared" si="14"/>
        <v>Mayo</v>
      </c>
      <c r="C123" s="6" t="s">
        <v>62</v>
      </c>
      <c r="D123" s="14" t="str">
        <f t="shared" si="9"/>
        <v>28/Mayo/2015</v>
      </c>
      <c r="E123" s="1">
        <v>32757445.149999999</v>
      </c>
      <c r="F123" s="1">
        <v>10853920.4356</v>
      </c>
      <c r="G123" s="2">
        <v>0.33134209294707467</v>
      </c>
      <c r="H123" s="3">
        <v>18414</v>
      </c>
      <c r="I123" s="1">
        <v>21903524.714400001</v>
      </c>
      <c r="J123" s="11">
        <f t="shared" si="10"/>
        <v>42152</v>
      </c>
      <c r="K123" s="12">
        <f t="shared" si="11"/>
        <v>22</v>
      </c>
      <c r="L123" s="12" t="str">
        <f t="shared" si="12"/>
        <v>jueves</v>
      </c>
      <c r="M123" s="13"/>
    </row>
    <row r="124" spans="1:13" x14ac:dyDescent="0.35">
      <c r="A124" s="8" t="str">
        <f t="shared" si="8"/>
        <v>2015</v>
      </c>
      <c r="B124" s="8" t="str">
        <f t="shared" si="14"/>
        <v>Mayo</v>
      </c>
      <c r="C124" s="6" t="s">
        <v>63</v>
      </c>
      <c r="D124" s="14" t="str">
        <f t="shared" si="9"/>
        <v>29/Mayo/2015</v>
      </c>
      <c r="E124" s="1">
        <v>171148684</v>
      </c>
      <c r="F124" s="1">
        <v>38584490.039999999</v>
      </c>
      <c r="G124" s="2">
        <v>0.22544426949844382</v>
      </c>
      <c r="H124" s="3">
        <v>65342.192000000003</v>
      </c>
      <c r="I124" s="1">
        <v>132564193.9601</v>
      </c>
      <c r="J124" s="11">
        <f t="shared" si="10"/>
        <v>42153</v>
      </c>
      <c r="K124" s="12">
        <f t="shared" si="11"/>
        <v>22</v>
      </c>
      <c r="L124" s="12" t="str">
        <f t="shared" si="12"/>
        <v>viernes</v>
      </c>
      <c r="M124" s="13"/>
    </row>
    <row r="125" spans="1:13" x14ac:dyDescent="0.35">
      <c r="A125" s="8" t="str">
        <f t="shared" si="8"/>
        <v>2015</v>
      </c>
      <c r="B125" s="8" t="str">
        <f t="shared" si="14"/>
        <v>Mayo</v>
      </c>
      <c r="C125" s="6" t="s">
        <v>64</v>
      </c>
      <c r="D125" s="14" t="str">
        <f t="shared" si="9"/>
        <v>30/Mayo/2015</v>
      </c>
      <c r="E125" s="1">
        <v>15217343</v>
      </c>
      <c r="F125" s="1">
        <v>5924642.8013000004</v>
      </c>
      <c r="G125" s="2">
        <v>0.38933490565994339</v>
      </c>
      <c r="H125" s="3">
        <v>6677</v>
      </c>
      <c r="I125" s="1">
        <v>9292700.1987999994</v>
      </c>
      <c r="J125" s="11">
        <f t="shared" si="10"/>
        <v>42154</v>
      </c>
      <c r="K125" s="12">
        <f t="shared" si="11"/>
        <v>22</v>
      </c>
      <c r="L125" s="12" t="str">
        <f t="shared" si="12"/>
        <v>sábado</v>
      </c>
      <c r="M125" s="13"/>
    </row>
    <row r="126" spans="1:13" x14ac:dyDescent="0.35">
      <c r="A126" s="8" t="str">
        <f t="shared" si="8"/>
        <v>2015</v>
      </c>
      <c r="B126" s="8" t="s">
        <v>30</v>
      </c>
      <c r="C126" s="6" t="s">
        <v>73</v>
      </c>
      <c r="D126" s="14" t="str">
        <f t="shared" si="9"/>
        <v>1/Junio/2015</v>
      </c>
      <c r="E126" s="1">
        <v>18626233</v>
      </c>
      <c r="F126" s="1">
        <v>4567160.4177999999</v>
      </c>
      <c r="G126" s="2">
        <v>0.24520043412964929</v>
      </c>
      <c r="H126" s="3">
        <v>9855.5759999999991</v>
      </c>
      <c r="I126" s="1">
        <v>14059072.5822</v>
      </c>
      <c r="J126" s="11">
        <f t="shared" si="10"/>
        <v>42156</v>
      </c>
      <c r="K126" s="12">
        <f t="shared" si="11"/>
        <v>23</v>
      </c>
      <c r="L126" s="12" t="str">
        <f t="shared" si="12"/>
        <v>lunes</v>
      </c>
      <c r="M126" s="13"/>
    </row>
    <row r="127" spans="1:13" x14ac:dyDescent="0.35">
      <c r="A127" s="8" t="str">
        <f t="shared" si="8"/>
        <v>2015</v>
      </c>
      <c r="B127" s="8" t="str">
        <f t="shared" ref="B127:B149" si="15">+B126</f>
        <v>Junio</v>
      </c>
      <c r="C127" s="6" t="s">
        <v>66</v>
      </c>
      <c r="D127" s="14" t="str">
        <f t="shared" si="9"/>
        <v>2/Junio/2015</v>
      </c>
      <c r="E127" s="1">
        <v>29016960.25</v>
      </c>
      <c r="F127" s="1">
        <v>12509267.667099999</v>
      </c>
      <c r="G127" s="2">
        <v>0.43110193346665249</v>
      </c>
      <c r="H127" s="3">
        <v>18159</v>
      </c>
      <c r="I127" s="1">
        <v>16507692.582900001</v>
      </c>
      <c r="J127" s="11">
        <f t="shared" si="10"/>
        <v>42157</v>
      </c>
      <c r="K127" s="12">
        <f t="shared" si="11"/>
        <v>23</v>
      </c>
      <c r="L127" s="12" t="str">
        <f t="shared" si="12"/>
        <v>martes</v>
      </c>
      <c r="M127" s="13"/>
    </row>
    <row r="128" spans="1:13" x14ac:dyDescent="0.35">
      <c r="A128" s="8" t="str">
        <f t="shared" si="8"/>
        <v>2015</v>
      </c>
      <c r="B128" s="8" t="str">
        <f t="shared" si="15"/>
        <v>Junio</v>
      </c>
      <c r="C128" s="6" t="s">
        <v>67</v>
      </c>
      <c r="D128" s="14" t="str">
        <f t="shared" si="9"/>
        <v>3/Junio/2015</v>
      </c>
      <c r="E128" s="1">
        <v>39221246.049999997</v>
      </c>
      <c r="F128" s="1">
        <v>15961439.350099999</v>
      </c>
      <c r="G128" s="2">
        <v>0.40695900710936234</v>
      </c>
      <c r="H128" s="3">
        <v>36822</v>
      </c>
      <c r="I128" s="1">
        <v>23259806.699999999</v>
      </c>
      <c r="J128" s="11">
        <f t="shared" si="10"/>
        <v>42158</v>
      </c>
      <c r="K128" s="12">
        <f t="shared" si="11"/>
        <v>23</v>
      </c>
      <c r="L128" s="12" t="str">
        <f t="shared" si="12"/>
        <v>miércoles</v>
      </c>
      <c r="M128" s="13"/>
    </row>
    <row r="129" spans="1:13" x14ac:dyDescent="0.35">
      <c r="A129" s="8" t="str">
        <f t="shared" si="8"/>
        <v>2015</v>
      </c>
      <c r="B129" s="8" t="str">
        <f t="shared" si="15"/>
        <v>Junio</v>
      </c>
      <c r="C129" s="6" t="s">
        <v>68</v>
      </c>
      <c r="D129" s="14" t="str">
        <f t="shared" si="9"/>
        <v>4/Junio/2015</v>
      </c>
      <c r="E129" s="1">
        <v>40868368</v>
      </c>
      <c r="F129" s="1">
        <v>16270928.021299999</v>
      </c>
      <c r="G129" s="2">
        <v>0.39813011425609163</v>
      </c>
      <c r="H129" s="3">
        <v>23855</v>
      </c>
      <c r="I129" s="1">
        <v>24597439.978700001</v>
      </c>
      <c r="J129" s="11">
        <f t="shared" si="10"/>
        <v>42159</v>
      </c>
      <c r="K129" s="12">
        <f t="shared" si="11"/>
        <v>23</v>
      </c>
      <c r="L129" s="12" t="str">
        <f t="shared" si="12"/>
        <v>jueves</v>
      </c>
      <c r="M129" s="13"/>
    </row>
    <row r="130" spans="1:13" x14ac:dyDescent="0.35">
      <c r="A130" s="8" t="str">
        <f t="shared" si="8"/>
        <v>2015</v>
      </c>
      <c r="B130" s="8" t="str">
        <f t="shared" si="15"/>
        <v>Junio</v>
      </c>
      <c r="C130" s="6" t="s">
        <v>43</v>
      </c>
      <c r="D130" s="14" t="str">
        <f t="shared" si="9"/>
        <v>5/Junio/2015</v>
      </c>
      <c r="E130" s="1">
        <v>17962832.07</v>
      </c>
      <c r="F130" s="1">
        <v>7606337.5151000004</v>
      </c>
      <c r="G130" s="2">
        <v>0.42344867922043655</v>
      </c>
      <c r="H130" s="3">
        <v>13104</v>
      </c>
      <c r="I130" s="1">
        <v>10356494.555</v>
      </c>
      <c r="J130" s="11">
        <f t="shared" si="10"/>
        <v>42160</v>
      </c>
      <c r="K130" s="12">
        <f t="shared" si="11"/>
        <v>23</v>
      </c>
      <c r="L130" s="12" t="str">
        <f t="shared" si="12"/>
        <v>viernes</v>
      </c>
      <c r="M130" s="13"/>
    </row>
    <row r="131" spans="1:13" x14ac:dyDescent="0.35">
      <c r="A131" s="8" t="str">
        <f t="shared" si="8"/>
        <v>2015</v>
      </c>
      <c r="B131" s="8" t="str">
        <f t="shared" si="15"/>
        <v>Junio</v>
      </c>
      <c r="C131" s="6" t="s">
        <v>46</v>
      </c>
      <c r="D131" s="14" t="str">
        <f t="shared" si="9"/>
        <v>8/Junio/2015</v>
      </c>
      <c r="E131" s="1">
        <v>20065680</v>
      </c>
      <c r="F131" s="1">
        <v>9604111.1578000002</v>
      </c>
      <c r="G131" s="2">
        <v>0.47863372473796056</v>
      </c>
      <c r="H131" s="3">
        <v>13563</v>
      </c>
      <c r="I131" s="1">
        <v>10461568.8423</v>
      </c>
      <c r="J131" s="11">
        <f t="shared" si="10"/>
        <v>42163</v>
      </c>
      <c r="K131" s="12">
        <f t="shared" si="11"/>
        <v>24</v>
      </c>
      <c r="L131" s="12" t="str">
        <f t="shared" si="12"/>
        <v>lunes</v>
      </c>
      <c r="M131" s="13"/>
    </row>
    <row r="132" spans="1:13" x14ac:dyDescent="0.35">
      <c r="A132" s="8" t="str">
        <f t="shared" si="8"/>
        <v>2015</v>
      </c>
      <c r="B132" s="8" t="str">
        <f t="shared" si="15"/>
        <v>Junio</v>
      </c>
      <c r="C132" s="6" t="s">
        <v>47</v>
      </c>
      <c r="D132" s="14" t="str">
        <f t="shared" si="9"/>
        <v>9/Junio/2015</v>
      </c>
      <c r="E132" s="1">
        <v>37696758.799999997</v>
      </c>
      <c r="F132" s="1">
        <v>13297977.7929</v>
      </c>
      <c r="G132" s="2">
        <v>0.35276183460366889</v>
      </c>
      <c r="H132" s="3">
        <v>43367</v>
      </c>
      <c r="I132" s="1">
        <v>24398781.007100001</v>
      </c>
      <c r="J132" s="11">
        <f t="shared" si="10"/>
        <v>42164</v>
      </c>
      <c r="K132" s="12">
        <f t="shared" si="11"/>
        <v>24</v>
      </c>
      <c r="L132" s="12" t="str">
        <f t="shared" si="12"/>
        <v>martes</v>
      </c>
      <c r="M132" s="13"/>
    </row>
    <row r="133" spans="1:13" x14ac:dyDescent="0.35">
      <c r="A133" s="8" t="str">
        <f t="shared" si="8"/>
        <v>2015</v>
      </c>
      <c r="B133" s="8" t="str">
        <f t="shared" si="15"/>
        <v>Junio</v>
      </c>
      <c r="C133" s="6" t="s">
        <v>48</v>
      </c>
      <c r="D133" s="14" t="str">
        <f t="shared" si="9"/>
        <v>10/Junio/2015</v>
      </c>
      <c r="E133" s="1">
        <v>32644295.620000001</v>
      </c>
      <c r="F133" s="1">
        <v>12902830.534600001</v>
      </c>
      <c r="G133" s="2">
        <v>0.39525529007569993</v>
      </c>
      <c r="H133" s="3">
        <v>22588.383999999998</v>
      </c>
      <c r="I133" s="1">
        <v>19741465.085499998</v>
      </c>
      <c r="J133" s="11">
        <f t="shared" si="10"/>
        <v>42165</v>
      </c>
      <c r="K133" s="12">
        <f t="shared" si="11"/>
        <v>24</v>
      </c>
      <c r="L133" s="12" t="str">
        <f t="shared" si="12"/>
        <v>miércoles</v>
      </c>
      <c r="M133" s="13"/>
    </row>
    <row r="134" spans="1:13" x14ac:dyDescent="0.35">
      <c r="A134" s="8" t="str">
        <f t="shared" si="8"/>
        <v>2015</v>
      </c>
      <c r="B134" s="8" t="str">
        <f t="shared" si="15"/>
        <v>Junio</v>
      </c>
      <c r="C134" s="6" t="s">
        <v>69</v>
      </c>
      <c r="D134" s="14" t="str">
        <f t="shared" si="9"/>
        <v>11/Junio/2015</v>
      </c>
      <c r="E134" s="1">
        <v>32793998.32</v>
      </c>
      <c r="F134" s="1">
        <v>12418195.1285</v>
      </c>
      <c r="G134" s="2">
        <v>0.37867279882509919</v>
      </c>
      <c r="H134" s="3">
        <v>23498</v>
      </c>
      <c r="I134" s="1">
        <v>20375803.191599999</v>
      </c>
      <c r="J134" s="11">
        <f t="shared" si="10"/>
        <v>42166</v>
      </c>
      <c r="K134" s="12">
        <f t="shared" si="11"/>
        <v>24</v>
      </c>
      <c r="L134" s="12" t="str">
        <f t="shared" si="12"/>
        <v>jueves</v>
      </c>
      <c r="M134" s="13"/>
    </row>
    <row r="135" spans="1:13" x14ac:dyDescent="0.35">
      <c r="A135" s="8" t="str">
        <f t="shared" ref="A135:A198" si="16">+A134</f>
        <v>2015</v>
      </c>
      <c r="B135" s="8" t="str">
        <f t="shared" si="15"/>
        <v>Junio</v>
      </c>
      <c r="C135" s="6" t="s">
        <v>49</v>
      </c>
      <c r="D135" s="14" t="str">
        <f t="shared" ref="D135:D198" si="17">CONCATENATE(C135,"/",B135,"/",A135)</f>
        <v>12/Junio/2015</v>
      </c>
      <c r="E135" s="1">
        <v>38847623.920000002</v>
      </c>
      <c r="F135" s="1">
        <v>14901089.3814</v>
      </c>
      <c r="G135" s="2">
        <v>0.38357788399327153</v>
      </c>
      <c r="H135" s="3">
        <v>29993.096000000001</v>
      </c>
      <c r="I135" s="1">
        <v>23946534.538600001</v>
      </c>
      <c r="J135" s="11">
        <f t="shared" ref="J135:J198" si="18">WORKDAY(D135,0,0)</f>
        <v>42167</v>
      </c>
      <c r="K135" s="12">
        <f t="shared" ref="K135:K198" si="19">WEEKNUM(J135,1)</f>
        <v>24</v>
      </c>
      <c r="L135" s="12" t="str">
        <f t="shared" ref="L135:L198" si="20">TEXT(J135,"ddDDd")</f>
        <v>viernes</v>
      </c>
      <c r="M135" s="13"/>
    </row>
    <row r="136" spans="1:13" x14ac:dyDescent="0.35">
      <c r="A136" s="8" t="str">
        <f t="shared" si="16"/>
        <v>2015</v>
      </c>
      <c r="B136" s="8" t="str">
        <f t="shared" si="15"/>
        <v>Junio</v>
      </c>
      <c r="C136" s="6" t="s">
        <v>50</v>
      </c>
      <c r="D136" s="14" t="str">
        <f t="shared" si="17"/>
        <v>13/Junio/2015</v>
      </c>
      <c r="E136" s="1">
        <v>117905</v>
      </c>
      <c r="F136" s="1">
        <v>37124.072500000002</v>
      </c>
      <c r="G136" s="2">
        <v>0.31486427632415925</v>
      </c>
      <c r="H136" s="3">
        <v>76</v>
      </c>
      <c r="I136" s="1">
        <v>80780.927599999995</v>
      </c>
      <c r="J136" s="11">
        <f t="shared" si="18"/>
        <v>42168</v>
      </c>
      <c r="K136" s="12">
        <f t="shared" si="19"/>
        <v>24</v>
      </c>
      <c r="L136" s="12" t="str">
        <f t="shared" si="20"/>
        <v>sábado</v>
      </c>
      <c r="M136" s="13"/>
    </row>
    <row r="137" spans="1:13" x14ac:dyDescent="0.35">
      <c r="A137" s="8" t="str">
        <f t="shared" si="16"/>
        <v>2015</v>
      </c>
      <c r="B137" s="8" t="str">
        <f t="shared" si="15"/>
        <v>Junio</v>
      </c>
      <c r="C137" s="6" t="s">
        <v>52</v>
      </c>
      <c r="D137" s="14" t="str">
        <f t="shared" si="17"/>
        <v>15/Junio/2015</v>
      </c>
      <c r="E137" s="1">
        <v>30701146</v>
      </c>
      <c r="F137" s="1">
        <v>10987227.8937</v>
      </c>
      <c r="G137" s="2">
        <v>0.35787680022433038</v>
      </c>
      <c r="H137" s="3">
        <v>18173</v>
      </c>
      <c r="I137" s="1">
        <v>19713918.1063</v>
      </c>
      <c r="J137" s="11">
        <f t="shared" si="18"/>
        <v>42170</v>
      </c>
      <c r="K137" s="12">
        <f t="shared" si="19"/>
        <v>25</v>
      </c>
      <c r="L137" s="12" t="str">
        <f t="shared" si="20"/>
        <v>lunes</v>
      </c>
      <c r="M137" s="13"/>
    </row>
    <row r="138" spans="1:13" x14ac:dyDescent="0.35">
      <c r="A138" s="8" t="str">
        <f t="shared" si="16"/>
        <v>2015</v>
      </c>
      <c r="B138" s="8" t="str">
        <f t="shared" si="15"/>
        <v>Junio</v>
      </c>
      <c r="C138" s="6" t="s">
        <v>53</v>
      </c>
      <c r="D138" s="14" t="str">
        <f t="shared" si="17"/>
        <v>16/Junio/2015</v>
      </c>
      <c r="E138" s="1">
        <v>34986288</v>
      </c>
      <c r="F138" s="1">
        <v>15478907.7676</v>
      </c>
      <c r="G138" s="2">
        <v>0.44242783823193821</v>
      </c>
      <c r="H138" s="3">
        <v>23001.1</v>
      </c>
      <c r="I138" s="1">
        <v>19507380.2324</v>
      </c>
      <c r="J138" s="11">
        <f t="shared" si="18"/>
        <v>42171</v>
      </c>
      <c r="K138" s="12">
        <f t="shared" si="19"/>
        <v>25</v>
      </c>
      <c r="L138" s="12" t="str">
        <f t="shared" si="20"/>
        <v>martes</v>
      </c>
      <c r="M138" s="13"/>
    </row>
    <row r="139" spans="1:13" x14ac:dyDescent="0.35">
      <c r="A139" s="8" t="str">
        <f t="shared" si="16"/>
        <v>2015</v>
      </c>
      <c r="B139" s="8" t="str">
        <f t="shared" si="15"/>
        <v>Junio</v>
      </c>
      <c r="C139" s="6" t="s">
        <v>70</v>
      </c>
      <c r="D139" s="14" t="str">
        <f t="shared" si="17"/>
        <v>17/Junio/2015</v>
      </c>
      <c r="E139" s="1">
        <v>50640521</v>
      </c>
      <c r="F139" s="1">
        <v>18408492.528499998</v>
      </c>
      <c r="G139" s="2">
        <v>0.36351309514568381</v>
      </c>
      <c r="H139" s="3">
        <v>40252</v>
      </c>
      <c r="I139" s="1">
        <v>32232028.471500002</v>
      </c>
      <c r="J139" s="11">
        <f t="shared" si="18"/>
        <v>42172</v>
      </c>
      <c r="K139" s="12">
        <f t="shared" si="19"/>
        <v>25</v>
      </c>
      <c r="L139" s="12" t="str">
        <f t="shared" si="20"/>
        <v>miércoles</v>
      </c>
      <c r="M139" s="13"/>
    </row>
    <row r="140" spans="1:13" x14ac:dyDescent="0.35">
      <c r="A140" s="8" t="str">
        <f t="shared" si="16"/>
        <v>2015</v>
      </c>
      <c r="B140" s="8" t="str">
        <f t="shared" si="15"/>
        <v>Junio</v>
      </c>
      <c r="C140" s="6" t="s">
        <v>71</v>
      </c>
      <c r="D140" s="14" t="str">
        <f t="shared" si="17"/>
        <v>18/Junio/2015</v>
      </c>
      <c r="E140" s="1">
        <v>32444049.039999999</v>
      </c>
      <c r="F140" s="1">
        <v>12233558.186100001</v>
      </c>
      <c r="G140" s="2">
        <v>0.37706632026777381</v>
      </c>
      <c r="H140" s="3">
        <v>37028</v>
      </c>
      <c r="I140" s="1">
        <v>20210490.8539</v>
      </c>
      <c r="J140" s="11">
        <f t="shared" si="18"/>
        <v>42173</v>
      </c>
      <c r="K140" s="12">
        <f t="shared" si="19"/>
        <v>25</v>
      </c>
      <c r="L140" s="12" t="str">
        <f t="shared" si="20"/>
        <v>jueves</v>
      </c>
      <c r="M140" s="13"/>
    </row>
    <row r="141" spans="1:13" x14ac:dyDescent="0.35">
      <c r="A141" s="8" t="str">
        <f t="shared" si="16"/>
        <v>2015</v>
      </c>
      <c r="B141" s="8" t="str">
        <f t="shared" si="15"/>
        <v>Junio</v>
      </c>
      <c r="C141" s="6" t="s">
        <v>54</v>
      </c>
      <c r="D141" s="14" t="str">
        <f t="shared" si="17"/>
        <v>19/Junio/2015</v>
      </c>
      <c r="E141" s="1">
        <v>25558984</v>
      </c>
      <c r="F141" s="1">
        <v>8941714.3562000003</v>
      </c>
      <c r="G141" s="2">
        <v>0.3498462363057937</v>
      </c>
      <c r="H141" s="3">
        <v>19574</v>
      </c>
      <c r="I141" s="1">
        <v>16617269.6439</v>
      </c>
      <c r="J141" s="11">
        <f t="shared" si="18"/>
        <v>42174</v>
      </c>
      <c r="K141" s="12">
        <f t="shared" si="19"/>
        <v>25</v>
      </c>
      <c r="L141" s="12" t="str">
        <f t="shared" si="20"/>
        <v>viernes</v>
      </c>
      <c r="M141" s="13"/>
    </row>
    <row r="142" spans="1:13" x14ac:dyDescent="0.35">
      <c r="A142" s="8" t="str">
        <f t="shared" si="16"/>
        <v>2015</v>
      </c>
      <c r="B142" s="8" t="str">
        <f t="shared" si="15"/>
        <v>Junio</v>
      </c>
      <c r="C142" s="6" t="s">
        <v>55</v>
      </c>
      <c r="D142" s="14" t="str">
        <f t="shared" si="17"/>
        <v>20/Junio/2015</v>
      </c>
      <c r="E142" s="1">
        <v>703912</v>
      </c>
      <c r="F142" s="1">
        <v>253445.7359</v>
      </c>
      <c r="G142" s="2">
        <v>0.36005315422950596</v>
      </c>
      <c r="H142" s="3">
        <v>1280</v>
      </c>
      <c r="I142" s="1">
        <v>450466.26419999998</v>
      </c>
      <c r="J142" s="11">
        <f t="shared" si="18"/>
        <v>42175</v>
      </c>
      <c r="K142" s="12">
        <f t="shared" si="19"/>
        <v>25</v>
      </c>
      <c r="L142" s="12" t="str">
        <f t="shared" si="20"/>
        <v>sábado</v>
      </c>
      <c r="M142" s="13"/>
    </row>
    <row r="143" spans="1:13" x14ac:dyDescent="0.35">
      <c r="A143" s="8" t="str">
        <f t="shared" si="16"/>
        <v>2015</v>
      </c>
      <c r="B143" s="8" t="str">
        <f t="shared" si="15"/>
        <v>Junio</v>
      </c>
      <c r="C143" s="6" t="s">
        <v>57</v>
      </c>
      <c r="D143" s="14" t="str">
        <f t="shared" si="17"/>
        <v>22/Junio/2015</v>
      </c>
      <c r="E143" s="1">
        <v>30080164</v>
      </c>
      <c r="F143" s="1">
        <v>11731628.757200001</v>
      </c>
      <c r="G143" s="2">
        <v>0.39001212750036868</v>
      </c>
      <c r="H143" s="3">
        <v>17946</v>
      </c>
      <c r="I143" s="1">
        <v>18348535.242899999</v>
      </c>
      <c r="J143" s="11">
        <f t="shared" si="18"/>
        <v>42177</v>
      </c>
      <c r="K143" s="12">
        <f t="shared" si="19"/>
        <v>26</v>
      </c>
      <c r="L143" s="12" t="str">
        <f t="shared" si="20"/>
        <v>lunes</v>
      </c>
      <c r="M143" s="13"/>
    </row>
    <row r="144" spans="1:13" x14ac:dyDescent="0.35">
      <c r="A144" s="8" t="str">
        <f t="shared" si="16"/>
        <v>2015</v>
      </c>
      <c r="B144" s="8" t="str">
        <f t="shared" si="15"/>
        <v>Junio</v>
      </c>
      <c r="C144" s="6" t="s">
        <v>58</v>
      </c>
      <c r="D144" s="14" t="str">
        <f t="shared" si="17"/>
        <v>23/Junio/2015</v>
      </c>
      <c r="E144" s="1">
        <v>83189455</v>
      </c>
      <c r="F144" s="1">
        <v>22699264.591400001</v>
      </c>
      <c r="G144" s="2">
        <v>0.27286228274244612</v>
      </c>
      <c r="H144" s="3">
        <v>38336.207999999999</v>
      </c>
      <c r="I144" s="1">
        <v>60490190.408699997</v>
      </c>
      <c r="J144" s="11">
        <f t="shared" si="18"/>
        <v>42178</v>
      </c>
      <c r="K144" s="12">
        <f t="shared" si="19"/>
        <v>26</v>
      </c>
      <c r="L144" s="12" t="str">
        <f t="shared" si="20"/>
        <v>martes</v>
      </c>
      <c r="M144" s="13"/>
    </row>
    <row r="145" spans="1:13" x14ac:dyDescent="0.35">
      <c r="A145" s="8" t="str">
        <f t="shared" si="16"/>
        <v>2015</v>
      </c>
      <c r="B145" s="8" t="str">
        <f t="shared" si="15"/>
        <v>Junio</v>
      </c>
      <c r="C145" s="6" t="s">
        <v>59</v>
      </c>
      <c r="D145" s="14" t="str">
        <f t="shared" si="17"/>
        <v>24/Junio/2015</v>
      </c>
      <c r="E145" s="1">
        <v>37069792</v>
      </c>
      <c r="F145" s="1">
        <v>12597492.772</v>
      </c>
      <c r="G145" s="2">
        <v>0.33983176307004903</v>
      </c>
      <c r="H145" s="3">
        <v>21063</v>
      </c>
      <c r="I145" s="1">
        <v>24472299.228</v>
      </c>
      <c r="J145" s="11">
        <f t="shared" si="18"/>
        <v>42179</v>
      </c>
      <c r="K145" s="12">
        <f t="shared" si="19"/>
        <v>26</v>
      </c>
      <c r="L145" s="12" t="str">
        <f t="shared" si="20"/>
        <v>miércoles</v>
      </c>
      <c r="M145" s="13"/>
    </row>
    <row r="146" spans="1:13" x14ac:dyDescent="0.35">
      <c r="A146" s="8" t="str">
        <f t="shared" si="16"/>
        <v>2015</v>
      </c>
      <c r="B146" s="8" t="str">
        <f t="shared" si="15"/>
        <v>Junio</v>
      </c>
      <c r="C146" s="6" t="s">
        <v>72</v>
      </c>
      <c r="D146" s="14" t="str">
        <f t="shared" si="17"/>
        <v>25/Junio/2015</v>
      </c>
      <c r="E146" s="1">
        <v>27905371</v>
      </c>
      <c r="F146" s="1">
        <v>11161743.445</v>
      </c>
      <c r="G146" s="2">
        <v>0.39998548827750757</v>
      </c>
      <c r="H146" s="3">
        <v>24188</v>
      </c>
      <c r="I146" s="1">
        <v>16743627.5551</v>
      </c>
      <c r="J146" s="11">
        <f t="shared" si="18"/>
        <v>42180</v>
      </c>
      <c r="K146" s="12">
        <f t="shared" si="19"/>
        <v>26</v>
      </c>
      <c r="L146" s="12" t="str">
        <f t="shared" si="20"/>
        <v>jueves</v>
      </c>
      <c r="M146" s="13"/>
    </row>
    <row r="147" spans="1:13" x14ac:dyDescent="0.35">
      <c r="A147" s="8" t="str">
        <f t="shared" si="16"/>
        <v>2015</v>
      </c>
      <c r="B147" s="8" t="str">
        <f t="shared" si="15"/>
        <v>Junio</v>
      </c>
      <c r="C147" s="6" t="s">
        <v>60</v>
      </c>
      <c r="D147" s="14" t="str">
        <f t="shared" si="17"/>
        <v>26/Junio/2015</v>
      </c>
      <c r="E147" s="1">
        <v>63616518.600000001</v>
      </c>
      <c r="F147" s="1">
        <v>15722988.4123</v>
      </c>
      <c r="G147" s="2">
        <v>0.24715260687496973</v>
      </c>
      <c r="H147" s="3">
        <v>31390.080000000002</v>
      </c>
      <c r="I147" s="1">
        <v>47893530.187700003</v>
      </c>
      <c r="J147" s="11">
        <f t="shared" si="18"/>
        <v>42181</v>
      </c>
      <c r="K147" s="12">
        <f t="shared" si="19"/>
        <v>26</v>
      </c>
      <c r="L147" s="12" t="str">
        <f t="shared" si="20"/>
        <v>viernes</v>
      </c>
      <c r="M147" s="13"/>
    </row>
    <row r="148" spans="1:13" x14ac:dyDescent="0.35">
      <c r="A148" s="8" t="str">
        <f t="shared" si="16"/>
        <v>2015</v>
      </c>
      <c r="B148" s="8" t="str">
        <f t="shared" si="15"/>
        <v>Junio</v>
      </c>
      <c r="C148" s="6" t="s">
        <v>61</v>
      </c>
      <c r="D148" s="14" t="str">
        <f t="shared" si="17"/>
        <v>27/Junio/2015</v>
      </c>
      <c r="E148" s="1">
        <v>2916480</v>
      </c>
      <c r="F148" s="1">
        <v>1323929.5674999999</v>
      </c>
      <c r="G148" s="2">
        <v>0.45394776151387972</v>
      </c>
      <c r="H148" s="3">
        <v>584</v>
      </c>
      <c r="I148" s="1">
        <v>1592550.4325999999</v>
      </c>
      <c r="J148" s="11">
        <f t="shared" si="18"/>
        <v>42182</v>
      </c>
      <c r="K148" s="12">
        <f t="shared" si="19"/>
        <v>26</v>
      </c>
      <c r="L148" s="12" t="str">
        <f t="shared" si="20"/>
        <v>sábado</v>
      </c>
      <c r="M148" s="13"/>
    </row>
    <row r="149" spans="1:13" x14ac:dyDescent="0.35">
      <c r="A149" s="8" t="str">
        <f t="shared" si="16"/>
        <v>2015</v>
      </c>
      <c r="B149" s="8" t="str">
        <f t="shared" si="15"/>
        <v>Junio</v>
      </c>
      <c r="C149" s="6" t="s">
        <v>64</v>
      </c>
      <c r="D149" s="14" t="str">
        <f t="shared" si="17"/>
        <v>30/Junio/2015</v>
      </c>
      <c r="E149" s="1">
        <v>102955995</v>
      </c>
      <c r="F149" s="1">
        <v>30175816.4016</v>
      </c>
      <c r="G149" s="2">
        <v>0.29309431084221954</v>
      </c>
      <c r="H149" s="3">
        <v>53852</v>
      </c>
      <c r="I149" s="1">
        <v>72780178.598499998</v>
      </c>
      <c r="J149" s="11">
        <f t="shared" si="18"/>
        <v>42185</v>
      </c>
      <c r="K149" s="12">
        <f t="shared" si="19"/>
        <v>27</v>
      </c>
      <c r="L149" s="12" t="str">
        <f t="shared" si="20"/>
        <v>martes</v>
      </c>
      <c r="M149" s="13"/>
    </row>
    <row r="150" spans="1:13" x14ac:dyDescent="0.35">
      <c r="A150" s="8" t="str">
        <f t="shared" si="16"/>
        <v>2015</v>
      </c>
      <c r="B150" s="8" t="s">
        <v>31</v>
      </c>
      <c r="C150" s="6" t="s">
        <v>73</v>
      </c>
      <c r="D150" s="14" t="str">
        <f t="shared" si="17"/>
        <v>1/Julio/2015</v>
      </c>
      <c r="E150" s="1">
        <v>17369168.73</v>
      </c>
      <c r="F150" s="1">
        <v>7501282.5504000001</v>
      </c>
      <c r="G150" s="2">
        <v>0.43187343430222985</v>
      </c>
      <c r="H150" s="3">
        <v>13437</v>
      </c>
      <c r="I150" s="1">
        <v>9867886.1796000004</v>
      </c>
      <c r="J150" s="11">
        <f t="shared" si="18"/>
        <v>42186</v>
      </c>
      <c r="K150" s="12">
        <f t="shared" si="19"/>
        <v>27</v>
      </c>
      <c r="L150" s="12" t="str">
        <f t="shared" si="20"/>
        <v>miércoles</v>
      </c>
      <c r="M150" s="13"/>
    </row>
    <row r="151" spans="1:13" x14ac:dyDescent="0.35">
      <c r="A151" s="8" t="str">
        <f t="shared" si="16"/>
        <v>2015</v>
      </c>
      <c r="B151" s="8" t="str">
        <f t="shared" ref="B151:B174" si="21">+B150</f>
        <v>Julio</v>
      </c>
      <c r="C151" s="6" t="s">
        <v>66</v>
      </c>
      <c r="D151" s="14" t="str">
        <f t="shared" si="17"/>
        <v>2/Julio/2015</v>
      </c>
      <c r="E151" s="1">
        <v>28266939.190000001</v>
      </c>
      <c r="F151" s="1">
        <v>11558652.062899999</v>
      </c>
      <c r="G151" s="2">
        <v>0.40891063532584759</v>
      </c>
      <c r="H151" s="3">
        <v>28470</v>
      </c>
      <c r="I151" s="1">
        <v>16708287.1272</v>
      </c>
      <c r="J151" s="11">
        <f t="shared" si="18"/>
        <v>42187</v>
      </c>
      <c r="K151" s="12">
        <f t="shared" si="19"/>
        <v>27</v>
      </c>
      <c r="L151" s="12" t="str">
        <f t="shared" si="20"/>
        <v>jueves</v>
      </c>
      <c r="M151" s="13"/>
    </row>
    <row r="152" spans="1:13" x14ac:dyDescent="0.35">
      <c r="A152" s="8" t="str">
        <f t="shared" si="16"/>
        <v>2015</v>
      </c>
      <c r="B152" s="8" t="str">
        <f t="shared" si="21"/>
        <v>Julio</v>
      </c>
      <c r="C152" s="6" t="s">
        <v>67</v>
      </c>
      <c r="D152" s="14" t="str">
        <f t="shared" si="17"/>
        <v>3/Julio/2015</v>
      </c>
      <c r="E152" s="1">
        <v>27316293</v>
      </c>
      <c r="F152" s="1">
        <v>9608573.1030999999</v>
      </c>
      <c r="G152" s="2">
        <v>0.3517524542257619</v>
      </c>
      <c r="H152" s="3">
        <v>19596</v>
      </c>
      <c r="I152" s="1">
        <v>17707719.897</v>
      </c>
      <c r="J152" s="11">
        <f t="shared" si="18"/>
        <v>42188</v>
      </c>
      <c r="K152" s="12">
        <f t="shared" si="19"/>
        <v>27</v>
      </c>
      <c r="L152" s="12" t="str">
        <f t="shared" si="20"/>
        <v>viernes</v>
      </c>
      <c r="M152" s="13"/>
    </row>
    <row r="153" spans="1:13" x14ac:dyDescent="0.35">
      <c r="A153" s="8" t="str">
        <f t="shared" si="16"/>
        <v>2015</v>
      </c>
      <c r="B153" s="8" t="str">
        <f t="shared" si="21"/>
        <v>Julio</v>
      </c>
      <c r="C153" s="6" t="s">
        <v>44</v>
      </c>
      <c r="D153" s="14" t="str">
        <f t="shared" si="17"/>
        <v>6/Julio/2015</v>
      </c>
      <c r="E153" s="1">
        <v>40017491.560000002</v>
      </c>
      <c r="F153" s="1">
        <v>17068877.003400002</v>
      </c>
      <c r="G153" s="2">
        <v>0.42653540584391392</v>
      </c>
      <c r="H153" s="3">
        <v>17129</v>
      </c>
      <c r="I153" s="1">
        <v>22948614.556699999</v>
      </c>
      <c r="J153" s="11">
        <f t="shared" si="18"/>
        <v>42191</v>
      </c>
      <c r="K153" s="12">
        <f t="shared" si="19"/>
        <v>28</v>
      </c>
      <c r="L153" s="12" t="str">
        <f t="shared" si="20"/>
        <v>lunes</v>
      </c>
      <c r="M153" s="13"/>
    </row>
    <row r="154" spans="1:13" x14ac:dyDescent="0.35">
      <c r="A154" s="8" t="str">
        <f t="shared" si="16"/>
        <v>2015</v>
      </c>
      <c r="B154" s="8" t="str">
        <f t="shared" si="21"/>
        <v>Julio</v>
      </c>
      <c r="C154" s="6" t="s">
        <v>45</v>
      </c>
      <c r="D154" s="14" t="str">
        <f t="shared" si="17"/>
        <v>7/Julio/2015</v>
      </c>
      <c r="E154" s="1">
        <v>30618301.489999998</v>
      </c>
      <c r="F154" s="1">
        <v>11408707.8288</v>
      </c>
      <c r="G154" s="2">
        <v>0.37261073520117072</v>
      </c>
      <c r="H154" s="3">
        <v>28028</v>
      </c>
      <c r="I154" s="1">
        <v>19209593.6613</v>
      </c>
      <c r="J154" s="11">
        <f t="shared" si="18"/>
        <v>42192</v>
      </c>
      <c r="K154" s="12">
        <f t="shared" si="19"/>
        <v>28</v>
      </c>
      <c r="L154" s="12" t="str">
        <f t="shared" si="20"/>
        <v>martes</v>
      </c>
      <c r="M154" s="13"/>
    </row>
    <row r="155" spans="1:13" x14ac:dyDescent="0.35">
      <c r="A155" s="8" t="str">
        <f t="shared" si="16"/>
        <v>2015</v>
      </c>
      <c r="B155" s="8" t="str">
        <f t="shared" si="21"/>
        <v>Julio</v>
      </c>
      <c r="C155" s="6" t="s">
        <v>46</v>
      </c>
      <c r="D155" s="14" t="str">
        <f t="shared" si="17"/>
        <v>8/Julio/2015</v>
      </c>
      <c r="E155" s="1">
        <v>24986666.969999999</v>
      </c>
      <c r="F155" s="1">
        <v>10299031.8484</v>
      </c>
      <c r="G155" s="2">
        <v>0.4121810988542583</v>
      </c>
      <c r="H155" s="3">
        <v>20122</v>
      </c>
      <c r="I155" s="1">
        <v>14687635.1216</v>
      </c>
      <c r="J155" s="11">
        <f t="shared" si="18"/>
        <v>42193</v>
      </c>
      <c r="K155" s="12">
        <f t="shared" si="19"/>
        <v>28</v>
      </c>
      <c r="L155" s="12" t="str">
        <f t="shared" si="20"/>
        <v>miércoles</v>
      </c>
      <c r="M155" s="13"/>
    </row>
    <row r="156" spans="1:13" x14ac:dyDescent="0.35">
      <c r="A156" s="8" t="str">
        <f t="shared" si="16"/>
        <v>2015</v>
      </c>
      <c r="B156" s="8" t="str">
        <f t="shared" si="21"/>
        <v>Julio</v>
      </c>
      <c r="C156" s="6" t="s">
        <v>47</v>
      </c>
      <c r="D156" s="14" t="str">
        <f t="shared" si="17"/>
        <v>9/Julio/2015</v>
      </c>
      <c r="E156" s="1">
        <v>22996887.77</v>
      </c>
      <c r="F156" s="1">
        <v>9138132.7457999997</v>
      </c>
      <c r="G156" s="2">
        <v>0.39736388841801962</v>
      </c>
      <c r="H156" s="3">
        <v>20375</v>
      </c>
      <c r="I156" s="1">
        <v>13858755.0243</v>
      </c>
      <c r="J156" s="11">
        <f t="shared" si="18"/>
        <v>42194</v>
      </c>
      <c r="K156" s="12">
        <f t="shared" si="19"/>
        <v>28</v>
      </c>
      <c r="L156" s="12" t="str">
        <f t="shared" si="20"/>
        <v>jueves</v>
      </c>
      <c r="M156" s="13"/>
    </row>
    <row r="157" spans="1:13" x14ac:dyDescent="0.35">
      <c r="A157" s="8" t="str">
        <f t="shared" si="16"/>
        <v>2015</v>
      </c>
      <c r="B157" s="8" t="str">
        <f t="shared" si="21"/>
        <v>Julio</v>
      </c>
      <c r="C157" s="6" t="s">
        <v>48</v>
      </c>
      <c r="D157" s="14" t="str">
        <f t="shared" si="17"/>
        <v>10/Julio/2015</v>
      </c>
      <c r="E157" s="1">
        <v>27176773.239999998</v>
      </c>
      <c r="F157" s="1">
        <v>10659035.323799999</v>
      </c>
      <c r="G157" s="2">
        <v>0.39221121763313505</v>
      </c>
      <c r="H157" s="3">
        <v>31394</v>
      </c>
      <c r="I157" s="1">
        <v>16517737.916200001</v>
      </c>
      <c r="J157" s="11">
        <f t="shared" si="18"/>
        <v>42195</v>
      </c>
      <c r="K157" s="12">
        <f t="shared" si="19"/>
        <v>28</v>
      </c>
      <c r="L157" s="12" t="str">
        <f t="shared" si="20"/>
        <v>viernes</v>
      </c>
      <c r="M157" s="13"/>
    </row>
    <row r="158" spans="1:13" x14ac:dyDescent="0.35">
      <c r="A158" s="8" t="str">
        <f t="shared" si="16"/>
        <v>2015</v>
      </c>
      <c r="B158" s="8" t="str">
        <f t="shared" si="21"/>
        <v>Julio</v>
      </c>
      <c r="C158" s="6" t="s">
        <v>69</v>
      </c>
      <c r="D158" s="14" t="str">
        <f t="shared" si="17"/>
        <v>11/Julio/2015</v>
      </c>
      <c r="E158" s="1">
        <v>144979</v>
      </c>
      <c r="F158" s="1">
        <v>47096.155299999999</v>
      </c>
      <c r="G158" s="2">
        <v>0.32484811800329705</v>
      </c>
      <c r="H158" s="3">
        <v>333</v>
      </c>
      <c r="I158" s="1">
        <v>97882.844700000001</v>
      </c>
      <c r="J158" s="11">
        <f t="shared" si="18"/>
        <v>42196</v>
      </c>
      <c r="K158" s="12">
        <f t="shared" si="19"/>
        <v>28</v>
      </c>
      <c r="L158" s="12" t="str">
        <f t="shared" si="20"/>
        <v>sábado</v>
      </c>
      <c r="M158" s="13"/>
    </row>
    <row r="159" spans="1:13" x14ac:dyDescent="0.35">
      <c r="A159" s="8" t="str">
        <f t="shared" si="16"/>
        <v>2015</v>
      </c>
      <c r="B159" s="8" t="str">
        <f t="shared" si="21"/>
        <v>Julio</v>
      </c>
      <c r="C159" s="6" t="s">
        <v>50</v>
      </c>
      <c r="D159" s="14" t="str">
        <f t="shared" si="17"/>
        <v>13/Julio/2015</v>
      </c>
      <c r="E159" s="1">
        <v>34580821.159999996</v>
      </c>
      <c r="F159" s="1">
        <v>9507876.8302999996</v>
      </c>
      <c r="G159" s="2">
        <v>0.27494653138248382</v>
      </c>
      <c r="H159" s="3">
        <v>16894.988000000001</v>
      </c>
      <c r="I159" s="1">
        <v>25072944.329799999</v>
      </c>
      <c r="J159" s="11">
        <f t="shared" si="18"/>
        <v>42198</v>
      </c>
      <c r="K159" s="12">
        <f t="shared" si="19"/>
        <v>29</v>
      </c>
      <c r="L159" s="12" t="str">
        <f t="shared" si="20"/>
        <v>lunes</v>
      </c>
      <c r="M159" s="13"/>
    </row>
    <row r="160" spans="1:13" x14ac:dyDescent="0.35">
      <c r="A160" s="8" t="str">
        <f t="shared" si="16"/>
        <v>2015</v>
      </c>
      <c r="B160" s="8" t="str">
        <f t="shared" si="21"/>
        <v>Julio</v>
      </c>
      <c r="C160" s="6" t="s">
        <v>51</v>
      </c>
      <c r="D160" s="14" t="str">
        <f t="shared" si="17"/>
        <v>14/Julio/2015</v>
      </c>
      <c r="E160" s="1">
        <v>36638011.469999999</v>
      </c>
      <c r="F160" s="1">
        <v>14168341.9858</v>
      </c>
      <c r="G160" s="2">
        <v>0.3867115440312951</v>
      </c>
      <c r="H160" s="3">
        <v>29619</v>
      </c>
      <c r="I160" s="1">
        <v>22469669.484299999</v>
      </c>
      <c r="J160" s="11">
        <f t="shared" si="18"/>
        <v>42199</v>
      </c>
      <c r="K160" s="12">
        <f t="shared" si="19"/>
        <v>29</v>
      </c>
      <c r="L160" s="12" t="str">
        <f t="shared" si="20"/>
        <v>martes</v>
      </c>
      <c r="M160" s="13"/>
    </row>
    <row r="161" spans="1:13" x14ac:dyDescent="0.35">
      <c r="A161" s="8" t="str">
        <f t="shared" si="16"/>
        <v>2015</v>
      </c>
      <c r="B161" s="8" t="str">
        <f t="shared" si="21"/>
        <v>Julio</v>
      </c>
      <c r="C161" s="6" t="s">
        <v>52</v>
      </c>
      <c r="D161" s="14" t="str">
        <f t="shared" si="17"/>
        <v>15/Julio/2015</v>
      </c>
      <c r="E161" s="1">
        <v>29950946.57</v>
      </c>
      <c r="F161" s="1">
        <v>12863124.8849</v>
      </c>
      <c r="G161" s="2">
        <v>0.4294730670644043</v>
      </c>
      <c r="H161" s="3">
        <v>23691</v>
      </c>
      <c r="I161" s="1">
        <v>17087821.685199998</v>
      </c>
      <c r="J161" s="11">
        <f t="shared" si="18"/>
        <v>42200</v>
      </c>
      <c r="K161" s="12">
        <f t="shared" si="19"/>
        <v>29</v>
      </c>
      <c r="L161" s="12" t="str">
        <f t="shared" si="20"/>
        <v>miércoles</v>
      </c>
      <c r="M161" s="13"/>
    </row>
    <row r="162" spans="1:13" x14ac:dyDescent="0.35">
      <c r="A162" s="8" t="str">
        <f t="shared" si="16"/>
        <v>2015</v>
      </c>
      <c r="B162" s="8" t="str">
        <f t="shared" si="21"/>
        <v>Julio</v>
      </c>
      <c r="C162" s="6" t="s">
        <v>53</v>
      </c>
      <c r="D162" s="14" t="str">
        <f t="shared" si="17"/>
        <v>16/Julio/2015</v>
      </c>
      <c r="E162" s="1">
        <v>135786</v>
      </c>
      <c r="F162" s="1">
        <v>43633.820599999999</v>
      </c>
      <c r="G162" s="2">
        <v>0.32134255814296026</v>
      </c>
      <c r="H162" s="3">
        <v>395</v>
      </c>
      <c r="I162" s="1">
        <v>92152.179499999998</v>
      </c>
      <c r="J162" s="11">
        <f t="shared" si="18"/>
        <v>42201</v>
      </c>
      <c r="K162" s="12">
        <f t="shared" si="19"/>
        <v>29</v>
      </c>
      <c r="L162" s="12" t="str">
        <f t="shared" si="20"/>
        <v>jueves</v>
      </c>
      <c r="M162" s="13"/>
    </row>
    <row r="163" spans="1:13" x14ac:dyDescent="0.35">
      <c r="A163" s="8" t="str">
        <f t="shared" si="16"/>
        <v>2015</v>
      </c>
      <c r="B163" s="8" t="str">
        <f t="shared" si="21"/>
        <v>Julio</v>
      </c>
      <c r="C163" s="6" t="s">
        <v>70</v>
      </c>
      <c r="D163" s="14" t="str">
        <f t="shared" si="17"/>
        <v>17/Julio/2015</v>
      </c>
      <c r="E163" s="1">
        <v>26319159.629999999</v>
      </c>
      <c r="F163" s="1">
        <v>10207015.793500001</v>
      </c>
      <c r="G163" s="2">
        <v>0.38781693401279771</v>
      </c>
      <c r="H163" s="3">
        <v>14732</v>
      </c>
      <c r="I163" s="1">
        <v>16112143.8365</v>
      </c>
      <c r="J163" s="11">
        <f t="shared" si="18"/>
        <v>42202</v>
      </c>
      <c r="K163" s="12">
        <f t="shared" si="19"/>
        <v>29</v>
      </c>
      <c r="L163" s="12" t="str">
        <f t="shared" si="20"/>
        <v>viernes</v>
      </c>
      <c r="M163" s="13"/>
    </row>
    <row r="164" spans="1:13" x14ac:dyDescent="0.35">
      <c r="A164" s="8" t="str">
        <f t="shared" si="16"/>
        <v>2015</v>
      </c>
      <c r="B164" s="8" t="str">
        <f t="shared" si="21"/>
        <v>Julio</v>
      </c>
      <c r="C164" s="6" t="s">
        <v>55</v>
      </c>
      <c r="D164" s="14" t="str">
        <f t="shared" si="17"/>
        <v>20/Julio/2015</v>
      </c>
      <c r="E164" s="1">
        <v>14972089</v>
      </c>
      <c r="F164" s="1">
        <v>6037555.7400000002</v>
      </c>
      <c r="G164" s="2">
        <v>0.40325406427920646</v>
      </c>
      <c r="H164" s="3">
        <v>14638</v>
      </c>
      <c r="I164" s="1">
        <v>8934533.2600999996</v>
      </c>
      <c r="J164" s="11">
        <f t="shared" si="18"/>
        <v>42205</v>
      </c>
      <c r="K164" s="12">
        <f t="shared" si="19"/>
        <v>30</v>
      </c>
      <c r="L164" s="12" t="str">
        <f t="shared" si="20"/>
        <v>lunes</v>
      </c>
      <c r="M164" s="13"/>
    </row>
    <row r="165" spans="1:13" x14ac:dyDescent="0.35">
      <c r="A165" s="8" t="str">
        <f t="shared" si="16"/>
        <v>2015</v>
      </c>
      <c r="B165" s="8" t="str">
        <f t="shared" si="21"/>
        <v>Julio</v>
      </c>
      <c r="C165" s="6" t="s">
        <v>56</v>
      </c>
      <c r="D165" s="14" t="str">
        <f t="shared" si="17"/>
        <v>21/Julio/2015</v>
      </c>
      <c r="E165" s="1">
        <v>25324491</v>
      </c>
      <c r="F165" s="1">
        <v>10727372.397700001</v>
      </c>
      <c r="G165" s="2">
        <v>0.42359676242653799</v>
      </c>
      <c r="H165" s="3">
        <v>17236</v>
      </c>
      <c r="I165" s="1">
        <v>14597118.602399999</v>
      </c>
      <c r="J165" s="11">
        <f t="shared" si="18"/>
        <v>42206</v>
      </c>
      <c r="K165" s="12">
        <f t="shared" si="19"/>
        <v>30</v>
      </c>
      <c r="L165" s="12" t="str">
        <f t="shared" si="20"/>
        <v>martes</v>
      </c>
      <c r="M165" s="13"/>
    </row>
    <row r="166" spans="1:13" x14ac:dyDescent="0.35">
      <c r="A166" s="8" t="str">
        <f t="shared" si="16"/>
        <v>2015</v>
      </c>
      <c r="B166" s="8" t="str">
        <f t="shared" si="21"/>
        <v>Julio</v>
      </c>
      <c r="C166" s="6" t="s">
        <v>57</v>
      </c>
      <c r="D166" s="14" t="str">
        <f t="shared" si="17"/>
        <v>22/Julio/2015</v>
      </c>
      <c r="E166" s="1">
        <v>36064921</v>
      </c>
      <c r="F166" s="1">
        <v>13675070.5527</v>
      </c>
      <c r="G166" s="2">
        <v>0.3791792737519098</v>
      </c>
      <c r="H166" s="3">
        <v>33631</v>
      </c>
      <c r="I166" s="1">
        <v>22389850.4474</v>
      </c>
      <c r="J166" s="11">
        <f t="shared" si="18"/>
        <v>42207</v>
      </c>
      <c r="K166" s="12">
        <f t="shared" si="19"/>
        <v>30</v>
      </c>
      <c r="L166" s="12" t="str">
        <f t="shared" si="20"/>
        <v>miércoles</v>
      </c>
      <c r="M166" s="13"/>
    </row>
    <row r="167" spans="1:13" x14ac:dyDescent="0.35">
      <c r="A167" s="8" t="str">
        <f t="shared" si="16"/>
        <v>2015</v>
      </c>
      <c r="B167" s="8" t="str">
        <f t="shared" si="21"/>
        <v>Julio</v>
      </c>
      <c r="C167" s="6" t="s">
        <v>58</v>
      </c>
      <c r="D167" s="14" t="str">
        <f t="shared" si="17"/>
        <v>23/Julio/2015</v>
      </c>
      <c r="E167" s="1">
        <v>33725205.350000001</v>
      </c>
      <c r="F167" s="1">
        <v>12568493.451400001</v>
      </c>
      <c r="G167" s="2">
        <v>0.37267359296894542</v>
      </c>
      <c r="H167" s="3">
        <v>21719</v>
      </c>
      <c r="I167" s="1">
        <v>21156711.898600001</v>
      </c>
      <c r="J167" s="11">
        <f t="shared" si="18"/>
        <v>42208</v>
      </c>
      <c r="K167" s="12">
        <f t="shared" si="19"/>
        <v>30</v>
      </c>
      <c r="L167" s="12" t="str">
        <f t="shared" si="20"/>
        <v>jueves</v>
      </c>
      <c r="M167" s="13"/>
    </row>
    <row r="168" spans="1:13" x14ac:dyDescent="0.35">
      <c r="A168" s="8" t="str">
        <f t="shared" si="16"/>
        <v>2015</v>
      </c>
      <c r="B168" s="8" t="str">
        <f t="shared" si="21"/>
        <v>Julio</v>
      </c>
      <c r="C168" s="6" t="s">
        <v>59</v>
      </c>
      <c r="D168" s="14" t="str">
        <f t="shared" si="17"/>
        <v>24/Julio/2015</v>
      </c>
      <c r="E168" s="1">
        <v>30998564</v>
      </c>
      <c r="F168" s="1">
        <v>11464698.2632</v>
      </c>
      <c r="G168" s="2">
        <v>0.36984610845844346</v>
      </c>
      <c r="H168" s="3">
        <v>23890</v>
      </c>
      <c r="I168" s="1">
        <v>19533865.7368</v>
      </c>
      <c r="J168" s="11">
        <f t="shared" si="18"/>
        <v>42209</v>
      </c>
      <c r="K168" s="12">
        <f t="shared" si="19"/>
        <v>30</v>
      </c>
      <c r="L168" s="12" t="str">
        <f t="shared" si="20"/>
        <v>viernes</v>
      </c>
      <c r="M168" s="13"/>
    </row>
    <row r="169" spans="1:13" x14ac:dyDescent="0.35">
      <c r="A169" s="8" t="str">
        <f t="shared" si="16"/>
        <v>2015</v>
      </c>
      <c r="B169" s="8" t="str">
        <f t="shared" si="21"/>
        <v>Julio</v>
      </c>
      <c r="C169" s="6" t="s">
        <v>72</v>
      </c>
      <c r="D169" s="14" t="str">
        <f t="shared" si="17"/>
        <v>25/Julio/2015</v>
      </c>
      <c r="E169" s="1">
        <v>277240</v>
      </c>
      <c r="F169" s="1">
        <v>80929.135200000004</v>
      </c>
      <c r="G169" s="2">
        <v>0.29191002452748521</v>
      </c>
      <c r="H169" s="3">
        <v>2797</v>
      </c>
      <c r="I169" s="1">
        <v>196310.86480000001</v>
      </c>
      <c r="J169" s="11">
        <f t="shared" si="18"/>
        <v>42210</v>
      </c>
      <c r="K169" s="12">
        <f t="shared" si="19"/>
        <v>30</v>
      </c>
      <c r="L169" s="12" t="str">
        <f t="shared" si="20"/>
        <v>sábado</v>
      </c>
      <c r="M169" s="13"/>
    </row>
    <row r="170" spans="1:13" x14ac:dyDescent="0.35">
      <c r="A170" s="8" t="str">
        <f t="shared" si="16"/>
        <v>2015</v>
      </c>
      <c r="B170" s="8" t="str">
        <f t="shared" si="21"/>
        <v>Julio</v>
      </c>
      <c r="C170" s="6" t="s">
        <v>61</v>
      </c>
      <c r="D170" s="14" t="str">
        <f t="shared" si="17"/>
        <v>27/Julio/2015</v>
      </c>
      <c r="E170" s="1">
        <v>24189303.690000001</v>
      </c>
      <c r="F170" s="1">
        <v>9201404.0315000005</v>
      </c>
      <c r="G170" s="2">
        <v>0.38039143868799807</v>
      </c>
      <c r="H170" s="3">
        <v>17979.669999999998</v>
      </c>
      <c r="I170" s="1">
        <v>14987899.658500001</v>
      </c>
      <c r="J170" s="11">
        <f t="shared" si="18"/>
        <v>42212</v>
      </c>
      <c r="K170" s="12">
        <f t="shared" si="19"/>
        <v>31</v>
      </c>
      <c r="L170" s="12" t="str">
        <f t="shared" si="20"/>
        <v>lunes</v>
      </c>
      <c r="M170" s="13"/>
    </row>
    <row r="171" spans="1:13" x14ac:dyDescent="0.35">
      <c r="A171" s="8" t="str">
        <f t="shared" si="16"/>
        <v>2015</v>
      </c>
      <c r="B171" s="8" t="str">
        <f t="shared" si="21"/>
        <v>Julio</v>
      </c>
      <c r="C171" s="6" t="s">
        <v>62</v>
      </c>
      <c r="D171" s="14" t="str">
        <f t="shared" si="17"/>
        <v>28/Julio/2015</v>
      </c>
      <c r="E171" s="1">
        <v>35700532.549999997</v>
      </c>
      <c r="F171" s="1">
        <v>14970601.3433</v>
      </c>
      <c r="G171" s="2">
        <v>0.41933832001898247</v>
      </c>
      <c r="H171" s="3">
        <v>36372</v>
      </c>
      <c r="I171" s="1">
        <v>20729931.206799999</v>
      </c>
      <c r="J171" s="11">
        <f t="shared" si="18"/>
        <v>42213</v>
      </c>
      <c r="K171" s="12">
        <f t="shared" si="19"/>
        <v>31</v>
      </c>
      <c r="L171" s="12" t="str">
        <f t="shared" si="20"/>
        <v>martes</v>
      </c>
      <c r="M171" s="13"/>
    </row>
    <row r="172" spans="1:13" x14ac:dyDescent="0.35">
      <c r="A172" s="8" t="str">
        <f t="shared" si="16"/>
        <v>2015</v>
      </c>
      <c r="B172" s="8" t="str">
        <f t="shared" si="21"/>
        <v>Julio</v>
      </c>
      <c r="C172" s="6" t="s">
        <v>63</v>
      </c>
      <c r="D172" s="14" t="str">
        <f t="shared" si="17"/>
        <v>29/Julio/2015</v>
      </c>
      <c r="E172" s="1">
        <v>36461599</v>
      </c>
      <c r="F172" s="1">
        <v>14449318.295700001</v>
      </c>
      <c r="G172" s="2">
        <v>0.39628866237325466</v>
      </c>
      <c r="H172" s="3">
        <v>23409</v>
      </c>
      <c r="I172" s="1">
        <v>22012280.704300001</v>
      </c>
      <c r="J172" s="11">
        <f t="shared" si="18"/>
        <v>42214</v>
      </c>
      <c r="K172" s="12">
        <f t="shared" si="19"/>
        <v>31</v>
      </c>
      <c r="L172" s="12" t="str">
        <f t="shared" si="20"/>
        <v>miércoles</v>
      </c>
      <c r="M172" s="13"/>
    </row>
    <row r="173" spans="1:13" x14ac:dyDescent="0.35">
      <c r="A173" s="8" t="str">
        <f t="shared" si="16"/>
        <v>2015</v>
      </c>
      <c r="B173" s="8" t="str">
        <f t="shared" si="21"/>
        <v>Julio</v>
      </c>
      <c r="C173" s="6" t="s">
        <v>64</v>
      </c>
      <c r="D173" s="14" t="str">
        <f t="shared" si="17"/>
        <v>30/Julio/2015</v>
      </c>
      <c r="E173" s="1">
        <v>59104563</v>
      </c>
      <c r="F173" s="1">
        <v>23165552.3303</v>
      </c>
      <c r="G173" s="2">
        <v>0.39194185955321248</v>
      </c>
      <c r="H173" s="3">
        <v>30296</v>
      </c>
      <c r="I173" s="1">
        <v>35939010.669799998</v>
      </c>
      <c r="J173" s="11">
        <f t="shared" si="18"/>
        <v>42215</v>
      </c>
      <c r="K173" s="12">
        <f t="shared" si="19"/>
        <v>31</v>
      </c>
      <c r="L173" s="12" t="str">
        <f t="shared" si="20"/>
        <v>jueves</v>
      </c>
      <c r="M173" s="13"/>
    </row>
    <row r="174" spans="1:13" x14ac:dyDescent="0.35">
      <c r="A174" s="8" t="str">
        <f t="shared" si="16"/>
        <v>2015</v>
      </c>
      <c r="B174" s="8" t="str">
        <f t="shared" si="21"/>
        <v>Julio</v>
      </c>
      <c r="C174" s="6" t="s">
        <v>65</v>
      </c>
      <c r="D174" s="14" t="str">
        <f t="shared" si="17"/>
        <v>31/Julio/2015</v>
      </c>
      <c r="E174" s="1">
        <v>118406433</v>
      </c>
      <c r="F174" s="1">
        <v>31997054.720699999</v>
      </c>
      <c r="G174" s="2">
        <v>0.27023071221729988</v>
      </c>
      <c r="H174" s="3">
        <v>46602.442000000003</v>
      </c>
      <c r="I174" s="1">
        <v>86409378.279300004</v>
      </c>
      <c r="J174" s="11">
        <f t="shared" si="18"/>
        <v>42216</v>
      </c>
      <c r="K174" s="12">
        <f t="shared" si="19"/>
        <v>31</v>
      </c>
      <c r="L174" s="12" t="str">
        <f t="shared" si="20"/>
        <v>viernes</v>
      </c>
      <c r="M174" s="13"/>
    </row>
    <row r="175" spans="1:13" x14ac:dyDescent="0.35">
      <c r="A175" s="8" t="str">
        <f t="shared" si="16"/>
        <v>2015</v>
      </c>
      <c r="B175" s="8" t="s">
        <v>32</v>
      </c>
      <c r="C175" s="6" t="s">
        <v>73</v>
      </c>
      <c r="D175" s="14" t="str">
        <f t="shared" si="17"/>
        <v>1/Agosto/2015</v>
      </c>
      <c r="E175" s="1">
        <v>59157</v>
      </c>
      <c r="F175" s="1">
        <v>17996.121299999999</v>
      </c>
      <c r="G175" s="2">
        <v>0.30420949845326845</v>
      </c>
      <c r="H175" s="3">
        <v>56</v>
      </c>
      <c r="I175" s="1">
        <v>41160.878799999999</v>
      </c>
      <c r="J175" s="11">
        <f t="shared" si="18"/>
        <v>42217</v>
      </c>
      <c r="K175" s="12">
        <f t="shared" si="19"/>
        <v>31</v>
      </c>
      <c r="L175" s="12" t="str">
        <f t="shared" si="20"/>
        <v>sábado</v>
      </c>
      <c r="M175" s="13"/>
    </row>
    <row r="176" spans="1:13" x14ac:dyDescent="0.35">
      <c r="A176" s="8" t="str">
        <f t="shared" si="16"/>
        <v>2015</v>
      </c>
      <c r="B176" s="8" t="str">
        <f t="shared" ref="B176:B197" si="22">+B175</f>
        <v>Agosto</v>
      </c>
      <c r="C176" s="6" t="s">
        <v>67</v>
      </c>
      <c r="D176" s="14" t="str">
        <f t="shared" si="17"/>
        <v>3/Agosto/2015</v>
      </c>
      <c r="E176" s="1">
        <v>15627841</v>
      </c>
      <c r="F176" s="1">
        <v>6241066.3333999999</v>
      </c>
      <c r="G176" s="2">
        <v>0.39935563289900378</v>
      </c>
      <c r="H176" s="3">
        <v>11315</v>
      </c>
      <c r="I176" s="1">
        <v>9386774.6666999999</v>
      </c>
      <c r="J176" s="11">
        <f t="shared" si="18"/>
        <v>42219</v>
      </c>
      <c r="K176" s="12">
        <f t="shared" si="19"/>
        <v>32</v>
      </c>
      <c r="L176" s="12" t="str">
        <f t="shared" si="20"/>
        <v>lunes</v>
      </c>
      <c r="M176" s="13"/>
    </row>
    <row r="177" spans="1:13" x14ac:dyDescent="0.35">
      <c r="A177" s="8" t="str">
        <f t="shared" si="16"/>
        <v>2015</v>
      </c>
      <c r="B177" s="8" t="str">
        <f t="shared" si="22"/>
        <v>Agosto</v>
      </c>
      <c r="C177" s="6" t="s">
        <v>68</v>
      </c>
      <c r="D177" s="14" t="str">
        <f t="shared" si="17"/>
        <v>4/Agosto/2015</v>
      </c>
      <c r="E177" s="1">
        <v>35698117</v>
      </c>
      <c r="F177" s="1">
        <v>12579074.4782</v>
      </c>
      <c r="G177" s="2">
        <v>0.35237361338134443</v>
      </c>
      <c r="H177" s="3">
        <v>34545</v>
      </c>
      <c r="I177" s="1">
        <v>23119042.521899998</v>
      </c>
      <c r="J177" s="11">
        <f t="shared" si="18"/>
        <v>42220</v>
      </c>
      <c r="K177" s="12">
        <f t="shared" si="19"/>
        <v>32</v>
      </c>
      <c r="L177" s="12" t="str">
        <f t="shared" si="20"/>
        <v>martes</v>
      </c>
      <c r="M177" s="13"/>
    </row>
    <row r="178" spans="1:13" x14ac:dyDescent="0.35">
      <c r="A178" s="8" t="str">
        <f t="shared" si="16"/>
        <v>2015</v>
      </c>
      <c r="B178" s="8" t="str">
        <f t="shared" si="22"/>
        <v>Agosto</v>
      </c>
      <c r="C178" s="6" t="s">
        <v>43</v>
      </c>
      <c r="D178" s="14" t="str">
        <f t="shared" si="17"/>
        <v>5/Agosto/2015</v>
      </c>
      <c r="E178" s="1">
        <v>29702635</v>
      </c>
      <c r="F178" s="1">
        <v>10746353.9757</v>
      </c>
      <c r="G178" s="2">
        <v>0.36179800127833778</v>
      </c>
      <c r="H178" s="3">
        <v>33580.192000000003</v>
      </c>
      <c r="I178" s="1">
        <v>18956281.024300002</v>
      </c>
      <c r="J178" s="11">
        <f t="shared" si="18"/>
        <v>42221</v>
      </c>
      <c r="K178" s="12">
        <f t="shared" si="19"/>
        <v>32</v>
      </c>
      <c r="L178" s="12" t="str">
        <f t="shared" si="20"/>
        <v>miércoles</v>
      </c>
      <c r="M178" s="13"/>
    </row>
    <row r="179" spans="1:13" x14ac:dyDescent="0.35">
      <c r="A179" s="8" t="str">
        <f t="shared" si="16"/>
        <v>2015</v>
      </c>
      <c r="B179" s="8" t="str">
        <f t="shared" si="22"/>
        <v>Agosto</v>
      </c>
      <c r="C179" s="6" t="s">
        <v>44</v>
      </c>
      <c r="D179" s="14" t="str">
        <f t="shared" si="17"/>
        <v>6/Agosto/2015</v>
      </c>
      <c r="E179" s="1">
        <v>26155744.98</v>
      </c>
      <c r="F179" s="1">
        <v>11684788.546800001</v>
      </c>
      <c r="G179" s="2">
        <v>0.44673889257349686</v>
      </c>
      <c r="H179" s="3">
        <v>21875</v>
      </c>
      <c r="I179" s="1">
        <v>14470956.4333</v>
      </c>
      <c r="J179" s="11">
        <f t="shared" si="18"/>
        <v>42222</v>
      </c>
      <c r="K179" s="12">
        <f t="shared" si="19"/>
        <v>32</v>
      </c>
      <c r="L179" s="12" t="str">
        <f t="shared" si="20"/>
        <v>jueves</v>
      </c>
      <c r="M179" s="13"/>
    </row>
    <row r="180" spans="1:13" x14ac:dyDescent="0.35">
      <c r="A180" s="8" t="str">
        <f t="shared" si="16"/>
        <v>2015</v>
      </c>
      <c r="B180" s="8" t="str">
        <f t="shared" si="22"/>
        <v>Agosto</v>
      </c>
      <c r="C180" s="6" t="s">
        <v>45</v>
      </c>
      <c r="D180" s="14" t="str">
        <f t="shared" si="17"/>
        <v>7/Agosto/2015</v>
      </c>
      <c r="E180" s="1">
        <v>28854503</v>
      </c>
      <c r="F180" s="1">
        <v>14550552.561699999</v>
      </c>
      <c r="G180" s="2">
        <v>0.50427319998199238</v>
      </c>
      <c r="H180" s="3">
        <v>21385</v>
      </c>
      <c r="I180" s="1">
        <v>14303950.438300001</v>
      </c>
      <c r="J180" s="11">
        <f t="shared" si="18"/>
        <v>42223</v>
      </c>
      <c r="K180" s="12">
        <f t="shared" si="19"/>
        <v>32</v>
      </c>
      <c r="L180" s="12" t="str">
        <f t="shared" si="20"/>
        <v>viernes</v>
      </c>
      <c r="M180" s="13"/>
    </row>
    <row r="181" spans="1:13" x14ac:dyDescent="0.35">
      <c r="A181" s="8" t="str">
        <f t="shared" si="16"/>
        <v>2015</v>
      </c>
      <c r="B181" s="8" t="str">
        <f t="shared" si="22"/>
        <v>Agosto</v>
      </c>
      <c r="C181" s="6" t="s">
        <v>48</v>
      </c>
      <c r="D181" s="14" t="str">
        <f t="shared" si="17"/>
        <v>10/Agosto/2015</v>
      </c>
      <c r="E181" s="1">
        <v>26179706.32</v>
      </c>
      <c r="F181" s="1">
        <v>9365268.3852999993</v>
      </c>
      <c r="G181" s="2">
        <v>0.357730078054596</v>
      </c>
      <c r="H181" s="3">
        <v>19149.655999999999</v>
      </c>
      <c r="I181" s="1">
        <v>16814437.934700001</v>
      </c>
      <c r="J181" s="11">
        <f t="shared" si="18"/>
        <v>42226</v>
      </c>
      <c r="K181" s="12">
        <f t="shared" si="19"/>
        <v>33</v>
      </c>
      <c r="L181" s="12" t="str">
        <f t="shared" si="20"/>
        <v>lunes</v>
      </c>
      <c r="M181" s="13"/>
    </row>
    <row r="182" spans="1:13" x14ac:dyDescent="0.35">
      <c r="A182" s="8" t="str">
        <f t="shared" si="16"/>
        <v>2015</v>
      </c>
      <c r="B182" s="8" t="str">
        <f t="shared" si="22"/>
        <v>Agosto</v>
      </c>
      <c r="C182" s="6" t="s">
        <v>69</v>
      </c>
      <c r="D182" s="14" t="str">
        <f t="shared" si="17"/>
        <v>11/Agosto/2015</v>
      </c>
      <c r="E182" s="1">
        <v>35539980</v>
      </c>
      <c r="F182" s="1">
        <v>14727819.6029</v>
      </c>
      <c r="G182" s="2">
        <v>0.41440146007116491</v>
      </c>
      <c r="H182" s="3">
        <v>30240</v>
      </c>
      <c r="I182" s="1">
        <v>20812160.397100002</v>
      </c>
      <c r="J182" s="11">
        <f t="shared" si="18"/>
        <v>42227</v>
      </c>
      <c r="K182" s="12">
        <f t="shared" si="19"/>
        <v>33</v>
      </c>
      <c r="L182" s="12" t="str">
        <f t="shared" si="20"/>
        <v>martes</v>
      </c>
      <c r="M182" s="13"/>
    </row>
    <row r="183" spans="1:13" x14ac:dyDescent="0.35">
      <c r="A183" s="8" t="str">
        <f t="shared" si="16"/>
        <v>2015</v>
      </c>
      <c r="B183" s="8" t="str">
        <f t="shared" si="22"/>
        <v>Agosto</v>
      </c>
      <c r="C183" s="6" t="s">
        <v>49</v>
      </c>
      <c r="D183" s="14" t="str">
        <f t="shared" si="17"/>
        <v>12/Agosto/2015</v>
      </c>
      <c r="E183" s="1">
        <v>27842240</v>
      </c>
      <c r="F183" s="1">
        <v>11748412.771299999</v>
      </c>
      <c r="G183" s="2">
        <v>0.42196363407901089</v>
      </c>
      <c r="H183" s="3">
        <v>19204</v>
      </c>
      <c r="I183" s="1">
        <v>16093827.228700001</v>
      </c>
      <c r="J183" s="11">
        <f t="shared" si="18"/>
        <v>42228</v>
      </c>
      <c r="K183" s="12">
        <f t="shared" si="19"/>
        <v>33</v>
      </c>
      <c r="L183" s="12" t="str">
        <f t="shared" si="20"/>
        <v>miércoles</v>
      </c>
      <c r="M183" s="13"/>
    </row>
    <row r="184" spans="1:13" x14ac:dyDescent="0.35">
      <c r="A184" s="8" t="str">
        <f t="shared" si="16"/>
        <v>2015</v>
      </c>
      <c r="B184" s="8" t="str">
        <f t="shared" si="22"/>
        <v>Agosto</v>
      </c>
      <c r="C184" s="6" t="s">
        <v>50</v>
      </c>
      <c r="D184" s="14" t="str">
        <f t="shared" si="17"/>
        <v>13/Agosto/2015</v>
      </c>
      <c r="E184" s="1">
        <v>29574891</v>
      </c>
      <c r="F184" s="1">
        <v>12376440.288699999</v>
      </c>
      <c r="G184" s="2">
        <v>0.41847796797289971</v>
      </c>
      <c r="H184" s="3">
        <v>30046</v>
      </c>
      <c r="I184" s="1">
        <v>17198450.711399999</v>
      </c>
      <c r="J184" s="11">
        <f t="shared" si="18"/>
        <v>42229</v>
      </c>
      <c r="K184" s="12">
        <f t="shared" si="19"/>
        <v>33</v>
      </c>
      <c r="L184" s="12" t="str">
        <f t="shared" si="20"/>
        <v>jueves</v>
      </c>
      <c r="M184" s="13"/>
    </row>
    <row r="185" spans="1:13" x14ac:dyDescent="0.35">
      <c r="A185" s="8" t="str">
        <f t="shared" si="16"/>
        <v>2015</v>
      </c>
      <c r="B185" s="8" t="str">
        <f t="shared" si="22"/>
        <v>Agosto</v>
      </c>
      <c r="C185" s="6" t="s">
        <v>51</v>
      </c>
      <c r="D185" s="14" t="str">
        <f t="shared" si="17"/>
        <v>14/Agosto/2015</v>
      </c>
      <c r="E185" s="1">
        <v>27378361</v>
      </c>
      <c r="F185" s="1">
        <v>10255946.165899999</v>
      </c>
      <c r="G185" s="2">
        <v>0.37460044324421027</v>
      </c>
      <c r="H185" s="3">
        <v>16239</v>
      </c>
      <c r="I185" s="1">
        <v>17122414.834199999</v>
      </c>
      <c r="J185" s="11">
        <f t="shared" si="18"/>
        <v>42230</v>
      </c>
      <c r="K185" s="12">
        <f t="shared" si="19"/>
        <v>33</v>
      </c>
      <c r="L185" s="12" t="str">
        <f t="shared" si="20"/>
        <v>viernes</v>
      </c>
      <c r="M185" s="13"/>
    </row>
    <row r="186" spans="1:13" x14ac:dyDescent="0.35">
      <c r="A186" s="8" t="str">
        <f t="shared" si="16"/>
        <v>2015</v>
      </c>
      <c r="B186" s="8" t="str">
        <f t="shared" si="22"/>
        <v>Agosto</v>
      </c>
      <c r="C186" s="6" t="s">
        <v>70</v>
      </c>
      <c r="D186" s="14" t="str">
        <f t="shared" si="17"/>
        <v>17/Agosto/2015</v>
      </c>
      <c r="E186" s="1">
        <v>33540675</v>
      </c>
      <c r="F186" s="1">
        <v>15363297.4572</v>
      </c>
      <c r="G186" s="2">
        <v>0.45804973982187297</v>
      </c>
      <c r="H186" s="3">
        <v>22697</v>
      </c>
      <c r="I186" s="1">
        <v>18177377.542800002</v>
      </c>
      <c r="J186" s="11">
        <f t="shared" si="18"/>
        <v>42233</v>
      </c>
      <c r="K186" s="12">
        <f t="shared" si="19"/>
        <v>34</v>
      </c>
      <c r="L186" s="12" t="str">
        <f t="shared" si="20"/>
        <v>lunes</v>
      </c>
      <c r="M186" s="13"/>
    </row>
    <row r="187" spans="1:13" x14ac:dyDescent="0.35">
      <c r="A187" s="8" t="str">
        <f t="shared" si="16"/>
        <v>2015</v>
      </c>
      <c r="B187" s="8" t="str">
        <f t="shared" si="22"/>
        <v>Agosto</v>
      </c>
      <c r="C187" s="6" t="s">
        <v>71</v>
      </c>
      <c r="D187" s="14" t="str">
        <f t="shared" si="17"/>
        <v>18/Agosto/2015</v>
      </c>
      <c r="E187" s="1">
        <v>74063897</v>
      </c>
      <c r="F187" s="1">
        <v>23101594.229499999</v>
      </c>
      <c r="G187" s="2">
        <v>0.31191437617034923</v>
      </c>
      <c r="H187" s="3">
        <v>31796.23</v>
      </c>
      <c r="I187" s="1">
        <v>50962302.770599999</v>
      </c>
      <c r="J187" s="11">
        <f t="shared" si="18"/>
        <v>42234</v>
      </c>
      <c r="K187" s="12">
        <f t="shared" si="19"/>
        <v>34</v>
      </c>
      <c r="L187" s="12" t="str">
        <f t="shared" si="20"/>
        <v>martes</v>
      </c>
      <c r="M187" s="13"/>
    </row>
    <row r="188" spans="1:13" x14ac:dyDescent="0.35">
      <c r="A188" s="8" t="str">
        <f t="shared" si="16"/>
        <v>2015</v>
      </c>
      <c r="B188" s="8" t="str">
        <f t="shared" si="22"/>
        <v>Agosto</v>
      </c>
      <c r="C188" s="6" t="s">
        <v>54</v>
      </c>
      <c r="D188" s="14" t="str">
        <f t="shared" si="17"/>
        <v>19/Agosto/2015</v>
      </c>
      <c r="E188" s="1">
        <v>43126147.619999997</v>
      </c>
      <c r="F188" s="1">
        <v>16259869.438999999</v>
      </c>
      <c r="G188" s="2">
        <v>0.37703041742266336</v>
      </c>
      <c r="H188" s="3">
        <v>51926</v>
      </c>
      <c r="I188" s="1">
        <v>26866278.181000002</v>
      </c>
      <c r="J188" s="11">
        <f t="shared" si="18"/>
        <v>42235</v>
      </c>
      <c r="K188" s="12">
        <f t="shared" si="19"/>
        <v>34</v>
      </c>
      <c r="L188" s="12" t="str">
        <f t="shared" si="20"/>
        <v>miércoles</v>
      </c>
      <c r="M188" s="13"/>
    </row>
    <row r="189" spans="1:13" x14ac:dyDescent="0.35">
      <c r="A189" s="8" t="str">
        <f t="shared" si="16"/>
        <v>2015</v>
      </c>
      <c r="B189" s="8" t="str">
        <f t="shared" si="22"/>
        <v>Agosto</v>
      </c>
      <c r="C189" s="6" t="s">
        <v>55</v>
      </c>
      <c r="D189" s="14" t="str">
        <f t="shared" si="17"/>
        <v>20/Agosto/2015</v>
      </c>
      <c r="E189" s="1">
        <v>44869617</v>
      </c>
      <c r="F189" s="1">
        <v>15079569.823899999</v>
      </c>
      <c r="G189" s="2">
        <v>0.3360752962054479</v>
      </c>
      <c r="H189" s="3">
        <v>45672</v>
      </c>
      <c r="I189" s="1">
        <v>29790047.176199999</v>
      </c>
      <c r="J189" s="11">
        <f t="shared" si="18"/>
        <v>42236</v>
      </c>
      <c r="K189" s="12">
        <f t="shared" si="19"/>
        <v>34</v>
      </c>
      <c r="L189" s="12" t="str">
        <f t="shared" si="20"/>
        <v>jueves</v>
      </c>
      <c r="M189" s="13"/>
    </row>
    <row r="190" spans="1:13" x14ac:dyDescent="0.35">
      <c r="A190" s="8" t="str">
        <f t="shared" si="16"/>
        <v>2015</v>
      </c>
      <c r="B190" s="8" t="str">
        <f t="shared" si="22"/>
        <v>Agosto</v>
      </c>
      <c r="C190" s="6" t="s">
        <v>56</v>
      </c>
      <c r="D190" s="14" t="str">
        <f t="shared" si="17"/>
        <v>21/Agosto/2015</v>
      </c>
      <c r="E190" s="1">
        <v>29959523</v>
      </c>
      <c r="F190" s="1">
        <v>12130724.563999999</v>
      </c>
      <c r="G190" s="2">
        <v>0.40490379516389496</v>
      </c>
      <c r="H190" s="3">
        <v>31590</v>
      </c>
      <c r="I190" s="1">
        <v>17828798.436000001</v>
      </c>
      <c r="J190" s="11">
        <f t="shared" si="18"/>
        <v>42237</v>
      </c>
      <c r="K190" s="12">
        <f t="shared" si="19"/>
        <v>34</v>
      </c>
      <c r="L190" s="12" t="str">
        <f t="shared" si="20"/>
        <v>viernes</v>
      </c>
      <c r="M190" s="13"/>
    </row>
    <row r="191" spans="1:13" x14ac:dyDescent="0.35">
      <c r="A191" s="8" t="str">
        <f t="shared" si="16"/>
        <v>2015</v>
      </c>
      <c r="B191" s="8" t="str">
        <f t="shared" si="22"/>
        <v>Agosto</v>
      </c>
      <c r="C191" s="6" t="s">
        <v>59</v>
      </c>
      <c r="D191" s="14" t="str">
        <f t="shared" si="17"/>
        <v>24/Agosto/2015</v>
      </c>
      <c r="E191" s="1">
        <v>19295755</v>
      </c>
      <c r="F191" s="1">
        <v>8196751.3839999996</v>
      </c>
      <c r="G191" s="2">
        <v>0.42479557726556955</v>
      </c>
      <c r="H191" s="3">
        <v>13667</v>
      </c>
      <c r="I191" s="1">
        <v>11099003.616</v>
      </c>
      <c r="J191" s="11">
        <f t="shared" si="18"/>
        <v>42240</v>
      </c>
      <c r="K191" s="12">
        <f t="shared" si="19"/>
        <v>35</v>
      </c>
      <c r="L191" s="12" t="str">
        <f t="shared" si="20"/>
        <v>lunes</v>
      </c>
      <c r="M191" s="13"/>
    </row>
    <row r="192" spans="1:13" x14ac:dyDescent="0.35">
      <c r="A192" s="8" t="str">
        <f t="shared" si="16"/>
        <v>2015</v>
      </c>
      <c r="B192" s="8" t="str">
        <f t="shared" si="22"/>
        <v>Agosto</v>
      </c>
      <c r="C192" s="6" t="s">
        <v>72</v>
      </c>
      <c r="D192" s="14" t="str">
        <f t="shared" si="17"/>
        <v>25/Agosto/2015</v>
      </c>
      <c r="E192" s="1">
        <v>54155011</v>
      </c>
      <c r="F192" s="1">
        <v>21173137.087299999</v>
      </c>
      <c r="G192" s="2">
        <v>0.39097281482040508</v>
      </c>
      <c r="H192" s="3">
        <v>42566</v>
      </c>
      <c r="I192" s="1">
        <v>32981873.912700001</v>
      </c>
      <c r="J192" s="11">
        <f t="shared" si="18"/>
        <v>42241</v>
      </c>
      <c r="K192" s="12">
        <f t="shared" si="19"/>
        <v>35</v>
      </c>
      <c r="L192" s="12" t="str">
        <f t="shared" si="20"/>
        <v>martes</v>
      </c>
      <c r="M192" s="13"/>
    </row>
    <row r="193" spans="1:13" x14ac:dyDescent="0.35">
      <c r="A193" s="8" t="str">
        <f t="shared" si="16"/>
        <v>2015</v>
      </c>
      <c r="B193" s="8" t="str">
        <f t="shared" si="22"/>
        <v>Agosto</v>
      </c>
      <c r="C193" s="6" t="s">
        <v>60</v>
      </c>
      <c r="D193" s="14" t="str">
        <f t="shared" si="17"/>
        <v>26/Agosto/2015</v>
      </c>
      <c r="E193" s="1">
        <v>42388227</v>
      </c>
      <c r="F193" s="1">
        <v>16976616.8391</v>
      </c>
      <c r="G193" s="2">
        <v>0.40050311231701197</v>
      </c>
      <c r="H193" s="3">
        <v>38091</v>
      </c>
      <c r="I193" s="1">
        <v>25411610.1609</v>
      </c>
      <c r="J193" s="11">
        <f t="shared" si="18"/>
        <v>42242</v>
      </c>
      <c r="K193" s="12">
        <f t="shared" si="19"/>
        <v>35</v>
      </c>
      <c r="L193" s="12" t="str">
        <f t="shared" si="20"/>
        <v>miércoles</v>
      </c>
      <c r="M193" s="13"/>
    </row>
    <row r="194" spans="1:13" x14ac:dyDescent="0.35">
      <c r="A194" s="8" t="str">
        <f t="shared" si="16"/>
        <v>2015</v>
      </c>
      <c r="B194" s="8" t="str">
        <f t="shared" si="22"/>
        <v>Agosto</v>
      </c>
      <c r="C194" s="6" t="s">
        <v>61</v>
      </c>
      <c r="D194" s="14" t="str">
        <f t="shared" si="17"/>
        <v>27/Agosto/2015</v>
      </c>
      <c r="E194" s="1">
        <v>42678995</v>
      </c>
      <c r="F194" s="1">
        <v>16118785.5294</v>
      </c>
      <c r="G194" s="2">
        <v>0.37767490845086676</v>
      </c>
      <c r="H194" s="3">
        <v>40924</v>
      </c>
      <c r="I194" s="1">
        <v>26560209.470600002</v>
      </c>
      <c r="J194" s="11">
        <f t="shared" si="18"/>
        <v>42243</v>
      </c>
      <c r="K194" s="12">
        <f t="shared" si="19"/>
        <v>35</v>
      </c>
      <c r="L194" s="12" t="str">
        <f t="shared" si="20"/>
        <v>jueves</v>
      </c>
      <c r="M194" s="13"/>
    </row>
    <row r="195" spans="1:13" x14ac:dyDescent="0.35">
      <c r="A195" s="8" t="str">
        <f t="shared" si="16"/>
        <v>2015</v>
      </c>
      <c r="B195" s="8" t="str">
        <f t="shared" si="22"/>
        <v>Agosto</v>
      </c>
      <c r="C195" s="6" t="s">
        <v>62</v>
      </c>
      <c r="D195" s="14" t="str">
        <f t="shared" si="17"/>
        <v>28/Agosto/2015</v>
      </c>
      <c r="E195" s="1">
        <v>55335761.43</v>
      </c>
      <c r="F195" s="1">
        <v>16822964.279300001</v>
      </c>
      <c r="G195" s="2">
        <v>0.304016134314536</v>
      </c>
      <c r="H195" s="3">
        <v>46038</v>
      </c>
      <c r="I195" s="1">
        <v>38512797.150799997</v>
      </c>
      <c r="J195" s="11">
        <f t="shared" si="18"/>
        <v>42244</v>
      </c>
      <c r="K195" s="12">
        <f t="shared" si="19"/>
        <v>35</v>
      </c>
      <c r="L195" s="12" t="str">
        <f t="shared" si="20"/>
        <v>viernes</v>
      </c>
      <c r="M195" s="13"/>
    </row>
    <row r="196" spans="1:13" x14ac:dyDescent="0.35">
      <c r="A196" s="8" t="str">
        <f t="shared" si="16"/>
        <v>2015</v>
      </c>
      <c r="B196" s="8" t="str">
        <f t="shared" si="22"/>
        <v>Agosto</v>
      </c>
      <c r="C196" s="6" t="s">
        <v>63</v>
      </c>
      <c r="D196" s="14" t="str">
        <f t="shared" si="17"/>
        <v>29/Agosto/2015</v>
      </c>
      <c r="E196" s="1">
        <v>2926931</v>
      </c>
      <c r="F196" s="1">
        <v>1094351.8459999999</v>
      </c>
      <c r="G196" s="2">
        <v>0.37389055157091167</v>
      </c>
      <c r="H196" s="3">
        <v>9650</v>
      </c>
      <c r="I196" s="1">
        <v>1832579.1540000001</v>
      </c>
      <c r="J196" s="11">
        <f t="shared" si="18"/>
        <v>42245</v>
      </c>
      <c r="K196" s="12">
        <f t="shared" si="19"/>
        <v>35</v>
      </c>
      <c r="L196" s="12" t="str">
        <f t="shared" si="20"/>
        <v>sábado</v>
      </c>
      <c r="M196" s="13"/>
    </row>
    <row r="197" spans="1:13" x14ac:dyDescent="0.35">
      <c r="A197" s="8" t="str">
        <f t="shared" si="16"/>
        <v>2015</v>
      </c>
      <c r="B197" s="8" t="str">
        <f t="shared" si="22"/>
        <v>Agosto</v>
      </c>
      <c r="C197" s="6" t="s">
        <v>65</v>
      </c>
      <c r="D197" s="14" t="str">
        <f t="shared" si="17"/>
        <v>31/Agosto/2015</v>
      </c>
      <c r="E197" s="1">
        <v>90828449</v>
      </c>
      <c r="F197" s="1">
        <v>28978270.828600001</v>
      </c>
      <c r="G197" s="2">
        <v>0.31904399059594202</v>
      </c>
      <c r="H197" s="3">
        <v>69728.991999999998</v>
      </c>
      <c r="I197" s="1">
        <v>61850178.171499997</v>
      </c>
      <c r="J197" s="11">
        <f t="shared" si="18"/>
        <v>42247</v>
      </c>
      <c r="K197" s="12">
        <f t="shared" si="19"/>
        <v>36</v>
      </c>
      <c r="L197" s="12" t="str">
        <f t="shared" si="20"/>
        <v>lunes</v>
      </c>
      <c r="M197" s="13"/>
    </row>
    <row r="198" spans="1:13" x14ac:dyDescent="0.35">
      <c r="A198" s="8" t="str">
        <f t="shared" si="16"/>
        <v>2015</v>
      </c>
      <c r="B198" s="8" t="s">
        <v>33</v>
      </c>
      <c r="C198" s="6" t="s">
        <v>73</v>
      </c>
      <c r="D198" s="14" t="str">
        <f t="shared" si="17"/>
        <v>1/Septiembre/2015</v>
      </c>
      <c r="E198" s="1">
        <v>47840327</v>
      </c>
      <c r="F198" s="1">
        <v>20957389.637699999</v>
      </c>
      <c r="G198" s="2">
        <v>0.43806953154187261</v>
      </c>
      <c r="H198" s="3">
        <v>41418</v>
      </c>
      <c r="I198" s="1">
        <v>26882937.362399999</v>
      </c>
      <c r="J198" s="11">
        <f t="shared" si="18"/>
        <v>42248</v>
      </c>
      <c r="K198" s="12">
        <f t="shared" si="19"/>
        <v>36</v>
      </c>
      <c r="L198" s="12" t="str">
        <f t="shared" si="20"/>
        <v>martes</v>
      </c>
      <c r="M198" s="13"/>
    </row>
    <row r="199" spans="1:13" x14ac:dyDescent="0.35">
      <c r="A199" s="8" t="str">
        <f t="shared" ref="A199:A262" si="23">+A198</f>
        <v>2015</v>
      </c>
      <c r="B199" s="8" t="str">
        <f t="shared" ref="B199:B221" si="24">+B198</f>
        <v>Septiembre</v>
      </c>
      <c r="C199" s="6" t="s">
        <v>66</v>
      </c>
      <c r="D199" s="14" t="str">
        <f t="shared" ref="D199:D262" si="25">CONCATENATE(C199,"/",B199,"/",A199)</f>
        <v>2/Septiembre/2015</v>
      </c>
      <c r="E199" s="1">
        <v>37938736</v>
      </c>
      <c r="F199" s="1">
        <v>15669130.9597</v>
      </c>
      <c r="G199" s="2">
        <v>0.41301141291844828</v>
      </c>
      <c r="H199" s="3">
        <v>37182</v>
      </c>
      <c r="I199" s="1">
        <v>22269605.040399998</v>
      </c>
      <c r="J199" s="11">
        <f t="shared" ref="J199:J262" si="26">WORKDAY(D199,0,0)</f>
        <v>42249</v>
      </c>
      <c r="K199" s="12">
        <f t="shared" ref="K199:K262" si="27">WEEKNUM(J199,1)</f>
        <v>36</v>
      </c>
      <c r="L199" s="12" t="str">
        <f t="shared" ref="L199:L262" si="28">TEXT(J199,"ddDDd")</f>
        <v>miércoles</v>
      </c>
      <c r="M199" s="13"/>
    </row>
    <row r="200" spans="1:13" x14ac:dyDescent="0.35">
      <c r="A200" s="8" t="str">
        <f t="shared" si="23"/>
        <v>2015</v>
      </c>
      <c r="B200" s="8" t="str">
        <f t="shared" si="24"/>
        <v>Septiembre</v>
      </c>
      <c r="C200" s="6" t="s">
        <v>67</v>
      </c>
      <c r="D200" s="14" t="str">
        <f t="shared" si="25"/>
        <v>3/Septiembre/2015</v>
      </c>
      <c r="E200" s="1">
        <v>38458948</v>
      </c>
      <c r="F200" s="1">
        <v>16187463.747300001</v>
      </c>
      <c r="G200" s="2">
        <v>0.4209024060486522</v>
      </c>
      <c r="H200" s="3">
        <v>36230</v>
      </c>
      <c r="I200" s="1">
        <v>22271484.252700001</v>
      </c>
      <c r="J200" s="11">
        <f t="shared" si="26"/>
        <v>42250</v>
      </c>
      <c r="K200" s="12">
        <f t="shared" si="27"/>
        <v>36</v>
      </c>
      <c r="L200" s="12" t="str">
        <f t="shared" si="28"/>
        <v>jueves</v>
      </c>
      <c r="M200" s="13"/>
    </row>
    <row r="201" spans="1:13" x14ac:dyDescent="0.35">
      <c r="A201" s="8" t="str">
        <f t="shared" si="23"/>
        <v>2015</v>
      </c>
      <c r="B201" s="8" t="str">
        <f t="shared" si="24"/>
        <v>Septiembre</v>
      </c>
      <c r="C201" s="6" t="s">
        <v>68</v>
      </c>
      <c r="D201" s="14" t="str">
        <f t="shared" si="25"/>
        <v>4/Septiembre/2015</v>
      </c>
      <c r="E201" s="1">
        <v>29585764</v>
      </c>
      <c r="F201" s="1">
        <v>11411003.2937</v>
      </c>
      <c r="G201" s="2">
        <v>0.38569236520983535</v>
      </c>
      <c r="H201" s="3">
        <v>40294</v>
      </c>
      <c r="I201" s="1">
        <v>18174760.706300002</v>
      </c>
      <c r="J201" s="11">
        <f t="shared" si="26"/>
        <v>42251</v>
      </c>
      <c r="K201" s="12">
        <f t="shared" si="27"/>
        <v>36</v>
      </c>
      <c r="L201" s="12" t="str">
        <f t="shared" si="28"/>
        <v>viernes</v>
      </c>
      <c r="M201" s="13"/>
    </row>
    <row r="202" spans="1:13" x14ac:dyDescent="0.35">
      <c r="A202" s="8" t="str">
        <f t="shared" si="23"/>
        <v>2015</v>
      </c>
      <c r="B202" s="8" t="str">
        <f t="shared" si="24"/>
        <v>Septiembre</v>
      </c>
      <c r="C202" s="6" t="s">
        <v>43</v>
      </c>
      <c r="D202" s="14" t="str">
        <f t="shared" si="25"/>
        <v>5/Septiembre/2015</v>
      </c>
      <c r="E202" s="1">
        <v>103302</v>
      </c>
      <c r="F202" s="1">
        <v>30333.9787</v>
      </c>
      <c r="G202" s="2">
        <v>0.29364367292017579</v>
      </c>
      <c r="H202" s="3">
        <v>198</v>
      </c>
      <c r="I202" s="1">
        <v>72968.021399999998</v>
      </c>
      <c r="J202" s="11">
        <f t="shared" si="26"/>
        <v>42252</v>
      </c>
      <c r="K202" s="12">
        <f t="shared" si="27"/>
        <v>36</v>
      </c>
      <c r="L202" s="12" t="str">
        <f t="shared" si="28"/>
        <v>sábado</v>
      </c>
      <c r="M202" s="13"/>
    </row>
    <row r="203" spans="1:13" x14ac:dyDescent="0.35">
      <c r="A203" s="8" t="str">
        <f t="shared" si="23"/>
        <v>2015</v>
      </c>
      <c r="B203" s="8" t="str">
        <f t="shared" si="24"/>
        <v>Septiembre</v>
      </c>
      <c r="C203" s="6" t="s">
        <v>45</v>
      </c>
      <c r="D203" s="14" t="str">
        <f t="shared" si="25"/>
        <v>7/Septiembre/2015</v>
      </c>
      <c r="E203" s="1">
        <v>34060937</v>
      </c>
      <c r="F203" s="1">
        <v>13658160.9625</v>
      </c>
      <c r="G203" s="2">
        <v>0.40099193285551715</v>
      </c>
      <c r="H203" s="3">
        <v>27627.72</v>
      </c>
      <c r="I203" s="1">
        <v>20402776.037599999</v>
      </c>
      <c r="J203" s="11">
        <f t="shared" si="26"/>
        <v>42254</v>
      </c>
      <c r="K203" s="12">
        <f t="shared" si="27"/>
        <v>37</v>
      </c>
      <c r="L203" s="12" t="str">
        <f t="shared" si="28"/>
        <v>lunes</v>
      </c>
      <c r="M203" s="13"/>
    </row>
    <row r="204" spans="1:13" x14ac:dyDescent="0.35">
      <c r="A204" s="8" t="str">
        <f t="shared" si="23"/>
        <v>2015</v>
      </c>
      <c r="B204" s="8" t="str">
        <f t="shared" si="24"/>
        <v>Septiembre</v>
      </c>
      <c r="C204" s="6" t="s">
        <v>46</v>
      </c>
      <c r="D204" s="14" t="str">
        <f t="shared" si="25"/>
        <v>8/Septiembre/2015</v>
      </c>
      <c r="E204" s="1">
        <v>46965509.340000004</v>
      </c>
      <c r="F204" s="1">
        <v>19809350.488899998</v>
      </c>
      <c r="G204" s="2">
        <v>0.42178506668570498</v>
      </c>
      <c r="H204" s="3">
        <v>49187</v>
      </c>
      <c r="I204" s="1">
        <v>27156158.851199999</v>
      </c>
      <c r="J204" s="11">
        <f t="shared" si="26"/>
        <v>42255</v>
      </c>
      <c r="K204" s="12">
        <f t="shared" si="27"/>
        <v>37</v>
      </c>
      <c r="L204" s="12" t="str">
        <f t="shared" si="28"/>
        <v>martes</v>
      </c>
      <c r="M204" s="13"/>
    </row>
    <row r="205" spans="1:13" x14ac:dyDescent="0.35">
      <c r="A205" s="8" t="str">
        <f t="shared" si="23"/>
        <v>2015</v>
      </c>
      <c r="B205" s="8" t="str">
        <f t="shared" si="24"/>
        <v>Septiembre</v>
      </c>
      <c r="C205" s="6" t="s">
        <v>47</v>
      </c>
      <c r="D205" s="14" t="str">
        <f t="shared" si="25"/>
        <v>9/Septiembre/2015</v>
      </c>
      <c r="E205" s="1">
        <v>49285442</v>
      </c>
      <c r="F205" s="1">
        <v>19776374.499299999</v>
      </c>
      <c r="G205" s="2">
        <v>0.40126198927667117</v>
      </c>
      <c r="H205" s="3">
        <v>70155</v>
      </c>
      <c r="I205" s="1">
        <v>29509067.500799999</v>
      </c>
      <c r="J205" s="11">
        <f t="shared" si="26"/>
        <v>42256</v>
      </c>
      <c r="K205" s="12">
        <f t="shared" si="27"/>
        <v>37</v>
      </c>
      <c r="L205" s="12" t="str">
        <f t="shared" si="28"/>
        <v>miércoles</v>
      </c>
      <c r="M205" s="13"/>
    </row>
    <row r="206" spans="1:13" x14ac:dyDescent="0.35">
      <c r="A206" s="8" t="str">
        <f t="shared" si="23"/>
        <v>2015</v>
      </c>
      <c r="B206" s="8" t="str">
        <f t="shared" si="24"/>
        <v>Septiembre</v>
      </c>
      <c r="C206" s="6" t="s">
        <v>48</v>
      </c>
      <c r="D206" s="14" t="str">
        <f t="shared" si="25"/>
        <v>10/Septiembre/2015</v>
      </c>
      <c r="E206" s="1">
        <v>46322695</v>
      </c>
      <c r="F206" s="1">
        <v>19009182.504799999</v>
      </c>
      <c r="G206" s="2">
        <v>0.41036434742840416</v>
      </c>
      <c r="H206" s="3">
        <v>36148</v>
      </c>
      <c r="I206" s="1">
        <v>27313512.495299999</v>
      </c>
      <c r="J206" s="11">
        <f t="shared" si="26"/>
        <v>42257</v>
      </c>
      <c r="K206" s="12">
        <f t="shared" si="27"/>
        <v>37</v>
      </c>
      <c r="L206" s="12" t="str">
        <f t="shared" si="28"/>
        <v>jueves</v>
      </c>
      <c r="M206" s="13"/>
    </row>
    <row r="207" spans="1:13" x14ac:dyDescent="0.35">
      <c r="A207" s="8" t="str">
        <f t="shared" si="23"/>
        <v>2015</v>
      </c>
      <c r="B207" s="8" t="str">
        <f t="shared" si="24"/>
        <v>Septiembre</v>
      </c>
      <c r="C207" s="6" t="s">
        <v>69</v>
      </c>
      <c r="D207" s="14" t="str">
        <f t="shared" si="25"/>
        <v>11/Septiembre/2015</v>
      </c>
      <c r="E207" s="1">
        <v>27594045.809999999</v>
      </c>
      <c r="F207" s="1">
        <v>12365637.3628</v>
      </c>
      <c r="G207" s="2">
        <v>0.44812701435462321</v>
      </c>
      <c r="H207" s="3">
        <v>44550</v>
      </c>
      <c r="I207" s="1">
        <v>15228408.4472</v>
      </c>
      <c r="J207" s="11">
        <f t="shared" si="26"/>
        <v>42258</v>
      </c>
      <c r="K207" s="12">
        <f t="shared" si="27"/>
        <v>37</v>
      </c>
      <c r="L207" s="12" t="str">
        <f t="shared" si="28"/>
        <v>viernes</v>
      </c>
      <c r="M207" s="13"/>
    </row>
    <row r="208" spans="1:13" x14ac:dyDescent="0.35">
      <c r="A208" s="8" t="str">
        <f t="shared" si="23"/>
        <v>2015</v>
      </c>
      <c r="B208" s="8" t="str">
        <f t="shared" si="24"/>
        <v>Septiembre</v>
      </c>
      <c r="C208" s="6" t="s">
        <v>49</v>
      </c>
      <c r="D208" s="14" t="str">
        <f t="shared" si="25"/>
        <v>12/Septiembre/2015</v>
      </c>
      <c r="E208" s="1">
        <v>417971</v>
      </c>
      <c r="F208" s="1">
        <v>218173.90530000001</v>
      </c>
      <c r="G208" s="2">
        <v>0.52198335602230772</v>
      </c>
      <c r="H208" s="3">
        <v>307</v>
      </c>
      <c r="I208" s="1">
        <v>199797.09479999999</v>
      </c>
      <c r="J208" s="11">
        <f t="shared" si="26"/>
        <v>42259</v>
      </c>
      <c r="K208" s="12">
        <f t="shared" si="27"/>
        <v>37</v>
      </c>
      <c r="L208" s="12" t="str">
        <f t="shared" si="28"/>
        <v>sábado</v>
      </c>
      <c r="M208" s="13"/>
    </row>
    <row r="209" spans="1:13" x14ac:dyDescent="0.35">
      <c r="A209" s="8" t="str">
        <f t="shared" si="23"/>
        <v>2015</v>
      </c>
      <c r="B209" s="8" t="str">
        <f t="shared" si="24"/>
        <v>Septiembre</v>
      </c>
      <c r="C209" s="6" t="s">
        <v>51</v>
      </c>
      <c r="D209" s="14" t="str">
        <f t="shared" si="25"/>
        <v>14/Septiembre/2015</v>
      </c>
      <c r="E209" s="1">
        <v>41546139.82</v>
      </c>
      <c r="F209" s="1">
        <v>18437129.694499999</v>
      </c>
      <c r="G209" s="2">
        <v>0.44377479530900976</v>
      </c>
      <c r="H209" s="3">
        <v>51016</v>
      </c>
      <c r="I209" s="1">
        <v>23109010.125500001</v>
      </c>
      <c r="J209" s="11">
        <f t="shared" si="26"/>
        <v>42261</v>
      </c>
      <c r="K209" s="12">
        <f t="shared" si="27"/>
        <v>38</v>
      </c>
      <c r="L209" s="12" t="str">
        <f t="shared" si="28"/>
        <v>lunes</v>
      </c>
      <c r="M209" s="13"/>
    </row>
    <row r="210" spans="1:13" x14ac:dyDescent="0.35">
      <c r="A210" s="8" t="str">
        <f t="shared" si="23"/>
        <v>2015</v>
      </c>
      <c r="B210" s="8" t="str">
        <f t="shared" si="24"/>
        <v>Septiembre</v>
      </c>
      <c r="C210" s="6" t="s">
        <v>52</v>
      </c>
      <c r="D210" s="14" t="str">
        <f t="shared" si="25"/>
        <v>15/Septiembre/2015</v>
      </c>
      <c r="E210" s="1">
        <v>35241538.950000003</v>
      </c>
      <c r="F210" s="1">
        <v>14414350.7085</v>
      </c>
      <c r="G210" s="2">
        <v>0.4090159266015822</v>
      </c>
      <c r="H210" s="3">
        <v>35331.955000000002</v>
      </c>
      <c r="I210" s="1">
        <v>20827188.241500001</v>
      </c>
      <c r="J210" s="11">
        <f t="shared" si="26"/>
        <v>42262</v>
      </c>
      <c r="K210" s="12">
        <f t="shared" si="27"/>
        <v>38</v>
      </c>
      <c r="L210" s="12" t="str">
        <f t="shared" si="28"/>
        <v>martes</v>
      </c>
      <c r="M210" s="13"/>
    </row>
    <row r="211" spans="1:13" x14ac:dyDescent="0.35">
      <c r="A211" s="8" t="str">
        <f t="shared" si="23"/>
        <v>2015</v>
      </c>
      <c r="B211" s="8" t="str">
        <f t="shared" si="24"/>
        <v>Septiembre</v>
      </c>
      <c r="C211" s="6" t="s">
        <v>53</v>
      </c>
      <c r="D211" s="14" t="str">
        <f t="shared" si="25"/>
        <v>16/Septiembre/2015</v>
      </c>
      <c r="E211" s="1">
        <v>34370288.859999999</v>
      </c>
      <c r="F211" s="1">
        <v>12549996.707599999</v>
      </c>
      <c r="G211" s="2">
        <v>0.36514085635764426</v>
      </c>
      <c r="H211" s="3">
        <v>25418</v>
      </c>
      <c r="I211" s="1">
        <v>21820292.1525</v>
      </c>
      <c r="J211" s="11">
        <f t="shared" si="26"/>
        <v>42263</v>
      </c>
      <c r="K211" s="12">
        <f t="shared" si="27"/>
        <v>38</v>
      </c>
      <c r="L211" s="12" t="str">
        <f t="shared" si="28"/>
        <v>miércoles</v>
      </c>
      <c r="M211" s="13"/>
    </row>
    <row r="212" spans="1:13" x14ac:dyDescent="0.35">
      <c r="A212" s="8" t="str">
        <f t="shared" si="23"/>
        <v>2015</v>
      </c>
      <c r="B212" s="8" t="str">
        <f t="shared" si="24"/>
        <v>Septiembre</v>
      </c>
      <c r="C212" s="6" t="s">
        <v>70</v>
      </c>
      <c r="D212" s="14" t="str">
        <f t="shared" si="25"/>
        <v>17/Septiembre/2015</v>
      </c>
      <c r="E212" s="1">
        <v>7701816</v>
      </c>
      <c r="F212" s="1">
        <v>2894953.3662</v>
      </c>
      <c r="G212" s="2">
        <v>0.37587932069527497</v>
      </c>
      <c r="H212" s="3">
        <v>24727</v>
      </c>
      <c r="I212" s="1">
        <v>4806862.6338999998</v>
      </c>
      <c r="J212" s="11">
        <f t="shared" si="26"/>
        <v>42264</v>
      </c>
      <c r="K212" s="12">
        <f t="shared" si="27"/>
        <v>38</v>
      </c>
      <c r="L212" s="12" t="str">
        <f t="shared" si="28"/>
        <v>jueves</v>
      </c>
      <c r="M212" s="13"/>
    </row>
    <row r="213" spans="1:13" x14ac:dyDescent="0.35">
      <c r="A213" s="8" t="str">
        <f t="shared" si="23"/>
        <v>2015</v>
      </c>
      <c r="B213" s="8" t="str">
        <f t="shared" si="24"/>
        <v>Septiembre</v>
      </c>
      <c r="C213" s="6" t="s">
        <v>56</v>
      </c>
      <c r="D213" s="14" t="str">
        <f t="shared" si="25"/>
        <v>21/Septiembre/2015</v>
      </c>
      <c r="E213" s="1">
        <v>34137647</v>
      </c>
      <c r="F213" s="1">
        <v>14609529.8749</v>
      </c>
      <c r="G213" s="2">
        <v>0.42795948633776665</v>
      </c>
      <c r="H213" s="3">
        <v>43529.534</v>
      </c>
      <c r="I213" s="1">
        <v>19528117.125100002</v>
      </c>
      <c r="J213" s="11">
        <f t="shared" si="26"/>
        <v>42268</v>
      </c>
      <c r="K213" s="12">
        <f t="shared" si="27"/>
        <v>39</v>
      </c>
      <c r="L213" s="12" t="str">
        <f t="shared" si="28"/>
        <v>lunes</v>
      </c>
      <c r="M213" s="13"/>
    </row>
    <row r="214" spans="1:13" x14ac:dyDescent="0.35">
      <c r="A214" s="8" t="str">
        <f t="shared" si="23"/>
        <v>2015</v>
      </c>
      <c r="B214" s="8" t="str">
        <f t="shared" si="24"/>
        <v>Septiembre</v>
      </c>
      <c r="C214" s="6" t="s">
        <v>57</v>
      </c>
      <c r="D214" s="14" t="str">
        <f t="shared" si="25"/>
        <v>22/Septiembre/2015</v>
      </c>
      <c r="E214" s="1">
        <v>38397468</v>
      </c>
      <c r="F214" s="1">
        <v>15154615.161900001</v>
      </c>
      <c r="G214" s="2">
        <v>0.39467746055286773</v>
      </c>
      <c r="H214" s="3">
        <v>34922</v>
      </c>
      <c r="I214" s="1">
        <v>23242852.838199999</v>
      </c>
      <c r="J214" s="11">
        <f t="shared" si="26"/>
        <v>42269</v>
      </c>
      <c r="K214" s="12">
        <f t="shared" si="27"/>
        <v>39</v>
      </c>
      <c r="L214" s="12" t="str">
        <f t="shared" si="28"/>
        <v>martes</v>
      </c>
      <c r="M214" s="13"/>
    </row>
    <row r="215" spans="1:13" x14ac:dyDescent="0.35">
      <c r="A215" s="8" t="str">
        <f t="shared" si="23"/>
        <v>2015</v>
      </c>
      <c r="B215" s="8" t="str">
        <f t="shared" si="24"/>
        <v>Septiembre</v>
      </c>
      <c r="C215" s="6" t="s">
        <v>58</v>
      </c>
      <c r="D215" s="14" t="str">
        <f t="shared" si="25"/>
        <v>23/Septiembre/2015</v>
      </c>
      <c r="E215" s="1">
        <v>34001513</v>
      </c>
      <c r="F215" s="1">
        <v>12112086.5666</v>
      </c>
      <c r="G215" s="2">
        <v>0.35622198831563762</v>
      </c>
      <c r="H215" s="3">
        <v>39333</v>
      </c>
      <c r="I215" s="1">
        <v>21889426.433400001</v>
      </c>
      <c r="J215" s="11">
        <f t="shared" si="26"/>
        <v>42270</v>
      </c>
      <c r="K215" s="12">
        <f t="shared" si="27"/>
        <v>39</v>
      </c>
      <c r="L215" s="12" t="str">
        <f t="shared" si="28"/>
        <v>miércoles</v>
      </c>
      <c r="M215" s="13"/>
    </row>
    <row r="216" spans="1:13" x14ac:dyDescent="0.35">
      <c r="A216" s="8" t="str">
        <f t="shared" si="23"/>
        <v>2015</v>
      </c>
      <c r="B216" s="8" t="str">
        <f t="shared" si="24"/>
        <v>Septiembre</v>
      </c>
      <c r="C216" s="6" t="s">
        <v>59</v>
      </c>
      <c r="D216" s="14" t="str">
        <f t="shared" si="25"/>
        <v>24/Septiembre/2015</v>
      </c>
      <c r="E216" s="1">
        <v>29782771.210000001</v>
      </c>
      <c r="F216" s="1">
        <v>11543171.4025</v>
      </c>
      <c r="G216" s="2">
        <v>0.38757882270620309</v>
      </c>
      <c r="H216" s="3">
        <v>24696</v>
      </c>
      <c r="I216" s="1">
        <v>18239599.807500001</v>
      </c>
      <c r="J216" s="11">
        <f t="shared" si="26"/>
        <v>42271</v>
      </c>
      <c r="K216" s="12">
        <f t="shared" si="27"/>
        <v>39</v>
      </c>
      <c r="L216" s="12" t="str">
        <f t="shared" si="28"/>
        <v>jueves</v>
      </c>
      <c r="M216" s="13"/>
    </row>
    <row r="217" spans="1:13" x14ac:dyDescent="0.35">
      <c r="A217" s="8" t="str">
        <f t="shared" si="23"/>
        <v>2015</v>
      </c>
      <c r="B217" s="8" t="str">
        <f t="shared" si="24"/>
        <v>Septiembre</v>
      </c>
      <c r="C217" s="6" t="s">
        <v>72</v>
      </c>
      <c r="D217" s="14" t="str">
        <f t="shared" si="25"/>
        <v>25/Septiembre/2015</v>
      </c>
      <c r="E217" s="1">
        <v>31699449</v>
      </c>
      <c r="F217" s="1">
        <v>13412488.4694</v>
      </c>
      <c r="G217" s="2">
        <v>0.42311424622554167</v>
      </c>
      <c r="H217" s="3">
        <v>40403</v>
      </c>
      <c r="I217" s="1">
        <v>18286960.5306</v>
      </c>
      <c r="J217" s="11">
        <f t="shared" si="26"/>
        <v>42272</v>
      </c>
      <c r="K217" s="12">
        <f t="shared" si="27"/>
        <v>39</v>
      </c>
      <c r="L217" s="12" t="str">
        <f t="shared" si="28"/>
        <v>viernes</v>
      </c>
      <c r="M217" s="13"/>
    </row>
    <row r="218" spans="1:13" x14ac:dyDescent="0.35">
      <c r="A218" s="8" t="str">
        <f t="shared" si="23"/>
        <v>2015</v>
      </c>
      <c r="B218" s="8" t="str">
        <f t="shared" si="24"/>
        <v>Septiembre</v>
      </c>
      <c r="C218" s="6" t="s">
        <v>60</v>
      </c>
      <c r="D218" s="14" t="str">
        <f t="shared" si="25"/>
        <v>26/Septiembre/2015</v>
      </c>
      <c r="E218" s="1">
        <v>98224</v>
      </c>
      <c r="F218" s="1">
        <v>55898.5291</v>
      </c>
      <c r="G218" s="2">
        <v>0.56909237151816261</v>
      </c>
      <c r="H218" s="3">
        <v>162</v>
      </c>
      <c r="I218" s="1">
        <v>42325.4709</v>
      </c>
      <c r="J218" s="11">
        <f t="shared" si="26"/>
        <v>42273</v>
      </c>
      <c r="K218" s="12">
        <f t="shared" si="27"/>
        <v>39</v>
      </c>
      <c r="L218" s="12" t="str">
        <f t="shared" si="28"/>
        <v>sábado</v>
      </c>
      <c r="M218" s="13"/>
    </row>
    <row r="219" spans="1:13" x14ac:dyDescent="0.35">
      <c r="A219" s="8" t="str">
        <f t="shared" si="23"/>
        <v>2015</v>
      </c>
      <c r="B219" s="8" t="str">
        <f t="shared" si="24"/>
        <v>Septiembre</v>
      </c>
      <c r="C219" s="6" t="s">
        <v>62</v>
      </c>
      <c r="D219" s="14" t="str">
        <f t="shared" si="25"/>
        <v>28/Septiembre/2015</v>
      </c>
      <c r="E219" s="1">
        <v>43863129</v>
      </c>
      <c r="F219" s="1">
        <v>16758689.8245</v>
      </c>
      <c r="G219" s="2">
        <v>0.38206781427973369</v>
      </c>
      <c r="H219" s="3">
        <v>43379</v>
      </c>
      <c r="I219" s="1">
        <v>27104439.175500002</v>
      </c>
      <c r="J219" s="11">
        <f t="shared" si="26"/>
        <v>42275</v>
      </c>
      <c r="K219" s="12">
        <f t="shared" si="27"/>
        <v>40</v>
      </c>
      <c r="L219" s="12" t="str">
        <f t="shared" si="28"/>
        <v>lunes</v>
      </c>
      <c r="M219" s="13"/>
    </row>
    <row r="220" spans="1:13" x14ac:dyDescent="0.35">
      <c r="A220" s="8" t="str">
        <f t="shared" si="23"/>
        <v>2015</v>
      </c>
      <c r="B220" s="8" t="str">
        <f t="shared" si="24"/>
        <v>Septiembre</v>
      </c>
      <c r="C220" s="6" t="s">
        <v>63</v>
      </c>
      <c r="D220" s="14" t="str">
        <f t="shared" si="25"/>
        <v>29/Septiembre/2015</v>
      </c>
      <c r="E220" s="1">
        <v>84968389.879999995</v>
      </c>
      <c r="F220" s="1">
        <v>22449108.085900001</v>
      </c>
      <c r="G220" s="2">
        <v>0.26420540765341849</v>
      </c>
      <c r="H220" s="3">
        <v>69300.2</v>
      </c>
      <c r="I220" s="1">
        <v>62519281.794100001</v>
      </c>
      <c r="J220" s="11">
        <f t="shared" si="26"/>
        <v>42276</v>
      </c>
      <c r="K220" s="12">
        <f t="shared" si="27"/>
        <v>40</v>
      </c>
      <c r="L220" s="12" t="str">
        <f t="shared" si="28"/>
        <v>martes</v>
      </c>
      <c r="M220" s="13"/>
    </row>
    <row r="221" spans="1:13" x14ac:dyDescent="0.35">
      <c r="A221" s="8" t="str">
        <f t="shared" si="23"/>
        <v>2015</v>
      </c>
      <c r="B221" s="8" t="str">
        <f t="shared" si="24"/>
        <v>Septiembre</v>
      </c>
      <c r="C221" s="6" t="s">
        <v>64</v>
      </c>
      <c r="D221" s="14" t="str">
        <f t="shared" si="25"/>
        <v>30/Septiembre/2015</v>
      </c>
      <c r="E221" s="1">
        <v>106528746</v>
      </c>
      <c r="F221" s="1">
        <v>38921969.6633</v>
      </c>
      <c r="G221" s="2">
        <v>0.36536588596753028</v>
      </c>
      <c r="H221" s="3">
        <v>95653</v>
      </c>
      <c r="I221" s="1">
        <v>67606776.336799994</v>
      </c>
      <c r="J221" s="11">
        <f t="shared" si="26"/>
        <v>42277</v>
      </c>
      <c r="K221" s="12">
        <f t="shared" si="27"/>
        <v>40</v>
      </c>
      <c r="L221" s="12" t="str">
        <f t="shared" si="28"/>
        <v>miércoles</v>
      </c>
      <c r="M221" s="13"/>
    </row>
    <row r="222" spans="1:13" x14ac:dyDescent="0.35">
      <c r="A222" s="8" t="str">
        <f t="shared" si="23"/>
        <v>2015</v>
      </c>
      <c r="B222" s="8" t="s">
        <v>34</v>
      </c>
      <c r="C222" s="6" t="s">
        <v>73</v>
      </c>
      <c r="D222" s="14" t="str">
        <f t="shared" si="25"/>
        <v>1/Octubre/2015</v>
      </c>
      <c r="E222" s="1">
        <v>24800822</v>
      </c>
      <c r="F222" s="1">
        <v>11872739.657600001</v>
      </c>
      <c r="G222" s="2">
        <v>0.4787236349504867</v>
      </c>
      <c r="H222" s="3">
        <v>16868</v>
      </c>
      <c r="I222" s="1">
        <v>12928082.342499999</v>
      </c>
      <c r="J222" s="11">
        <f t="shared" si="26"/>
        <v>42278</v>
      </c>
      <c r="K222" s="12">
        <f t="shared" si="27"/>
        <v>40</v>
      </c>
      <c r="L222" s="12" t="str">
        <f t="shared" si="28"/>
        <v>jueves</v>
      </c>
      <c r="M222" s="13"/>
    </row>
    <row r="223" spans="1:13" x14ac:dyDescent="0.35">
      <c r="A223" s="8" t="str">
        <f t="shared" si="23"/>
        <v>2015</v>
      </c>
      <c r="B223" s="8" t="str">
        <f t="shared" ref="B223:B248" si="29">+B222</f>
        <v>Octubre</v>
      </c>
      <c r="C223" s="6" t="s">
        <v>66</v>
      </c>
      <c r="D223" s="14" t="str">
        <f t="shared" si="25"/>
        <v>2/Octubre/2015</v>
      </c>
      <c r="E223" s="1">
        <v>28010823.5</v>
      </c>
      <c r="F223" s="1">
        <v>11500925.470000001</v>
      </c>
      <c r="G223" s="2">
        <v>0.41058862371540056</v>
      </c>
      <c r="H223" s="3">
        <v>40417</v>
      </c>
      <c r="I223" s="1">
        <v>16509898.030099999</v>
      </c>
      <c r="J223" s="11">
        <f t="shared" si="26"/>
        <v>42279</v>
      </c>
      <c r="K223" s="12">
        <f t="shared" si="27"/>
        <v>40</v>
      </c>
      <c r="L223" s="12" t="str">
        <f t="shared" si="28"/>
        <v>viernes</v>
      </c>
      <c r="M223" s="13"/>
    </row>
    <row r="224" spans="1:13" x14ac:dyDescent="0.35">
      <c r="A224" s="8" t="str">
        <f t="shared" si="23"/>
        <v>2015</v>
      </c>
      <c r="B224" s="8" t="str">
        <f t="shared" si="29"/>
        <v>Octubre</v>
      </c>
      <c r="C224" s="6" t="s">
        <v>67</v>
      </c>
      <c r="D224" s="14" t="str">
        <f t="shared" si="25"/>
        <v>3/Octubre/2015</v>
      </c>
      <c r="E224" s="1">
        <v>186200</v>
      </c>
      <c r="F224" s="1">
        <v>74200</v>
      </c>
      <c r="G224" s="2">
        <v>0.39849624060150374</v>
      </c>
      <c r="H224" s="3">
        <v>2800</v>
      </c>
      <c r="I224" s="1">
        <v>112000</v>
      </c>
      <c r="J224" s="11">
        <f t="shared" si="26"/>
        <v>42280</v>
      </c>
      <c r="K224" s="12">
        <f t="shared" si="27"/>
        <v>40</v>
      </c>
      <c r="L224" s="12" t="str">
        <f t="shared" si="28"/>
        <v>sábado</v>
      </c>
      <c r="M224" s="13"/>
    </row>
    <row r="225" spans="1:13" x14ac:dyDescent="0.35">
      <c r="A225" s="8" t="str">
        <f t="shared" si="23"/>
        <v>2015</v>
      </c>
      <c r="B225" s="8" t="str">
        <f t="shared" si="29"/>
        <v>Octubre</v>
      </c>
      <c r="C225" s="6" t="s">
        <v>43</v>
      </c>
      <c r="D225" s="14" t="str">
        <f t="shared" si="25"/>
        <v>5/Octubre/2015</v>
      </c>
      <c r="E225" s="1">
        <v>37246535</v>
      </c>
      <c r="F225" s="1">
        <v>15127010.181700001</v>
      </c>
      <c r="G225" s="2">
        <v>0.40613201151999778</v>
      </c>
      <c r="H225" s="3">
        <v>41682</v>
      </c>
      <c r="I225" s="1">
        <v>22119524.818399999</v>
      </c>
      <c r="J225" s="11">
        <f t="shared" si="26"/>
        <v>42282</v>
      </c>
      <c r="K225" s="12">
        <f t="shared" si="27"/>
        <v>41</v>
      </c>
      <c r="L225" s="12" t="str">
        <f t="shared" si="28"/>
        <v>lunes</v>
      </c>
      <c r="M225" s="13"/>
    </row>
    <row r="226" spans="1:13" x14ac:dyDescent="0.35">
      <c r="A226" s="8" t="str">
        <f t="shared" si="23"/>
        <v>2015</v>
      </c>
      <c r="B226" s="8" t="str">
        <f t="shared" si="29"/>
        <v>Octubre</v>
      </c>
      <c r="C226" s="6" t="s">
        <v>44</v>
      </c>
      <c r="D226" s="14" t="str">
        <f t="shared" si="25"/>
        <v>6/Octubre/2015</v>
      </c>
      <c r="E226" s="1">
        <v>42327874</v>
      </c>
      <c r="F226" s="1">
        <v>17426603.174699999</v>
      </c>
      <c r="G226" s="2">
        <v>0.41170513725069208</v>
      </c>
      <c r="H226" s="3">
        <v>37778</v>
      </c>
      <c r="I226" s="1">
        <v>24901270.825399999</v>
      </c>
      <c r="J226" s="11">
        <f t="shared" si="26"/>
        <v>42283</v>
      </c>
      <c r="K226" s="12">
        <f t="shared" si="27"/>
        <v>41</v>
      </c>
      <c r="L226" s="12" t="str">
        <f t="shared" si="28"/>
        <v>martes</v>
      </c>
      <c r="M226" s="13"/>
    </row>
    <row r="227" spans="1:13" x14ac:dyDescent="0.35">
      <c r="A227" s="8" t="str">
        <f t="shared" si="23"/>
        <v>2015</v>
      </c>
      <c r="B227" s="8" t="str">
        <f t="shared" si="29"/>
        <v>Octubre</v>
      </c>
      <c r="C227" s="6" t="s">
        <v>45</v>
      </c>
      <c r="D227" s="14" t="str">
        <f t="shared" si="25"/>
        <v>7/Octubre/2015</v>
      </c>
      <c r="E227" s="1">
        <v>50887287</v>
      </c>
      <c r="F227" s="1">
        <v>18350340.238699999</v>
      </c>
      <c r="G227" s="2">
        <v>0.36060755682848644</v>
      </c>
      <c r="H227" s="3">
        <v>48294</v>
      </c>
      <c r="I227" s="1">
        <v>32536946.761399999</v>
      </c>
      <c r="J227" s="11">
        <f t="shared" si="26"/>
        <v>42284</v>
      </c>
      <c r="K227" s="12">
        <f t="shared" si="27"/>
        <v>41</v>
      </c>
      <c r="L227" s="12" t="str">
        <f t="shared" si="28"/>
        <v>miércoles</v>
      </c>
      <c r="M227" s="13"/>
    </row>
    <row r="228" spans="1:13" x14ac:dyDescent="0.35">
      <c r="A228" s="8" t="str">
        <f t="shared" si="23"/>
        <v>2015</v>
      </c>
      <c r="B228" s="8" t="str">
        <f t="shared" si="29"/>
        <v>Octubre</v>
      </c>
      <c r="C228" s="6" t="s">
        <v>46</v>
      </c>
      <c r="D228" s="14" t="str">
        <f t="shared" si="25"/>
        <v>8/Octubre/2015</v>
      </c>
      <c r="E228" s="1">
        <v>35643466</v>
      </c>
      <c r="F228" s="1">
        <v>14119653.7708</v>
      </c>
      <c r="G228" s="2">
        <v>0.39613582390668739</v>
      </c>
      <c r="H228" s="3">
        <v>27720</v>
      </c>
      <c r="I228" s="1">
        <v>21523812.2293</v>
      </c>
      <c r="J228" s="11">
        <f t="shared" si="26"/>
        <v>42285</v>
      </c>
      <c r="K228" s="12">
        <f t="shared" si="27"/>
        <v>41</v>
      </c>
      <c r="L228" s="12" t="str">
        <f t="shared" si="28"/>
        <v>jueves</v>
      </c>
      <c r="M228" s="13"/>
    </row>
    <row r="229" spans="1:13" x14ac:dyDescent="0.35">
      <c r="A229" s="8" t="str">
        <f t="shared" si="23"/>
        <v>2015</v>
      </c>
      <c r="B229" s="8" t="str">
        <f t="shared" si="29"/>
        <v>Octubre</v>
      </c>
      <c r="C229" s="6" t="s">
        <v>47</v>
      </c>
      <c r="D229" s="14" t="str">
        <f t="shared" si="25"/>
        <v>9/Octubre/2015</v>
      </c>
      <c r="E229" s="1">
        <v>38252919</v>
      </c>
      <c r="F229" s="1">
        <v>15832685.003699999</v>
      </c>
      <c r="G229" s="2">
        <v>0.41389481946985535</v>
      </c>
      <c r="H229" s="3">
        <v>35604</v>
      </c>
      <c r="I229" s="1">
        <v>22420233.996399999</v>
      </c>
      <c r="J229" s="11">
        <f t="shared" si="26"/>
        <v>42286</v>
      </c>
      <c r="K229" s="12">
        <f t="shared" si="27"/>
        <v>41</v>
      </c>
      <c r="L229" s="12" t="str">
        <f t="shared" si="28"/>
        <v>viernes</v>
      </c>
      <c r="M229" s="13"/>
    </row>
    <row r="230" spans="1:13" x14ac:dyDescent="0.35">
      <c r="A230" s="8" t="str">
        <f t="shared" si="23"/>
        <v>2015</v>
      </c>
      <c r="B230" s="8" t="str">
        <f t="shared" si="29"/>
        <v>Octubre</v>
      </c>
      <c r="C230" s="6" t="s">
        <v>50</v>
      </c>
      <c r="D230" s="14" t="str">
        <f t="shared" si="25"/>
        <v>13/Octubre/2015</v>
      </c>
      <c r="E230" s="1">
        <v>43843039</v>
      </c>
      <c r="F230" s="1">
        <v>17349954.930599999</v>
      </c>
      <c r="G230" s="2">
        <v>0.39572883920295765</v>
      </c>
      <c r="H230" s="3">
        <v>50314.095999999998</v>
      </c>
      <c r="I230" s="1">
        <v>26493084.069400001</v>
      </c>
      <c r="J230" s="11">
        <f t="shared" si="26"/>
        <v>42290</v>
      </c>
      <c r="K230" s="12">
        <f t="shared" si="27"/>
        <v>42</v>
      </c>
      <c r="L230" s="12" t="str">
        <f t="shared" si="28"/>
        <v>martes</v>
      </c>
      <c r="M230" s="13"/>
    </row>
    <row r="231" spans="1:13" x14ac:dyDescent="0.35">
      <c r="A231" s="8" t="str">
        <f t="shared" si="23"/>
        <v>2015</v>
      </c>
      <c r="B231" s="8" t="str">
        <f t="shared" si="29"/>
        <v>Octubre</v>
      </c>
      <c r="C231" s="6" t="s">
        <v>51</v>
      </c>
      <c r="D231" s="14" t="str">
        <f t="shared" si="25"/>
        <v>14/Octubre/2015</v>
      </c>
      <c r="E231" s="1">
        <v>31002432.699999999</v>
      </c>
      <c r="F231" s="1">
        <v>12946017.240900001</v>
      </c>
      <c r="G231" s="2">
        <v>0.41758069007597587</v>
      </c>
      <c r="H231" s="3">
        <v>45467</v>
      </c>
      <c r="I231" s="1">
        <v>18056415.459199999</v>
      </c>
      <c r="J231" s="11">
        <f t="shared" si="26"/>
        <v>42291</v>
      </c>
      <c r="K231" s="12">
        <f t="shared" si="27"/>
        <v>42</v>
      </c>
      <c r="L231" s="12" t="str">
        <f t="shared" si="28"/>
        <v>miércoles</v>
      </c>
      <c r="M231" s="13"/>
    </row>
    <row r="232" spans="1:13" x14ac:dyDescent="0.35">
      <c r="A232" s="8" t="str">
        <f t="shared" si="23"/>
        <v>2015</v>
      </c>
      <c r="B232" s="8" t="str">
        <f t="shared" si="29"/>
        <v>Octubre</v>
      </c>
      <c r="C232" s="6" t="s">
        <v>52</v>
      </c>
      <c r="D232" s="14" t="str">
        <f t="shared" si="25"/>
        <v>15/Octubre/2015</v>
      </c>
      <c r="E232" s="1">
        <v>36454926</v>
      </c>
      <c r="F232" s="1">
        <v>15266863.3223</v>
      </c>
      <c r="G232" s="2">
        <v>0.41878739027751694</v>
      </c>
      <c r="H232" s="3">
        <v>25004</v>
      </c>
      <c r="I232" s="1">
        <v>21188062.6778</v>
      </c>
      <c r="J232" s="11">
        <f t="shared" si="26"/>
        <v>42292</v>
      </c>
      <c r="K232" s="12">
        <f t="shared" si="27"/>
        <v>42</v>
      </c>
      <c r="L232" s="12" t="str">
        <f t="shared" si="28"/>
        <v>jueves</v>
      </c>
      <c r="M232" s="13"/>
    </row>
    <row r="233" spans="1:13" x14ac:dyDescent="0.35">
      <c r="A233" s="8" t="str">
        <f t="shared" si="23"/>
        <v>2015</v>
      </c>
      <c r="B233" s="8" t="str">
        <f t="shared" si="29"/>
        <v>Octubre</v>
      </c>
      <c r="C233" s="6" t="s">
        <v>53</v>
      </c>
      <c r="D233" s="14" t="str">
        <f t="shared" si="25"/>
        <v>16/Octubre/2015</v>
      </c>
      <c r="E233" s="1">
        <v>33455239</v>
      </c>
      <c r="F233" s="1">
        <v>12353830.0296</v>
      </c>
      <c r="G233" s="2">
        <v>0.36926443806304898</v>
      </c>
      <c r="H233" s="3">
        <v>19540</v>
      </c>
      <c r="I233" s="1">
        <v>21101408.970400002</v>
      </c>
      <c r="J233" s="11">
        <f t="shared" si="26"/>
        <v>42293</v>
      </c>
      <c r="K233" s="12">
        <f t="shared" si="27"/>
        <v>42</v>
      </c>
      <c r="L233" s="12" t="str">
        <f t="shared" si="28"/>
        <v>viernes</v>
      </c>
      <c r="M233" s="13"/>
    </row>
    <row r="234" spans="1:13" x14ac:dyDescent="0.35">
      <c r="A234" s="8" t="str">
        <f t="shared" si="23"/>
        <v>2015</v>
      </c>
      <c r="B234" s="8" t="str">
        <f t="shared" si="29"/>
        <v>Octubre</v>
      </c>
      <c r="C234" s="6" t="s">
        <v>70</v>
      </c>
      <c r="D234" s="14" t="str">
        <f t="shared" si="25"/>
        <v>17/Octubre/2015</v>
      </c>
      <c r="E234" s="1">
        <v>1124135</v>
      </c>
      <c r="F234" s="1">
        <v>355840.2206</v>
      </c>
      <c r="G234" s="2">
        <v>0.31654580686483386</v>
      </c>
      <c r="H234" s="3">
        <v>1416</v>
      </c>
      <c r="I234" s="1">
        <v>768294.77949999995</v>
      </c>
      <c r="J234" s="11">
        <f t="shared" si="26"/>
        <v>42294</v>
      </c>
      <c r="K234" s="12">
        <f t="shared" si="27"/>
        <v>42</v>
      </c>
      <c r="L234" s="12" t="str">
        <f t="shared" si="28"/>
        <v>sábado</v>
      </c>
      <c r="M234" s="13"/>
    </row>
    <row r="235" spans="1:13" x14ac:dyDescent="0.35">
      <c r="A235" s="8" t="str">
        <f t="shared" si="23"/>
        <v>2015</v>
      </c>
      <c r="B235" s="8" t="str">
        <f t="shared" si="29"/>
        <v>Octubre</v>
      </c>
      <c r="C235" s="6" t="s">
        <v>71</v>
      </c>
      <c r="D235" s="14" t="str">
        <f t="shared" si="25"/>
        <v>18/Octubre/2015</v>
      </c>
      <c r="E235" s="1">
        <v>348392</v>
      </c>
      <c r="F235" s="1">
        <v>137053.27540000001</v>
      </c>
      <c r="G235" s="2">
        <v>0.39338812429676917</v>
      </c>
      <c r="H235" s="3">
        <v>386</v>
      </c>
      <c r="I235" s="1">
        <v>211338.72469999999</v>
      </c>
      <c r="J235" s="11">
        <f t="shared" si="26"/>
        <v>42295</v>
      </c>
      <c r="K235" s="12">
        <f t="shared" si="27"/>
        <v>43</v>
      </c>
      <c r="L235" s="12" t="str">
        <f t="shared" si="28"/>
        <v>domingo</v>
      </c>
      <c r="M235" s="13"/>
    </row>
    <row r="236" spans="1:13" x14ac:dyDescent="0.35">
      <c r="A236" s="8" t="str">
        <f t="shared" si="23"/>
        <v>2015</v>
      </c>
      <c r="B236" s="8" t="str">
        <f t="shared" si="29"/>
        <v>Octubre</v>
      </c>
      <c r="C236" s="6" t="s">
        <v>54</v>
      </c>
      <c r="D236" s="14" t="str">
        <f t="shared" si="25"/>
        <v>19/Octubre/2015</v>
      </c>
      <c r="E236" s="1">
        <v>45577743</v>
      </c>
      <c r="F236" s="1">
        <v>17324053.1362</v>
      </c>
      <c r="G236" s="2">
        <v>0.38009896927542025</v>
      </c>
      <c r="H236" s="3">
        <v>42829</v>
      </c>
      <c r="I236" s="1">
        <v>28253689.8638</v>
      </c>
      <c r="J236" s="11">
        <f t="shared" si="26"/>
        <v>42296</v>
      </c>
      <c r="K236" s="12">
        <f t="shared" si="27"/>
        <v>43</v>
      </c>
      <c r="L236" s="12" t="str">
        <f t="shared" si="28"/>
        <v>lunes</v>
      </c>
      <c r="M236" s="13"/>
    </row>
    <row r="237" spans="1:13" x14ac:dyDescent="0.35">
      <c r="A237" s="8" t="str">
        <f t="shared" si="23"/>
        <v>2015</v>
      </c>
      <c r="B237" s="8" t="str">
        <f t="shared" si="29"/>
        <v>Octubre</v>
      </c>
      <c r="C237" s="6" t="s">
        <v>55</v>
      </c>
      <c r="D237" s="14" t="str">
        <f t="shared" si="25"/>
        <v>20/Octubre/2015</v>
      </c>
      <c r="E237" s="1">
        <v>42885698</v>
      </c>
      <c r="F237" s="1">
        <v>16972121.929900002</v>
      </c>
      <c r="G237" s="2">
        <v>0.39575249375444466</v>
      </c>
      <c r="H237" s="3">
        <v>42731</v>
      </c>
      <c r="I237" s="1">
        <v>25913576.0702</v>
      </c>
      <c r="J237" s="11">
        <f t="shared" si="26"/>
        <v>42297</v>
      </c>
      <c r="K237" s="12">
        <f t="shared" si="27"/>
        <v>43</v>
      </c>
      <c r="L237" s="12" t="str">
        <f t="shared" si="28"/>
        <v>martes</v>
      </c>
      <c r="M237" s="13"/>
    </row>
    <row r="238" spans="1:13" x14ac:dyDescent="0.35">
      <c r="A238" s="8" t="str">
        <f t="shared" si="23"/>
        <v>2015</v>
      </c>
      <c r="B238" s="8" t="str">
        <f t="shared" si="29"/>
        <v>Octubre</v>
      </c>
      <c r="C238" s="6" t="s">
        <v>56</v>
      </c>
      <c r="D238" s="14" t="str">
        <f t="shared" si="25"/>
        <v>21/Octubre/2015</v>
      </c>
      <c r="E238" s="1">
        <v>32762100</v>
      </c>
      <c r="F238" s="1">
        <v>14404498.332900001</v>
      </c>
      <c r="G238" s="2">
        <v>0.43966956736289797</v>
      </c>
      <c r="H238" s="3">
        <v>22389.8</v>
      </c>
      <c r="I238" s="1">
        <v>18357601.667199999</v>
      </c>
      <c r="J238" s="11">
        <f t="shared" si="26"/>
        <v>42298</v>
      </c>
      <c r="K238" s="12">
        <f t="shared" si="27"/>
        <v>43</v>
      </c>
      <c r="L238" s="12" t="str">
        <f t="shared" si="28"/>
        <v>miércoles</v>
      </c>
      <c r="M238" s="13"/>
    </row>
    <row r="239" spans="1:13" x14ac:dyDescent="0.35">
      <c r="A239" s="8" t="str">
        <f t="shared" si="23"/>
        <v>2015</v>
      </c>
      <c r="B239" s="8" t="str">
        <f t="shared" si="29"/>
        <v>Octubre</v>
      </c>
      <c r="C239" s="6" t="s">
        <v>57</v>
      </c>
      <c r="D239" s="14" t="str">
        <f t="shared" si="25"/>
        <v>22/Octubre/2015</v>
      </c>
      <c r="E239" s="1">
        <v>43113230</v>
      </c>
      <c r="F239" s="1">
        <v>16078502.8881</v>
      </c>
      <c r="G239" s="2">
        <v>0.37293663425588852</v>
      </c>
      <c r="H239" s="3">
        <v>42984</v>
      </c>
      <c r="I239" s="1">
        <v>27034727.111900002</v>
      </c>
      <c r="J239" s="11">
        <f t="shared" si="26"/>
        <v>42299</v>
      </c>
      <c r="K239" s="12">
        <f t="shared" si="27"/>
        <v>43</v>
      </c>
      <c r="L239" s="12" t="str">
        <f t="shared" si="28"/>
        <v>jueves</v>
      </c>
      <c r="M239" s="13"/>
    </row>
    <row r="240" spans="1:13" x14ac:dyDescent="0.35">
      <c r="A240" s="8" t="str">
        <f t="shared" si="23"/>
        <v>2015</v>
      </c>
      <c r="B240" s="8" t="str">
        <f t="shared" si="29"/>
        <v>Octubre</v>
      </c>
      <c r="C240" s="6" t="s">
        <v>58</v>
      </c>
      <c r="D240" s="14" t="str">
        <f t="shared" si="25"/>
        <v>23/Octubre/2015</v>
      </c>
      <c r="E240" s="1">
        <v>28720335</v>
      </c>
      <c r="F240" s="1">
        <v>9965767.7939999998</v>
      </c>
      <c r="G240" s="2">
        <v>0.34699343841219121</v>
      </c>
      <c r="H240" s="3">
        <v>22098</v>
      </c>
      <c r="I240" s="1">
        <v>18754567.206099998</v>
      </c>
      <c r="J240" s="11">
        <f t="shared" si="26"/>
        <v>42300</v>
      </c>
      <c r="K240" s="12">
        <f t="shared" si="27"/>
        <v>43</v>
      </c>
      <c r="L240" s="12" t="str">
        <f t="shared" si="28"/>
        <v>viernes</v>
      </c>
      <c r="M240" s="13"/>
    </row>
    <row r="241" spans="1:13" x14ac:dyDescent="0.35">
      <c r="A241" s="8" t="str">
        <f t="shared" si="23"/>
        <v>2015</v>
      </c>
      <c r="B241" s="8" t="str">
        <f t="shared" si="29"/>
        <v>Octubre</v>
      </c>
      <c r="C241" s="6" t="s">
        <v>59</v>
      </c>
      <c r="D241" s="14" t="str">
        <f t="shared" si="25"/>
        <v>24/Octubre/2015</v>
      </c>
      <c r="E241" s="1">
        <v>5646875</v>
      </c>
      <c r="F241" s="1">
        <v>3181242.5954999998</v>
      </c>
      <c r="G241" s="2">
        <v>0.56336338160486998</v>
      </c>
      <c r="H241" s="3">
        <v>8501</v>
      </c>
      <c r="I241" s="1">
        <v>2465632.4045000002</v>
      </c>
      <c r="J241" s="11">
        <f t="shared" si="26"/>
        <v>42301</v>
      </c>
      <c r="K241" s="12">
        <f t="shared" si="27"/>
        <v>43</v>
      </c>
      <c r="L241" s="12" t="str">
        <f t="shared" si="28"/>
        <v>sábado</v>
      </c>
      <c r="M241" s="13"/>
    </row>
    <row r="242" spans="1:13" x14ac:dyDescent="0.35">
      <c r="A242" s="8" t="str">
        <f t="shared" si="23"/>
        <v>2015</v>
      </c>
      <c r="B242" s="8" t="str">
        <f t="shared" si="29"/>
        <v>Octubre</v>
      </c>
      <c r="C242" s="6" t="s">
        <v>72</v>
      </c>
      <c r="D242" s="14" t="str">
        <f t="shared" si="25"/>
        <v>25/Octubre/2015</v>
      </c>
      <c r="E242" s="1">
        <v>1066198</v>
      </c>
      <c r="F242" s="1">
        <v>277167.9903</v>
      </c>
      <c r="G242" s="2">
        <v>0.25995921048435655</v>
      </c>
      <c r="H242" s="3">
        <v>5161</v>
      </c>
      <c r="I242" s="1">
        <v>789030.00970000005</v>
      </c>
      <c r="J242" s="11">
        <f t="shared" si="26"/>
        <v>42302</v>
      </c>
      <c r="K242" s="12">
        <f t="shared" si="27"/>
        <v>44</v>
      </c>
      <c r="L242" s="12" t="str">
        <f t="shared" si="28"/>
        <v>domingo</v>
      </c>
      <c r="M242" s="13"/>
    </row>
    <row r="243" spans="1:13" x14ac:dyDescent="0.35">
      <c r="A243" s="8" t="str">
        <f t="shared" si="23"/>
        <v>2015</v>
      </c>
      <c r="B243" s="8" t="str">
        <f t="shared" si="29"/>
        <v>Octubre</v>
      </c>
      <c r="C243" s="6" t="s">
        <v>60</v>
      </c>
      <c r="D243" s="14" t="str">
        <f t="shared" si="25"/>
        <v>26/Octubre/2015</v>
      </c>
      <c r="E243" s="1">
        <v>60927135</v>
      </c>
      <c r="F243" s="1">
        <v>22599728.079599999</v>
      </c>
      <c r="G243" s="2">
        <v>0.37093042500028928</v>
      </c>
      <c r="H243" s="3">
        <v>48720</v>
      </c>
      <c r="I243" s="1">
        <v>38327406.920400001</v>
      </c>
      <c r="J243" s="11">
        <f t="shared" si="26"/>
        <v>42303</v>
      </c>
      <c r="K243" s="12">
        <f t="shared" si="27"/>
        <v>44</v>
      </c>
      <c r="L243" s="12" t="str">
        <f t="shared" si="28"/>
        <v>lunes</v>
      </c>
      <c r="M243" s="13"/>
    </row>
    <row r="244" spans="1:13" x14ac:dyDescent="0.35">
      <c r="A244" s="8" t="str">
        <f t="shared" si="23"/>
        <v>2015</v>
      </c>
      <c r="B244" s="8" t="str">
        <f t="shared" si="29"/>
        <v>Octubre</v>
      </c>
      <c r="C244" s="6" t="s">
        <v>61</v>
      </c>
      <c r="D244" s="14" t="str">
        <f t="shared" si="25"/>
        <v>27/Octubre/2015</v>
      </c>
      <c r="E244" s="1">
        <v>49141803</v>
      </c>
      <c r="F244" s="1">
        <v>15613232.524800001</v>
      </c>
      <c r="G244" s="2">
        <v>0.31771794219271932</v>
      </c>
      <c r="H244" s="3">
        <v>26811</v>
      </c>
      <c r="I244" s="1">
        <v>33528570.475299999</v>
      </c>
      <c r="J244" s="11">
        <f t="shared" si="26"/>
        <v>42304</v>
      </c>
      <c r="K244" s="12">
        <f t="shared" si="27"/>
        <v>44</v>
      </c>
      <c r="L244" s="12" t="str">
        <f t="shared" si="28"/>
        <v>martes</v>
      </c>
      <c r="M244" s="13"/>
    </row>
    <row r="245" spans="1:13" x14ac:dyDescent="0.35">
      <c r="A245" s="8" t="str">
        <f t="shared" si="23"/>
        <v>2015</v>
      </c>
      <c r="B245" s="8" t="str">
        <f t="shared" si="29"/>
        <v>Octubre</v>
      </c>
      <c r="C245" s="6" t="s">
        <v>62</v>
      </c>
      <c r="D245" s="14" t="str">
        <f t="shared" si="25"/>
        <v>28/Octubre/2015</v>
      </c>
      <c r="E245" s="1">
        <v>58418637</v>
      </c>
      <c r="F245" s="1">
        <v>19835116.029300001</v>
      </c>
      <c r="G245" s="2">
        <v>0.33953404337899906</v>
      </c>
      <c r="H245" s="3">
        <v>44309.644</v>
      </c>
      <c r="I245" s="1">
        <v>38583520.970799997</v>
      </c>
      <c r="J245" s="11">
        <f t="shared" si="26"/>
        <v>42305</v>
      </c>
      <c r="K245" s="12">
        <f t="shared" si="27"/>
        <v>44</v>
      </c>
      <c r="L245" s="12" t="str">
        <f t="shared" si="28"/>
        <v>miércoles</v>
      </c>
      <c r="M245" s="13"/>
    </row>
    <row r="246" spans="1:13" x14ac:dyDescent="0.35">
      <c r="A246" s="8" t="str">
        <f t="shared" si="23"/>
        <v>2015</v>
      </c>
      <c r="B246" s="8" t="str">
        <f t="shared" si="29"/>
        <v>Octubre</v>
      </c>
      <c r="C246" s="6" t="s">
        <v>63</v>
      </c>
      <c r="D246" s="14" t="str">
        <f t="shared" si="25"/>
        <v>29/Octubre/2015</v>
      </c>
      <c r="E246" s="1">
        <v>82106760</v>
      </c>
      <c r="F246" s="1">
        <v>24174772.164999999</v>
      </c>
      <c r="G246" s="2">
        <v>0.29443095994775581</v>
      </c>
      <c r="H246" s="3">
        <v>51743.3</v>
      </c>
      <c r="I246" s="1">
        <v>57931987.835000001</v>
      </c>
      <c r="J246" s="11">
        <f t="shared" si="26"/>
        <v>42306</v>
      </c>
      <c r="K246" s="12">
        <f t="shared" si="27"/>
        <v>44</v>
      </c>
      <c r="L246" s="12" t="str">
        <f t="shared" si="28"/>
        <v>jueves</v>
      </c>
      <c r="M246" s="13"/>
    </row>
    <row r="247" spans="1:13" x14ac:dyDescent="0.35">
      <c r="A247" s="8" t="str">
        <f t="shared" si="23"/>
        <v>2015</v>
      </c>
      <c r="B247" s="8" t="str">
        <f t="shared" si="29"/>
        <v>Octubre</v>
      </c>
      <c r="C247" s="6" t="s">
        <v>64</v>
      </c>
      <c r="D247" s="14" t="str">
        <f t="shared" si="25"/>
        <v>30/Octubre/2015</v>
      </c>
      <c r="E247" s="1">
        <v>124987646</v>
      </c>
      <c r="F247" s="1">
        <v>33198234.831700001</v>
      </c>
      <c r="G247" s="2">
        <v>0.26561212963159575</v>
      </c>
      <c r="H247" s="3">
        <v>75753.960000000006</v>
      </c>
      <c r="I247" s="1">
        <v>91789411.168300003</v>
      </c>
      <c r="J247" s="11">
        <f t="shared" si="26"/>
        <v>42307</v>
      </c>
      <c r="K247" s="12">
        <f t="shared" si="27"/>
        <v>44</v>
      </c>
      <c r="L247" s="12" t="str">
        <f t="shared" si="28"/>
        <v>viernes</v>
      </c>
      <c r="M247" s="13"/>
    </row>
    <row r="248" spans="1:13" x14ac:dyDescent="0.35">
      <c r="A248" s="8" t="str">
        <f t="shared" si="23"/>
        <v>2015</v>
      </c>
      <c r="B248" s="8" t="str">
        <f t="shared" si="29"/>
        <v>Octubre</v>
      </c>
      <c r="C248" s="6" t="s">
        <v>65</v>
      </c>
      <c r="D248" s="14" t="str">
        <f t="shared" si="25"/>
        <v>31/Octubre/2015</v>
      </c>
      <c r="E248" s="1">
        <v>16831294</v>
      </c>
      <c r="F248" s="1">
        <v>6094910.4576000003</v>
      </c>
      <c r="G248" s="2">
        <v>0.36211775859895262</v>
      </c>
      <c r="H248" s="3">
        <v>19507</v>
      </c>
      <c r="I248" s="1">
        <v>10736383.542400001</v>
      </c>
      <c r="J248" s="11">
        <f t="shared" si="26"/>
        <v>42308</v>
      </c>
      <c r="K248" s="12">
        <f t="shared" si="27"/>
        <v>44</v>
      </c>
      <c r="L248" s="12" t="str">
        <f t="shared" si="28"/>
        <v>sábado</v>
      </c>
      <c r="M248" s="13"/>
    </row>
    <row r="249" spans="1:13" x14ac:dyDescent="0.35">
      <c r="A249" s="8" t="str">
        <f t="shared" si="23"/>
        <v>2015</v>
      </c>
      <c r="B249" s="8" t="s">
        <v>35</v>
      </c>
      <c r="C249" s="6" t="s">
        <v>73</v>
      </c>
      <c r="D249" s="14" t="str">
        <f t="shared" si="25"/>
        <v>1/Noviembre/2015</v>
      </c>
      <c r="E249" s="1">
        <v>44825</v>
      </c>
      <c r="F249" s="1">
        <v>17240.321</v>
      </c>
      <c r="G249" s="2">
        <v>0.384613965421082</v>
      </c>
      <c r="H249" s="3">
        <v>310</v>
      </c>
      <c r="I249" s="1">
        <v>27584.679</v>
      </c>
      <c r="J249" s="11">
        <f t="shared" si="26"/>
        <v>42309</v>
      </c>
      <c r="K249" s="12">
        <f t="shared" si="27"/>
        <v>45</v>
      </c>
      <c r="L249" s="12" t="str">
        <f t="shared" si="28"/>
        <v>domingo</v>
      </c>
      <c r="M249" s="13"/>
    </row>
    <row r="250" spans="1:13" x14ac:dyDescent="0.35">
      <c r="A250" s="8" t="str">
        <f t="shared" si="23"/>
        <v>2015</v>
      </c>
      <c r="B250" s="8" t="str">
        <f t="shared" ref="B250:B274" si="30">+B249</f>
        <v>Noviembre</v>
      </c>
      <c r="C250" s="6" t="s">
        <v>66</v>
      </c>
      <c r="D250" s="14" t="str">
        <f t="shared" si="25"/>
        <v>2/Noviembre/2015</v>
      </c>
      <c r="E250" s="1">
        <v>13783369</v>
      </c>
      <c r="F250" s="1">
        <v>4079204.2815999999</v>
      </c>
      <c r="G250" s="2">
        <v>0.29595117721944469</v>
      </c>
      <c r="H250" s="3">
        <v>10221</v>
      </c>
      <c r="I250" s="1">
        <v>9704164.7184999995</v>
      </c>
      <c r="J250" s="11">
        <f t="shared" si="26"/>
        <v>42310</v>
      </c>
      <c r="K250" s="12">
        <f t="shared" si="27"/>
        <v>45</v>
      </c>
      <c r="L250" s="12" t="str">
        <f t="shared" si="28"/>
        <v>lunes</v>
      </c>
      <c r="M250" s="13"/>
    </row>
    <row r="251" spans="1:13" x14ac:dyDescent="0.35">
      <c r="A251" s="8" t="str">
        <f t="shared" si="23"/>
        <v>2015</v>
      </c>
      <c r="B251" s="8" t="str">
        <f t="shared" si="30"/>
        <v>Noviembre</v>
      </c>
      <c r="C251" s="6" t="s">
        <v>67</v>
      </c>
      <c r="D251" s="14" t="str">
        <f t="shared" si="25"/>
        <v>3/Noviembre/2015</v>
      </c>
      <c r="E251" s="1">
        <v>52203642</v>
      </c>
      <c r="F251" s="1">
        <v>22512211.371399999</v>
      </c>
      <c r="G251" s="2">
        <v>0.43123832952880953</v>
      </c>
      <c r="H251" s="3">
        <v>47788</v>
      </c>
      <c r="I251" s="1">
        <v>29691430.628600001</v>
      </c>
      <c r="J251" s="11">
        <f t="shared" si="26"/>
        <v>42311</v>
      </c>
      <c r="K251" s="12">
        <f t="shared" si="27"/>
        <v>45</v>
      </c>
      <c r="L251" s="12" t="str">
        <f t="shared" si="28"/>
        <v>martes</v>
      </c>
      <c r="M251" s="13"/>
    </row>
    <row r="252" spans="1:13" x14ac:dyDescent="0.35">
      <c r="A252" s="8" t="str">
        <f t="shared" si="23"/>
        <v>2015</v>
      </c>
      <c r="B252" s="8" t="str">
        <f t="shared" si="30"/>
        <v>Noviembre</v>
      </c>
      <c r="C252" s="6" t="s">
        <v>68</v>
      </c>
      <c r="D252" s="14" t="str">
        <f t="shared" si="25"/>
        <v>4/Noviembre/2015</v>
      </c>
      <c r="E252" s="1">
        <v>36600375</v>
      </c>
      <c r="F252" s="1">
        <v>13980821.494899999</v>
      </c>
      <c r="G252" s="2">
        <v>0.38198574454223488</v>
      </c>
      <c r="H252" s="3">
        <v>30802</v>
      </c>
      <c r="I252" s="1">
        <v>22619553.505100001</v>
      </c>
      <c r="J252" s="11">
        <f t="shared" si="26"/>
        <v>42312</v>
      </c>
      <c r="K252" s="12">
        <f t="shared" si="27"/>
        <v>45</v>
      </c>
      <c r="L252" s="12" t="str">
        <f t="shared" si="28"/>
        <v>miércoles</v>
      </c>
      <c r="M252" s="13"/>
    </row>
    <row r="253" spans="1:13" x14ac:dyDescent="0.35">
      <c r="A253" s="8" t="str">
        <f t="shared" si="23"/>
        <v>2015</v>
      </c>
      <c r="B253" s="8" t="str">
        <f t="shared" si="30"/>
        <v>Noviembre</v>
      </c>
      <c r="C253" s="6" t="s">
        <v>43</v>
      </c>
      <c r="D253" s="14" t="str">
        <f t="shared" si="25"/>
        <v>5/Noviembre/2015</v>
      </c>
      <c r="E253" s="1">
        <v>45685061.789999999</v>
      </c>
      <c r="F253" s="1">
        <v>18134581.988499999</v>
      </c>
      <c r="G253" s="2">
        <v>0.39694773910691039</v>
      </c>
      <c r="H253" s="3">
        <v>58749</v>
      </c>
      <c r="I253" s="1">
        <v>27550479.8015</v>
      </c>
      <c r="J253" s="11">
        <f t="shared" si="26"/>
        <v>42313</v>
      </c>
      <c r="K253" s="12">
        <f t="shared" si="27"/>
        <v>45</v>
      </c>
      <c r="L253" s="12" t="str">
        <f t="shared" si="28"/>
        <v>jueves</v>
      </c>
      <c r="M253" s="13"/>
    </row>
    <row r="254" spans="1:13" x14ac:dyDescent="0.35">
      <c r="A254" s="8" t="str">
        <f t="shared" si="23"/>
        <v>2015</v>
      </c>
      <c r="B254" s="8" t="str">
        <f t="shared" si="30"/>
        <v>Noviembre</v>
      </c>
      <c r="C254" s="6" t="s">
        <v>44</v>
      </c>
      <c r="D254" s="14" t="str">
        <f t="shared" si="25"/>
        <v>6/Noviembre/2015</v>
      </c>
      <c r="E254" s="1">
        <v>39028603</v>
      </c>
      <c r="F254" s="1">
        <v>14895578.8769</v>
      </c>
      <c r="G254" s="2">
        <v>0.38165800802298766</v>
      </c>
      <c r="H254" s="3">
        <v>51629</v>
      </c>
      <c r="I254" s="1">
        <v>24133024.123100001</v>
      </c>
      <c r="J254" s="11">
        <f t="shared" si="26"/>
        <v>42314</v>
      </c>
      <c r="K254" s="12">
        <f t="shared" si="27"/>
        <v>45</v>
      </c>
      <c r="L254" s="12" t="str">
        <f t="shared" si="28"/>
        <v>viernes</v>
      </c>
      <c r="M254" s="13"/>
    </row>
    <row r="255" spans="1:13" x14ac:dyDescent="0.35">
      <c r="A255" s="8" t="str">
        <f t="shared" si="23"/>
        <v>2015</v>
      </c>
      <c r="B255" s="8" t="str">
        <f t="shared" si="30"/>
        <v>Noviembre</v>
      </c>
      <c r="C255" s="6" t="s">
        <v>45</v>
      </c>
      <c r="D255" s="14" t="str">
        <f t="shared" si="25"/>
        <v>7/Noviembre/2015</v>
      </c>
      <c r="E255" s="1">
        <v>15717</v>
      </c>
      <c r="F255" s="1">
        <v>3505.5805</v>
      </c>
      <c r="G255" s="2">
        <v>0.22304386969523446</v>
      </c>
      <c r="H255" s="3">
        <v>13</v>
      </c>
      <c r="I255" s="1">
        <v>12211.419599999999</v>
      </c>
      <c r="J255" s="11">
        <f t="shared" si="26"/>
        <v>42315</v>
      </c>
      <c r="K255" s="12">
        <f t="shared" si="27"/>
        <v>45</v>
      </c>
      <c r="L255" s="12" t="str">
        <f t="shared" si="28"/>
        <v>sábado</v>
      </c>
      <c r="M255" s="13"/>
    </row>
    <row r="256" spans="1:13" x14ac:dyDescent="0.35">
      <c r="A256" s="8" t="str">
        <f t="shared" si="23"/>
        <v>2015</v>
      </c>
      <c r="B256" s="8" t="str">
        <f t="shared" si="30"/>
        <v>Noviembre</v>
      </c>
      <c r="C256" s="6" t="s">
        <v>47</v>
      </c>
      <c r="D256" s="14" t="str">
        <f t="shared" si="25"/>
        <v>9/Noviembre/2015</v>
      </c>
      <c r="E256" s="1">
        <v>43363749.5</v>
      </c>
      <c r="F256" s="1">
        <v>17286710.951499999</v>
      </c>
      <c r="G256" s="2">
        <v>0.39864428585678457</v>
      </c>
      <c r="H256" s="3">
        <v>47142</v>
      </c>
      <c r="I256" s="1">
        <v>26077038.548500001</v>
      </c>
      <c r="J256" s="11">
        <f t="shared" si="26"/>
        <v>42317</v>
      </c>
      <c r="K256" s="12">
        <f t="shared" si="27"/>
        <v>46</v>
      </c>
      <c r="L256" s="12" t="str">
        <f t="shared" si="28"/>
        <v>lunes</v>
      </c>
      <c r="M256" s="13"/>
    </row>
    <row r="257" spans="1:13" x14ac:dyDescent="0.35">
      <c r="A257" s="8" t="str">
        <f t="shared" si="23"/>
        <v>2015</v>
      </c>
      <c r="B257" s="8" t="str">
        <f t="shared" si="30"/>
        <v>Noviembre</v>
      </c>
      <c r="C257" s="6" t="s">
        <v>48</v>
      </c>
      <c r="D257" s="14" t="str">
        <f t="shared" si="25"/>
        <v>10/Noviembre/2015</v>
      </c>
      <c r="E257" s="1">
        <v>42827236.539999999</v>
      </c>
      <c r="F257" s="1">
        <v>15353753.4462</v>
      </c>
      <c r="G257" s="2">
        <v>0.3585044165027978</v>
      </c>
      <c r="H257" s="3">
        <v>64756</v>
      </c>
      <c r="I257" s="1">
        <v>27473483.093800001</v>
      </c>
      <c r="J257" s="11">
        <f t="shared" si="26"/>
        <v>42318</v>
      </c>
      <c r="K257" s="12">
        <f t="shared" si="27"/>
        <v>46</v>
      </c>
      <c r="L257" s="12" t="str">
        <f t="shared" si="28"/>
        <v>martes</v>
      </c>
      <c r="M257" s="13"/>
    </row>
    <row r="258" spans="1:13" x14ac:dyDescent="0.35">
      <c r="A258" s="8" t="str">
        <f t="shared" si="23"/>
        <v>2015</v>
      </c>
      <c r="B258" s="8" t="str">
        <f t="shared" si="30"/>
        <v>Noviembre</v>
      </c>
      <c r="C258" s="6" t="s">
        <v>69</v>
      </c>
      <c r="D258" s="14" t="str">
        <f t="shared" si="25"/>
        <v>11/Noviembre/2015</v>
      </c>
      <c r="E258" s="1">
        <v>41017352</v>
      </c>
      <c r="F258" s="1">
        <v>15403036.2918</v>
      </c>
      <c r="G258" s="2">
        <v>0.37552488253751731</v>
      </c>
      <c r="H258" s="3">
        <v>47195</v>
      </c>
      <c r="I258" s="1">
        <v>25614315.7082</v>
      </c>
      <c r="J258" s="11">
        <f t="shared" si="26"/>
        <v>42319</v>
      </c>
      <c r="K258" s="12">
        <f t="shared" si="27"/>
        <v>46</v>
      </c>
      <c r="L258" s="12" t="str">
        <f t="shared" si="28"/>
        <v>miércoles</v>
      </c>
      <c r="M258" s="13"/>
    </row>
    <row r="259" spans="1:13" x14ac:dyDescent="0.35">
      <c r="A259" s="8" t="str">
        <f t="shared" si="23"/>
        <v>2015</v>
      </c>
      <c r="B259" s="8" t="str">
        <f t="shared" si="30"/>
        <v>Noviembre</v>
      </c>
      <c r="C259" s="6" t="s">
        <v>49</v>
      </c>
      <c r="D259" s="14" t="str">
        <f t="shared" si="25"/>
        <v>12/Noviembre/2015</v>
      </c>
      <c r="E259" s="1">
        <v>38772202</v>
      </c>
      <c r="F259" s="1">
        <v>14873987.6491</v>
      </c>
      <c r="G259" s="2">
        <v>0.3836250427329353</v>
      </c>
      <c r="H259" s="3">
        <v>56908</v>
      </c>
      <c r="I259" s="1">
        <v>23898214.350900002</v>
      </c>
      <c r="J259" s="11">
        <f t="shared" si="26"/>
        <v>42320</v>
      </c>
      <c r="K259" s="12">
        <f t="shared" si="27"/>
        <v>46</v>
      </c>
      <c r="L259" s="12" t="str">
        <f t="shared" si="28"/>
        <v>jueves</v>
      </c>
      <c r="M259" s="13"/>
    </row>
    <row r="260" spans="1:13" x14ac:dyDescent="0.35">
      <c r="A260" s="8" t="str">
        <f t="shared" si="23"/>
        <v>2015</v>
      </c>
      <c r="B260" s="8" t="str">
        <f t="shared" si="30"/>
        <v>Noviembre</v>
      </c>
      <c r="C260" s="6" t="s">
        <v>50</v>
      </c>
      <c r="D260" s="14" t="str">
        <f t="shared" si="25"/>
        <v>13/Noviembre/2015</v>
      </c>
      <c r="E260" s="1">
        <v>47374720</v>
      </c>
      <c r="F260" s="1">
        <v>19213123.8587</v>
      </c>
      <c r="G260" s="2">
        <v>0.40555646257539885</v>
      </c>
      <c r="H260" s="3">
        <v>48887</v>
      </c>
      <c r="I260" s="1">
        <v>28161596.1413</v>
      </c>
      <c r="J260" s="11">
        <f t="shared" si="26"/>
        <v>42321</v>
      </c>
      <c r="K260" s="12">
        <f t="shared" si="27"/>
        <v>46</v>
      </c>
      <c r="L260" s="12" t="str">
        <f t="shared" si="28"/>
        <v>viernes</v>
      </c>
      <c r="M260" s="13"/>
    </row>
    <row r="261" spans="1:13" x14ac:dyDescent="0.35">
      <c r="A261" s="8" t="str">
        <f t="shared" si="23"/>
        <v>2015</v>
      </c>
      <c r="B261" s="8" t="str">
        <f t="shared" si="30"/>
        <v>Noviembre</v>
      </c>
      <c r="C261" s="6" t="s">
        <v>51</v>
      </c>
      <c r="D261" s="14" t="str">
        <f t="shared" si="25"/>
        <v>14/Noviembre/2015</v>
      </c>
      <c r="E261" s="1">
        <v>1212576</v>
      </c>
      <c r="F261" s="1">
        <v>388443.86330000003</v>
      </c>
      <c r="G261" s="2">
        <v>0.32034599340577413</v>
      </c>
      <c r="H261" s="3">
        <v>1515</v>
      </c>
      <c r="I261" s="1">
        <v>824132.13679999998</v>
      </c>
      <c r="J261" s="11">
        <f t="shared" si="26"/>
        <v>42322</v>
      </c>
      <c r="K261" s="12">
        <f t="shared" si="27"/>
        <v>46</v>
      </c>
      <c r="L261" s="12" t="str">
        <f t="shared" si="28"/>
        <v>sábado</v>
      </c>
      <c r="M261" s="13"/>
    </row>
    <row r="262" spans="1:13" x14ac:dyDescent="0.35">
      <c r="A262" s="8" t="str">
        <f t="shared" si="23"/>
        <v>2015</v>
      </c>
      <c r="B262" s="8" t="str">
        <f t="shared" si="30"/>
        <v>Noviembre</v>
      </c>
      <c r="C262" s="6" t="s">
        <v>53</v>
      </c>
      <c r="D262" s="14" t="str">
        <f t="shared" si="25"/>
        <v>16/Noviembre/2015</v>
      </c>
      <c r="E262" s="1">
        <v>45196324</v>
      </c>
      <c r="F262" s="1">
        <v>17006902.672899999</v>
      </c>
      <c r="G262" s="2">
        <v>0.37628951135273747</v>
      </c>
      <c r="H262" s="3">
        <v>47586</v>
      </c>
      <c r="I262" s="1">
        <v>28189421.327199999</v>
      </c>
      <c r="J262" s="11">
        <f t="shared" si="26"/>
        <v>42324</v>
      </c>
      <c r="K262" s="12">
        <f t="shared" si="27"/>
        <v>47</v>
      </c>
      <c r="L262" s="12" t="str">
        <f t="shared" si="28"/>
        <v>lunes</v>
      </c>
      <c r="M262" s="13"/>
    </row>
    <row r="263" spans="1:13" x14ac:dyDescent="0.35">
      <c r="A263" s="8" t="str">
        <f t="shared" ref="A263:A275" si="31">+A262</f>
        <v>2015</v>
      </c>
      <c r="B263" s="8" t="str">
        <f t="shared" si="30"/>
        <v>Noviembre</v>
      </c>
      <c r="C263" s="6" t="s">
        <v>70</v>
      </c>
      <c r="D263" s="14" t="str">
        <f t="shared" ref="D263:D326" si="32">CONCATENATE(C263,"/",B263,"/",A263)</f>
        <v>17/Noviembre/2015</v>
      </c>
      <c r="E263" s="1">
        <v>33794301</v>
      </c>
      <c r="F263" s="1">
        <v>12837721.9944</v>
      </c>
      <c r="G263" s="2">
        <v>0.37987831126911015</v>
      </c>
      <c r="H263" s="3">
        <v>28821</v>
      </c>
      <c r="I263" s="1">
        <v>20956579.005600002</v>
      </c>
      <c r="J263" s="11">
        <f t="shared" ref="J263:J326" si="33">WORKDAY(D263,0,0)</f>
        <v>42325</v>
      </c>
      <c r="K263" s="12">
        <f t="shared" ref="K263:K326" si="34">WEEKNUM(J263,1)</f>
        <v>47</v>
      </c>
      <c r="L263" s="12" t="str">
        <f t="shared" ref="L263:L326" si="35">TEXT(J263,"ddDDd")</f>
        <v>martes</v>
      </c>
      <c r="M263" s="13"/>
    </row>
    <row r="264" spans="1:13" x14ac:dyDescent="0.35">
      <c r="A264" s="8" t="str">
        <f t="shared" si="31"/>
        <v>2015</v>
      </c>
      <c r="B264" s="8" t="str">
        <f t="shared" si="30"/>
        <v>Noviembre</v>
      </c>
      <c r="C264" s="6" t="s">
        <v>71</v>
      </c>
      <c r="D264" s="14" t="str">
        <f t="shared" si="32"/>
        <v>18/Noviembre/2015</v>
      </c>
      <c r="E264" s="1">
        <v>58949824</v>
      </c>
      <c r="F264" s="1">
        <v>21891715.4954</v>
      </c>
      <c r="G264" s="2">
        <v>0.37136184656632731</v>
      </c>
      <c r="H264" s="3">
        <v>58683</v>
      </c>
      <c r="I264" s="1">
        <v>37058108.504600003</v>
      </c>
      <c r="J264" s="11">
        <f t="shared" si="33"/>
        <v>42326</v>
      </c>
      <c r="K264" s="12">
        <f t="shared" si="34"/>
        <v>47</v>
      </c>
      <c r="L264" s="12" t="str">
        <f t="shared" si="35"/>
        <v>miércoles</v>
      </c>
      <c r="M264" s="13"/>
    </row>
    <row r="265" spans="1:13" x14ac:dyDescent="0.35">
      <c r="A265" s="8" t="str">
        <f t="shared" si="31"/>
        <v>2015</v>
      </c>
      <c r="B265" s="8" t="str">
        <f t="shared" si="30"/>
        <v>Noviembre</v>
      </c>
      <c r="C265" s="6" t="s">
        <v>54</v>
      </c>
      <c r="D265" s="14" t="str">
        <f t="shared" si="32"/>
        <v>19/Noviembre/2015</v>
      </c>
      <c r="E265" s="1">
        <v>50759596</v>
      </c>
      <c r="F265" s="1">
        <v>17863633.716499999</v>
      </c>
      <c r="G265" s="2">
        <v>0.35192623906029513</v>
      </c>
      <c r="H265" s="3">
        <v>54796</v>
      </c>
      <c r="I265" s="1">
        <v>32895962.283599999</v>
      </c>
      <c r="J265" s="11">
        <f t="shared" si="33"/>
        <v>42327</v>
      </c>
      <c r="K265" s="12">
        <f t="shared" si="34"/>
        <v>47</v>
      </c>
      <c r="L265" s="12" t="str">
        <f t="shared" si="35"/>
        <v>jueves</v>
      </c>
      <c r="M265" s="13"/>
    </row>
    <row r="266" spans="1:13" x14ac:dyDescent="0.35">
      <c r="A266" s="8" t="str">
        <f t="shared" si="31"/>
        <v>2015</v>
      </c>
      <c r="B266" s="8" t="str">
        <f t="shared" si="30"/>
        <v>Noviembre</v>
      </c>
      <c r="C266" s="6" t="s">
        <v>55</v>
      </c>
      <c r="D266" s="14" t="str">
        <f t="shared" si="32"/>
        <v>20/Noviembre/2015</v>
      </c>
      <c r="E266" s="1">
        <v>45834399.82</v>
      </c>
      <c r="F266" s="1">
        <v>17087663.0112</v>
      </c>
      <c r="G266" s="2">
        <v>0.37281306351356952</v>
      </c>
      <c r="H266" s="3">
        <v>41087</v>
      </c>
      <c r="I266" s="1">
        <v>28746736.808800001</v>
      </c>
      <c r="J266" s="11">
        <f t="shared" si="33"/>
        <v>42328</v>
      </c>
      <c r="K266" s="12">
        <f t="shared" si="34"/>
        <v>47</v>
      </c>
      <c r="L266" s="12" t="str">
        <f t="shared" si="35"/>
        <v>viernes</v>
      </c>
      <c r="M266" s="13"/>
    </row>
    <row r="267" spans="1:13" x14ac:dyDescent="0.35">
      <c r="A267" s="8" t="str">
        <f t="shared" si="31"/>
        <v>2015</v>
      </c>
      <c r="B267" s="8" t="str">
        <f t="shared" si="30"/>
        <v>Noviembre</v>
      </c>
      <c r="C267" s="6" t="s">
        <v>56</v>
      </c>
      <c r="D267" s="14" t="str">
        <f t="shared" si="32"/>
        <v>21/Noviembre/2015</v>
      </c>
      <c r="E267" s="1">
        <v>994257</v>
      </c>
      <c r="F267" s="1">
        <v>310574.60519999999</v>
      </c>
      <c r="G267" s="2">
        <v>0.31236853771208045</v>
      </c>
      <c r="H267" s="3">
        <v>1326</v>
      </c>
      <c r="I267" s="1">
        <v>683682.39480000001</v>
      </c>
      <c r="J267" s="11">
        <f t="shared" si="33"/>
        <v>42329</v>
      </c>
      <c r="K267" s="12">
        <f t="shared" si="34"/>
        <v>47</v>
      </c>
      <c r="L267" s="12" t="str">
        <f t="shared" si="35"/>
        <v>sábado</v>
      </c>
      <c r="M267" s="13"/>
    </row>
    <row r="268" spans="1:13" x14ac:dyDescent="0.35">
      <c r="A268" s="8" t="str">
        <f t="shared" si="31"/>
        <v>2015</v>
      </c>
      <c r="B268" s="8" t="str">
        <f t="shared" si="30"/>
        <v>Noviembre</v>
      </c>
      <c r="C268" s="6" t="s">
        <v>58</v>
      </c>
      <c r="D268" s="14" t="str">
        <f t="shared" si="32"/>
        <v>23/Noviembre/2015</v>
      </c>
      <c r="E268" s="1">
        <v>53577651.810000002</v>
      </c>
      <c r="F268" s="1">
        <v>21196663.793900002</v>
      </c>
      <c r="G268" s="2">
        <v>0.39562509885779928</v>
      </c>
      <c r="H268" s="3">
        <v>53005</v>
      </c>
      <c r="I268" s="1">
        <v>32380988.016199999</v>
      </c>
      <c r="J268" s="11">
        <f t="shared" si="33"/>
        <v>42331</v>
      </c>
      <c r="K268" s="12">
        <f t="shared" si="34"/>
        <v>48</v>
      </c>
      <c r="L268" s="12" t="str">
        <f t="shared" si="35"/>
        <v>lunes</v>
      </c>
      <c r="M268" s="13"/>
    </row>
    <row r="269" spans="1:13" x14ac:dyDescent="0.35">
      <c r="A269" s="8" t="str">
        <f t="shared" si="31"/>
        <v>2015</v>
      </c>
      <c r="B269" s="8" t="str">
        <f t="shared" si="30"/>
        <v>Noviembre</v>
      </c>
      <c r="C269" s="6" t="s">
        <v>59</v>
      </c>
      <c r="D269" s="14" t="str">
        <f t="shared" si="32"/>
        <v>24/Noviembre/2015</v>
      </c>
      <c r="E269" s="1">
        <v>51045001.829999998</v>
      </c>
      <c r="F269" s="1">
        <v>22052416.9034</v>
      </c>
      <c r="G269" s="2">
        <v>0.43201912259388786</v>
      </c>
      <c r="H269" s="3">
        <v>40244</v>
      </c>
      <c r="I269" s="1">
        <v>28992584.9267</v>
      </c>
      <c r="J269" s="11">
        <f t="shared" si="33"/>
        <v>42332</v>
      </c>
      <c r="K269" s="12">
        <f t="shared" si="34"/>
        <v>48</v>
      </c>
      <c r="L269" s="12" t="str">
        <f t="shared" si="35"/>
        <v>martes</v>
      </c>
      <c r="M269" s="13"/>
    </row>
    <row r="270" spans="1:13" x14ac:dyDescent="0.35">
      <c r="A270" s="8" t="str">
        <f t="shared" si="31"/>
        <v>2015</v>
      </c>
      <c r="B270" s="8" t="str">
        <f t="shared" si="30"/>
        <v>Noviembre</v>
      </c>
      <c r="C270" s="6" t="s">
        <v>72</v>
      </c>
      <c r="D270" s="14" t="str">
        <f t="shared" si="32"/>
        <v>25/Noviembre/2015</v>
      </c>
      <c r="E270" s="1">
        <v>37685160.990000002</v>
      </c>
      <c r="F270" s="1">
        <v>14627155.0042</v>
      </c>
      <c r="G270" s="2">
        <v>0.38814097167002709</v>
      </c>
      <c r="H270" s="3">
        <v>36727</v>
      </c>
      <c r="I270" s="1">
        <v>23058005.985800002</v>
      </c>
      <c r="J270" s="11">
        <f t="shared" si="33"/>
        <v>42333</v>
      </c>
      <c r="K270" s="12">
        <f t="shared" si="34"/>
        <v>48</v>
      </c>
      <c r="L270" s="12" t="str">
        <f t="shared" si="35"/>
        <v>miércoles</v>
      </c>
      <c r="M270" s="13"/>
    </row>
    <row r="271" spans="1:13" x14ac:dyDescent="0.35">
      <c r="A271" s="8" t="str">
        <f t="shared" si="31"/>
        <v>2015</v>
      </c>
      <c r="B271" s="8" t="str">
        <f t="shared" si="30"/>
        <v>Noviembre</v>
      </c>
      <c r="C271" s="6" t="s">
        <v>60</v>
      </c>
      <c r="D271" s="14" t="str">
        <f t="shared" si="32"/>
        <v>26/Noviembre/2015</v>
      </c>
      <c r="E271" s="1">
        <v>39760408.700000003</v>
      </c>
      <c r="F271" s="1">
        <v>15280388.7202</v>
      </c>
      <c r="G271" s="2">
        <v>0.38431166126821026</v>
      </c>
      <c r="H271" s="3">
        <v>35589</v>
      </c>
      <c r="I271" s="1">
        <v>24480019.979800001</v>
      </c>
      <c r="J271" s="11">
        <f t="shared" si="33"/>
        <v>42334</v>
      </c>
      <c r="K271" s="12">
        <f t="shared" si="34"/>
        <v>48</v>
      </c>
      <c r="L271" s="12" t="str">
        <f t="shared" si="35"/>
        <v>jueves</v>
      </c>
      <c r="M271" s="13"/>
    </row>
    <row r="272" spans="1:13" x14ac:dyDescent="0.35">
      <c r="A272" s="8" t="str">
        <f t="shared" si="31"/>
        <v>2015</v>
      </c>
      <c r="B272" s="8" t="str">
        <f t="shared" si="30"/>
        <v>Noviembre</v>
      </c>
      <c r="C272" s="6" t="s">
        <v>61</v>
      </c>
      <c r="D272" s="14" t="str">
        <f t="shared" si="32"/>
        <v>27/Noviembre/2015</v>
      </c>
      <c r="E272" s="1">
        <v>49034290.5</v>
      </c>
      <c r="F272" s="1">
        <v>19555294.340399999</v>
      </c>
      <c r="G272" s="2">
        <v>0.39880855093437112</v>
      </c>
      <c r="H272" s="3">
        <v>36490</v>
      </c>
      <c r="I272" s="1">
        <v>29478996.159600001</v>
      </c>
      <c r="J272" s="11">
        <f t="shared" si="33"/>
        <v>42335</v>
      </c>
      <c r="K272" s="12">
        <f t="shared" si="34"/>
        <v>48</v>
      </c>
      <c r="L272" s="12" t="str">
        <f t="shared" si="35"/>
        <v>viernes</v>
      </c>
      <c r="M272" s="13"/>
    </row>
    <row r="273" spans="1:13" x14ac:dyDescent="0.35">
      <c r="A273" s="8" t="str">
        <f t="shared" si="31"/>
        <v>2015</v>
      </c>
      <c r="B273" s="8" t="str">
        <f t="shared" si="30"/>
        <v>Noviembre</v>
      </c>
      <c r="C273" s="6" t="s">
        <v>62</v>
      </c>
      <c r="D273" s="14" t="str">
        <f t="shared" si="32"/>
        <v>28/Noviembre/2015</v>
      </c>
      <c r="E273" s="1">
        <v>6397449</v>
      </c>
      <c r="F273" s="1">
        <v>2173060.5384</v>
      </c>
      <c r="G273" s="2">
        <v>0.3396761018962402</v>
      </c>
      <c r="H273" s="3">
        <v>9939</v>
      </c>
      <c r="I273" s="1">
        <v>4224388.4616999999</v>
      </c>
      <c r="J273" s="11">
        <f t="shared" si="33"/>
        <v>42336</v>
      </c>
      <c r="K273" s="12">
        <f t="shared" si="34"/>
        <v>48</v>
      </c>
      <c r="L273" s="12" t="str">
        <f t="shared" si="35"/>
        <v>sábado</v>
      </c>
      <c r="M273" s="13"/>
    </row>
    <row r="274" spans="1:13" x14ac:dyDescent="0.35">
      <c r="A274" s="8" t="str">
        <f t="shared" si="31"/>
        <v>2015</v>
      </c>
      <c r="B274" s="8" t="str">
        <f t="shared" si="30"/>
        <v>Noviembre</v>
      </c>
      <c r="C274" s="6" t="s">
        <v>64</v>
      </c>
      <c r="D274" s="14" t="str">
        <f t="shared" si="32"/>
        <v>30/Noviembre/2015</v>
      </c>
      <c r="E274" s="1">
        <v>168458741.56</v>
      </c>
      <c r="F274" s="1">
        <v>36601949.809699997</v>
      </c>
      <c r="G274" s="2">
        <v>0.21727545552549121</v>
      </c>
      <c r="H274" s="3">
        <v>87311.183999999994</v>
      </c>
      <c r="I274" s="1">
        <v>131856791.75030001</v>
      </c>
      <c r="J274" s="11">
        <f t="shared" si="33"/>
        <v>42338</v>
      </c>
      <c r="K274" s="12">
        <f t="shared" si="34"/>
        <v>49</v>
      </c>
      <c r="L274" s="12" t="str">
        <f t="shared" si="35"/>
        <v>lunes</v>
      </c>
      <c r="M274" s="13"/>
    </row>
    <row r="275" spans="1:13" x14ac:dyDescent="0.35">
      <c r="A275" s="8" t="str">
        <f t="shared" si="31"/>
        <v>2015</v>
      </c>
      <c r="B275" s="8" t="s">
        <v>36</v>
      </c>
      <c r="C275" s="6" t="s">
        <v>73</v>
      </c>
      <c r="D275" s="14" t="str">
        <f t="shared" si="32"/>
        <v>1/Diciembre/2015</v>
      </c>
      <c r="E275" s="1">
        <v>46302141.960000001</v>
      </c>
      <c r="F275" s="1">
        <v>15919034.7031</v>
      </c>
      <c r="G275" s="2">
        <v>0.34380773824356353</v>
      </c>
      <c r="H275" s="3">
        <v>57249</v>
      </c>
      <c r="I275" s="1">
        <v>30383107.256900001</v>
      </c>
      <c r="J275" s="11">
        <f t="shared" si="33"/>
        <v>42339</v>
      </c>
      <c r="K275" s="12">
        <f t="shared" si="34"/>
        <v>49</v>
      </c>
      <c r="L275" s="12" t="str">
        <f t="shared" si="35"/>
        <v>martes</v>
      </c>
      <c r="M275" s="13"/>
    </row>
    <row r="276" spans="1:13" x14ac:dyDescent="0.35">
      <c r="A276" s="8" t="str">
        <f t="shared" ref="A276:A299" si="36">+A275</f>
        <v>2015</v>
      </c>
      <c r="B276" s="8" t="str">
        <f t="shared" ref="B276:B299" si="37">+B275</f>
        <v>Diciembre</v>
      </c>
      <c r="C276" s="6" t="s">
        <v>66</v>
      </c>
      <c r="D276" s="14" t="str">
        <f t="shared" si="32"/>
        <v>2/Diciembre/2015</v>
      </c>
      <c r="E276" s="1">
        <v>43533815</v>
      </c>
      <c r="F276" s="1">
        <v>16903355.9914</v>
      </c>
      <c r="G276" s="2">
        <v>0.38828106361457182</v>
      </c>
      <c r="H276" s="3">
        <v>51561</v>
      </c>
      <c r="I276" s="1">
        <v>26630459.008699998</v>
      </c>
      <c r="J276" s="11">
        <f t="shared" si="33"/>
        <v>42340</v>
      </c>
      <c r="K276" s="12">
        <f t="shared" si="34"/>
        <v>49</v>
      </c>
      <c r="L276" s="12" t="str">
        <f t="shared" si="35"/>
        <v>miércoles</v>
      </c>
      <c r="M276" s="13"/>
    </row>
    <row r="277" spans="1:13" x14ac:dyDescent="0.35">
      <c r="A277" s="8" t="str">
        <f t="shared" si="36"/>
        <v>2015</v>
      </c>
      <c r="B277" s="8" t="str">
        <f t="shared" si="37"/>
        <v>Diciembre</v>
      </c>
      <c r="C277" s="6" t="s">
        <v>67</v>
      </c>
      <c r="D277" s="14" t="str">
        <f t="shared" si="32"/>
        <v>3/Diciembre/2015</v>
      </c>
      <c r="E277" s="1">
        <v>39557508.130000003</v>
      </c>
      <c r="F277" s="1">
        <v>13749102.399499999</v>
      </c>
      <c r="G277" s="2">
        <v>0.34757251023789398</v>
      </c>
      <c r="H277" s="3">
        <v>44198</v>
      </c>
      <c r="I277" s="1">
        <v>25808405.730599999</v>
      </c>
      <c r="J277" s="11">
        <f t="shared" si="33"/>
        <v>42341</v>
      </c>
      <c r="K277" s="12">
        <f t="shared" si="34"/>
        <v>49</v>
      </c>
      <c r="L277" s="12" t="str">
        <f t="shared" si="35"/>
        <v>jueves</v>
      </c>
      <c r="M277" s="13"/>
    </row>
    <row r="278" spans="1:13" x14ac:dyDescent="0.35">
      <c r="A278" s="8" t="str">
        <f t="shared" si="36"/>
        <v>2015</v>
      </c>
      <c r="B278" s="8" t="str">
        <f t="shared" si="37"/>
        <v>Diciembre</v>
      </c>
      <c r="C278" s="6" t="s">
        <v>68</v>
      </c>
      <c r="D278" s="14" t="str">
        <f t="shared" si="32"/>
        <v>4/Diciembre/2015</v>
      </c>
      <c r="E278" s="1">
        <v>50893022</v>
      </c>
      <c r="F278" s="1">
        <v>18853260.465</v>
      </c>
      <c r="G278" s="2">
        <v>0.37044883019522795</v>
      </c>
      <c r="H278" s="3">
        <v>61113</v>
      </c>
      <c r="I278" s="1">
        <v>32039761.535</v>
      </c>
      <c r="J278" s="11">
        <f t="shared" si="33"/>
        <v>42342</v>
      </c>
      <c r="K278" s="12">
        <f t="shared" si="34"/>
        <v>49</v>
      </c>
      <c r="L278" s="12" t="str">
        <f t="shared" si="35"/>
        <v>viernes</v>
      </c>
      <c r="M278" s="13"/>
    </row>
    <row r="279" spans="1:13" x14ac:dyDescent="0.35">
      <c r="A279" s="8" t="str">
        <f t="shared" si="36"/>
        <v>2015</v>
      </c>
      <c r="B279" s="8" t="str">
        <f t="shared" si="37"/>
        <v>Diciembre</v>
      </c>
      <c r="C279" s="6" t="s">
        <v>43</v>
      </c>
      <c r="D279" s="14" t="str">
        <f t="shared" si="32"/>
        <v>5/Diciembre/2015</v>
      </c>
      <c r="E279" s="1">
        <v>323022</v>
      </c>
      <c r="F279" s="1">
        <v>108647.675</v>
      </c>
      <c r="G279" s="2">
        <v>0.33634760171133854</v>
      </c>
      <c r="H279" s="3">
        <v>444</v>
      </c>
      <c r="I279" s="1">
        <v>214374.32509999999</v>
      </c>
      <c r="J279" s="11">
        <f t="shared" si="33"/>
        <v>42343</v>
      </c>
      <c r="K279" s="12">
        <f t="shared" si="34"/>
        <v>49</v>
      </c>
      <c r="L279" s="12" t="str">
        <f t="shared" si="35"/>
        <v>sábado</v>
      </c>
      <c r="M279" s="13"/>
    </row>
    <row r="280" spans="1:13" x14ac:dyDescent="0.35">
      <c r="A280" s="8" t="str">
        <f t="shared" si="36"/>
        <v>2015</v>
      </c>
      <c r="B280" s="8" t="str">
        <f t="shared" si="37"/>
        <v>Diciembre</v>
      </c>
      <c r="C280" s="6" t="s">
        <v>45</v>
      </c>
      <c r="D280" s="14" t="str">
        <f t="shared" si="32"/>
        <v>7/Diciembre/2015</v>
      </c>
      <c r="E280" s="1">
        <v>12053867</v>
      </c>
      <c r="F280" s="1">
        <v>5197652.3333000001</v>
      </c>
      <c r="G280" s="2">
        <v>0.43120206430849123</v>
      </c>
      <c r="H280" s="3">
        <v>6704</v>
      </c>
      <c r="I280" s="1">
        <v>6856214.6667999998</v>
      </c>
      <c r="J280" s="11">
        <f t="shared" si="33"/>
        <v>42345</v>
      </c>
      <c r="K280" s="12">
        <f t="shared" si="34"/>
        <v>50</v>
      </c>
      <c r="L280" s="12" t="str">
        <f t="shared" si="35"/>
        <v>lunes</v>
      </c>
      <c r="M280" s="13"/>
    </row>
    <row r="281" spans="1:13" x14ac:dyDescent="0.35">
      <c r="A281" s="8" t="str">
        <f t="shared" si="36"/>
        <v>2015</v>
      </c>
      <c r="B281" s="8" t="str">
        <f t="shared" si="37"/>
        <v>Diciembre</v>
      </c>
      <c r="C281" s="6" t="s">
        <v>46</v>
      </c>
      <c r="D281" s="14" t="str">
        <f t="shared" si="32"/>
        <v>8/Diciembre/2015</v>
      </c>
      <c r="E281" s="1">
        <v>96892</v>
      </c>
      <c r="F281" s="1">
        <v>28549.647000000001</v>
      </c>
      <c r="G281" s="2">
        <v>0.29465432646658135</v>
      </c>
      <c r="H281" s="3">
        <v>40</v>
      </c>
      <c r="I281" s="1">
        <v>68342.353000000003</v>
      </c>
      <c r="J281" s="11">
        <f t="shared" si="33"/>
        <v>42346</v>
      </c>
      <c r="K281" s="12">
        <f t="shared" si="34"/>
        <v>50</v>
      </c>
      <c r="L281" s="12" t="str">
        <f t="shared" si="35"/>
        <v>martes</v>
      </c>
      <c r="M281" s="13"/>
    </row>
    <row r="282" spans="1:13" x14ac:dyDescent="0.35">
      <c r="A282" s="8" t="str">
        <f t="shared" si="36"/>
        <v>2015</v>
      </c>
      <c r="B282" s="8" t="str">
        <f t="shared" si="37"/>
        <v>Diciembre</v>
      </c>
      <c r="C282" s="6" t="s">
        <v>47</v>
      </c>
      <c r="D282" s="14" t="str">
        <f t="shared" si="32"/>
        <v>9/Diciembre/2015</v>
      </c>
      <c r="E282" s="1">
        <v>54991472</v>
      </c>
      <c r="F282" s="1">
        <v>21496550.477699999</v>
      </c>
      <c r="G282" s="2">
        <v>0.39090698422657244</v>
      </c>
      <c r="H282" s="3">
        <v>56731</v>
      </c>
      <c r="I282" s="1">
        <v>33494921.522300001</v>
      </c>
      <c r="J282" s="11">
        <f t="shared" si="33"/>
        <v>42347</v>
      </c>
      <c r="K282" s="12">
        <f t="shared" si="34"/>
        <v>50</v>
      </c>
      <c r="L282" s="12" t="str">
        <f t="shared" si="35"/>
        <v>miércoles</v>
      </c>
      <c r="M282" s="13"/>
    </row>
    <row r="283" spans="1:13" x14ac:dyDescent="0.35">
      <c r="A283" s="8" t="str">
        <f t="shared" si="36"/>
        <v>2015</v>
      </c>
      <c r="B283" s="8" t="str">
        <f t="shared" si="37"/>
        <v>Diciembre</v>
      </c>
      <c r="C283" s="6" t="s">
        <v>48</v>
      </c>
      <c r="D283" s="14" t="str">
        <f t="shared" si="32"/>
        <v>10/Diciembre/2015</v>
      </c>
      <c r="E283" s="1">
        <v>50832569</v>
      </c>
      <c r="F283" s="1">
        <v>17593714.097199999</v>
      </c>
      <c r="G283" s="2">
        <v>0.3461110552409814</v>
      </c>
      <c r="H283" s="3">
        <v>39104</v>
      </c>
      <c r="I283" s="1">
        <v>33238854.902800001</v>
      </c>
      <c r="J283" s="11">
        <f t="shared" si="33"/>
        <v>42348</v>
      </c>
      <c r="K283" s="12">
        <f t="shared" si="34"/>
        <v>50</v>
      </c>
      <c r="L283" s="12" t="str">
        <f t="shared" si="35"/>
        <v>jueves</v>
      </c>
      <c r="M283" s="13"/>
    </row>
    <row r="284" spans="1:13" x14ac:dyDescent="0.35">
      <c r="A284" s="8" t="str">
        <f t="shared" si="36"/>
        <v>2015</v>
      </c>
      <c r="B284" s="8" t="str">
        <f t="shared" si="37"/>
        <v>Diciembre</v>
      </c>
      <c r="C284" s="6" t="s">
        <v>69</v>
      </c>
      <c r="D284" s="14" t="str">
        <f t="shared" si="32"/>
        <v>11/Diciembre/2015</v>
      </c>
      <c r="E284" s="1">
        <v>46696884</v>
      </c>
      <c r="F284" s="1">
        <v>17211814.013999999</v>
      </c>
      <c r="G284" s="2">
        <v>0.36858592136468893</v>
      </c>
      <c r="H284" s="3">
        <v>44240</v>
      </c>
      <c r="I284" s="1">
        <v>29485069.986099999</v>
      </c>
      <c r="J284" s="11">
        <f t="shared" si="33"/>
        <v>42349</v>
      </c>
      <c r="K284" s="12">
        <f t="shared" si="34"/>
        <v>50</v>
      </c>
      <c r="L284" s="12" t="str">
        <f t="shared" si="35"/>
        <v>viernes</v>
      </c>
      <c r="M284" s="13"/>
    </row>
    <row r="285" spans="1:13" x14ac:dyDescent="0.35">
      <c r="A285" s="8" t="str">
        <f t="shared" si="36"/>
        <v>2015</v>
      </c>
      <c r="B285" s="8" t="str">
        <f t="shared" si="37"/>
        <v>Diciembre</v>
      </c>
      <c r="C285" s="6" t="s">
        <v>50</v>
      </c>
      <c r="D285" s="14" t="str">
        <f t="shared" si="32"/>
        <v>13/Diciembre/2015</v>
      </c>
      <c r="E285" s="1">
        <v>725876</v>
      </c>
      <c r="F285" s="1">
        <v>259766.56419999999</v>
      </c>
      <c r="G285" s="2">
        <v>0.35786630801955155</v>
      </c>
      <c r="H285" s="3">
        <v>964</v>
      </c>
      <c r="I285" s="1">
        <v>466109.43589999998</v>
      </c>
      <c r="J285" s="11">
        <f t="shared" si="33"/>
        <v>42351</v>
      </c>
      <c r="K285" s="12">
        <f t="shared" si="34"/>
        <v>51</v>
      </c>
      <c r="L285" s="12" t="str">
        <f t="shared" si="35"/>
        <v>domingo</v>
      </c>
      <c r="M285" s="13"/>
    </row>
    <row r="286" spans="1:13" x14ac:dyDescent="0.35">
      <c r="A286" s="8" t="str">
        <f t="shared" si="36"/>
        <v>2015</v>
      </c>
      <c r="B286" s="8" t="str">
        <f t="shared" si="37"/>
        <v>Diciembre</v>
      </c>
      <c r="C286" s="6" t="s">
        <v>51</v>
      </c>
      <c r="D286" s="14" t="str">
        <f t="shared" si="32"/>
        <v>14/Diciembre/2015</v>
      </c>
      <c r="E286" s="1">
        <v>50689367</v>
      </c>
      <c r="F286" s="1">
        <v>20215788.225699998</v>
      </c>
      <c r="G286" s="2">
        <v>0.39881713704769683</v>
      </c>
      <c r="H286" s="3">
        <v>51838</v>
      </c>
      <c r="I286" s="1">
        <v>30473578.774300002</v>
      </c>
      <c r="J286" s="11">
        <f t="shared" si="33"/>
        <v>42352</v>
      </c>
      <c r="K286" s="12">
        <f t="shared" si="34"/>
        <v>51</v>
      </c>
      <c r="L286" s="12" t="str">
        <f t="shared" si="35"/>
        <v>lunes</v>
      </c>
      <c r="M286" s="13"/>
    </row>
    <row r="287" spans="1:13" x14ac:dyDescent="0.35">
      <c r="A287" s="8" t="str">
        <f t="shared" si="36"/>
        <v>2015</v>
      </c>
      <c r="B287" s="8" t="str">
        <f t="shared" si="37"/>
        <v>Diciembre</v>
      </c>
      <c r="C287" s="6" t="s">
        <v>52</v>
      </c>
      <c r="D287" s="14" t="str">
        <f t="shared" si="32"/>
        <v>15/Diciembre/2015</v>
      </c>
      <c r="E287" s="1">
        <v>42236903</v>
      </c>
      <c r="F287" s="1">
        <v>16774328.5074</v>
      </c>
      <c r="G287" s="2">
        <v>0.39714863818021884</v>
      </c>
      <c r="H287" s="3">
        <v>38615.24</v>
      </c>
      <c r="I287" s="1">
        <v>25462574.492600001</v>
      </c>
      <c r="J287" s="11">
        <f t="shared" si="33"/>
        <v>42353</v>
      </c>
      <c r="K287" s="12">
        <f t="shared" si="34"/>
        <v>51</v>
      </c>
      <c r="L287" s="12" t="str">
        <f t="shared" si="35"/>
        <v>martes</v>
      </c>
      <c r="M287" s="13"/>
    </row>
    <row r="288" spans="1:13" x14ac:dyDescent="0.35">
      <c r="A288" s="8" t="str">
        <f t="shared" si="36"/>
        <v>2015</v>
      </c>
      <c r="B288" s="8" t="str">
        <f t="shared" si="37"/>
        <v>Diciembre</v>
      </c>
      <c r="C288" s="6" t="s">
        <v>53</v>
      </c>
      <c r="D288" s="14" t="str">
        <f t="shared" si="32"/>
        <v>16/Diciembre/2015</v>
      </c>
      <c r="E288" s="1">
        <v>51532750</v>
      </c>
      <c r="F288" s="1">
        <v>19311054.846999999</v>
      </c>
      <c r="G288" s="2">
        <v>0.37473363728890852</v>
      </c>
      <c r="H288" s="3">
        <v>44510</v>
      </c>
      <c r="I288" s="1">
        <v>32221695.153099999</v>
      </c>
      <c r="J288" s="11">
        <f t="shared" si="33"/>
        <v>42354</v>
      </c>
      <c r="K288" s="12">
        <f t="shared" si="34"/>
        <v>51</v>
      </c>
      <c r="L288" s="12" t="str">
        <f t="shared" si="35"/>
        <v>miércoles</v>
      </c>
      <c r="M288" s="13"/>
    </row>
    <row r="289" spans="1:13" x14ac:dyDescent="0.35">
      <c r="A289" s="8" t="str">
        <f t="shared" si="36"/>
        <v>2015</v>
      </c>
      <c r="B289" s="8" t="str">
        <f t="shared" si="37"/>
        <v>Diciembre</v>
      </c>
      <c r="C289" s="6" t="s">
        <v>70</v>
      </c>
      <c r="D289" s="14" t="str">
        <f t="shared" si="32"/>
        <v>17/Diciembre/2015</v>
      </c>
      <c r="E289" s="1">
        <v>51093246</v>
      </c>
      <c r="F289" s="1">
        <v>20569227.632399999</v>
      </c>
      <c r="G289" s="2">
        <v>0.402582126655253</v>
      </c>
      <c r="H289" s="3">
        <v>47705</v>
      </c>
      <c r="I289" s="1">
        <v>30524018.367600001</v>
      </c>
      <c r="J289" s="11">
        <f t="shared" si="33"/>
        <v>42355</v>
      </c>
      <c r="K289" s="12">
        <f t="shared" si="34"/>
        <v>51</v>
      </c>
      <c r="L289" s="12" t="str">
        <f t="shared" si="35"/>
        <v>jueves</v>
      </c>
      <c r="M289" s="13"/>
    </row>
    <row r="290" spans="1:13" x14ac:dyDescent="0.35">
      <c r="A290" s="8" t="str">
        <f t="shared" si="36"/>
        <v>2015</v>
      </c>
      <c r="B290" s="8" t="str">
        <f t="shared" si="37"/>
        <v>Diciembre</v>
      </c>
      <c r="C290" s="6" t="s">
        <v>71</v>
      </c>
      <c r="D290" s="14" t="str">
        <f t="shared" si="32"/>
        <v>18/Diciembre/2015</v>
      </c>
      <c r="E290" s="1">
        <v>45644573</v>
      </c>
      <c r="F290" s="1">
        <v>18402167.8215</v>
      </c>
      <c r="G290" s="2">
        <v>0.40316222963680698</v>
      </c>
      <c r="H290" s="3">
        <v>46658</v>
      </c>
      <c r="I290" s="1">
        <v>27242405.178599998</v>
      </c>
      <c r="J290" s="11">
        <f t="shared" si="33"/>
        <v>42356</v>
      </c>
      <c r="K290" s="12">
        <f t="shared" si="34"/>
        <v>51</v>
      </c>
      <c r="L290" s="12" t="str">
        <f t="shared" si="35"/>
        <v>viernes</v>
      </c>
      <c r="M290" s="13"/>
    </row>
    <row r="291" spans="1:13" x14ac:dyDescent="0.35">
      <c r="A291" s="8" t="str">
        <f t="shared" si="36"/>
        <v>2015</v>
      </c>
      <c r="B291" s="8" t="str">
        <f t="shared" si="37"/>
        <v>Diciembre</v>
      </c>
      <c r="C291" s="6" t="s">
        <v>56</v>
      </c>
      <c r="D291" s="14" t="str">
        <f t="shared" si="32"/>
        <v>21/Diciembre/2015</v>
      </c>
      <c r="E291" s="1">
        <v>40910298.810000002</v>
      </c>
      <c r="F291" s="1">
        <v>12833977.9811</v>
      </c>
      <c r="G291" s="2">
        <v>0.31371019900648828</v>
      </c>
      <c r="H291" s="3">
        <v>23789</v>
      </c>
      <c r="I291" s="1">
        <v>28076320.829</v>
      </c>
      <c r="J291" s="11">
        <f t="shared" si="33"/>
        <v>42359</v>
      </c>
      <c r="K291" s="12">
        <f t="shared" si="34"/>
        <v>52</v>
      </c>
      <c r="L291" s="12" t="str">
        <f t="shared" si="35"/>
        <v>lunes</v>
      </c>
      <c r="M291" s="13"/>
    </row>
    <row r="292" spans="1:13" x14ac:dyDescent="0.35">
      <c r="A292" s="8" t="str">
        <f t="shared" si="36"/>
        <v>2015</v>
      </c>
      <c r="B292" s="8" t="str">
        <f t="shared" si="37"/>
        <v>Diciembre</v>
      </c>
      <c r="C292" s="6" t="s">
        <v>57</v>
      </c>
      <c r="D292" s="14" t="str">
        <f t="shared" si="32"/>
        <v>22/Diciembre/2015</v>
      </c>
      <c r="E292" s="1">
        <v>50587333</v>
      </c>
      <c r="F292" s="1">
        <v>19355392.815299999</v>
      </c>
      <c r="G292" s="2">
        <v>0.38261342647377755</v>
      </c>
      <c r="H292" s="3">
        <v>73262</v>
      </c>
      <c r="I292" s="1">
        <v>31231940.184700001</v>
      </c>
      <c r="J292" s="11">
        <f t="shared" si="33"/>
        <v>42360</v>
      </c>
      <c r="K292" s="12">
        <f t="shared" si="34"/>
        <v>52</v>
      </c>
      <c r="L292" s="12" t="str">
        <f t="shared" si="35"/>
        <v>martes</v>
      </c>
      <c r="M292" s="13"/>
    </row>
    <row r="293" spans="1:13" x14ac:dyDescent="0.35">
      <c r="A293" s="8" t="str">
        <f t="shared" si="36"/>
        <v>2015</v>
      </c>
      <c r="B293" s="8" t="str">
        <f t="shared" si="37"/>
        <v>Diciembre</v>
      </c>
      <c r="C293" s="6" t="s">
        <v>58</v>
      </c>
      <c r="D293" s="14" t="str">
        <f t="shared" si="32"/>
        <v>23/Diciembre/2015</v>
      </c>
      <c r="E293" s="1">
        <v>40020460.350000001</v>
      </c>
      <c r="F293" s="1">
        <v>16446356.880999999</v>
      </c>
      <c r="G293" s="2">
        <v>0.41094871815985995</v>
      </c>
      <c r="H293" s="3">
        <v>31413</v>
      </c>
      <c r="I293" s="1">
        <v>23574103.469099998</v>
      </c>
      <c r="J293" s="11">
        <f t="shared" si="33"/>
        <v>42361</v>
      </c>
      <c r="K293" s="12">
        <f t="shared" si="34"/>
        <v>52</v>
      </c>
      <c r="L293" s="12" t="str">
        <f t="shared" si="35"/>
        <v>miércoles</v>
      </c>
      <c r="M293" s="13"/>
    </row>
    <row r="294" spans="1:13" x14ac:dyDescent="0.35">
      <c r="A294" s="8" t="str">
        <f t="shared" si="36"/>
        <v>2015</v>
      </c>
      <c r="B294" s="8" t="str">
        <f t="shared" si="37"/>
        <v>Diciembre</v>
      </c>
      <c r="C294" s="6" t="s">
        <v>59</v>
      </c>
      <c r="D294" s="14" t="str">
        <f t="shared" si="32"/>
        <v>24/Diciembre/2015</v>
      </c>
      <c r="E294" s="1">
        <v>86151196</v>
      </c>
      <c r="F294" s="1">
        <v>13856377.549799999</v>
      </c>
      <c r="G294" s="2">
        <v>0.16083790119176058</v>
      </c>
      <c r="H294" s="3">
        <v>53384</v>
      </c>
      <c r="I294" s="1">
        <v>72294818.450299993</v>
      </c>
      <c r="J294" s="11">
        <f t="shared" si="33"/>
        <v>42362</v>
      </c>
      <c r="K294" s="12">
        <f t="shared" si="34"/>
        <v>52</v>
      </c>
      <c r="L294" s="12" t="str">
        <f t="shared" si="35"/>
        <v>jueves</v>
      </c>
      <c r="M294" s="13"/>
    </row>
    <row r="295" spans="1:13" x14ac:dyDescent="0.35">
      <c r="A295" s="8" t="str">
        <f t="shared" si="36"/>
        <v>2015</v>
      </c>
      <c r="B295" s="8" t="str">
        <f t="shared" si="37"/>
        <v>Diciembre</v>
      </c>
      <c r="C295" s="6" t="s">
        <v>61</v>
      </c>
      <c r="D295" s="14" t="str">
        <f t="shared" si="32"/>
        <v>27/Diciembre/2015</v>
      </c>
      <c r="E295" s="1">
        <v>98016</v>
      </c>
      <c r="F295" s="1">
        <v>39922.6541</v>
      </c>
      <c r="G295" s="2">
        <v>0.40730752224126671</v>
      </c>
      <c r="H295" s="3">
        <v>20</v>
      </c>
      <c r="I295" s="1">
        <v>58093.345999999998</v>
      </c>
      <c r="J295" s="11">
        <f t="shared" si="33"/>
        <v>42365</v>
      </c>
      <c r="K295" s="12">
        <f t="shared" si="34"/>
        <v>53</v>
      </c>
      <c r="L295" s="12" t="str">
        <f t="shared" si="35"/>
        <v>domingo</v>
      </c>
      <c r="M295" s="13"/>
    </row>
    <row r="296" spans="1:13" x14ac:dyDescent="0.35">
      <c r="A296" s="8" t="str">
        <f t="shared" si="36"/>
        <v>2015</v>
      </c>
      <c r="B296" s="8" t="str">
        <f t="shared" si="37"/>
        <v>Diciembre</v>
      </c>
      <c r="C296" s="6" t="s">
        <v>62</v>
      </c>
      <c r="D296" s="14" t="str">
        <f t="shared" si="32"/>
        <v>28/Diciembre/2015</v>
      </c>
      <c r="E296" s="1">
        <v>37053935</v>
      </c>
      <c r="F296" s="1">
        <v>14819332.521500001</v>
      </c>
      <c r="G296" s="2">
        <v>0.39993950767981862</v>
      </c>
      <c r="H296" s="3">
        <v>34303</v>
      </c>
      <c r="I296" s="1">
        <v>22234602.478500001</v>
      </c>
      <c r="J296" s="11">
        <f t="shared" si="33"/>
        <v>42366</v>
      </c>
      <c r="K296" s="12">
        <f t="shared" si="34"/>
        <v>53</v>
      </c>
      <c r="L296" s="12" t="str">
        <f t="shared" si="35"/>
        <v>lunes</v>
      </c>
      <c r="M296" s="13"/>
    </row>
    <row r="297" spans="1:13" x14ac:dyDescent="0.35">
      <c r="A297" s="8" t="str">
        <f t="shared" si="36"/>
        <v>2015</v>
      </c>
      <c r="B297" s="8" t="str">
        <f t="shared" si="37"/>
        <v>Diciembre</v>
      </c>
      <c r="C297" s="6" t="s">
        <v>63</v>
      </c>
      <c r="D297" s="14" t="str">
        <f t="shared" si="32"/>
        <v>29/Diciembre/2015</v>
      </c>
      <c r="E297" s="1">
        <v>43076006.329999998</v>
      </c>
      <c r="F297" s="1">
        <v>15190056.432499999</v>
      </c>
      <c r="G297" s="2">
        <v>0.35263381466078453</v>
      </c>
      <c r="H297" s="3">
        <v>48281</v>
      </c>
      <c r="I297" s="1">
        <v>27885949.897500001</v>
      </c>
      <c r="J297" s="11">
        <f t="shared" si="33"/>
        <v>42367</v>
      </c>
      <c r="K297" s="12">
        <f t="shared" si="34"/>
        <v>53</v>
      </c>
      <c r="L297" s="12" t="str">
        <f t="shared" si="35"/>
        <v>martes</v>
      </c>
      <c r="M297" s="13"/>
    </row>
    <row r="298" spans="1:13" x14ac:dyDescent="0.35">
      <c r="A298" s="8" t="str">
        <f t="shared" si="36"/>
        <v>2015</v>
      </c>
      <c r="B298" s="8" t="str">
        <f t="shared" si="37"/>
        <v>Diciembre</v>
      </c>
      <c r="C298" s="6" t="s">
        <v>64</v>
      </c>
      <c r="D298" s="14" t="str">
        <f t="shared" si="32"/>
        <v>30/Diciembre/2015</v>
      </c>
      <c r="E298" s="1">
        <v>50952449</v>
      </c>
      <c r="F298" s="1">
        <v>19045396.132599998</v>
      </c>
      <c r="G298" s="2">
        <v>0.37378764919817692</v>
      </c>
      <c r="H298" s="3">
        <v>46081</v>
      </c>
      <c r="I298" s="1">
        <v>31907052.867400002</v>
      </c>
      <c r="J298" s="11">
        <f t="shared" si="33"/>
        <v>42368</v>
      </c>
      <c r="K298" s="12">
        <f t="shared" si="34"/>
        <v>53</v>
      </c>
      <c r="L298" s="12" t="str">
        <f t="shared" si="35"/>
        <v>miércoles</v>
      </c>
      <c r="M298" s="13"/>
    </row>
    <row r="299" spans="1:13" x14ac:dyDescent="0.35">
      <c r="A299" s="8" t="str">
        <f t="shared" si="36"/>
        <v>2015</v>
      </c>
      <c r="B299" s="8" t="str">
        <f t="shared" si="37"/>
        <v>Diciembre</v>
      </c>
      <c r="C299" s="6" t="s">
        <v>65</v>
      </c>
      <c r="D299" s="14" t="str">
        <f t="shared" si="32"/>
        <v>31/Diciembre/2015</v>
      </c>
      <c r="E299" s="1">
        <v>101964300</v>
      </c>
      <c r="F299" s="1">
        <v>28026872.2084</v>
      </c>
      <c r="G299" s="2">
        <v>0.27486946125653783</v>
      </c>
      <c r="H299" s="3">
        <v>30869</v>
      </c>
      <c r="I299" s="1">
        <v>73937427.791600004</v>
      </c>
      <c r="J299" s="11">
        <f t="shared" si="33"/>
        <v>42369</v>
      </c>
      <c r="K299" s="12">
        <f t="shared" si="34"/>
        <v>53</v>
      </c>
      <c r="L299" s="12" t="str">
        <f t="shared" si="35"/>
        <v>jueves</v>
      </c>
      <c r="M299" s="13"/>
    </row>
    <row r="300" spans="1:13" x14ac:dyDescent="0.35">
      <c r="A300" s="8" t="s">
        <v>37</v>
      </c>
      <c r="B300" s="8" t="s">
        <v>25</v>
      </c>
      <c r="C300" s="6" t="s">
        <v>68</v>
      </c>
      <c r="D300" s="14" t="str">
        <f t="shared" si="32"/>
        <v>4/Enero/2016</v>
      </c>
      <c r="E300" s="1">
        <v>33587662.060000002</v>
      </c>
      <c r="F300" s="1">
        <v>13012935.8694</v>
      </c>
      <c r="G300" s="2">
        <v>0.3874320232874226</v>
      </c>
      <c r="H300" s="3">
        <v>26157</v>
      </c>
      <c r="I300" s="1">
        <v>20574726.1906</v>
      </c>
      <c r="J300" s="11">
        <f t="shared" si="33"/>
        <v>42373</v>
      </c>
      <c r="K300" s="12">
        <f t="shared" si="34"/>
        <v>2</v>
      </c>
      <c r="L300" s="12" t="str">
        <f t="shared" si="35"/>
        <v>lunes</v>
      </c>
      <c r="M300" s="13"/>
    </row>
    <row r="301" spans="1:13" x14ac:dyDescent="0.35">
      <c r="A301" s="8" t="str">
        <f t="shared" ref="A301:A364" si="38">+A300</f>
        <v>2016</v>
      </c>
      <c r="B301" s="8" t="str">
        <f t="shared" ref="B301:B325" si="39">+B300</f>
        <v>Enero</v>
      </c>
      <c r="C301" s="6" t="s">
        <v>43</v>
      </c>
      <c r="D301" s="14" t="str">
        <f t="shared" si="32"/>
        <v>5/Enero/2016</v>
      </c>
      <c r="E301" s="1">
        <v>31063957</v>
      </c>
      <c r="F301" s="1">
        <v>12200145.802300001</v>
      </c>
      <c r="G301" s="2">
        <v>0.39274281130056932</v>
      </c>
      <c r="H301" s="3">
        <v>30888</v>
      </c>
      <c r="I301" s="1">
        <v>18863811.197799999</v>
      </c>
      <c r="J301" s="11">
        <f t="shared" si="33"/>
        <v>42374</v>
      </c>
      <c r="K301" s="12">
        <f t="shared" si="34"/>
        <v>2</v>
      </c>
      <c r="L301" s="12" t="str">
        <f t="shared" si="35"/>
        <v>martes</v>
      </c>
      <c r="M301" s="13"/>
    </row>
    <row r="302" spans="1:13" x14ac:dyDescent="0.35">
      <c r="A302" s="8" t="str">
        <f t="shared" si="38"/>
        <v>2016</v>
      </c>
      <c r="B302" s="8" t="str">
        <f t="shared" si="39"/>
        <v>Enero</v>
      </c>
      <c r="C302" s="6" t="s">
        <v>44</v>
      </c>
      <c r="D302" s="14" t="str">
        <f t="shared" si="32"/>
        <v>6/Enero/2016</v>
      </c>
      <c r="E302" s="1">
        <v>38619071</v>
      </c>
      <c r="F302" s="1">
        <v>15282340.146299999</v>
      </c>
      <c r="G302" s="2">
        <v>0.39572003547936202</v>
      </c>
      <c r="H302" s="3">
        <v>51733</v>
      </c>
      <c r="I302" s="1">
        <v>23336730.853799999</v>
      </c>
      <c r="J302" s="11">
        <f t="shared" si="33"/>
        <v>42375</v>
      </c>
      <c r="K302" s="12">
        <f t="shared" si="34"/>
        <v>2</v>
      </c>
      <c r="L302" s="12" t="str">
        <f t="shared" si="35"/>
        <v>miércoles</v>
      </c>
      <c r="M302" s="13"/>
    </row>
    <row r="303" spans="1:13" x14ac:dyDescent="0.35">
      <c r="A303" s="8" t="str">
        <f t="shared" si="38"/>
        <v>2016</v>
      </c>
      <c r="B303" s="8" t="str">
        <f t="shared" si="39"/>
        <v>Enero</v>
      </c>
      <c r="C303" s="6" t="s">
        <v>45</v>
      </c>
      <c r="D303" s="14" t="str">
        <f t="shared" si="32"/>
        <v>7/Enero/2016</v>
      </c>
      <c r="E303" s="1">
        <v>47722794</v>
      </c>
      <c r="F303" s="1">
        <v>16951129.679099999</v>
      </c>
      <c r="G303" s="2">
        <v>0.35519985856444197</v>
      </c>
      <c r="H303" s="3">
        <v>44921</v>
      </c>
      <c r="I303" s="1">
        <v>30771664.320999999</v>
      </c>
      <c r="J303" s="11">
        <f t="shared" si="33"/>
        <v>42376</v>
      </c>
      <c r="K303" s="12">
        <f t="shared" si="34"/>
        <v>2</v>
      </c>
      <c r="L303" s="12" t="str">
        <f t="shared" si="35"/>
        <v>jueves</v>
      </c>
      <c r="M303" s="13"/>
    </row>
    <row r="304" spans="1:13" x14ac:dyDescent="0.35">
      <c r="A304" s="8" t="str">
        <f t="shared" si="38"/>
        <v>2016</v>
      </c>
      <c r="B304" s="8" t="str">
        <f t="shared" si="39"/>
        <v>Enero</v>
      </c>
      <c r="C304" s="6" t="s">
        <v>46</v>
      </c>
      <c r="D304" s="14" t="str">
        <f t="shared" si="32"/>
        <v>8/Enero/2016</v>
      </c>
      <c r="E304" s="1">
        <v>44442903</v>
      </c>
      <c r="F304" s="1">
        <v>15751605.1494</v>
      </c>
      <c r="G304" s="2">
        <v>0.3544234081513532</v>
      </c>
      <c r="H304" s="3">
        <v>68569</v>
      </c>
      <c r="I304" s="1">
        <v>28691297.8506</v>
      </c>
      <c r="J304" s="11">
        <f t="shared" si="33"/>
        <v>42377</v>
      </c>
      <c r="K304" s="12">
        <f t="shared" si="34"/>
        <v>2</v>
      </c>
      <c r="L304" s="12" t="str">
        <f t="shared" si="35"/>
        <v>viernes</v>
      </c>
      <c r="M304" s="13"/>
    </row>
    <row r="305" spans="1:13" x14ac:dyDescent="0.35">
      <c r="A305" s="8" t="str">
        <f t="shared" si="38"/>
        <v>2016</v>
      </c>
      <c r="B305" s="8" t="str">
        <f t="shared" si="39"/>
        <v>Enero</v>
      </c>
      <c r="C305" s="6" t="s">
        <v>47</v>
      </c>
      <c r="D305" s="14" t="str">
        <f t="shared" si="32"/>
        <v>9/Enero/2016</v>
      </c>
      <c r="E305" s="1">
        <v>1206152</v>
      </c>
      <c r="F305" s="1">
        <v>517396.93489999999</v>
      </c>
      <c r="G305" s="2">
        <v>0.42896495209558994</v>
      </c>
      <c r="H305" s="3">
        <v>731</v>
      </c>
      <c r="I305" s="1">
        <v>688755.06519999995</v>
      </c>
      <c r="J305" s="11">
        <f t="shared" si="33"/>
        <v>42378</v>
      </c>
      <c r="K305" s="12">
        <f t="shared" si="34"/>
        <v>2</v>
      </c>
      <c r="L305" s="12" t="str">
        <f t="shared" si="35"/>
        <v>sábado</v>
      </c>
      <c r="M305" s="13"/>
    </row>
    <row r="306" spans="1:13" x14ac:dyDescent="0.35">
      <c r="A306" s="8" t="str">
        <f t="shared" si="38"/>
        <v>2016</v>
      </c>
      <c r="B306" s="8" t="str">
        <f t="shared" si="39"/>
        <v>Enero</v>
      </c>
      <c r="C306" s="6" t="s">
        <v>69</v>
      </c>
      <c r="D306" s="14" t="str">
        <f t="shared" si="32"/>
        <v>11/Enero/2016</v>
      </c>
      <c r="E306" s="1">
        <v>40314357</v>
      </c>
      <c r="F306" s="1">
        <v>15136488.460100001</v>
      </c>
      <c r="G306" s="2">
        <v>0.37546148782926142</v>
      </c>
      <c r="H306" s="3">
        <v>35798</v>
      </c>
      <c r="I306" s="1">
        <v>25177868.539999999</v>
      </c>
      <c r="J306" s="11">
        <f t="shared" si="33"/>
        <v>42380</v>
      </c>
      <c r="K306" s="12">
        <f t="shared" si="34"/>
        <v>3</v>
      </c>
      <c r="L306" s="12" t="str">
        <f t="shared" si="35"/>
        <v>lunes</v>
      </c>
      <c r="M306" s="13"/>
    </row>
    <row r="307" spans="1:13" x14ac:dyDescent="0.35">
      <c r="A307" s="8" t="str">
        <f t="shared" si="38"/>
        <v>2016</v>
      </c>
      <c r="B307" s="8" t="str">
        <f t="shared" si="39"/>
        <v>Enero</v>
      </c>
      <c r="C307" s="6" t="s">
        <v>49</v>
      </c>
      <c r="D307" s="14" t="str">
        <f t="shared" si="32"/>
        <v>12/Enero/2016</v>
      </c>
      <c r="E307" s="1">
        <v>65419895</v>
      </c>
      <c r="F307" s="1">
        <v>27170833.282400001</v>
      </c>
      <c r="G307" s="2">
        <v>0.41532982103380017</v>
      </c>
      <c r="H307" s="3">
        <v>66623</v>
      </c>
      <c r="I307" s="1">
        <v>38249061.717600003</v>
      </c>
      <c r="J307" s="11">
        <f t="shared" si="33"/>
        <v>42381</v>
      </c>
      <c r="K307" s="12">
        <f t="shared" si="34"/>
        <v>3</v>
      </c>
      <c r="L307" s="12" t="str">
        <f t="shared" si="35"/>
        <v>martes</v>
      </c>
      <c r="M307" s="13"/>
    </row>
    <row r="308" spans="1:13" x14ac:dyDescent="0.35">
      <c r="A308" s="8" t="str">
        <f t="shared" si="38"/>
        <v>2016</v>
      </c>
      <c r="B308" s="8" t="str">
        <f t="shared" si="39"/>
        <v>Enero</v>
      </c>
      <c r="C308" s="6" t="s">
        <v>50</v>
      </c>
      <c r="D308" s="14" t="str">
        <f t="shared" si="32"/>
        <v>13/Enero/2016</v>
      </c>
      <c r="E308" s="1">
        <v>53645442</v>
      </c>
      <c r="F308" s="1">
        <v>20093423.2326</v>
      </c>
      <c r="G308" s="2">
        <v>0.37455974792042912</v>
      </c>
      <c r="H308" s="3">
        <v>51642</v>
      </c>
      <c r="I308" s="1">
        <v>33552018.7674</v>
      </c>
      <c r="J308" s="11">
        <f t="shared" si="33"/>
        <v>42382</v>
      </c>
      <c r="K308" s="12">
        <f t="shared" si="34"/>
        <v>3</v>
      </c>
      <c r="L308" s="12" t="str">
        <f t="shared" si="35"/>
        <v>miércoles</v>
      </c>
      <c r="M308" s="13"/>
    </row>
    <row r="309" spans="1:13" x14ac:dyDescent="0.35">
      <c r="A309" s="8" t="str">
        <f t="shared" si="38"/>
        <v>2016</v>
      </c>
      <c r="B309" s="8" t="str">
        <f t="shared" si="39"/>
        <v>Enero</v>
      </c>
      <c r="C309" s="6" t="s">
        <v>51</v>
      </c>
      <c r="D309" s="14" t="str">
        <f t="shared" si="32"/>
        <v>14/Enero/2016</v>
      </c>
      <c r="E309" s="1">
        <v>36213577</v>
      </c>
      <c r="F309" s="1">
        <v>14597425.0176</v>
      </c>
      <c r="G309" s="2">
        <v>0.4030926030201325</v>
      </c>
      <c r="H309" s="3">
        <v>43962</v>
      </c>
      <c r="I309" s="1">
        <v>21616151.9824</v>
      </c>
      <c r="J309" s="11">
        <f t="shared" si="33"/>
        <v>42383</v>
      </c>
      <c r="K309" s="12">
        <f t="shared" si="34"/>
        <v>3</v>
      </c>
      <c r="L309" s="12" t="str">
        <f t="shared" si="35"/>
        <v>jueves</v>
      </c>
      <c r="M309" s="13"/>
    </row>
    <row r="310" spans="1:13" x14ac:dyDescent="0.35">
      <c r="A310" s="8" t="str">
        <f t="shared" si="38"/>
        <v>2016</v>
      </c>
      <c r="B310" s="8" t="str">
        <f t="shared" si="39"/>
        <v>Enero</v>
      </c>
      <c r="C310" s="6" t="s">
        <v>52</v>
      </c>
      <c r="D310" s="14" t="str">
        <f t="shared" si="32"/>
        <v>15/Enero/2016</v>
      </c>
      <c r="E310" s="1">
        <v>55572015.649999999</v>
      </c>
      <c r="F310" s="1">
        <v>17109064.681200001</v>
      </c>
      <c r="G310" s="2">
        <v>0.30787194743763086</v>
      </c>
      <c r="H310" s="3">
        <v>53981</v>
      </c>
      <c r="I310" s="1">
        <v>38462950.968800001</v>
      </c>
      <c r="J310" s="11">
        <f t="shared" si="33"/>
        <v>42384</v>
      </c>
      <c r="K310" s="12">
        <f t="shared" si="34"/>
        <v>3</v>
      </c>
      <c r="L310" s="12" t="str">
        <f t="shared" si="35"/>
        <v>viernes</v>
      </c>
      <c r="M310" s="13"/>
    </row>
    <row r="311" spans="1:13" x14ac:dyDescent="0.35">
      <c r="A311" s="8" t="str">
        <f t="shared" si="38"/>
        <v>2016</v>
      </c>
      <c r="B311" s="8" t="str">
        <f t="shared" si="39"/>
        <v>Enero</v>
      </c>
      <c r="C311" s="6" t="s">
        <v>53</v>
      </c>
      <c r="D311" s="14" t="str">
        <f t="shared" si="32"/>
        <v>16/Enero/2016</v>
      </c>
      <c r="E311" s="1">
        <v>279752</v>
      </c>
      <c r="F311" s="1">
        <v>98660.469899999996</v>
      </c>
      <c r="G311" s="2">
        <v>0.35267118697989647</v>
      </c>
      <c r="H311" s="3">
        <v>814</v>
      </c>
      <c r="I311" s="1">
        <v>181091.5301</v>
      </c>
      <c r="J311" s="11">
        <f t="shared" si="33"/>
        <v>42385</v>
      </c>
      <c r="K311" s="12">
        <f t="shared" si="34"/>
        <v>3</v>
      </c>
      <c r="L311" s="12" t="str">
        <f t="shared" si="35"/>
        <v>sábado</v>
      </c>
      <c r="M311" s="13"/>
    </row>
    <row r="312" spans="1:13" x14ac:dyDescent="0.35">
      <c r="A312" s="8" t="str">
        <f t="shared" si="38"/>
        <v>2016</v>
      </c>
      <c r="B312" s="8" t="str">
        <f t="shared" si="39"/>
        <v>Enero</v>
      </c>
      <c r="C312" s="6" t="s">
        <v>70</v>
      </c>
      <c r="D312" s="14" t="str">
        <f t="shared" si="32"/>
        <v>17/Enero/2016</v>
      </c>
      <c r="E312" s="1">
        <v>645133</v>
      </c>
      <c r="F312" s="1">
        <v>197216.16260000001</v>
      </c>
      <c r="G312" s="2">
        <v>0.30569845690733538</v>
      </c>
      <c r="H312" s="3">
        <v>1044</v>
      </c>
      <c r="I312" s="1">
        <v>447916.83740000002</v>
      </c>
      <c r="J312" s="11">
        <f t="shared" si="33"/>
        <v>42386</v>
      </c>
      <c r="K312" s="12">
        <f t="shared" si="34"/>
        <v>4</v>
      </c>
      <c r="L312" s="12" t="str">
        <f t="shared" si="35"/>
        <v>domingo</v>
      </c>
      <c r="M312" s="13"/>
    </row>
    <row r="313" spans="1:13" x14ac:dyDescent="0.35">
      <c r="A313" s="8" t="str">
        <f t="shared" si="38"/>
        <v>2016</v>
      </c>
      <c r="B313" s="8" t="str">
        <f t="shared" si="39"/>
        <v>Enero</v>
      </c>
      <c r="C313" s="6" t="s">
        <v>71</v>
      </c>
      <c r="D313" s="14" t="str">
        <f t="shared" si="32"/>
        <v>18/Enero/2016</v>
      </c>
      <c r="E313" s="1">
        <v>44181027.399999999</v>
      </c>
      <c r="F313" s="1">
        <v>16199768.9915</v>
      </c>
      <c r="G313" s="2">
        <v>0.36666800083286427</v>
      </c>
      <c r="H313" s="3">
        <v>36925</v>
      </c>
      <c r="I313" s="1">
        <v>27981258.408599999</v>
      </c>
      <c r="J313" s="11">
        <f t="shared" si="33"/>
        <v>42387</v>
      </c>
      <c r="K313" s="12">
        <f t="shared" si="34"/>
        <v>4</v>
      </c>
      <c r="L313" s="12" t="str">
        <f t="shared" si="35"/>
        <v>lunes</v>
      </c>
      <c r="M313" s="13"/>
    </row>
    <row r="314" spans="1:13" x14ac:dyDescent="0.35">
      <c r="A314" s="8" t="str">
        <f t="shared" si="38"/>
        <v>2016</v>
      </c>
      <c r="B314" s="8" t="str">
        <f t="shared" si="39"/>
        <v>Enero</v>
      </c>
      <c r="C314" s="6" t="s">
        <v>54</v>
      </c>
      <c r="D314" s="14" t="str">
        <f t="shared" si="32"/>
        <v>19/Enero/2016</v>
      </c>
      <c r="E314" s="1">
        <v>54218470</v>
      </c>
      <c r="F314" s="1">
        <v>18119899.879799999</v>
      </c>
      <c r="G314" s="2">
        <v>0.33420160841499214</v>
      </c>
      <c r="H314" s="3">
        <v>40173</v>
      </c>
      <c r="I314" s="1">
        <v>36098570.120200001</v>
      </c>
      <c r="J314" s="11">
        <f t="shared" si="33"/>
        <v>42388</v>
      </c>
      <c r="K314" s="12">
        <f t="shared" si="34"/>
        <v>4</v>
      </c>
      <c r="L314" s="12" t="str">
        <f t="shared" si="35"/>
        <v>martes</v>
      </c>
      <c r="M314" s="13"/>
    </row>
    <row r="315" spans="1:13" x14ac:dyDescent="0.35">
      <c r="A315" s="8" t="str">
        <f t="shared" si="38"/>
        <v>2016</v>
      </c>
      <c r="B315" s="8" t="str">
        <f t="shared" si="39"/>
        <v>Enero</v>
      </c>
      <c r="C315" s="6" t="s">
        <v>55</v>
      </c>
      <c r="D315" s="14" t="str">
        <f t="shared" si="32"/>
        <v>20/Enero/2016</v>
      </c>
      <c r="E315" s="1">
        <v>49320078</v>
      </c>
      <c r="F315" s="1">
        <v>19005631.3402</v>
      </c>
      <c r="G315" s="2">
        <v>0.38535282406082166</v>
      </c>
      <c r="H315" s="3">
        <v>73588</v>
      </c>
      <c r="I315" s="1">
        <v>30314446.6598</v>
      </c>
      <c r="J315" s="11">
        <f t="shared" si="33"/>
        <v>42389</v>
      </c>
      <c r="K315" s="12">
        <f t="shared" si="34"/>
        <v>4</v>
      </c>
      <c r="L315" s="12" t="str">
        <f t="shared" si="35"/>
        <v>miércoles</v>
      </c>
      <c r="M315" s="13"/>
    </row>
    <row r="316" spans="1:13" x14ac:dyDescent="0.35">
      <c r="A316" s="8" t="str">
        <f t="shared" si="38"/>
        <v>2016</v>
      </c>
      <c r="B316" s="8" t="str">
        <f t="shared" si="39"/>
        <v>Enero</v>
      </c>
      <c r="C316" s="6" t="s">
        <v>56</v>
      </c>
      <c r="D316" s="14" t="str">
        <f t="shared" si="32"/>
        <v>21/Enero/2016</v>
      </c>
      <c r="E316" s="1">
        <v>45648933</v>
      </c>
      <c r="F316" s="1">
        <v>18774850.488699999</v>
      </c>
      <c r="G316" s="2">
        <v>0.41128782766291599</v>
      </c>
      <c r="H316" s="3">
        <v>30780</v>
      </c>
      <c r="I316" s="1">
        <v>26874082.511399999</v>
      </c>
      <c r="J316" s="11">
        <f t="shared" si="33"/>
        <v>42390</v>
      </c>
      <c r="K316" s="12">
        <f t="shared" si="34"/>
        <v>4</v>
      </c>
      <c r="L316" s="12" t="str">
        <f t="shared" si="35"/>
        <v>jueves</v>
      </c>
      <c r="M316" s="13"/>
    </row>
    <row r="317" spans="1:13" x14ac:dyDescent="0.35">
      <c r="A317" s="8" t="str">
        <f t="shared" si="38"/>
        <v>2016</v>
      </c>
      <c r="B317" s="8" t="str">
        <f t="shared" si="39"/>
        <v>Enero</v>
      </c>
      <c r="C317" s="6" t="s">
        <v>57</v>
      </c>
      <c r="D317" s="14" t="str">
        <f t="shared" si="32"/>
        <v>22/Enero/2016</v>
      </c>
      <c r="E317" s="1">
        <v>39169017</v>
      </c>
      <c r="F317" s="1">
        <v>14284578.776799999</v>
      </c>
      <c r="G317" s="2">
        <v>0.36469076507077008</v>
      </c>
      <c r="H317" s="3">
        <v>55534</v>
      </c>
      <c r="I317" s="1">
        <v>24884438.223299999</v>
      </c>
      <c r="J317" s="11">
        <f t="shared" si="33"/>
        <v>42391</v>
      </c>
      <c r="K317" s="12">
        <f t="shared" si="34"/>
        <v>4</v>
      </c>
      <c r="L317" s="12" t="str">
        <f t="shared" si="35"/>
        <v>viernes</v>
      </c>
      <c r="M317" s="13"/>
    </row>
    <row r="318" spans="1:13" x14ac:dyDescent="0.35">
      <c r="A318" s="8" t="str">
        <f t="shared" si="38"/>
        <v>2016</v>
      </c>
      <c r="B318" s="8" t="str">
        <f t="shared" si="39"/>
        <v>Enero</v>
      </c>
      <c r="C318" s="6" t="s">
        <v>58</v>
      </c>
      <c r="D318" s="14" t="str">
        <f t="shared" si="32"/>
        <v>23/Enero/2016</v>
      </c>
      <c r="E318" s="1">
        <v>970724</v>
      </c>
      <c r="F318" s="1">
        <v>398090.43229999999</v>
      </c>
      <c r="G318" s="2">
        <v>0.41009641494389754</v>
      </c>
      <c r="H318" s="3">
        <v>4704</v>
      </c>
      <c r="I318" s="1">
        <v>572633.56779999996</v>
      </c>
      <c r="J318" s="11">
        <f t="shared" si="33"/>
        <v>42392</v>
      </c>
      <c r="K318" s="12">
        <f t="shared" si="34"/>
        <v>4</v>
      </c>
      <c r="L318" s="12" t="str">
        <f t="shared" si="35"/>
        <v>sábado</v>
      </c>
      <c r="M318" s="13"/>
    </row>
    <row r="319" spans="1:13" x14ac:dyDescent="0.35">
      <c r="A319" s="8" t="str">
        <f t="shared" si="38"/>
        <v>2016</v>
      </c>
      <c r="B319" s="8" t="str">
        <f t="shared" si="39"/>
        <v>Enero</v>
      </c>
      <c r="C319" s="6" t="s">
        <v>59</v>
      </c>
      <c r="D319" s="14" t="str">
        <f t="shared" si="32"/>
        <v>24/Enero/2016</v>
      </c>
      <c r="E319" s="1">
        <v>683650</v>
      </c>
      <c r="F319" s="1">
        <v>229582.03349999999</v>
      </c>
      <c r="G319" s="2">
        <v>0.33581808454618589</v>
      </c>
      <c r="H319" s="3">
        <v>3821</v>
      </c>
      <c r="I319" s="1">
        <v>454067.96659999999</v>
      </c>
      <c r="J319" s="11">
        <f t="shared" si="33"/>
        <v>42393</v>
      </c>
      <c r="K319" s="12">
        <f t="shared" si="34"/>
        <v>5</v>
      </c>
      <c r="L319" s="12" t="str">
        <f t="shared" si="35"/>
        <v>domingo</v>
      </c>
      <c r="M319" s="13"/>
    </row>
    <row r="320" spans="1:13" x14ac:dyDescent="0.35">
      <c r="A320" s="8" t="str">
        <f t="shared" si="38"/>
        <v>2016</v>
      </c>
      <c r="B320" s="8" t="str">
        <f t="shared" si="39"/>
        <v>Enero</v>
      </c>
      <c r="C320" s="6" t="s">
        <v>72</v>
      </c>
      <c r="D320" s="14" t="str">
        <f t="shared" si="32"/>
        <v>25/Enero/2016</v>
      </c>
      <c r="E320" s="1">
        <v>58465446</v>
      </c>
      <c r="F320" s="1">
        <v>20722645.285</v>
      </c>
      <c r="G320" s="2">
        <v>0.35444261017011652</v>
      </c>
      <c r="H320" s="3">
        <v>36685</v>
      </c>
      <c r="I320" s="1">
        <v>37742800.715099998</v>
      </c>
      <c r="J320" s="11">
        <f t="shared" si="33"/>
        <v>42394</v>
      </c>
      <c r="K320" s="12">
        <f t="shared" si="34"/>
        <v>5</v>
      </c>
      <c r="L320" s="12" t="str">
        <f t="shared" si="35"/>
        <v>lunes</v>
      </c>
      <c r="M320" s="13"/>
    </row>
    <row r="321" spans="1:13" x14ac:dyDescent="0.35">
      <c r="A321" s="8" t="str">
        <f t="shared" si="38"/>
        <v>2016</v>
      </c>
      <c r="B321" s="8" t="str">
        <f t="shared" si="39"/>
        <v>Enero</v>
      </c>
      <c r="C321" s="6" t="s">
        <v>60</v>
      </c>
      <c r="D321" s="14" t="str">
        <f t="shared" si="32"/>
        <v>26/Enero/2016</v>
      </c>
      <c r="E321" s="1">
        <v>58866652</v>
      </c>
      <c r="F321" s="1">
        <v>18146873.996300001</v>
      </c>
      <c r="G321" s="2">
        <v>0.30827086949500715</v>
      </c>
      <c r="H321" s="3">
        <v>56489</v>
      </c>
      <c r="I321" s="1">
        <v>40719778.003799997</v>
      </c>
      <c r="J321" s="11">
        <f t="shared" si="33"/>
        <v>42395</v>
      </c>
      <c r="K321" s="12">
        <f t="shared" si="34"/>
        <v>5</v>
      </c>
      <c r="L321" s="12" t="str">
        <f t="shared" si="35"/>
        <v>martes</v>
      </c>
      <c r="M321" s="13"/>
    </row>
    <row r="322" spans="1:13" x14ac:dyDescent="0.35">
      <c r="A322" s="8" t="str">
        <f t="shared" si="38"/>
        <v>2016</v>
      </c>
      <c r="B322" s="8" t="str">
        <f t="shared" si="39"/>
        <v>Enero</v>
      </c>
      <c r="C322" s="6" t="s">
        <v>61</v>
      </c>
      <c r="D322" s="14" t="str">
        <f t="shared" si="32"/>
        <v>27/Enero/2016</v>
      </c>
      <c r="E322" s="1">
        <v>50994416</v>
      </c>
      <c r="F322" s="1">
        <v>19649770.742699999</v>
      </c>
      <c r="G322" s="2">
        <v>0.38533181246158404</v>
      </c>
      <c r="H322" s="3">
        <v>40193</v>
      </c>
      <c r="I322" s="1">
        <v>31344645.257300001</v>
      </c>
      <c r="J322" s="11">
        <f t="shared" si="33"/>
        <v>42396</v>
      </c>
      <c r="K322" s="12">
        <f t="shared" si="34"/>
        <v>5</v>
      </c>
      <c r="L322" s="12" t="str">
        <f t="shared" si="35"/>
        <v>miércoles</v>
      </c>
      <c r="M322" s="13"/>
    </row>
    <row r="323" spans="1:13" x14ac:dyDescent="0.35">
      <c r="A323" s="8" t="str">
        <f t="shared" si="38"/>
        <v>2016</v>
      </c>
      <c r="B323" s="8" t="str">
        <f t="shared" si="39"/>
        <v>Enero</v>
      </c>
      <c r="C323" s="6" t="s">
        <v>62</v>
      </c>
      <c r="D323" s="14" t="str">
        <f t="shared" si="32"/>
        <v>28/Enero/2016</v>
      </c>
      <c r="E323" s="1">
        <v>53832660</v>
      </c>
      <c r="F323" s="1">
        <v>19182025.4307</v>
      </c>
      <c r="G323" s="2">
        <v>0.35632691066538419</v>
      </c>
      <c r="H323" s="3">
        <v>62253</v>
      </c>
      <c r="I323" s="1">
        <v>34650634.569300003</v>
      </c>
      <c r="J323" s="11">
        <f t="shared" si="33"/>
        <v>42397</v>
      </c>
      <c r="K323" s="12">
        <f t="shared" si="34"/>
        <v>5</v>
      </c>
      <c r="L323" s="12" t="str">
        <f t="shared" si="35"/>
        <v>jueves</v>
      </c>
      <c r="M323" s="13"/>
    </row>
    <row r="324" spans="1:13" x14ac:dyDescent="0.35">
      <c r="A324" s="8" t="str">
        <f t="shared" si="38"/>
        <v>2016</v>
      </c>
      <c r="B324" s="8" t="str">
        <f t="shared" si="39"/>
        <v>Enero</v>
      </c>
      <c r="C324" s="6" t="s">
        <v>63</v>
      </c>
      <c r="D324" s="14" t="str">
        <f t="shared" si="32"/>
        <v>29/Enero/2016</v>
      </c>
      <c r="E324" s="1">
        <v>79895371</v>
      </c>
      <c r="F324" s="1">
        <v>20636308.1776</v>
      </c>
      <c r="G324" s="2">
        <v>0.25829166219905281</v>
      </c>
      <c r="H324" s="3">
        <v>61602</v>
      </c>
      <c r="I324" s="1">
        <v>59259062.822499998</v>
      </c>
      <c r="J324" s="11">
        <f t="shared" si="33"/>
        <v>42398</v>
      </c>
      <c r="K324" s="12">
        <f t="shared" si="34"/>
        <v>5</v>
      </c>
      <c r="L324" s="12" t="str">
        <f t="shared" si="35"/>
        <v>viernes</v>
      </c>
      <c r="M324" s="13"/>
    </row>
    <row r="325" spans="1:13" x14ac:dyDescent="0.35">
      <c r="A325" s="8" t="str">
        <f t="shared" si="38"/>
        <v>2016</v>
      </c>
      <c r="B325" s="8" t="str">
        <f t="shared" si="39"/>
        <v>Enero</v>
      </c>
      <c r="C325" s="6" t="s">
        <v>64</v>
      </c>
      <c r="D325" s="14" t="str">
        <f t="shared" si="32"/>
        <v>30/Enero/2016</v>
      </c>
      <c r="E325" s="1">
        <v>6527910</v>
      </c>
      <c r="F325" s="1">
        <v>2580318.7072999999</v>
      </c>
      <c r="G325" s="2">
        <v>0.39527485938072066</v>
      </c>
      <c r="H325" s="3">
        <v>14660</v>
      </c>
      <c r="I325" s="1">
        <v>3947591.2927999999</v>
      </c>
      <c r="J325" s="11">
        <f t="shared" si="33"/>
        <v>42399</v>
      </c>
      <c r="K325" s="12">
        <f t="shared" si="34"/>
        <v>5</v>
      </c>
      <c r="L325" s="12" t="str">
        <f t="shared" si="35"/>
        <v>sábado</v>
      </c>
      <c r="M325" s="13"/>
    </row>
    <row r="326" spans="1:13" x14ac:dyDescent="0.35">
      <c r="A326" s="8" t="str">
        <f t="shared" si="38"/>
        <v>2016</v>
      </c>
      <c r="B326" s="8" t="s">
        <v>26</v>
      </c>
      <c r="C326" s="6" t="s">
        <v>73</v>
      </c>
      <c r="D326" s="14" t="str">
        <f t="shared" si="32"/>
        <v>1/Febrero/2016</v>
      </c>
      <c r="E326" s="1">
        <v>19891945.52</v>
      </c>
      <c r="F326" s="1">
        <v>8355152.5785999997</v>
      </c>
      <c r="G326" s="2">
        <v>0.42002691844291762</v>
      </c>
      <c r="H326" s="3">
        <v>20623</v>
      </c>
      <c r="I326" s="1">
        <v>11536792.941400001</v>
      </c>
      <c r="J326" s="11">
        <f t="shared" si="33"/>
        <v>42401</v>
      </c>
      <c r="K326" s="12">
        <f t="shared" si="34"/>
        <v>6</v>
      </c>
      <c r="L326" s="12" t="str">
        <f t="shared" si="35"/>
        <v>lunes</v>
      </c>
      <c r="M326" s="13"/>
    </row>
    <row r="327" spans="1:13" x14ac:dyDescent="0.35">
      <c r="A327" s="8" t="str">
        <f t="shared" si="38"/>
        <v>2016</v>
      </c>
      <c r="B327" s="8" t="str">
        <f t="shared" ref="B327:B352" si="40">+B326</f>
        <v>Febrero</v>
      </c>
      <c r="C327" s="6" t="s">
        <v>66</v>
      </c>
      <c r="D327" s="14" t="str">
        <f t="shared" ref="D327:D390" si="41">CONCATENATE(C327,"/",B327,"/",A327)</f>
        <v>2/Febrero/2016</v>
      </c>
      <c r="E327" s="1">
        <v>48932105</v>
      </c>
      <c r="F327" s="1">
        <v>19309201.135299999</v>
      </c>
      <c r="G327" s="2">
        <v>0.39461210866158325</v>
      </c>
      <c r="H327" s="3">
        <v>73385</v>
      </c>
      <c r="I327" s="1">
        <v>29622903.864700001</v>
      </c>
      <c r="J327" s="11">
        <f t="shared" ref="J327:J390" si="42">WORKDAY(D327,0,0)</f>
        <v>42402</v>
      </c>
      <c r="K327" s="12">
        <f t="shared" ref="K327:K390" si="43">WEEKNUM(J327,1)</f>
        <v>6</v>
      </c>
      <c r="L327" s="12" t="str">
        <f t="shared" ref="L327:L390" si="44">TEXT(J327,"ddDDd")</f>
        <v>martes</v>
      </c>
      <c r="M327" s="13"/>
    </row>
    <row r="328" spans="1:13" x14ac:dyDescent="0.35">
      <c r="A328" s="8" t="str">
        <f t="shared" si="38"/>
        <v>2016</v>
      </c>
      <c r="B328" s="8" t="str">
        <f t="shared" si="40"/>
        <v>Febrero</v>
      </c>
      <c r="C328" s="6" t="s">
        <v>67</v>
      </c>
      <c r="D328" s="14" t="str">
        <f t="shared" si="41"/>
        <v>3/Febrero/2016</v>
      </c>
      <c r="E328" s="1">
        <v>32713978</v>
      </c>
      <c r="F328" s="1">
        <v>11943077.532099999</v>
      </c>
      <c r="G328" s="2">
        <v>0.36507567291571819</v>
      </c>
      <c r="H328" s="3">
        <v>35851</v>
      </c>
      <c r="I328" s="1">
        <v>20770900.467999998</v>
      </c>
      <c r="J328" s="11">
        <f t="shared" si="42"/>
        <v>42403</v>
      </c>
      <c r="K328" s="12">
        <f t="shared" si="43"/>
        <v>6</v>
      </c>
      <c r="L328" s="12" t="str">
        <f t="shared" si="44"/>
        <v>miércoles</v>
      </c>
      <c r="M328" s="13"/>
    </row>
    <row r="329" spans="1:13" x14ac:dyDescent="0.35">
      <c r="A329" s="8" t="str">
        <f t="shared" si="38"/>
        <v>2016</v>
      </c>
      <c r="B329" s="8" t="str">
        <f t="shared" si="40"/>
        <v>Febrero</v>
      </c>
      <c r="C329" s="6" t="s">
        <v>68</v>
      </c>
      <c r="D329" s="14" t="str">
        <f t="shared" si="41"/>
        <v>4/Febrero/2016</v>
      </c>
      <c r="E329" s="1">
        <v>58111583</v>
      </c>
      <c r="F329" s="1">
        <v>26147911.558899999</v>
      </c>
      <c r="G329" s="2">
        <v>0.4499604073580305</v>
      </c>
      <c r="H329" s="3">
        <v>46624</v>
      </c>
      <c r="I329" s="1">
        <v>31963671.441100001</v>
      </c>
      <c r="J329" s="11">
        <f t="shared" si="42"/>
        <v>42404</v>
      </c>
      <c r="K329" s="12">
        <f t="shared" si="43"/>
        <v>6</v>
      </c>
      <c r="L329" s="12" t="str">
        <f t="shared" si="44"/>
        <v>jueves</v>
      </c>
      <c r="M329" s="13"/>
    </row>
    <row r="330" spans="1:13" x14ac:dyDescent="0.35">
      <c r="A330" s="8" t="str">
        <f t="shared" si="38"/>
        <v>2016</v>
      </c>
      <c r="B330" s="8" t="str">
        <f t="shared" si="40"/>
        <v>Febrero</v>
      </c>
      <c r="C330" s="6" t="s">
        <v>43</v>
      </c>
      <c r="D330" s="14" t="str">
        <f t="shared" si="41"/>
        <v>5/Febrero/2016</v>
      </c>
      <c r="E330" s="1">
        <v>23769648</v>
      </c>
      <c r="F330" s="1">
        <v>9469177.1733999997</v>
      </c>
      <c r="G330" s="2">
        <v>0.39837262938853785</v>
      </c>
      <c r="H330" s="3">
        <v>31367</v>
      </c>
      <c r="I330" s="1">
        <v>14300470.8266</v>
      </c>
      <c r="J330" s="11">
        <f t="shared" si="42"/>
        <v>42405</v>
      </c>
      <c r="K330" s="12">
        <f t="shared" si="43"/>
        <v>6</v>
      </c>
      <c r="L330" s="12" t="str">
        <f t="shared" si="44"/>
        <v>viernes</v>
      </c>
      <c r="M330" s="13"/>
    </row>
    <row r="331" spans="1:13" x14ac:dyDescent="0.35">
      <c r="A331" s="8" t="str">
        <f t="shared" si="38"/>
        <v>2016</v>
      </c>
      <c r="B331" s="8" t="str">
        <f t="shared" si="40"/>
        <v>Febrero</v>
      </c>
      <c r="C331" s="6" t="s">
        <v>44</v>
      </c>
      <c r="D331" s="14" t="str">
        <f t="shared" si="41"/>
        <v>6/Febrero/2016</v>
      </c>
      <c r="E331" s="1">
        <v>198738</v>
      </c>
      <c r="F331" s="1">
        <v>54458.215900000003</v>
      </c>
      <c r="G331" s="2">
        <v>0.27402014662520502</v>
      </c>
      <c r="H331" s="3">
        <v>170</v>
      </c>
      <c r="I331" s="1">
        <v>144279.78419999999</v>
      </c>
      <c r="J331" s="11">
        <f t="shared" si="42"/>
        <v>42406</v>
      </c>
      <c r="K331" s="12">
        <f t="shared" si="43"/>
        <v>6</v>
      </c>
      <c r="L331" s="12" t="str">
        <f t="shared" si="44"/>
        <v>sábado</v>
      </c>
      <c r="M331" s="13"/>
    </row>
    <row r="332" spans="1:13" x14ac:dyDescent="0.35">
      <c r="A332" s="8" t="str">
        <f t="shared" si="38"/>
        <v>2016</v>
      </c>
      <c r="B332" s="8" t="str">
        <f t="shared" si="40"/>
        <v>Febrero</v>
      </c>
      <c r="C332" s="6" t="s">
        <v>46</v>
      </c>
      <c r="D332" s="14" t="str">
        <f t="shared" si="41"/>
        <v>8/Febrero/2016</v>
      </c>
      <c r="E332" s="1">
        <v>31984114</v>
      </c>
      <c r="F332" s="1">
        <v>12136236.488500001</v>
      </c>
      <c r="G332" s="2">
        <v>0.37944576137078551</v>
      </c>
      <c r="H332" s="3">
        <v>24758</v>
      </c>
      <c r="I332" s="1">
        <v>19847877.511599999</v>
      </c>
      <c r="J332" s="11">
        <f t="shared" si="42"/>
        <v>42408</v>
      </c>
      <c r="K332" s="12">
        <f t="shared" si="43"/>
        <v>7</v>
      </c>
      <c r="L332" s="12" t="str">
        <f t="shared" si="44"/>
        <v>lunes</v>
      </c>
      <c r="M332" s="13"/>
    </row>
    <row r="333" spans="1:13" x14ac:dyDescent="0.35">
      <c r="A333" s="8" t="str">
        <f t="shared" si="38"/>
        <v>2016</v>
      </c>
      <c r="B333" s="8" t="str">
        <f t="shared" si="40"/>
        <v>Febrero</v>
      </c>
      <c r="C333" s="6" t="s">
        <v>47</v>
      </c>
      <c r="D333" s="14" t="str">
        <f t="shared" si="41"/>
        <v>9/Febrero/2016</v>
      </c>
      <c r="E333" s="1">
        <v>34007197</v>
      </c>
      <c r="F333" s="1">
        <v>13256391.501499999</v>
      </c>
      <c r="G333" s="2">
        <v>0.38981135379960896</v>
      </c>
      <c r="H333" s="3">
        <v>33973</v>
      </c>
      <c r="I333" s="1">
        <v>20750805.498599999</v>
      </c>
      <c r="J333" s="11">
        <f t="shared" si="42"/>
        <v>42409</v>
      </c>
      <c r="K333" s="12">
        <f t="shared" si="43"/>
        <v>7</v>
      </c>
      <c r="L333" s="12" t="str">
        <f t="shared" si="44"/>
        <v>martes</v>
      </c>
      <c r="M333" s="13"/>
    </row>
    <row r="334" spans="1:13" x14ac:dyDescent="0.35">
      <c r="A334" s="8" t="str">
        <f t="shared" si="38"/>
        <v>2016</v>
      </c>
      <c r="B334" s="8" t="str">
        <f t="shared" si="40"/>
        <v>Febrero</v>
      </c>
      <c r="C334" s="6" t="s">
        <v>48</v>
      </c>
      <c r="D334" s="14" t="str">
        <f t="shared" si="41"/>
        <v>10/Febrero/2016</v>
      </c>
      <c r="E334" s="1">
        <v>43963160</v>
      </c>
      <c r="F334" s="1">
        <v>17000070.031199999</v>
      </c>
      <c r="G334" s="2">
        <v>0.38668899212886426</v>
      </c>
      <c r="H334" s="3">
        <v>58855</v>
      </c>
      <c r="I334" s="1">
        <v>26963089.968800001</v>
      </c>
      <c r="J334" s="11">
        <f t="shared" si="42"/>
        <v>42410</v>
      </c>
      <c r="K334" s="12">
        <f t="shared" si="43"/>
        <v>7</v>
      </c>
      <c r="L334" s="12" t="str">
        <f t="shared" si="44"/>
        <v>miércoles</v>
      </c>
      <c r="M334" s="13"/>
    </row>
    <row r="335" spans="1:13" x14ac:dyDescent="0.35">
      <c r="A335" s="8" t="str">
        <f t="shared" si="38"/>
        <v>2016</v>
      </c>
      <c r="B335" s="8" t="str">
        <f t="shared" si="40"/>
        <v>Febrero</v>
      </c>
      <c r="C335" s="6" t="s">
        <v>69</v>
      </c>
      <c r="D335" s="14" t="str">
        <f t="shared" si="41"/>
        <v>11/Febrero/2016</v>
      </c>
      <c r="E335" s="1">
        <v>56719175</v>
      </c>
      <c r="F335" s="1">
        <v>22572671.1314</v>
      </c>
      <c r="G335" s="2">
        <v>0.39797248693056625</v>
      </c>
      <c r="H335" s="3">
        <v>31748</v>
      </c>
      <c r="I335" s="1">
        <v>34146503.868699998</v>
      </c>
      <c r="J335" s="11">
        <f t="shared" si="42"/>
        <v>42411</v>
      </c>
      <c r="K335" s="12">
        <f t="shared" si="43"/>
        <v>7</v>
      </c>
      <c r="L335" s="12" t="str">
        <f t="shared" si="44"/>
        <v>jueves</v>
      </c>
      <c r="M335" s="13"/>
    </row>
    <row r="336" spans="1:13" x14ac:dyDescent="0.35">
      <c r="A336" s="8" t="str">
        <f t="shared" si="38"/>
        <v>2016</v>
      </c>
      <c r="B336" s="8" t="str">
        <f t="shared" si="40"/>
        <v>Febrero</v>
      </c>
      <c r="C336" s="6" t="s">
        <v>49</v>
      </c>
      <c r="D336" s="14" t="str">
        <f t="shared" si="41"/>
        <v>12/Febrero/2016</v>
      </c>
      <c r="E336" s="1">
        <v>40950099</v>
      </c>
      <c r="F336" s="1">
        <v>16086141.452199999</v>
      </c>
      <c r="G336" s="2">
        <v>0.39282301740467096</v>
      </c>
      <c r="H336" s="3">
        <v>37058</v>
      </c>
      <c r="I336" s="1">
        <v>24863957.547899999</v>
      </c>
      <c r="J336" s="11">
        <f t="shared" si="42"/>
        <v>42412</v>
      </c>
      <c r="K336" s="12">
        <f t="shared" si="43"/>
        <v>7</v>
      </c>
      <c r="L336" s="12" t="str">
        <f t="shared" si="44"/>
        <v>viernes</v>
      </c>
      <c r="M336" s="13"/>
    </row>
    <row r="337" spans="1:13" x14ac:dyDescent="0.35">
      <c r="A337" s="8" t="str">
        <f t="shared" si="38"/>
        <v>2016</v>
      </c>
      <c r="B337" s="8" t="str">
        <f t="shared" si="40"/>
        <v>Febrero</v>
      </c>
      <c r="C337" s="6" t="s">
        <v>50</v>
      </c>
      <c r="D337" s="14" t="str">
        <f t="shared" si="41"/>
        <v>13/Febrero/2016</v>
      </c>
      <c r="E337" s="1">
        <v>-309864</v>
      </c>
      <c r="F337" s="1">
        <v>-150047.10329999999</v>
      </c>
      <c r="G337" s="2">
        <v>0.48423535260630468</v>
      </c>
      <c r="H337" s="3">
        <v>515</v>
      </c>
      <c r="I337" s="1">
        <v>-159816.89679999999</v>
      </c>
      <c r="J337" s="11">
        <f t="shared" si="42"/>
        <v>42413</v>
      </c>
      <c r="K337" s="12">
        <f t="shared" si="43"/>
        <v>7</v>
      </c>
      <c r="L337" s="12" t="str">
        <f t="shared" si="44"/>
        <v>sábado</v>
      </c>
      <c r="M337" s="13"/>
    </row>
    <row r="338" spans="1:13" x14ac:dyDescent="0.35">
      <c r="A338" s="8" t="str">
        <f t="shared" si="38"/>
        <v>2016</v>
      </c>
      <c r="B338" s="8" t="str">
        <f t="shared" si="40"/>
        <v>Febrero</v>
      </c>
      <c r="C338" s="6" t="s">
        <v>52</v>
      </c>
      <c r="D338" s="14" t="str">
        <f t="shared" si="41"/>
        <v>15/Febrero/2016</v>
      </c>
      <c r="E338" s="1">
        <v>24216701</v>
      </c>
      <c r="F338" s="1">
        <v>9651532.9902999997</v>
      </c>
      <c r="G338" s="2">
        <v>0.39854862932403551</v>
      </c>
      <c r="H338" s="3">
        <v>21275</v>
      </c>
      <c r="I338" s="1">
        <v>14565168.0097</v>
      </c>
      <c r="J338" s="11">
        <f t="shared" si="42"/>
        <v>42415</v>
      </c>
      <c r="K338" s="12">
        <f t="shared" si="43"/>
        <v>8</v>
      </c>
      <c r="L338" s="12" t="str">
        <f t="shared" si="44"/>
        <v>lunes</v>
      </c>
      <c r="M338" s="13"/>
    </row>
    <row r="339" spans="1:13" x14ac:dyDescent="0.35">
      <c r="A339" s="8" t="str">
        <f t="shared" si="38"/>
        <v>2016</v>
      </c>
      <c r="B339" s="8" t="str">
        <f t="shared" si="40"/>
        <v>Febrero</v>
      </c>
      <c r="C339" s="6" t="s">
        <v>53</v>
      </c>
      <c r="D339" s="14" t="str">
        <f t="shared" si="41"/>
        <v>16/Febrero/2016</v>
      </c>
      <c r="E339" s="1">
        <v>34914448</v>
      </c>
      <c r="F339" s="1">
        <v>12310370.170700001</v>
      </c>
      <c r="G339" s="2">
        <v>0.35258670481343424</v>
      </c>
      <c r="H339" s="3">
        <v>39415</v>
      </c>
      <c r="I339" s="1">
        <v>22604077.829399999</v>
      </c>
      <c r="J339" s="11">
        <f t="shared" si="42"/>
        <v>42416</v>
      </c>
      <c r="K339" s="12">
        <f t="shared" si="43"/>
        <v>8</v>
      </c>
      <c r="L339" s="12" t="str">
        <f t="shared" si="44"/>
        <v>martes</v>
      </c>
      <c r="M339" s="13"/>
    </row>
    <row r="340" spans="1:13" x14ac:dyDescent="0.35">
      <c r="A340" s="8" t="str">
        <f t="shared" si="38"/>
        <v>2016</v>
      </c>
      <c r="B340" s="8" t="str">
        <f t="shared" si="40"/>
        <v>Febrero</v>
      </c>
      <c r="C340" s="6" t="s">
        <v>70</v>
      </c>
      <c r="D340" s="14" t="str">
        <f t="shared" si="41"/>
        <v>17/Febrero/2016</v>
      </c>
      <c r="E340" s="1">
        <v>51961255</v>
      </c>
      <c r="F340" s="1">
        <v>17341184.6534</v>
      </c>
      <c r="G340" s="2">
        <v>0.3337329834200502</v>
      </c>
      <c r="H340" s="3">
        <v>39041</v>
      </c>
      <c r="I340" s="1">
        <v>34620070.346600004</v>
      </c>
      <c r="J340" s="11">
        <f t="shared" si="42"/>
        <v>42417</v>
      </c>
      <c r="K340" s="12">
        <f t="shared" si="43"/>
        <v>8</v>
      </c>
      <c r="L340" s="12" t="str">
        <f t="shared" si="44"/>
        <v>miércoles</v>
      </c>
      <c r="M340" s="13"/>
    </row>
    <row r="341" spans="1:13" x14ac:dyDescent="0.35">
      <c r="A341" s="8" t="str">
        <f t="shared" si="38"/>
        <v>2016</v>
      </c>
      <c r="B341" s="8" t="str">
        <f t="shared" si="40"/>
        <v>Febrero</v>
      </c>
      <c r="C341" s="6" t="s">
        <v>71</v>
      </c>
      <c r="D341" s="14" t="str">
        <f t="shared" si="41"/>
        <v>18/Febrero/2016</v>
      </c>
      <c r="E341" s="1">
        <v>48859343</v>
      </c>
      <c r="F341" s="1">
        <v>16537245.862400001</v>
      </c>
      <c r="G341" s="2">
        <v>0.33846639858419708</v>
      </c>
      <c r="H341" s="3">
        <v>43003.3</v>
      </c>
      <c r="I341" s="1">
        <v>32322097.137699999</v>
      </c>
      <c r="J341" s="11">
        <f t="shared" si="42"/>
        <v>42418</v>
      </c>
      <c r="K341" s="12">
        <f t="shared" si="43"/>
        <v>8</v>
      </c>
      <c r="L341" s="12" t="str">
        <f t="shared" si="44"/>
        <v>jueves</v>
      </c>
      <c r="M341" s="13"/>
    </row>
    <row r="342" spans="1:13" x14ac:dyDescent="0.35">
      <c r="A342" s="8" t="str">
        <f t="shared" si="38"/>
        <v>2016</v>
      </c>
      <c r="B342" s="8" t="str">
        <f t="shared" si="40"/>
        <v>Febrero</v>
      </c>
      <c r="C342" s="6" t="s">
        <v>54</v>
      </c>
      <c r="D342" s="14" t="str">
        <f t="shared" si="41"/>
        <v>19/Febrero/2016</v>
      </c>
      <c r="E342" s="1">
        <v>38082824</v>
      </c>
      <c r="F342" s="1">
        <v>14496318.782500001</v>
      </c>
      <c r="G342" s="2">
        <v>0.38065241124187638</v>
      </c>
      <c r="H342" s="3">
        <v>28979</v>
      </c>
      <c r="I342" s="1">
        <v>23586505.217500001</v>
      </c>
      <c r="J342" s="11">
        <f t="shared" si="42"/>
        <v>42419</v>
      </c>
      <c r="K342" s="12">
        <f t="shared" si="43"/>
        <v>8</v>
      </c>
      <c r="L342" s="12" t="str">
        <f t="shared" si="44"/>
        <v>viernes</v>
      </c>
      <c r="M342" s="13"/>
    </row>
    <row r="343" spans="1:13" x14ac:dyDescent="0.35">
      <c r="A343" s="8" t="str">
        <f t="shared" si="38"/>
        <v>2016</v>
      </c>
      <c r="B343" s="8" t="str">
        <f t="shared" si="40"/>
        <v>Febrero</v>
      </c>
      <c r="C343" s="6" t="s">
        <v>55</v>
      </c>
      <c r="D343" s="14" t="str">
        <f t="shared" si="41"/>
        <v>20/Febrero/2016</v>
      </c>
      <c r="E343" s="1">
        <v>853315</v>
      </c>
      <c r="F343" s="1">
        <v>342375.79749999999</v>
      </c>
      <c r="G343" s="2">
        <v>0.40123025787663408</v>
      </c>
      <c r="H343" s="3">
        <v>1793</v>
      </c>
      <c r="I343" s="1">
        <v>510939.20250000001</v>
      </c>
      <c r="J343" s="11">
        <f t="shared" si="42"/>
        <v>42420</v>
      </c>
      <c r="K343" s="12">
        <f t="shared" si="43"/>
        <v>8</v>
      </c>
      <c r="L343" s="12" t="str">
        <f t="shared" si="44"/>
        <v>sábado</v>
      </c>
      <c r="M343" s="13"/>
    </row>
    <row r="344" spans="1:13" x14ac:dyDescent="0.35">
      <c r="A344" s="8" t="str">
        <f t="shared" si="38"/>
        <v>2016</v>
      </c>
      <c r="B344" s="8" t="str">
        <f t="shared" si="40"/>
        <v>Febrero</v>
      </c>
      <c r="C344" s="6" t="s">
        <v>56</v>
      </c>
      <c r="D344" s="14" t="str">
        <f t="shared" si="41"/>
        <v>21/Febrero/2016</v>
      </c>
      <c r="E344" s="1">
        <v>4138</v>
      </c>
      <c r="F344" s="1">
        <v>1109.644</v>
      </c>
      <c r="G344" s="2">
        <v>0.26815949734171096</v>
      </c>
      <c r="H344" s="3">
        <v>6</v>
      </c>
      <c r="I344" s="1">
        <v>3028.3560000000002</v>
      </c>
      <c r="J344" s="11">
        <f t="shared" si="42"/>
        <v>42421</v>
      </c>
      <c r="K344" s="12">
        <f t="shared" si="43"/>
        <v>9</v>
      </c>
      <c r="L344" s="12" t="str">
        <f t="shared" si="44"/>
        <v>domingo</v>
      </c>
      <c r="M344" s="13"/>
    </row>
    <row r="345" spans="1:13" x14ac:dyDescent="0.35">
      <c r="A345" s="8" t="str">
        <f t="shared" si="38"/>
        <v>2016</v>
      </c>
      <c r="B345" s="8" t="str">
        <f t="shared" si="40"/>
        <v>Febrero</v>
      </c>
      <c r="C345" s="6" t="s">
        <v>57</v>
      </c>
      <c r="D345" s="14" t="str">
        <f t="shared" si="41"/>
        <v>22/Febrero/2016</v>
      </c>
      <c r="E345" s="1">
        <v>49617989</v>
      </c>
      <c r="F345" s="1">
        <v>19851941.534699999</v>
      </c>
      <c r="G345" s="2">
        <v>0.40009564947704751</v>
      </c>
      <c r="H345" s="3">
        <v>51711.767999999996</v>
      </c>
      <c r="I345" s="1">
        <v>29766047.465300001</v>
      </c>
      <c r="J345" s="11">
        <f t="shared" si="42"/>
        <v>42422</v>
      </c>
      <c r="K345" s="12">
        <f t="shared" si="43"/>
        <v>9</v>
      </c>
      <c r="L345" s="12" t="str">
        <f t="shared" si="44"/>
        <v>lunes</v>
      </c>
      <c r="M345" s="13"/>
    </row>
    <row r="346" spans="1:13" x14ac:dyDescent="0.35">
      <c r="A346" s="8" t="str">
        <f t="shared" si="38"/>
        <v>2016</v>
      </c>
      <c r="B346" s="8" t="str">
        <f t="shared" si="40"/>
        <v>Febrero</v>
      </c>
      <c r="C346" s="6" t="s">
        <v>58</v>
      </c>
      <c r="D346" s="14" t="str">
        <f t="shared" si="41"/>
        <v>23/Febrero/2016</v>
      </c>
      <c r="E346" s="1">
        <v>32440789</v>
      </c>
      <c r="F346" s="1">
        <v>13420249.605599999</v>
      </c>
      <c r="G346" s="2">
        <v>0.41368443922865133</v>
      </c>
      <c r="H346" s="3">
        <v>40365</v>
      </c>
      <c r="I346" s="1">
        <v>19020539.394499999</v>
      </c>
      <c r="J346" s="11">
        <f t="shared" si="42"/>
        <v>42423</v>
      </c>
      <c r="K346" s="12">
        <f t="shared" si="43"/>
        <v>9</v>
      </c>
      <c r="L346" s="12" t="str">
        <f t="shared" si="44"/>
        <v>martes</v>
      </c>
      <c r="M346" s="13"/>
    </row>
    <row r="347" spans="1:13" x14ac:dyDescent="0.35">
      <c r="A347" s="8" t="str">
        <f t="shared" si="38"/>
        <v>2016</v>
      </c>
      <c r="B347" s="8" t="str">
        <f t="shared" si="40"/>
        <v>Febrero</v>
      </c>
      <c r="C347" s="6" t="s">
        <v>59</v>
      </c>
      <c r="D347" s="14" t="str">
        <f t="shared" si="41"/>
        <v>24/Febrero/2016</v>
      </c>
      <c r="E347" s="1">
        <v>44757101</v>
      </c>
      <c r="F347" s="1">
        <v>15300724.6348</v>
      </c>
      <c r="G347" s="2">
        <v>0.34186138719753095</v>
      </c>
      <c r="H347" s="3">
        <v>48413</v>
      </c>
      <c r="I347" s="1">
        <v>29456376.3653</v>
      </c>
      <c r="J347" s="11">
        <f t="shared" si="42"/>
        <v>42424</v>
      </c>
      <c r="K347" s="12">
        <f t="shared" si="43"/>
        <v>9</v>
      </c>
      <c r="L347" s="12" t="str">
        <f t="shared" si="44"/>
        <v>miércoles</v>
      </c>
      <c r="M347" s="13"/>
    </row>
    <row r="348" spans="1:13" x14ac:dyDescent="0.35">
      <c r="A348" s="8" t="str">
        <f t="shared" si="38"/>
        <v>2016</v>
      </c>
      <c r="B348" s="8" t="str">
        <f t="shared" si="40"/>
        <v>Febrero</v>
      </c>
      <c r="C348" s="6" t="s">
        <v>72</v>
      </c>
      <c r="D348" s="14" t="str">
        <f t="shared" si="41"/>
        <v>25/Febrero/2016</v>
      </c>
      <c r="E348" s="1">
        <v>47461244</v>
      </c>
      <c r="F348" s="1">
        <v>15335692.6965</v>
      </c>
      <c r="G348" s="2">
        <v>0.32312032732433227</v>
      </c>
      <c r="H348" s="3">
        <v>36507</v>
      </c>
      <c r="I348" s="1">
        <v>32125551.3035</v>
      </c>
      <c r="J348" s="11">
        <f t="shared" si="42"/>
        <v>42425</v>
      </c>
      <c r="K348" s="12">
        <f t="shared" si="43"/>
        <v>9</v>
      </c>
      <c r="L348" s="12" t="str">
        <f t="shared" si="44"/>
        <v>jueves</v>
      </c>
      <c r="M348" s="13"/>
    </row>
    <row r="349" spans="1:13" x14ac:dyDescent="0.35">
      <c r="A349" s="8" t="str">
        <f t="shared" si="38"/>
        <v>2016</v>
      </c>
      <c r="B349" s="8" t="str">
        <f t="shared" si="40"/>
        <v>Febrero</v>
      </c>
      <c r="C349" s="6" t="s">
        <v>60</v>
      </c>
      <c r="D349" s="14" t="str">
        <f t="shared" si="41"/>
        <v>26/Febrero/2016</v>
      </c>
      <c r="E349" s="1">
        <v>48331715</v>
      </c>
      <c r="F349" s="1">
        <v>17959692.988499999</v>
      </c>
      <c r="G349" s="2">
        <v>0.37159229686966416</v>
      </c>
      <c r="H349" s="3">
        <v>29053</v>
      </c>
      <c r="I349" s="1">
        <v>30372022.011599999</v>
      </c>
      <c r="J349" s="11">
        <f t="shared" si="42"/>
        <v>42426</v>
      </c>
      <c r="K349" s="12">
        <f t="shared" si="43"/>
        <v>9</v>
      </c>
      <c r="L349" s="12" t="str">
        <f t="shared" si="44"/>
        <v>viernes</v>
      </c>
      <c r="M349" s="13"/>
    </row>
    <row r="350" spans="1:13" x14ac:dyDescent="0.35">
      <c r="A350" s="8" t="str">
        <f t="shared" si="38"/>
        <v>2016</v>
      </c>
      <c r="B350" s="8" t="str">
        <f t="shared" si="40"/>
        <v>Febrero</v>
      </c>
      <c r="C350" s="6" t="s">
        <v>61</v>
      </c>
      <c r="D350" s="14" t="str">
        <f t="shared" si="41"/>
        <v>27/Febrero/2016</v>
      </c>
      <c r="E350" s="1">
        <v>9751711</v>
      </c>
      <c r="F350" s="1">
        <v>3840795.7111999998</v>
      </c>
      <c r="G350" s="2">
        <v>0.39385864810800897</v>
      </c>
      <c r="H350" s="3">
        <v>16315</v>
      </c>
      <c r="I350" s="1">
        <v>5910915.2888000002</v>
      </c>
      <c r="J350" s="11">
        <f t="shared" si="42"/>
        <v>42427</v>
      </c>
      <c r="K350" s="12">
        <f t="shared" si="43"/>
        <v>9</v>
      </c>
      <c r="L350" s="12" t="str">
        <f t="shared" si="44"/>
        <v>sábado</v>
      </c>
      <c r="M350" s="13"/>
    </row>
    <row r="351" spans="1:13" x14ac:dyDescent="0.35">
      <c r="A351" s="8" t="str">
        <f t="shared" si="38"/>
        <v>2016</v>
      </c>
      <c r="B351" s="8" t="str">
        <f t="shared" si="40"/>
        <v>Febrero</v>
      </c>
      <c r="C351" s="6" t="s">
        <v>62</v>
      </c>
      <c r="D351" s="14" t="str">
        <f t="shared" si="41"/>
        <v>28/Febrero/2016</v>
      </c>
      <c r="E351" s="1">
        <v>104127</v>
      </c>
      <c r="F351" s="1">
        <v>25782.5664</v>
      </c>
      <c r="G351" s="2">
        <v>0.24760692615748076</v>
      </c>
      <c r="H351" s="3">
        <v>104</v>
      </c>
      <c r="I351" s="1">
        <v>78344.433600000004</v>
      </c>
      <c r="J351" s="11">
        <f t="shared" si="42"/>
        <v>42428</v>
      </c>
      <c r="K351" s="12">
        <f t="shared" si="43"/>
        <v>10</v>
      </c>
      <c r="L351" s="12" t="str">
        <f t="shared" si="44"/>
        <v>domingo</v>
      </c>
      <c r="M351" s="13"/>
    </row>
    <row r="352" spans="1:13" x14ac:dyDescent="0.35">
      <c r="A352" s="8" t="str">
        <f t="shared" si="38"/>
        <v>2016</v>
      </c>
      <c r="B352" s="8" t="str">
        <f t="shared" si="40"/>
        <v>Febrero</v>
      </c>
      <c r="C352" s="6" t="s">
        <v>63</v>
      </c>
      <c r="D352" s="14" t="str">
        <f t="shared" si="41"/>
        <v>29/Febrero/2016</v>
      </c>
      <c r="E352" s="1">
        <v>70967783</v>
      </c>
      <c r="F352" s="1">
        <v>23190992.120499998</v>
      </c>
      <c r="G352" s="2">
        <v>0.32678197261002223</v>
      </c>
      <c r="H352" s="3">
        <v>59467</v>
      </c>
      <c r="I352" s="1">
        <v>47776790.879500002</v>
      </c>
      <c r="J352" s="11">
        <f t="shared" si="42"/>
        <v>42429</v>
      </c>
      <c r="K352" s="12">
        <f t="shared" si="43"/>
        <v>10</v>
      </c>
      <c r="L352" s="12" t="str">
        <f t="shared" si="44"/>
        <v>lunes</v>
      </c>
      <c r="M352" s="13"/>
    </row>
    <row r="353" spans="1:13" x14ac:dyDescent="0.35">
      <c r="A353" s="8" t="str">
        <f t="shared" si="38"/>
        <v>2016</v>
      </c>
      <c r="B353" s="8" t="s">
        <v>27</v>
      </c>
      <c r="C353" s="6" t="s">
        <v>73</v>
      </c>
      <c r="D353" s="14" t="str">
        <f t="shared" si="41"/>
        <v>1/Marzo/2016</v>
      </c>
      <c r="E353" s="1">
        <v>28231902</v>
      </c>
      <c r="F353" s="1">
        <v>11971484.9362</v>
      </c>
      <c r="G353" s="2">
        <v>0.42404103472022536</v>
      </c>
      <c r="H353" s="3">
        <v>28447</v>
      </c>
      <c r="I353" s="1">
        <v>16260417.063899999</v>
      </c>
      <c r="J353" s="11">
        <f t="shared" si="42"/>
        <v>42430</v>
      </c>
      <c r="K353" s="12">
        <f t="shared" si="43"/>
        <v>10</v>
      </c>
      <c r="L353" s="12" t="str">
        <f t="shared" si="44"/>
        <v>martes</v>
      </c>
      <c r="M353" s="13"/>
    </row>
    <row r="354" spans="1:13" x14ac:dyDescent="0.35">
      <c r="A354" s="8" t="str">
        <f t="shared" si="38"/>
        <v>2016</v>
      </c>
      <c r="B354" s="8" t="str">
        <f t="shared" ref="B354:B378" si="45">+B353</f>
        <v>Marzo</v>
      </c>
      <c r="C354" s="6" t="s">
        <v>66</v>
      </c>
      <c r="D354" s="14" t="str">
        <f t="shared" si="41"/>
        <v>2/Marzo/2016</v>
      </c>
      <c r="E354" s="1">
        <v>24288176.859999999</v>
      </c>
      <c r="F354" s="1">
        <v>9815293.7725000009</v>
      </c>
      <c r="G354" s="2">
        <v>0.40411817770747244</v>
      </c>
      <c r="H354" s="3">
        <v>20233</v>
      </c>
      <c r="I354" s="1">
        <v>14472883.0875</v>
      </c>
      <c r="J354" s="11">
        <f t="shared" si="42"/>
        <v>42431</v>
      </c>
      <c r="K354" s="12">
        <f t="shared" si="43"/>
        <v>10</v>
      </c>
      <c r="L354" s="12" t="str">
        <f t="shared" si="44"/>
        <v>miércoles</v>
      </c>
      <c r="M354" s="13"/>
    </row>
    <row r="355" spans="1:13" x14ac:dyDescent="0.35">
      <c r="A355" s="8" t="str">
        <f t="shared" si="38"/>
        <v>2016</v>
      </c>
      <c r="B355" s="8" t="str">
        <f t="shared" si="45"/>
        <v>Marzo</v>
      </c>
      <c r="C355" s="6" t="s">
        <v>67</v>
      </c>
      <c r="D355" s="14" t="str">
        <f t="shared" si="41"/>
        <v>3/Marzo/2016</v>
      </c>
      <c r="E355" s="1">
        <v>30268634</v>
      </c>
      <c r="F355" s="1">
        <v>11501924.159</v>
      </c>
      <c r="G355" s="2">
        <v>0.37999482100844062</v>
      </c>
      <c r="H355" s="3">
        <v>23165</v>
      </c>
      <c r="I355" s="1">
        <v>18766709.8411</v>
      </c>
      <c r="J355" s="11">
        <f t="shared" si="42"/>
        <v>42432</v>
      </c>
      <c r="K355" s="12">
        <f t="shared" si="43"/>
        <v>10</v>
      </c>
      <c r="L355" s="12" t="str">
        <f t="shared" si="44"/>
        <v>jueves</v>
      </c>
      <c r="M355" s="13"/>
    </row>
    <row r="356" spans="1:13" x14ac:dyDescent="0.35">
      <c r="A356" s="8" t="str">
        <f t="shared" si="38"/>
        <v>2016</v>
      </c>
      <c r="B356" s="8" t="str">
        <f t="shared" si="45"/>
        <v>Marzo</v>
      </c>
      <c r="C356" s="6" t="s">
        <v>68</v>
      </c>
      <c r="D356" s="14" t="str">
        <f t="shared" si="41"/>
        <v>4/Marzo/2016</v>
      </c>
      <c r="E356" s="1">
        <v>36248986</v>
      </c>
      <c r="F356" s="1">
        <v>15620361.2204</v>
      </c>
      <c r="G356" s="2">
        <v>0.43091857025738595</v>
      </c>
      <c r="H356" s="3">
        <v>35661</v>
      </c>
      <c r="I356" s="1">
        <v>20628624.7797</v>
      </c>
      <c r="J356" s="11">
        <f t="shared" si="42"/>
        <v>42433</v>
      </c>
      <c r="K356" s="12">
        <f t="shared" si="43"/>
        <v>10</v>
      </c>
      <c r="L356" s="12" t="str">
        <f t="shared" si="44"/>
        <v>viernes</v>
      </c>
      <c r="M356" s="13"/>
    </row>
    <row r="357" spans="1:13" x14ac:dyDescent="0.35">
      <c r="A357" s="8" t="str">
        <f t="shared" si="38"/>
        <v>2016</v>
      </c>
      <c r="B357" s="8" t="str">
        <f t="shared" si="45"/>
        <v>Marzo</v>
      </c>
      <c r="C357" s="6" t="s">
        <v>43</v>
      </c>
      <c r="D357" s="14" t="str">
        <f t="shared" si="41"/>
        <v>5/Marzo/2016</v>
      </c>
      <c r="E357" s="1">
        <v>1166870</v>
      </c>
      <c r="F357" s="1">
        <v>441271.33370000002</v>
      </c>
      <c r="G357" s="2">
        <v>0.37816666269593013</v>
      </c>
      <c r="H357" s="3">
        <v>558</v>
      </c>
      <c r="I357" s="1">
        <v>725598.66639999999</v>
      </c>
      <c r="J357" s="11">
        <f t="shared" si="42"/>
        <v>42434</v>
      </c>
      <c r="K357" s="12">
        <f t="shared" si="43"/>
        <v>10</v>
      </c>
      <c r="L357" s="12" t="str">
        <f t="shared" si="44"/>
        <v>sábado</v>
      </c>
      <c r="M357" s="13"/>
    </row>
    <row r="358" spans="1:13" x14ac:dyDescent="0.35">
      <c r="A358" s="8" t="str">
        <f t="shared" si="38"/>
        <v>2016</v>
      </c>
      <c r="B358" s="8" t="str">
        <f t="shared" si="45"/>
        <v>Marzo</v>
      </c>
      <c r="C358" s="6" t="s">
        <v>45</v>
      </c>
      <c r="D358" s="14" t="str">
        <f t="shared" si="41"/>
        <v>7/Marzo/2016</v>
      </c>
      <c r="E358" s="1">
        <v>41398711.799999997</v>
      </c>
      <c r="F358" s="1">
        <v>16187663.0185</v>
      </c>
      <c r="G358" s="2">
        <v>0.39101852001346571</v>
      </c>
      <c r="H358" s="3">
        <v>22915</v>
      </c>
      <c r="I358" s="1">
        <v>25211048.781599998</v>
      </c>
      <c r="J358" s="11">
        <f t="shared" si="42"/>
        <v>42436</v>
      </c>
      <c r="K358" s="12">
        <f t="shared" si="43"/>
        <v>11</v>
      </c>
      <c r="L358" s="12" t="str">
        <f t="shared" si="44"/>
        <v>lunes</v>
      </c>
      <c r="M358" s="13"/>
    </row>
    <row r="359" spans="1:13" x14ac:dyDescent="0.35">
      <c r="A359" s="8" t="str">
        <f t="shared" si="38"/>
        <v>2016</v>
      </c>
      <c r="B359" s="8" t="str">
        <f t="shared" si="45"/>
        <v>Marzo</v>
      </c>
      <c r="C359" s="6" t="s">
        <v>46</v>
      </c>
      <c r="D359" s="14" t="str">
        <f t="shared" si="41"/>
        <v>8/Marzo/2016</v>
      </c>
      <c r="E359" s="1">
        <v>36769490</v>
      </c>
      <c r="F359" s="1">
        <v>14785571.487</v>
      </c>
      <c r="G359" s="2">
        <v>0.40211521799731242</v>
      </c>
      <c r="H359" s="3">
        <v>46948</v>
      </c>
      <c r="I359" s="1">
        <v>21983918.513099998</v>
      </c>
      <c r="J359" s="11">
        <f t="shared" si="42"/>
        <v>42437</v>
      </c>
      <c r="K359" s="12">
        <f t="shared" si="43"/>
        <v>11</v>
      </c>
      <c r="L359" s="12" t="str">
        <f t="shared" si="44"/>
        <v>martes</v>
      </c>
      <c r="M359" s="13"/>
    </row>
    <row r="360" spans="1:13" x14ac:dyDescent="0.35">
      <c r="A360" s="8" t="str">
        <f t="shared" si="38"/>
        <v>2016</v>
      </c>
      <c r="B360" s="8" t="str">
        <f t="shared" si="45"/>
        <v>Marzo</v>
      </c>
      <c r="C360" s="6" t="s">
        <v>47</v>
      </c>
      <c r="D360" s="14" t="str">
        <f t="shared" si="41"/>
        <v>9/Marzo/2016</v>
      </c>
      <c r="E360" s="1">
        <v>37005557</v>
      </c>
      <c r="F360" s="1">
        <v>12106811.534299999</v>
      </c>
      <c r="G360" s="2">
        <v>0.32716198635518445</v>
      </c>
      <c r="H360" s="3">
        <v>34245</v>
      </c>
      <c r="I360" s="1">
        <v>24898745.465799998</v>
      </c>
      <c r="J360" s="11">
        <f t="shared" si="42"/>
        <v>42438</v>
      </c>
      <c r="K360" s="12">
        <f t="shared" si="43"/>
        <v>11</v>
      </c>
      <c r="L360" s="12" t="str">
        <f t="shared" si="44"/>
        <v>miércoles</v>
      </c>
      <c r="M360" s="13"/>
    </row>
    <row r="361" spans="1:13" x14ac:dyDescent="0.35">
      <c r="A361" s="8" t="str">
        <f t="shared" si="38"/>
        <v>2016</v>
      </c>
      <c r="B361" s="8" t="str">
        <f t="shared" si="45"/>
        <v>Marzo</v>
      </c>
      <c r="C361" s="6" t="s">
        <v>48</v>
      </c>
      <c r="D361" s="14" t="str">
        <f t="shared" si="41"/>
        <v>10/Marzo/2016</v>
      </c>
      <c r="E361" s="1">
        <v>40615551.560000002</v>
      </c>
      <c r="F361" s="1">
        <v>18388810.170400001</v>
      </c>
      <c r="G361" s="2">
        <v>0.45275293487606155</v>
      </c>
      <c r="H361" s="3">
        <v>28985</v>
      </c>
      <c r="I361" s="1">
        <v>22226741.389699999</v>
      </c>
      <c r="J361" s="11">
        <f t="shared" si="42"/>
        <v>42439</v>
      </c>
      <c r="K361" s="12">
        <f t="shared" si="43"/>
        <v>11</v>
      </c>
      <c r="L361" s="12" t="str">
        <f t="shared" si="44"/>
        <v>jueves</v>
      </c>
      <c r="M361" s="13"/>
    </row>
    <row r="362" spans="1:13" x14ac:dyDescent="0.35">
      <c r="A362" s="8" t="str">
        <f t="shared" si="38"/>
        <v>2016</v>
      </c>
      <c r="B362" s="8" t="str">
        <f t="shared" si="45"/>
        <v>Marzo</v>
      </c>
      <c r="C362" s="6" t="s">
        <v>69</v>
      </c>
      <c r="D362" s="14" t="str">
        <f t="shared" si="41"/>
        <v>11/Marzo/2016</v>
      </c>
      <c r="E362" s="1">
        <v>28591390</v>
      </c>
      <c r="F362" s="1">
        <v>11289421.8342</v>
      </c>
      <c r="G362" s="2">
        <v>0.3948538995201003</v>
      </c>
      <c r="H362" s="3">
        <v>23789</v>
      </c>
      <c r="I362" s="1">
        <v>17301968.165800001</v>
      </c>
      <c r="J362" s="11">
        <f t="shared" si="42"/>
        <v>42440</v>
      </c>
      <c r="K362" s="12">
        <f t="shared" si="43"/>
        <v>11</v>
      </c>
      <c r="L362" s="12" t="str">
        <f t="shared" si="44"/>
        <v>viernes</v>
      </c>
      <c r="M362" s="13"/>
    </row>
    <row r="363" spans="1:13" x14ac:dyDescent="0.35">
      <c r="A363" s="8" t="str">
        <f t="shared" si="38"/>
        <v>2016</v>
      </c>
      <c r="B363" s="8" t="str">
        <f t="shared" si="45"/>
        <v>Marzo</v>
      </c>
      <c r="C363" s="6" t="s">
        <v>49</v>
      </c>
      <c r="D363" s="14" t="str">
        <f t="shared" si="41"/>
        <v>12/Marzo/2016</v>
      </c>
      <c r="E363" s="1">
        <v>560424</v>
      </c>
      <c r="F363" s="1">
        <v>241915.60500000001</v>
      </c>
      <c r="G363" s="2">
        <v>0.43166531947239944</v>
      </c>
      <c r="H363" s="3">
        <v>632</v>
      </c>
      <c r="I363" s="1">
        <v>318508.39500000002</v>
      </c>
      <c r="J363" s="11">
        <f t="shared" si="42"/>
        <v>42441</v>
      </c>
      <c r="K363" s="12">
        <f t="shared" si="43"/>
        <v>11</v>
      </c>
      <c r="L363" s="12" t="str">
        <f t="shared" si="44"/>
        <v>sábado</v>
      </c>
      <c r="M363" s="13"/>
    </row>
    <row r="364" spans="1:13" x14ac:dyDescent="0.35">
      <c r="A364" s="8" t="str">
        <f t="shared" si="38"/>
        <v>2016</v>
      </c>
      <c r="B364" s="8" t="str">
        <f t="shared" si="45"/>
        <v>Marzo</v>
      </c>
      <c r="C364" s="6" t="s">
        <v>51</v>
      </c>
      <c r="D364" s="14" t="str">
        <f t="shared" si="41"/>
        <v>14/Marzo/2016</v>
      </c>
      <c r="E364" s="1">
        <v>37104423</v>
      </c>
      <c r="F364" s="1">
        <v>15369696.241800001</v>
      </c>
      <c r="G364" s="2">
        <v>0.41422814314616885</v>
      </c>
      <c r="H364" s="3">
        <v>25763</v>
      </c>
      <c r="I364" s="1">
        <v>21734726.758299999</v>
      </c>
      <c r="J364" s="11">
        <f t="shared" si="42"/>
        <v>42443</v>
      </c>
      <c r="K364" s="12">
        <f t="shared" si="43"/>
        <v>12</v>
      </c>
      <c r="L364" s="12" t="str">
        <f t="shared" si="44"/>
        <v>lunes</v>
      </c>
      <c r="M364" s="13"/>
    </row>
    <row r="365" spans="1:13" x14ac:dyDescent="0.35">
      <c r="A365" s="8" t="str">
        <f t="shared" ref="A365:A428" si="46">+A364</f>
        <v>2016</v>
      </c>
      <c r="B365" s="8" t="str">
        <f t="shared" si="45"/>
        <v>Marzo</v>
      </c>
      <c r="C365" s="6" t="s">
        <v>52</v>
      </c>
      <c r="D365" s="14" t="str">
        <f t="shared" si="41"/>
        <v>15/Marzo/2016</v>
      </c>
      <c r="E365" s="1">
        <v>55645891</v>
      </c>
      <c r="F365" s="1">
        <v>21623743.3004</v>
      </c>
      <c r="G365" s="2">
        <v>0.38859550834400336</v>
      </c>
      <c r="H365" s="3">
        <v>45684</v>
      </c>
      <c r="I365" s="1">
        <v>34022147.699600004</v>
      </c>
      <c r="J365" s="11">
        <f t="shared" si="42"/>
        <v>42444</v>
      </c>
      <c r="K365" s="12">
        <f t="shared" si="43"/>
        <v>12</v>
      </c>
      <c r="L365" s="12" t="str">
        <f t="shared" si="44"/>
        <v>martes</v>
      </c>
      <c r="M365" s="13"/>
    </row>
    <row r="366" spans="1:13" x14ac:dyDescent="0.35">
      <c r="A366" s="8" t="str">
        <f t="shared" si="46"/>
        <v>2016</v>
      </c>
      <c r="B366" s="8" t="str">
        <f t="shared" si="45"/>
        <v>Marzo</v>
      </c>
      <c r="C366" s="6" t="s">
        <v>53</v>
      </c>
      <c r="D366" s="14" t="str">
        <f t="shared" si="41"/>
        <v>16/Marzo/2016</v>
      </c>
      <c r="E366" s="1">
        <v>31753594</v>
      </c>
      <c r="F366" s="1">
        <v>11436194.1183</v>
      </c>
      <c r="G366" s="2">
        <v>0.36015432200525083</v>
      </c>
      <c r="H366" s="3">
        <v>32745</v>
      </c>
      <c r="I366" s="1">
        <v>20317399.881700002</v>
      </c>
      <c r="J366" s="11">
        <f t="shared" si="42"/>
        <v>42445</v>
      </c>
      <c r="K366" s="12">
        <f t="shared" si="43"/>
        <v>12</v>
      </c>
      <c r="L366" s="12" t="str">
        <f t="shared" si="44"/>
        <v>miércoles</v>
      </c>
      <c r="M366" s="13"/>
    </row>
    <row r="367" spans="1:13" x14ac:dyDescent="0.35">
      <c r="A367" s="8" t="str">
        <f t="shared" si="46"/>
        <v>2016</v>
      </c>
      <c r="B367" s="8" t="str">
        <f t="shared" si="45"/>
        <v>Marzo</v>
      </c>
      <c r="C367" s="6" t="s">
        <v>70</v>
      </c>
      <c r="D367" s="14" t="str">
        <f t="shared" si="41"/>
        <v>17/Marzo/2016</v>
      </c>
      <c r="E367" s="1">
        <v>35239744</v>
      </c>
      <c r="F367" s="1">
        <v>14392518.195800001</v>
      </c>
      <c r="G367" s="2">
        <v>0.40841721766764255</v>
      </c>
      <c r="H367" s="3">
        <v>42864</v>
      </c>
      <c r="I367" s="1">
        <v>20847225.804200001</v>
      </c>
      <c r="J367" s="11">
        <f t="shared" si="42"/>
        <v>42446</v>
      </c>
      <c r="K367" s="12">
        <f t="shared" si="43"/>
        <v>12</v>
      </c>
      <c r="L367" s="12" t="str">
        <f t="shared" si="44"/>
        <v>jueves</v>
      </c>
      <c r="M367" s="13"/>
    </row>
    <row r="368" spans="1:13" x14ac:dyDescent="0.35">
      <c r="A368" s="8" t="str">
        <f t="shared" si="46"/>
        <v>2016</v>
      </c>
      <c r="B368" s="8" t="str">
        <f t="shared" si="45"/>
        <v>Marzo</v>
      </c>
      <c r="C368" s="6" t="s">
        <v>71</v>
      </c>
      <c r="D368" s="14" t="str">
        <f t="shared" si="41"/>
        <v>18/Marzo/2016</v>
      </c>
      <c r="E368" s="1">
        <v>40150148</v>
      </c>
      <c r="F368" s="1">
        <v>15170604.767100001</v>
      </c>
      <c r="G368" s="2">
        <v>0.37784679566062868</v>
      </c>
      <c r="H368" s="3">
        <v>40368</v>
      </c>
      <c r="I368" s="1">
        <v>24979543.232999999</v>
      </c>
      <c r="J368" s="11">
        <f t="shared" si="42"/>
        <v>42447</v>
      </c>
      <c r="K368" s="12">
        <f t="shared" si="43"/>
        <v>12</v>
      </c>
      <c r="L368" s="12" t="str">
        <f t="shared" si="44"/>
        <v>viernes</v>
      </c>
      <c r="M368" s="13"/>
    </row>
    <row r="369" spans="1:13" x14ac:dyDescent="0.35">
      <c r="A369" s="8" t="str">
        <f t="shared" si="46"/>
        <v>2016</v>
      </c>
      <c r="B369" s="8" t="str">
        <f t="shared" si="45"/>
        <v>Marzo</v>
      </c>
      <c r="C369" s="6" t="s">
        <v>54</v>
      </c>
      <c r="D369" s="14" t="str">
        <f t="shared" si="41"/>
        <v>19/Marzo/2016</v>
      </c>
      <c r="E369" s="1">
        <v>269422</v>
      </c>
      <c r="F369" s="1">
        <v>72961.823999999993</v>
      </c>
      <c r="G369" s="2">
        <v>0.27080870901411169</v>
      </c>
      <c r="H369" s="3">
        <v>518</v>
      </c>
      <c r="I369" s="1">
        <v>196460.17600000001</v>
      </c>
      <c r="J369" s="11">
        <f t="shared" si="42"/>
        <v>42448</v>
      </c>
      <c r="K369" s="12">
        <f t="shared" si="43"/>
        <v>12</v>
      </c>
      <c r="L369" s="12" t="str">
        <f t="shared" si="44"/>
        <v>sábado</v>
      </c>
      <c r="M369" s="13"/>
    </row>
    <row r="370" spans="1:13" x14ac:dyDescent="0.35">
      <c r="A370" s="8" t="str">
        <f t="shared" si="46"/>
        <v>2016</v>
      </c>
      <c r="B370" s="8" t="str">
        <f t="shared" si="45"/>
        <v>Marzo</v>
      </c>
      <c r="C370" s="6" t="s">
        <v>56</v>
      </c>
      <c r="D370" s="14" t="str">
        <f t="shared" si="41"/>
        <v>21/Marzo/2016</v>
      </c>
      <c r="E370" s="1">
        <v>73525282</v>
      </c>
      <c r="F370" s="1">
        <v>23726349.295299999</v>
      </c>
      <c r="G370" s="2">
        <v>0.32269647459903655</v>
      </c>
      <c r="H370" s="3">
        <v>41677</v>
      </c>
      <c r="I370" s="1">
        <v>49798932.704700001</v>
      </c>
      <c r="J370" s="11">
        <f t="shared" si="42"/>
        <v>42450</v>
      </c>
      <c r="K370" s="12">
        <f t="shared" si="43"/>
        <v>13</v>
      </c>
      <c r="L370" s="12" t="str">
        <f t="shared" si="44"/>
        <v>lunes</v>
      </c>
      <c r="M370" s="13"/>
    </row>
    <row r="371" spans="1:13" x14ac:dyDescent="0.35">
      <c r="A371" s="8" t="str">
        <f t="shared" si="46"/>
        <v>2016</v>
      </c>
      <c r="B371" s="8" t="str">
        <f t="shared" si="45"/>
        <v>Marzo</v>
      </c>
      <c r="C371" s="6" t="s">
        <v>57</v>
      </c>
      <c r="D371" s="14" t="str">
        <f t="shared" si="41"/>
        <v>22/Marzo/2016</v>
      </c>
      <c r="E371" s="1">
        <v>37411042.880000003</v>
      </c>
      <c r="F371" s="1">
        <v>13832778.093599999</v>
      </c>
      <c r="G371" s="2">
        <v>0.36975120255188137</v>
      </c>
      <c r="H371" s="3">
        <v>44259</v>
      </c>
      <c r="I371" s="1">
        <v>23578264.786499999</v>
      </c>
      <c r="J371" s="11">
        <f t="shared" si="42"/>
        <v>42451</v>
      </c>
      <c r="K371" s="12">
        <f t="shared" si="43"/>
        <v>13</v>
      </c>
      <c r="L371" s="12" t="str">
        <f t="shared" si="44"/>
        <v>martes</v>
      </c>
      <c r="M371" s="13"/>
    </row>
    <row r="372" spans="1:13" x14ac:dyDescent="0.35">
      <c r="A372" s="8" t="str">
        <f t="shared" si="46"/>
        <v>2016</v>
      </c>
      <c r="B372" s="8" t="str">
        <f t="shared" si="45"/>
        <v>Marzo</v>
      </c>
      <c r="C372" s="6" t="s">
        <v>58</v>
      </c>
      <c r="D372" s="14" t="str">
        <f t="shared" si="41"/>
        <v>23/Marzo/2016</v>
      </c>
      <c r="E372" s="1">
        <v>47642024</v>
      </c>
      <c r="F372" s="1">
        <v>16645634.669</v>
      </c>
      <c r="G372" s="2">
        <v>0.3493897460989483</v>
      </c>
      <c r="H372" s="3">
        <v>36994</v>
      </c>
      <c r="I372" s="1">
        <v>30996389.331</v>
      </c>
      <c r="J372" s="11">
        <f t="shared" si="42"/>
        <v>42452</v>
      </c>
      <c r="K372" s="12">
        <f t="shared" si="43"/>
        <v>13</v>
      </c>
      <c r="L372" s="12" t="str">
        <f t="shared" si="44"/>
        <v>miércoles</v>
      </c>
      <c r="M372" s="13"/>
    </row>
    <row r="373" spans="1:13" x14ac:dyDescent="0.35">
      <c r="A373" s="8" t="str">
        <f t="shared" si="46"/>
        <v>2016</v>
      </c>
      <c r="B373" s="8" t="str">
        <f t="shared" si="45"/>
        <v>Marzo</v>
      </c>
      <c r="C373" s="6" t="s">
        <v>59</v>
      </c>
      <c r="D373" s="14" t="str">
        <f t="shared" si="41"/>
        <v>24/Marzo/2016</v>
      </c>
      <c r="E373" s="1">
        <v>37069388</v>
      </c>
      <c r="F373" s="1">
        <v>14309245.9476</v>
      </c>
      <c r="G373" s="2">
        <v>0.38601246795873728</v>
      </c>
      <c r="H373" s="3">
        <v>19680.581999999999</v>
      </c>
      <c r="I373" s="1">
        <v>22760142.0524</v>
      </c>
      <c r="J373" s="11">
        <f t="shared" si="42"/>
        <v>42453</v>
      </c>
      <c r="K373" s="12">
        <f t="shared" si="43"/>
        <v>13</v>
      </c>
      <c r="L373" s="12" t="str">
        <f t="shared" si="44"/>
        <v>jueves</v>
      </c>
      <c r="M373" s="13"/>
    </row>
    <row r="374" spans="1:13" x14ac:dyDescent="0.35">
      <c r="A374" s="8" t="str">
        <f t="shared" si="46"/>
        <v>2016</v>
      </c>
      <c r="B374" s="8" t="str">
        <f t="shared" si="45"/>
        <v>Marzo</v>
      </c>
      <c r="C374" s="6" t="s">
        <v>72</v>
      </c>
      <c r="D374" s="14" t="str">
        <f t="shared" si="41"/>
        <v>25/Marzo/2016</v>
      </c>
      <c r="E374" s="1">
        <v>1351676</v>
      </c>
      <c r="F374" s="1">
        <v>517284.0895</v>
      </c>
      <c r="G374" s="2">
        <v>0.3826982867935807</v>
      </c>
      <c r="H374" s="3">
        <v>1811</v>
      </c>
      <c r="I374" s="1">
        <v>834391.91059999994</v>
      </c>
      <c r="J374" s="11">
        <f t="shared" si="42"/>
        <v>42454</v>
      </c>
      <c r="K374" s="12">
        <f t="shared" si="43"/>
        <v>13</v>
      </c>
      <c r="L374" s="12" t="str">
        <f t="shared" si="44"/>
        <v>viernes</v>
      </c>
      <c r="M374" s="13"/>
    </row>
    <row r="375" spans="1:13" x14ac:dyDescent="0.35">
      <c r="A375" s="8" t="str">
        <f t="shared" si="46"/>
        <v>2016</v>
      </c>
      <c r="B375" s="8" t="str">
        <f t="shared" si="45"/>
        <v>Marzo</v>
      </c>
      <c r="C375" s="6" t="s">
        <v>62</v>
      </c>
      <c r="D375" s="14" t="str">
        <f t="shared" si="41"/>
        <v>28/Marzo/2016</v>
      </c>
      <c r="E375" s="1">
        <v>31222201</v>
      </c>
      <c r="F375" s="1">
        <v>11150580.734099999</v>
      </c>
      <c r="G375" s="2">
        <v>0.35713628049797003</v>
      </c>
      <c r="H375" s="3">
        <v>25273</v>
      </c>
      <c r="I375" s="1">
        <v>20071620.265999999</v>
      </c>
      <c r="J375" s="11">
        <f t="shared" si="42"/>
        <v>42457</v>
      </c>
      <c r="K375" s="12">
        <f t="shared" si="43"/>
        <v>14</v>
      </c>
      <c r="L375" s="12" t="str">
        <f t="shared" si="44"/>
        <v>lunes</v>
      </c>
      <c r="M375" s="13"/>
    </row>
    <row r="376" spans="1:13" x14ac:dyDescent="0.35">
      <c r="A376" s="8" t="str">
        <f t="shared" si="46"/>
        <v>2016</v>
      </c>
      <c r="B376" s="8" t="str">
        <f t="shared" si="45"/>
        <v>Marzo</v>
      </c>
      <c r="C376" s="6" t="s">
        <v>63</v>
      </c>
      <c r="D376" s="14" t="str">
        <f t="shared" si="41"/>
        <v>29/Marzo/2016</v>
      </c>
      <c r="E376" s="1">
        <v>43009557</v>
      </c>
      <c r="F376" s="1">
        <v>15164239.231699999</v>
      </c>
      <c r="G376" s="2">
        <v>0.35257836372739204</v>
      </c>
      <c r="H376" s="3">
        <v>33569</v>
      </c>
      <c r="I376" s="1">
        <v>27845317.768399999</v>
      </c>
      <c r="J376" s="11">
        <f t="shared" si="42"/>
        <v>42458</v>
      </c>
      <c r="K376" s="12">
        <f t="shared" si="43"/>
        <v>14</v>
      </c>
      <c r="L376" s="12" t="str">
        <f t="shared" si="44"/>
        <v>martes</v>
      </c>
      <c r="M376" s="13"/>
    </row>
    <row r="377" spans="1:13" x14ac:dyDescent="0.35">
      <c r="A377" s="8" t="str">
        <f t="shared" si="46"/>
        <v>2016</v>
      </c>
      <c r="B377" s="8" t="str">
        <f t="shared" si="45"/>
        <v>Marzo</v>
      </c>
      <c r="C377" s="6" t="s">
        <v>64</v>
      </c>
      <c r="D377" s="14" t="str">
        <f t="shared" si="41"/>
        <v>30/Marzo/2016</v>
      </c>
      <c r="E377" s="1">
        <v>45946915</v>
      </c>
      <c r="F377" s="1">
        <v>14396627.044</v>
      </c>
      <c r="G377" s="2">
        <v>0.31333174477546533</v>
      </c>
      <c r="H377" s="3">
        <v>30018</v>
      </c>
      <c r="I377" s="1">
        <v>31550287.956099998</v>
      </c>
      <c r="J377" s="11">
        <f t="shared" si="42"/>
        <v>42459</v>
      </c>
      <c r="K377" s="12">
        <f t="shared" si="43"/>
        <v>14</v>
      </c>
      <c r="L377" s="12" t="str">
        <f t="shared" si="44"/>
        <v>miércoles</v>
      </c>
      <c r="M377" s="13"/>
    </row>
    <row r="378" spans="1:13" x14ac:dyDescent="0.35">
      <c r="A378" s="8" t="str">
        <f t="shared" si="46"/>
        <v>2016</v>
      </c>
      <c r="B378" s="8" t="str">
        <f t="shared" si="45"/>
        <v>Marzo</v>
      </c>
      <c r="C378" s="6" t="s">
        <v>65</v>
      </c>
      <c r="D378" s="14" t="str">
        <f t="shared" si="41"/>
        <v>31/Marzo/2016</v>
      </c>
      <c r="E378" s="1">
        <v>106946833</v>
      </c>
      <c r="F378" s="1">
        <v>34061648.4234</v>
      </c>
      <c r="G378" s="2">
        <v>0.31849141735127395</v>
      </c>
      <c r="H378" s="3">
        <v>57006.601999999999</v>
      </c>
      <c r="I378" s="1">
        <v>72885184.5766</v>
      </c>
      <c r="J378" s="11">
        <f t="shared" si="42"/>
        <v>42460</v>
      </c>
      <c r="K378" s="12">
        <f t="shared" si="43"/>
        <v>14</v>
      </c>
      <c r="L378" s="12" t="str">
        <f t="shared" si="44"/>
        <v>jueves</v>
      </c>
      <c r="M378" s="13"/>
    </row>
    <row r="379" spans="1:13" x14ac:dyDescent="0.35">
      <c r="A379" s="8" t="str">
        <f t="shared" si="46"/>
        <v>2016</v>
      </c>
      <c r="B379" s="8" t="s">
        <v>28</v>
      </c>
      <c r="C379" s="6" t="s">
        <v>73</v>
      </c>
      <c r="D379" s="14" t="str">
        <f t="shared" si="41"/>
        <v>1/Abril/2016</v>
      </c>
      <c r="E379" s="1">
        <v>17646697</v>
      </c>
      <c r="F379" s="1">
        <v>7049247.0482000001</v>
      </c>
      <c r="G379" s="2">
        <v>0.39946552310610878</v>
      </c>
      <c r="H379" s="3">
        <v>11108</v>
      </c>
      <c r="I379" s="1">
        <v>10597449.9519</v>
      </c>
      <c r="J379" s="11">
        <f t="shared" si="42"/>
        <v>42461</v>
      </c>
      <c r="K379" s="12">
        <f t="shared" si="43"/>
        <v>14</v>
      </c>
      <c r="L379" s="12" t="str">
        <f t="shared" si="44"/>
        <v>viernes</v>
      </c>
      <c r="M379" s="13"/>
    </row>
    <row r="380" spans="1:13" x14ac:dyDescent="0.35">
      <c r="A380" s="8" t="str">
        <f t="shared" si="46"/>
        <v>2016</v>
      </c>
      <c r="B380" s="8" t="str">
        <f t="shared" ref="B380:B403" si="47">+B379</f>
        <v>Abril</v>
      </c>
      <c r="C380" s="6" t="s">
        <v>66</v>
      </c>
      <c r="D380" s="14" t="str">
        <f t="shared" si="41"/>
        <v>2/Abril/2016</v>
      </c>
      <c r="E380" s="1">
        <v>119404</v>
      </c>
      <c r="F380" s="1">
        <v>52562.693200000002</v>
      </c>
      <c r="G380" s="2">
        <v>0.44020881377508292</v>
      </c>
      <c r="H380" s="3">
        <v>308</v>
      </c>
      <c r="I380" s="1">
        <v>66841.306800000006</v>
      </c>
      <c r="J380" s="11">
        <f t="shared" si="42"/>
        <v>42462</v>
      </c>
      <c r="K380" s="12">
        <f t="shared" si="43"/>
        <v>14</v>
      </c>
      <c r="L380" s="12" t="str">
        <f t="shared" si="44"/>
        <v>sábado</v>
      </c>
      <c r="M380" s="13"/>
    </row>
    <row r="381" spans="1:13" x14ac:dyDescent="0.35">
      <c r="A381" s="8" t="str">
        <f t="shared" si="46"/>
        <v>2016</v>
      </c>
      <c r="B381" s="8" t="str">
        <f t="shared" si="47"/>
        <v>Abril</v>
      </c>
      <c r="C381" s="6" t="s">
        <v>68</v>
      </c>
      <c r="D381" s="14" t="str">
        <f t="shared" si="41"/>
        <v>4/Abril/2016</v>
      </c>
      <c r="E381" s="1">
        <v>33348657.57</v>
      </c>
      <c r="F381" s="1">
        <v>12407707.7434</v>
      </c>
      <c r="G381" s="2">
        <v>0.37206018615159508</v>
      </c>
      <c r="H381" s="3">
        <v>31166</v>
      </c>
      <c r="I381" s="1">
        <v>20940949.8266</v>
      </c>
      <c r="J381" s="11">
        <f t="shared" si="42"/>
        <v>42464</v>
      </c>
      <c r="K381" s="12">
        <f t="shared" si="43"/>
        <v>15</v>
      </c>
      <c r="L381" s="12" t="str">
        <f t="shared" si="44"/>
        <v>lunes</v>
      </c>
      <c r="M381" s="13"/>
    </row>
    <row r="382" spans="1:13" x14ac:dyDescent="0.35">
      <c r="A382" s="8" t="str">
        <f t="shared" si="46"/>
        <v>2016</v>
      </c>
      <c r="B382" s="8" t="str">
        <f t="shared" si="47"/>
        <v>Abril</v>
      </c>
      <c r="C382" s="6" t="s">
        <v>43</v>
      </c>
      <c r="D382" s="14" t="str">
        <f t="shared" si="41"/>
        <v>5/Abril/2016</v>
      </c>
      <c r="E382" s="1">
        <v>38407320</v>
      </c>
      <c r="F382" s="1">
        <v>15706383.5679</v>
      </c>
      <c r="G382" s="2">
        <v>0.40894245075938651</v>
      </c>
      <c r="H382" s="3">
        <v>24076</v>
      </c>
      <c r="I382" s="1">
        <v>22700936.432100002</v>
      </c>
      <c r="J382" s="11">
        <f t="shared" si="42"/>
        <v>42465</v>
      </c>
      <c r="K382" s="12">
        <f t="shared" si="43"/>
        <v>15</v>
      </c>
      <c r="L382" s="12" t="str">
        <f t="shared" si="44"/>
        <v>martes</v>
      </c>
      <c r="M382" s="13"/>
    </row>
    <row r="383" spans="1:13" x14ac:dyDescent="0.35">
      <c r="A383" s="8" t="str">
        <f t="shared" si="46"/>
        <v>2016</v>
      </c>
      <c r="B383" s="8" t="str">
        <f t="shared" si="47"/>
        <v>Abril</v>
      </c>
      <c r="C383" s="6" t="s">
        <v>44</v>
      </c>
      <c r="D383" s="14" t="str">
        <f t="shared" si="41"/>
        <v>6/Abril/2016</v>
      </c>
      <c r="E383" s="1">
        <v>34690857</v>
      </c>
      <c r="F383" s="1">
        <v>14832924.281400001</v>
      </c>
      <c r="G383" s="2">
        <v>0.42757445517705139</v>
      </c>
      <c r="H383" s="3">
        <v>18109</v>
      </c>
      <c r="I383" s="1">
        <v>19857932.718600001</v>
      </c>
      <c r="J383" s="11">
        <f t="shared" si="42"/>
        <v>42466</v>
      </c>
      <c r="K383" s="12">
        <f t="shared" si="43"/>
        <v>15</v>
      </c>
      <c r="L383" s="12" t="str">
        <f t="shared" si="44"/>
        <v>miércoles</v>
      </c>
      <c r="M383" s="13"/>
    </row>
    <row r="384" spans="1:13" x14ac:dyDescent="0.35">
      <c r="A384" s="8" t="str">
        <f t="shared" si="46"/>
        <v>2016</v>
      </c>
      <c r="B384" s="8" t="str">
        <f t="shared" si="47"/>
        <v>Abril</v>
      </c>
      <c r="C384" s="6" t="s">
        <v>45</v>
      </c>
      <c r="D384" s="14" t="str">
        <f t="shared" si="41"/>
        <v>7/Abril/2016</v>
      </c>
      <c r="E384" s="1">
        <v>38662495</v>
      </c>
      <c r="F384" s="1">
        <v>15847761.2227</v>
      </c>
      <c r="G384" s="2">
        <v>0.40990011696606748</v>
      </c>
      <c r="H384" s="3">
        <v>24100</v>
      </c>
      <c r="I384" s="1">
        <v>22814733.7773</v>
      </c>
      <c r="J384" s="11">
        <f t="shared" si="42"/>
        <v>42467</v>
      </c>
      <c r="K384" s="12">
        <f t="shared" si="43"/>
        <v>15</v>
      </c>
      <c r="L384" s="12" t="str">
        <f t="shared" si="44"/>
        <v>jueves</v>
      </c>
      <c r="M384" s="13"/>
    </row>
    <row r="385" spans="1:13" x14ac:dyDescent="0.35">
      <c r="A385" s="8" t="str">
        <f t="shared" si="46"/>
        <v>2016</v>
      </c>
      <c r="B385" s="8" t="str">
        <f t="shared" si="47"/>
        <v>Abril</v>
      </c>
      <c r="C385" s="6" t="s">
        <v>46</v>
      </c>
      <c r="D385" s="14" t="str">
        <f t="shared" si="41"/>
        <v>8/Abril/2016</v>
      </c>
      <c r="E385" s="1">
        <v>50408985</v>
      </c>
      <c r="F385" s="1">
        <v>17719939.785399999</v>
      </c>
      <c r="G385" s="2">
        <v>0.35152343943049041</v>
      </c>
      <c r="H385" s="3">
        <v>37972</v>
      </c>
      <c r="I385" s="1">
        <v>32689045.214600001</v>
      </c>
      <c r="J385" s="11">
        <f t="shared" si="42"/>
        <v>42468</v>
      </c>
      <c r="K385" s="12">
        <f t="shared" si="43"/>
        <v>15</v>
      </c>
      <c r="L385" s="12" t="str">
        <f t="shared" si="44"/>
        <v>viernes</v>
      </c>
      <c r="M385" s="13"/>
    </row>
    <row r="386" spans="1:13" x14ac:dyDescent="0.35">
      <c r="A386" s="8" t="str">
        <f t="shared" si="46"/>
        <v>2016</v>
      </c>
      <c r="B386" s="8" t="str">
        <f t="shared" si="47"/>
        <v>Abril</v>
      </c>
      <c r="C386" s="6" t="s">
        <v>47</v>
      </c>
      <c r="D386" s="14" t="str">
        <f t="shared" si="41"/>
        <v>9/Abril/2016</v>
      </c>
      <c r="E386" s="1">
        <v>116586</v>
      </c>
      <c r="F386" s="1">
        <v>40271.169900000001</v>
      </c>
      <c r="G386" s="2">
        <v>0.34542028974319389</v>
      </c>
      <c r="H386" s="3">
        <v>56</v>
      </c>
      <c r="I386" s="1">
        <v>76314.830199999997</v>
      </c>
      <c r="J386" s="11">
        <f t="shared" si="42"/>
        <v>42469</v>
      </c>
      <c r="K386" s="12">
        <f t="shared" si="43"/>
        <v>15</v>
      </c>
      <c r="L386" s="12" t="str">
        <f t="shared" si="44"/>
        <v>sábado</v>
      </c>
      <c r="M386" s="13"/>
    </row>
    <row r="387" spans="1:13" x14ac:dyDescent="0.35">
      <c r="A387" s="8" t="str">
        <f t="shared" si="46"/>
        <v>2016</v>
      </c>
      <c r="B387" s="8" t="str">
        <f t="shared" si="47"/>
        <v>Abril</v>
      </c>
      <c r="C387" s="6" t="s">
        <v>69</v>
      </c>
      <c r="D387" s="14" t="str">
        <f t="shared" si="41"/>
        <v>11/Abril/2016</v>
      </c>
      <c r="E387" s="1">
        <v>35648898</v>
      </c>
      <c r="F387" s="1">
        <v>13515961.205700001</v>
      </c>
      <c r="G387" s="2">
        <v>0.37914106645596729</v>
      </c>
      <c r="H387" s="3">
        <v>20321</v>
      </c>
      <c r="I387" s="1">
        <v>22132936.794300001</v>
      </c>
      <c r="J387" s="11">
        <f t="shared" si="42"/>
        <v>42471</v>
      </c>
      <c r="K387" s="12">
        <f t="shared" si="43"/>
        <v>16</v>
      </c>
      <c r="L387" s="12" t="str">
        <f t="shared" si="44"/>
        <v>lunes</v>
      </c>
      <c r="M387" s="13"/>
    </row>
    <row r="388" spans="1:13" x14ac:dyDescent="0.35">
      <c r="A388" s="8" t="str">
        <f t="shared" si="46"/>
        <v>2016</v>
      </c>
      <c r="B388" s="8" t="str">
        <f t="shared" si="47"/>
        <v>Abril</v>
      </c>
      <c r="C388" s="6" t="s">
        <v>49</v>
      </c>
      <c r="D388" s="14" t="str">
        <f t="shared" si="41"/>
        <v>12/Abril/2016</v>
      </c>
      <c r="E388" s="1">
        <v>55105044.479999997</v>
      </c>
      <c r="F388" s="1">
        <v>19903348.768199999</v>
      </c>
      <c r="G388" s="2">
        <v>0.36118923332733693</v>
      </c>
      <c r="H388" s="3">
        <v>60097</v>
      </c>
      <c r="I388" s="1">
        <v>35201695.711800002</v>
      </c>
      <c r="J388" s="11">
        <f t="shared" si="42"/>
        <v>42472</v>
      </c>
      <c r="K388" s="12">
        <f t="shared" si="43"/>
        <v>16</v>
      </c>
      <c r="L388" s="12" t="str">
        <f t="shared" si="44"/>
        <v>martes</v>
      </c>
      <c r="M388" s="13"/>
    </row>
    <row r="389" spans="1:13" x14ac:dyDescent="0.35">
      <c r="A389" s="8" t="str">
        <f t="shared" si="46"/>
        <v>2016</v>
      </c>
      <c r="B389" s="8" t="str">
        <f t="shared" si="47"/>
        <v>Abril</v>
      </c>
      <c r="C389" s="6" t="s">
        <v>50</v>
      </c>
      <c r="D389" s="14" t="str">
        <f t="shared" si="41"/>
        <v>13/Abril/2016</v>
      </c>
      <c r="E389" s="1">
        <v>29534606</v>
      </c>
      <c r="F389" s="1">
        <v>11291686.635500001</v>
      </c>
      <c r="G389" s="2">
        <v>0.38232054409325794</v>
      </c>
      <c r="H389" s="3">
        <v>25472</v>
      </c>
      <c r="I389" s="1">
        <v>18242919.364599999</v>
      </c>
      <c r="J389" s="11">
        <f t="shared" si="42"/>
        <v>42473</v>
      </c>
      <c r="K389" s="12">
        <f t="shared" si="43"/>
        <v>16</v>
      </c>
      <c r="L389" s="12" t="str">
        <f t="shared" si="44"/>
        <v>miércoles</v>
      </c>
      <c r="M389" s="13"/>
    </row>
    <row r="390" spans="1:13" x14ac:dyDescent="0.35">
      <c r="A390" s="8" t="str">
        <f t="shared" si="46"/>
        <v>2016</v>
      </c>
      <c r="B390" s="8" t="str">
        <f t="shared" si="47"/>
        <v>Abril</v>
      </c>
      <c r="C390" s="6" t="s">
        <v>51</v>
      </c>
      <c r="D390" s="14" t="str">
        <f t="shared" si="41"/>
        <v>14/Abril/2016</v>
      </c>
      <c r="E390" s="1">
        <v>40304322</v>
      </c>
      <c r="F390" s="1">
        <v>16543013.3083</v>
      </c>
      <c r="G390" s="2">
        <v>0.41045258888860603</v>
      </c>
      <c r="H390" s="3">
        <v>32449</v>
      </c>
      <c r="I390" s="1">
        <v>23761308.691799998</v>
      </c>
      <c r="J390" s="11">
        <f t="shared" si="42"/>
        <v>42474</v>
      </c>
      <c r="K390" s="12">
        <f t="shared" si="43"/>
        <v>16</v>
      </c>
      <c r="L390" s="12" t="str">
        <f t="shared" si="44"/>
        <v>jueves</v>
      </c>
      <c r="M390" s="13"/>
    </row>
    <row r="391" spans="1:13" x14ac:dyDescent="0.35">
      <c r="A391" s="8" t="str">
        <f t="shared" si="46"/>
        <v>2016</v>
      </c>
      <c r="B391" s="8" t="str">
        <f t="shared" si="47"/>
        <v>Abril</v>
      </c>
      <c r="C391" s="6" t="s">
        <v>52</v>
      </c>
      <c r="D391" s="14" t="str">
        <f t="shared" ref="D391:D454" si="48">CONCATENATE(C391,"/",B391,"/",A391)</f>
        <v>15/Abril/2016</v>
      </c>
      <c r="E391" s="1">
        <v>23982298</v>
      </c>
      <c r="F391" s="1">
        <v>8842469.2225000001</v>
      </c>
      <c r="G391" s="2">
        <v>0.36870817060566924</v>
      </c>
      <c r="H391" s="3">
        <v>20353</v>
      </c>
      <c r="I391" s="1">
        <v>15139828.7776</v>
      </c>
      <c r="J391" s="11">
        <f t="shared" ref="J391:J454" si="49">WORKDAY(D391,0,0)</f>
        <v>42475</v>
      </c>
      <c r="K391" s="12">
        <f t="shared" ref="K391:K454" si="50">WEEKNUM(J391,1)</f>
        <v>16</v>
      </c>
      <c r="L391" s="12" t="str">
        <f t="shared" ref="L391:L454" si="51">TEXT(J391,"ddDDd")</f>
        <v>viernes</v>
      </c>
      <c r="M391" s="13"/>
    </row>
    <row r="392" spans="1:13" x14ac:dyDescent="0.35">
      <c r="A392" s="8" t="str">
        <f t="shared" si="46"/>
        <v>2016</v>
      </c>
      <c r="B392" s="8" t="str">
        <f t="shared" si="47"/>
        <v>Abril</v>
      </c>
      <c r="C392" s="6" t="s">
        <v>53</v>
      </c>
      <c r="D392" s="14" t="str">
        <f t="shared" si="48"/>
        <v>16/Abril/2016</v>
      </c>
      <c r="E392" s="1">
        <v>541746</v>
      </c>
      <c r="F392" s="1">
        <v>167745.2691</v>
      </c>
      <c r="G392" s="2">
        <v>0.30963822363247723</v>
      </c>
      <c r="H392" s="3">
        <v>1625</v>
      </c>
      <c r="I392" s="1">
        <v>374000.73090000002</v>
      </c>
      <c r="J392" s="11">
        <f t="shared" si="49"/>
        <v>42476</v>
      </c>
      <c r="K392" s="12">
        <f t="shared" si="50"/>
        <v>16</v>
      </c>
      <c r="L392" s="12" t="str">
        <f t="shared" si="51"/>
        <v>sábado</v>
      </c>
      <c r="M392" s="13"/>
    </row>
    <row r="393" spans="1:13" x14ac:dyDescent="0.35">
      <c r="A393" s="8" t="str">
        <f t="shared" si="46"/>
        <v>2016</v>
      </c>
      <c r="B393" s="8" t="str">
        <f t="shared" si="47"/>
        <v>Abril</v>
      </c>
      <c r="C393" s="6" t="s">
        <v>71</v>
      </c>
      <c r="D393" s="14" t="str">
        <f t="shared" si="48"/>
        <v>18/Abril/2016</v>
      </c>
      <c r="E393" s="1">
        <v>38623194</v>
      </c>
      <c r="F393" s="1">
        <v>16833399.978399999</v>
      </c>
      <c r="G393" s="2">
        <v>0.43583655920326009</v>
      </c>
      <c r="H393" s="3">
        <v>23057</v>
      </c>
      <c r="I393" s="1">
        <v>21789794.021600001</v>
      </c>
      <c r="J393" s="11">
        <f t="shared" si="49"/>
        <v>42478</v>
      </c>
      <c r="K393" s="12">
        <f t="shared" si="50"/>
        <v>17</v>
      </c>
      <c r="L393" s="12" t="str">
        <f t="shared" si="51"/>
        <v>lunes</v>
      </c>
      <c r="M393" s="13"/>
    </row>
    <row r="394" spans="1:13" x14ac:dyDescent="0.35">
      <c r="A394" s="8" t="str">
        <f t="shared" si="46"/>
        <v>2016</v>
      </c>
      <c r="B394" s="8" t="str">
        <f t="shared" si="47"/>
        <v>Abril</v>
      </c>
      <c r="C394" s="6" t="s">
        <v>54</v>
      </c>
      <c r="D394" s="14" t="str">
        <f t="shared" si="48"/>
        <v>19/Abril/2016</v>
      </c>
      <c r="E394" s="1">
        <v>58268575</v>
      </c>
      <c r="F394" s="1">
        <v>23764497.9223</v>
      </c>
      <c r="G394" s="2">
        <v>0.4078441582328039</v>
      </c>
      <c r="H394" s="3">
        <v>40901</v>
      </c>
      <c r="I394" s="1">
        <v>34504077.077799998</v>
      </c>
      <c r="J394" s="11">
        <f t="shared" si="49"/>
        <v>42479</v>
      </c>
      <c r="K394" s="12">
        <f t="shared" si="50"/>
        <v>17</v>
      </c>
      <c r="L394" s="12" t="str">
        <f t="shared" si="51"/>
        <v>martes</v>
      </c>
      <c r="M394" s="13"/>
    </row>
    <row r="395" spans="1:13" x14ac:dyDescent="0.35">
      <c r="A395" s="8" t="str">
        <f t="shared" si="46"/>
        <v>2016</v>
      </c>
      <c r="B395" s="8" t="str">
        <f t="shared" si="47"/>
        <v>Abril</v>
      </c>
      <c r="C395" s="6" t="s">
        <v>55</v>
      </c>
      <c r="D395" s="14" t="str">
        <f t="shared" si="48"/>
        <v>20/Abril/2016</v>
      </c>
      <c r="E395" s="1">
        <v>31865847</v>
      </c>
      <c r="F395" s="1">
        <v>12997741.813100001</v>
      </c>
      <c r="G395" s="2">
        <v>0.40788941882197577</v>
      </c>
      <c r="H395" s="3">
        <v>19431.314999999999</v>
      </c>
      <c r="I395" s="1">
        <v>18868105.186999999</v>
      </c>
      <c r="J395" s="11">
        <f t="shared" si="49"/>
        <v>42480</v>
      </c>
      <c r="K395" s="12">
        <f t="shared" si="50"/>
        <v>17</v>
      </c>
      <c r="L395" s="12" t="str">
        <f t="shared" si="51"/>
        <v>miércoles</v>
      </c>
      <c r="M395" s="13"/>
    </row>
    <row r="396" spans="1:13" x14ac:dyDescent="0.35">
      <c r="A396" s="8" t="str">
        <f t="shared" si="46"/>
        <v>2016</v>
      </c>
      <c r="B396" s="8" t="str">
        <f t="shared" si="47"/>
        <v>Abril</v>
      </c>
      <c r="C396" s="6" t="s">
        <v>56</v>
      </c>
      <c r="D396" s="14" t="str">
        <f t="shared" si="48"/>
        <v>21/Abril/2016</v>
      </c>
      <c r="E396" s="1">
        <v>34586662</v>
      </c>
      <c r="F396" s="1">
        <v>13300295.172499999</v>
      </c>
      <c r="G396" s="2">
        <v>0.38454983520815045</v>
      </c>
      <c r="H396" s="3">
        <v>36011.576000000001</v>
      </c>
      <c r="I396" s="1">
        <v>21286366.827500001</v>
      </c>
      <c r="J396" s="11">
        <f t="shared" si="49"/>
        <v>42481</v>
      </c>
      <c r="K396" s="12">
        <f t="shared" si="50"/>
        <v>17</v>
      </c>
      <c r="L396" s="12" t="str">
        <f t="shared" si="51"/>
        <v>jueves</v>
      </c>
      <c r="M396" s="13"/>
    </row>
    <row r="397" spans="1:13" x14ac:dyDescent="0.35">
      <c r="A397" s="8" t="str">
        <f t="shared" si="46"/>
        <v>2016</v>
      </c>
      <c r="B397" s="8" t="str">
        <f t="shared" si="47"/>
        <v>Abril</v>
      </c>
      <c r="C397" s="6" t="s">
        <v>57</v>
      </c>
      <c r="D397" s="14" t="str">
        <f t="shared" si="48"/>
        <v>22/Abril/2016</v>
      </c>
      <c r="E397" s="1">
        <v>45568653.909999996</v>
      </c>
      <c r="F397" s="1">
        <v>19073873.094999999</v>
      </c>
      <c r="G397" s="2">
        <v>0.41857442470588879</v>
      </c>
      <c r="H397" s="3">
        <v>32529</v>
      </c>
      <c r="I397" s="1">
        <v>26494780.815099999</v>
      </c>
      <c r="J397" s="11">
        <f t="shared" si="49"/>
        <v>42482</v>
      </c>
      <c r="K397" s="12">
        <f t="shared" si="50"/>
        <v>17</v>
      </c>
      <c r="L397" s="12" t="str">
        <f t="shared" si="51"/>
        <v>viernes</v>
      </c>
      <c r="M397" s="13"/>
    </row>
    <row r="398" spans="1:13" x14ac:dyDescent="0.35">
      <c r="A398" s="8" t="str">
        <f t="shared" si="46"/>
        <v>2016</v>
      </c>
      <c r="B398" s="8" t="str">
        <f t="shared" si="47"/>
        <v>Abril</v>
      </c>
      <c r="C398" s="6" t="s">
        <v>72</v>
      </c>
      <c r="D398" s="14" t="str">
        <f t="shared" si="48"/>
        <v>25/Abril/2016</v>
      </c>
      <c r="E398" s="1">
        <v>32857335</v>
      </c>
      <c r="F398" s="1">
        <v>12748632.503</v>
      </c>
      <c r="G398" s="2">
        <v>0.38799958983283339</v>
      </c>
      <c r="H398" s="3">
        <v>24057</v>
      </c>
      <c r="I398" s="1">
        <v>20108702.497099999</v>
      </c>
      <c r="J398" s="11">
        <f t="shared" si="49"/>
        <v>42485</v>
      </c>
      <c r="K398" s="12">
        <f t="shared" si="50"/>
        <v>18</v>
      </c>
      <c r="L398" s="12" t="str">
        <f t="shared" si="51"/>
        <v>lunes</v>
      </c>
      <c r="M398" s="13"/>
    </row>
    <row r="399" spans="1:13" x14ac:dyDescent="0.35">
      <c r="A399" s="8" t="str">
        <f t="shared" si="46"/>
        <v>2016</v>
      </c>
      <c r="B399" s="8" t="str">
        <f t="shared" si="47"/>
        <v>Abril</v>
      </c>
      <c r="C399" s="6" t="s">
        <v>60</v>
      </c>
      <c r="D399" s="14" t="str">
        <f t="shared" si="48"/>
        <v>26/Abril/2016</v>
      </c>
      <c r="E399" s="1">
        <v>29328089</v>
      </c>
      <c r="F399" s="1">
        <v>12142966.9311</v>
      </c>
      <c r="G399" s="2">
        <v>0.41403880529345094</v>
      </c>
      <c r="H399" s="3">
        <v>22664</v>
      </c>
      <c r="I399" s="1">
        <v>17185122.068999998</v>
      </c>
      <c r="J399" s="11">
        <f t="shared" si="49"/>
        <v>42486</v>
      </c>
      <c r="K399" s="12">
        <f t="shared" si="50"/>
        <v>18</v>
      </c>
      <c r="L399" s="12" t="str">
        <f t="shared" si="51"/>
        <v>martes</v>
      </c>
      <c r="M399" s="13"/>
    </row>
    <row r="400" spans="1:13" x14ac:dyDescent="0.35">
      <c r="A400" s="8" t="str">
        <f t="shared" si="46"/>
        <v>2016</v>
      </c>
      <c r="B400" s="8" t="str">
        <f t="shared" si="47"/>
        <v>Abril</v>
      </c>
      <c r="C400" s="6" t="s">
        <v>61</v>
      </c>
      <c r="D400" s="14" t="str">
        <f t="shared" si="48"/>
        <v>27/Abril/2016</v>
      </c>
      <c r="E400" s="1">
        <v>40599824.119999997</v>
      </c>
      <c r="F400" s="1">
        <v>15916444.9538</v>
      </c>
      <c r="G400" s="2">
        <v>0.39203236217861726</v>
      </c>
      <c r="H400" s="3">
        <v>36666.192000000003</v>
      </c>
      <c r="I400" s="1">
        <v>24683379.166200001</v>
      </c>
      <c r="J400" s="11">
        <f t="shared" si="49"/>
        <v>42487</v>
      </c>
      <c r="K400" s="12">
        <f t="shared" si="50"/>
        <v>18</v>
      </c>
      <c r="L400" s="12" t="str">
        <f t="shared" si="51"/>
        <v>miércoles</v>
      </c>
      <c r="M400" s="13"/>
    </row>
    <row r="401" spans="1:13" x14ac:dyDescent="0.35">
      <c r="A401" s="8" t="str">
        <f t="shared" si="46"/>
        <v>2016</v>
      </c>
      <c r="B401" s="8" t="str">
        <f t="shared" si="47"/>
        <v>Abril</v>
      </c>
      <c r="C401" s="6" t="s">
        <v>62</v>
      </c>
      <c r="D401" s="14" t="str">
        <f t="shared" si="48"/>
        <v>28/Abril/2016</v>
      </c>
      <c r="E401" s="1">
        <v>59667247</v>
      </c>
      <c r="F401" s="1">
        <v>19340805.764699999</v>
      </c>
      <c r="G401" s="2">
        <v>0.3241444299365781</v>
      </c>
      <c r="H401" s="3">
        <v>39274</v>
      </c>
      <c r="I401" s="1">
        <v>40326441.235399999</v>
      </c>
      <c r="J401" s="11">
        <f t="shared" si="49"/>
        <v>42488</v>
      </c>
      <c r="K401" s="12">
        <f t="shared" si="50"/>
        <v>18</v>
      </c>
      <c r="L401" s="12" t="str">
        <f t="shared" si="51"/>
        <v>jueves</v>
      </c>
      <c r="M401" s="13"/>
    </row>
    <row r="402" spans="1:13" x14ac:dyDescent="0.35">
      <c r="A402" s="8" t="str">
        <f t="shared" si="46"/>
        <v>2016</v>
      </c>
      <c r="B402" s="8" t="str">
        <f t="shared" si="47"/>
        <v>Abril</v>
      </c>
      <c r="C402" s="6" t="s">
        <v>63</v>
      </c>
      <c r="D402" s="14" t="str">
        <f t="shared" si="48"/>
        <v>29/Abril/2016</v>
      </c>
      <c r="E402" s="1">
        <v>90844203</v>
      </c>
      <c r="F402" s="1">
        <v>25579533.6732</v>
      </c>
      <c r="G402" s="2">
        <v>0.28157584995489476</v>
      </c>
      <c r="H402" s="3">
        <v>37297</v>
      </c>
      <c r="I402" s="1">
        <v>65264669.326899998</v>
      </c>
      <c r="J402" s="11">
        <f t="shared" si="49"/>
        <v>42489</v>
      </c>
      <c r="K402" s="12">
        <f t="shared" si="50"/>
        <v>18</v>
      </c>
      <c r="L402" s="12" t="str">
        <f t="shared" si="51"/>
        <v>viernes</v>
      </c>
      <c r="M402" s="13"/>
    </row>
    <row r="403" spans="1:13" x14ac:dyDescent="0.35">
      <c r="A403" s="8" t="str">
        <f t="shared" si="46"/>
        <v>2016</v>
      </c>
      <c r="B403" s="8" t="str">
        <f t="shared" si="47"/>
        <v>Abril</v>
      </c>
      <c r="C403" s="6" t="s">
        <v>64</v>
      </c>
      <c r="D403" s="14" t="str">
        <f t="shared" si="48"/>
        <v>30/Abril/2016</v>
      </c>
      <c r="E403" s="1">
        <v>1813520</v>
      </c>
      <c r="F403" s="1">
        <v>750525.01769999997</v>
      </c>
      <c r="G403" s="2">
        <v>0.4138498708037408</v>
      </c>
      <c r="H403" s="3">
        <v>616</v>
      </c>
      <c r="I403" s="1">
        <v>1062994.9823</v>
      </c>
      <c r="J403" s="11">
        <f t="shared" si="49"/>
        <v>42490</v>
      </c>
      <c r="K403" s="12">
        <f t="shared" si="50"/>
        <v>18</v>
      </c>
      <c r="L403" s="12" t="str">
        <f t="shared" si="51"/>
        <v>sábado</v>
      </c>
      <c r="M403" s="13"/>
    </row>
    <row r="404" spans="1:13" x14ac:dyDescent="0.35">
      <c r="A404" s="8" t="str">
        <f t="shared" si="46"/>
        <v>2016</v>
      </c>
      <c r="B404" s="8" t="s">
        <v>29</v>
      </c>
      <c r="C404" s="6" t="s">
        <v>66</v>
      </c>
      <c r="D404" s="14" t="str">
        <f t="shared" si="48"/>
        <v>2/Mayo/2016</v>
      </c>
      <c r="E404" s="1">
        <v>21110530.449999999</v>
      </c>
      <c r="F404" s="1">
        <v>7145265.6717999997</v>
      </c>
      <c r="G404" s="2">
        <v>0.33846926247180115</v>
      </c>
      <c r="H404" s="3">
        <v>14239</v>
      </c>
      <c r="I404" s="1">
        <v>13965264.778200001</v>
      </c>
      <c r="J404" s="11">
        <f t="shared" si="49"/>
        <v>42492</v>
      </c>
      <c r="K404" s="12">
        <f t="shared" si="50"/>
        <v>19</v>
      </c>
      <c r="L404" s="12" t="str">
        <f t="shared" si="51"/>
        <v>lunes</v>
      </c>
      <c r="M404" s="13"/>
    </row>
    <row r="405" spans="1:13" x14ac:dyDescent="0.35">
      <c r="A405" s="8" t="str">
        <f t="shared" si="46"/>
        <v>2016</v>
      </c>
      <c r="B405" s="8" t="str">
        <f t="shared" ref="B405:B429" si="52">+B404</f>
        <v>Mayo</v>
      </c>
      <c r="C405" s="6" t="s">
        <v>67</v>
      </c>
      <c r="D405" s="14" t="str">
        <f t="shared" si="48"/>
        <v>3/Mayo/2016</v>
      </c>
      <c r="E405" s="1">
        <v>24441562</v>
      </c>
      <c r="F405" s="1">
        <v>10268784.548599999</v>
      </c>
      <c r="G405" s="2">
        <v>0.42013618231928057</v>
      </c>
      <c r="H405" s="3">
        <v>27912</v>
      </c>
      <c r="I405" s="1">
        <v>14172777.451400001</v>
      </c>
      <c r="J405" s="11">
        <f t="shared" si="49"/>
        <v>42493</v>
      </c>
      <c r="K405" s="12">
        <f t="shared" si="50"/>
        <v>19</v>
      </c>
      <c r="L405" s="12" t="str">
        <f t="shared" si="51"/>
        <v>martes</v>
      </c>
      <c r="M405" s="13"/>
    </row>
    <row r="406" spans="1:13" x14ac:dyDescent="0.35">
      <c r="A406" s="8" t="str">
        <f t="shared" si="46"/>
        <v>2016</v>
      </c>
      <c r="B406" s="8" t="str">
        <f t="shared" si="52"/>
        <v>Mayo</v>
      </c>
      <c r="C406" s="6" t="s">
        <v>68</v>
      </c>
      <c r="D406" s="14" t="str">
        <f t="shared" si="48"/>
        <v>4/Mayo/2016</v>
      </c>
      <c r="E406" s="1">
        <v>20443912.27</v>
      </c>
      <c r="F406" s="1">
        <v>7429500.6091</v>
      </c>
      <c r="G406" s="2">
        <v>0.36340894594828937</v>
      </c>
      <c r="H406" s="3">
        <v>19386</v>
      </c>
      <c r="I406" s="1">
        <v>13014411.6609</v>
      </c>
      <c r="J406" s="11">
        <f t="shared" si="49"/>
        <v>42494</v>
      </c>
      <c r="K406" s="12">
        <f t="shared" si="50"/>
        <v>19</v>
      </c>
      <c r="L406" s="12" t="str">
        <f t="shared" si="51"/>
        <v>miércoles</v>
      </c>
      <c r="M406" s="13"/>
    </row>
    <row r="407" spans="1:13" x14ac:dyDescent="0.35">
      <c r="A407" s="8" t="str">
        <f t="shared" si="46"/>
        <v>2016</v>
      </c>
      <c r="B407" s="8" t="str">
        <f t="shared" si="52"/>
        <v>Mayo</v>
      </c>
      <c r="C407" s="6" t="s">
        <v>43</v>
      </c>
      <c r="D407" s="14" t="str">
        <f t="shared" si="48"/>
        <v>5/Mayo/2016</v>
      </c>
      <c r="E407" s="1">
        <v>31938188.100000001</v>
      </c>
      <c r="F407" s="1">
        <v>11029792.7423</v>
      </c>
      <c r="G407" s="2">
        <v>0.34534810515127501</v>
      </c>
      <c r="H407" s="3">
        <v>27549</v>
      </c>
      <c r="I407" s="1">
        <v>20908395.357700001</v>
      </c>
      <c r="J407" s="11">
        <f t="shared" si="49"/>
        <v>42495</v>
      </c>
      <c r="K407" s="12">
        <f t="shared" si="50"/>
        <v>19</v>
      </c>
      <c r="L407" s="12" t="str">
        <f t="shared" si="51"/>
        <v>jueves</v>
      </c>
      <c r="M407" s="13"/>
    </row>
    <row r="408" spans="1:13" x14ac:dyDescent="0.35">
      <c r="A408" s="8" t="str">
        <f t="shared" si="46"/>
        <v>2016</v>
      </c>
      <c r="B408" s="8" t="str">
        <f t="shared" si="52"/>
        <v>Mayo</v>
      </c>
      <c r="C408" s="6" t="s">
        <v>44</v>
      </c>
      <c r="D408" s="14" t="str">
        <f t="shared" si="48"/>
        <v>6/Mayo/2016</v>
      </c>
      <c r="E408" s="1">
        <v>26186263</v>
      </c>
      <c r="F408" s="1">
        <v>10253528.443399999</v>
      </c>
      <c r="G408" s="2">
        <v>0.39156134815418298</v>
      </c>
      <c r="H408" s="3">
        <v>16838</v>
      </c>
      <c r="I408" s="1">
        <v>15932734.556600001</v>
      </c>
      <c r="J408" s="11">
        <f t="shared" si="49"/>
        <v>42496</v>
      </c>
      <c r="K408" s="12">
        <f t="shared" si="50"/>
        <v>19</v>
      </c>
      <c r="L408" s="12" t="str">
        <f t="shared" si="51"/>
        <v>viernes</v>
      </c>
      <c r="M408" s="13"/>
    </row>
    <row r="409" spans="1:13" x14ac:dyDescent="0.35">
      <c r="A409" s="8" t="str">
        <f t="shared" si="46"/>
        <v>2016</v>
      </c>
      <c r="B409" s="8" t="str">
        <f t="shared" si="52"/>
        <v>Mayo</v>
      </c>
      <c r="C409" s="6" t="s">
        <v>45</v>
      </c>
      <c r="D409" s="14" t="str">
        <f t="shared" si="48"/>
        <v>7/Mayo/2016</v>
      </c>
      <c r="E409" s="1">
        <v>152768</v>
      </c>
      <c r="F409" s="1">
        <v>61470.436099999999</v>
      </c>
      <c r="G409" s="2">
        <v>0.40237769755446168</v>
      </c>
      <c r="H409" s="3">
        <v>120</v>
      </c>
      <c r="I409" s="1">
        <v>91297.563999999998</v>
      </c>
      <c r="J409" s="11">
        <f t="shared" si="49"/>
        <v>42497</v>
      </c>
      <c r="K409" s="12">
        <f t="shared" si="50"/>
        <v>19</v>
      </c>
      <c r="L409" s="12" t="str">
        <f t="shared" si="51"/>
        <v>sábado</v>
      </c>
      <c r="M409" s="13"/>
    </row>
    <row r="410" spans="1:13" x14ac:dyDescent="0.35">
      <c r="A410" s="8" t="str">
        <f t="shared" si="46"/>
        <v>2016</v>
      </c>
      <c r="B410" s="8" t="str">
        <f t="shared" si="52"/>
        <v>Mayo</v>
      </c>
      <c r="C410" s="6" t="s">
        <v>47</v>
      </c>
      <c r="D410" s="14" t="str">
        <f t="shared" si="48"/>
        <v>9/Mayo/2016</v>
      </c>
      <c r="E410" s="1">
        <v>35105224</v>
      </c>
      <c r="F410" s="1">
        <v>14879922.889900001</v>
      </c>
      <c r="G410" s="2">
        <v>0.42386634222587499</v>
      </c>
      <c r="H410" s="3">
        <v>33847</v>
      </c>
      <c r="I410" s="1">
        <v>20225301.110100001</v>
      </c>
      <c r="J410" s="11">
        <f t="shared" si="49"/>
        <v>42499</v>
      </c>
      <c r="K410" s="12">
        <f t="shared" si="50"/>
        <v>20</v>
      </c>
      <c r="L410" s="12" t="str">
        <f t="shared" si="51"/>
        <v>lunes</v>
      </c>
      <c r="M410" s="13"/>
    </row>
    <row r="411" spans="1:13" x14ac:dyDescent="0.35">
      <c r="A411" s="8" t="str">
        <f t="shared" si="46"/>
        <v>2016</v>
      </c>
      <c r="B411" s="8" t="str">
        <f t="shared" si="52"/>
        <v>Mayo</v>
      </c>
      <c r="C411" s="6" t="s">
        <v>48</v>
      </c>
      <c r="D411" s="14" t="str">
        <f t="shared" si="48"/>
        <v>10/Mayo/2016</v>
      </c>
      <c r="E411" s="1">
        <v>26759632</v>
      </c>
      <c r="F411" s="1">
        <v>11370801.3156</v>
      </c>
      <c r="G411" s="2">
        <v>0.42492368040038819</v>
      </c>
      <c r="H411" s="3">
        <v>19223</v>
      </c>
      <c r="I411" s="1">
        <v>15388830.6845</v>
      </c>
      <c r="J411" s="11">
        <f t="shared" si="49"/>
        <v>42500</v>
      </c>
      <c r="K411" s="12">
        <f t="shared" si="50"/>
        <v>20</v>
      </c>
      <c r="L411" s="12" t="str">
        <f t="shared" si="51"/>
        <v>martes</v>
      </c>
      <c r="M411" s="13"/>
    </row>
    <row r="412" spans="1:13" x14ac:dyDescent="0.35">
      <c r="A412" s="8" t="str">
        <f t="shared" si="46"/>
        <v>2016</v>
      </c>
      <c r="B412" s="8" t="str">
        <f t="shared" si="52"/>
        <v>Mayo</v>
      </c>
      <c r="C412" s="6" t="s">
        <v>69</v>
      </c>
      <c r="D412" s="14" t="str">
        <f t="shared" si="48"/>
        <v>11/Mayo/2016</v>
      </c>
      <c r="E412" s="1">
        <v>30850741.129999999</v>
      </c>
      <c r="F412" s="1">
        <v>11508724.0571</v>
      </c>
      <c r="G412" s="2">
        <v>0.3730453024970814</v>
      </c>
      <c r="H412" s="3">
        <v>20490</v>
      </c>
      <c r="I412" s="1">
        <v>19342017.072999999</v>
      </c>
      <c r="J412" s="11">
        <f t="shared" si="49"/>
        <v>42501</v>
      </c>
      <c r="K412" s="12">
        <f t="shared" si="50"/>
        <v>20</v>
      </c>
      <c r="L412" s="12" t="str">
        <f t="shared" si="51"/>
        <v>miércoles</v>
      </c>
      <c r="M412" s="13"/>
    </row>
    <row r="413" spans="1:13" x14ac:dyDescent="0.35">
      <c r="A413" s="8" t="str">
        <f t="shared" si="46"/>
        <v>2016</v>
      </c>
      <c r="B413" s="8" t="str">
        <f t="shared" si="52"/>
        <v>Mayo</v>
      </c>
      <c r="C413" s="6" t="s">
        <v>49</v>
      </c>
      <c r="D413" s="14" t="str">
        <f t="shared" si="48"/>
        <v>12/Mayo/2016</v>
      </c>
      <c r="E413" s="1">
        <v>35271327.609999999</v>
      </c>
      <c r="F413" s="1">
        <v>13933555.8049</v>
      </c>
      <c r="G413" s="2">
        <v>0.39503916492640351</v>
      </c>
      <c r="H413" s="3">
        <v>25614</v>
      </c>
      <c r="I413" s="1">
        <v>21337771.805100001</v>
      </c>
      <c r="J413" s="11">
        <f t="shared" si="49"/>
        <v>42502</v>
      </c>
      <c r="K413" s="12">
        <f t="shared" si="50"/>
        <v>20</v>
      </c>
      <c r="L413" s="12" t="str">
        <f t="shared" si="51"/>
        <v>jueves</v>
      </c>
      <c r="M413" s="13"/>
    </row>
    <row r="414" spans="1:13" x14ac:dyDescent="0.35">
      <c r="A414" s="8" t="str">
        <f t="shared" si="46"/>
        <v>2016</v>
      </c>
      <c r="B414" s="8" t="str">
        <f t="shared" si="52"/>
        <v>Mayo</v>
      </c>
      <c r="C414" s="6" t="s">
        <v>50</v>
      </c>
      <c r="D414" s="14" t="str">
        <f t="shared" si="48"/>
        <v>13/Mayo/2016</v>
      </c>
      <c r="E414" s="1">
        <v>34284688</v>
      </c>
      <c r="F414" s="1">
        <v>12862848.5591</v>
      </c>
      <c r="G414" s="2">
        <v>0.37517764662463898</v>
      </c>
      <c r="H414" s="3">
        <v>24578</v>
      </c>
      <c r="I414" s="1">
        <v>21421839.441</v>
      </c>
      <c r="J414" s="11">
        <f t="shared" si="49"/>
        <v>42503</v>
      </c>
      <c r="K414" s="12">
        <f t="shared" si="50"/>
        <v>20</v>
      </c>
      <c r="L414" s="12" t="str">
        <f t="shared" si="51"/>
        <v>viernes</v>
      </c>
      <c r="M414" s="13"/>
    </row>
    <row r="415" spans="1:13" x14ac:dyDescent="0.35">
      <c r="A415" s="8" t="str">
        <f t="shared" si="46"/>
        <v>2016</v>
      </c>
      <c r="B415" s="8" t="str">
        <f t="shared" si="52"/>
        <v>Mayo</v>
      </c>
      <c r="C415" s="6" t="s">
        <v>51</v>
      </c>
      <c r="D415" s="14" t="str">
        <f t="shared" si="48"/>
        <v>14/Mayo/2016</v>
      </c>
      <c r="E415" s="1">
        <v>5804256</v>
      </c>
      <c r="F415" s="1">
        <v>2078389.7065000001</v>
      </c>
      <c r="G415" s="2">
        <v>0.35808029599314711</v>
      </c>
      <c r="H415" s="3">
        <v>2268</v>
      </c>
      <c r="I415" s="1">
        <v>3725866.2936</v>
      </c>
      <c r="J415" s="11">
        <f t="shared" si="49"/>
        <v>42504</v>
      </c>
      <c r="K415" s="12">
        <f t="shared" si="50"/>
        <v>20</v>
      </c>
      <c r="L415" s="12" t="str">
        <f t="shared" si="51"/>
        <v>sábado</v>
      </c>
      <c r="M415" s="13"/>
    </row>
    <row r="416" spans="1:13" x14ac:dyDescent="0.35">
      <c r="A416" s="8" t="str">
        <f t="shared" si="46"/>
        <v>2016</v>
      </c>
      <c r="B416" s="8" t="str">
        <f t="shared" si="52"/>
        <v>Mayo</v>
      </c>
      <c r="C416" s="6" t="s">
        <v>52</v>
      </c>
      <c r="D416" s="14" t="str">
        <f t="shared" si="48"/>
        <v>15/Mayo/2016</v>
      </c>
      <c r="E416" s="1">
        <v>1142429</v>
      </c>
      <c r="F416" s="1">
        <v>514541.15549999999</v>
      </c>
      <c r="G416" s="2">
        <v>0.45039223925513094</v>
      </c>
      <c r="H416" s="3">
        <v>538</v>
      </c>
      <c r="I416" s="1">
        <v>627887.84459999995</v>
      </c>
      <c r="J416" s="11">
        <f t="shared" si="49"/>
        <v>42505</v>
      </c>
      <c r="K416" s="12">
        <f t="shared" si="50"/>
        <v>21</v>
      </c>
      <c r="L416" s="12" t="str">
        <f t="shared" si="51"/>
        <v>domingo</v>
      </c>
      <c r="M416" s="13"/>
    </row>
    <row r="417" spans="1:13" x14ac:dyDescent="0.35">
      <c r="A417" s="8" t="str">
        <f t="shared" si="46"/>
        <v>2016</v>
      </c>
      <c r="B417" s="8" t="str">
        <f t="shared" si="52"/>
        <v>Mayo</v>
      </c>
      <c r="C417" s="6" t="s">
        <v>53</v>
      </c>
      <c r="D417" s="14" t="str">
        <f t="shared" si="48"/>
        <v>16/Mayo/2016</v>
      </c>
      <c r="E417" s="1">
        <v>30764674</v>
      </c>
      <c r="F417" s="1">
        <v>11857688.163699999</v>
      </c>
      <c r="G417" s="2">
        <v>0.38543194586427276</v>
      </c>
      <c r="H417" s="3">
        <v>17889</v>
      </c>
      <c r="I417" s="1">
        <v>18906985.836300001</v>
      </c>
      <c r="J417" s="11">
        <f t="shared" si="49"/>
        <v>42506</v>
      </c>
      <c r="K417" s="12">
        <f t="shared" si="50"/>
        <v>21</v>
      </c>
      <c r="L417" s="12" t="str">
        <f t="shared" si="51"/>
        <v>lunes</v>
      </c>
      <c r="M417" s="13"/>
    </row>
    <row r="418" spans="1:13" x14ac:dyDescent="0.35">
      <c r="A418" s="8" t="str">
        <f t="shared" si="46"/>
        <v>2016</v>
      </c>
      <c r="B418" s="8" t="str">
        <f t="shared" si="52"/>
        <v>Mayo</v>
      </c>
      <c r="C418" s="6" t="s">
        <v>70</v>
      </c>
      <c r="D418" s="14" t="str">
        <f t="shared" si="48"/>
        <v>17/Mayo/2016</v>
      </c>
      <c r="E418" s="1">
        <v>54602933</v>
      </c>
      <c r="F418" s="1">
        <v>22326198.030499998</v>
      </c>
      <c r="G418" s="2">
        <v>0.40888276149011993</v>
      </c>
      <c r="H418" s="3">
        <v>48601</v>
      </c>
      <c r="I418" s="1">
        <v>32276734.969500002</v>
      </c>
      <c r="J418" s="11">
        <f t="shared" si="49"/>
        <v>42507</v>
      </c>
      <c r="K418" s="12">
        <f t="shared" si="50"/>
        <v>21</v>
      </c>
      <c r="L418" s="12" t="str">
        <f t="shared" si="51"/>
        <v>martes</v>
      </c>
      <c r="M418" s="13"/>
    </row>
    <row r="419" spans="1:13" x14ac:dyDescent="0.35">
      <c r="A419" s="8" t="str">
        <f t="shared" si="46"/>
        <v>2016</v>
      </c>
      <c r="B419" s="8" t="str">
        <f t="shared" si="52"/>
        <v>Mayo</v>
      </c>
      <c r="C419" s="6" t="s">
        <v>71</v>
      </c>
      <c r="D419" s="14" t="str">
        <f t="shared" si="48"/>
        <v>18/Mayo/2016</v>
      </c>
      <c r="E419" s="1">
        <v>33901230</v>
      </c>
      <c r="F419" s="1">
        <v>12674374.4386</v>
      </c>
      <c r="G419" s="2">
        <v>0.37386178727438502</v>
      </c>
      <c r="H419" s="3">
        <v>27728</v>
      </c>
      <c r="I419" s="1">
        <v>21226855.5614</v>
      </c>
      <c r="J419" s="11">
        <f t="shared" si="49"/>
        <v>42508</v>
      </c>
      <c r="K419" s="12">
        <f t="shared" si="50"/>
        <v>21</v>
      </c>
      <c r="L419" s="12" t="str">
        <f t="shared" si="51"/>
        <v>miércoles</v>
      </c>
      <c r="M419" s="13"/>
    </row>
    <row r="420" spans="1:13" x14ac:dyDescent="0.35">
      <c r="A420" s="8" t="str">
        <f t="shared" si="46"/>
        <v>2016</v>
      </c>
      <c r="B420" s="8" t="str">
        <f t="shared" si="52"/>
        <v>Mayo</v>
      </c>
      <c r="C420" s="6" t="s">
        <v>54</v>
      </c>
      <c r="D420" s="14" t="str">
        <f t="shared" si="48"/>
        <v>19/Mayo/2016</v>
      </c>
      <c r="E420" s="1">
        <v>38794334</v>
      </c>
      <c r="F420" s="1">
        <v>12407008.7094</v>
      </c>
      <c r="G420" s="2">
        <v>0.31981496858278324</v>
      </c>
      <c r="H420" s="3">
        <v>39053</v>
      </c>
      <c r="I420" s="1">
        <v>26387325.290600002</v>
      </c>
      <c r="J420" s="11">
        <f t="shared" si="49"/>
        <v>42509</v>
      </c>
      <c r="K420" s="12">
        <f t="shared" si="50"/>
        <v>21</v>
      </c>
      <c r="L420" s="12" t="str">
        <f t="shared" si="51"/>
        <v>jueves</v>
      </c>
      <c r="M420" s="13"/>
    </row>
    <row r="421" spans="1:13" x14ac:dyDescent="0.35">
      <c r="A421" s="8" t="str">
        <f t="shared" si="46"/>
        <v>2016</v>
      </c>
      <c r="B421" s="8" t="str">
        <f t="shared" si="52"/>
        <v>Mayo</v>
      </c>
      <c r="C421" s="6" t="s">
        <v>55</v>
      </c>
      <c r="D421" s="14" t="str">
        <f t="shared" si="48"/>
        <v>20/Mayo/2016</v>
      </c>
      <c r="E421" s="1">
        <v>83465855.450000003</v>
      </c>
      <c r="F421" s="1">
        <v>33113365.848200001</v>
      </c>
      <c r="G421" s="2">
        <v>0.39672948500523636</v>
      </c>
      <c r="H421" s="3">
        <v>26993</v>
      </c>
      <c r="I421" s="1">
        <v>50352489.601899996</v>
      </c>
      <c r="J421" s="11">
        <f t="shared" si="49"/>
        <v>42510</v>
      </c>
      <c r="K421" s="12">
        <f t="shared" si="50"/>
        <v>21</v>
      </c>
      <c r="L421" s="12" t="str">
        <f t="shared" si="51"/>
        <v>viernes</v>
      </c>
      <c r="M421" s="13"/>
    </row>
    <row r="422" spans="1:13" x14ac:dyDescent="0.35">
      <c r="A422" s="8" t="str">
        <f t="shared" si="46"/>
        <v>2016</v>
      </c>
      <c r="B422" s="8" t="str">
        <f t="shared" si="52"/>
        <v>Mayo</v>
      </c>
      <c r="C422" s="6" t="s">
        <v>58</v>
      </c>
      <c r="D422" s="14" t="str">
        <f t="shared" si="48"/>
        <v>23/Mayo/2016</v>
      </c>
      <c r="E422" s="1">
        <v>52616934</v>
      </c>
      <c r="F422" s="1">
        <v>16885468.054699998</v>
      </c>
      <c r="G422" s="2">
        <v>0.32091318841762995</v>
      </c>
      <c r="H422" s="3">
        <v>47452</v>
      </c>
      <c r="I422" s="1">
        <v>35731465.9454</v>
      </c>
      <c r="J422" s="11">
        <f t="shared" si="49"/>
        <v>42513</v>
      </c>
      <c r="K422" s="12">
        <f t="shared" si="50"/>
        <v>22</v>
      </c>
      <c r="L422" s="12" t="str">
        <f t="shared" si="51"/>
        <v>lunes</v>
      </c>
      <c r="M422" s="13"/>
    </row>
    <row r="423" spans="1:13" x14ac:dyDescent="0.35">
      <c r="A423" s="8" t="str">
        <f t="shared" si="46"/>
        <v>2016</v>
      </c>
      <c r="B423" s="8" t="str">
        <f t="shared" si="52"/>
        <v>Mayo</v>
      </c>
      <c r="C423" s="6" t="s">
        <v>59</v>
      </c>
      <c r="D423" s="14" t="str">
        <f t="shared" si="48"/>
        <v>24/Mayo/2016</v>
      </c>
      <c r="E423" s="1">
        <v>37718897.909999996</v>
      </c>
      <c r="F423" s="1">
        <v>14349090.3124</v>
      </c>
      <c r="G423" s="2">
        <v>0.38042178079110267</v>
      </c>
      <c r="H423" s="3">
        <v>24663</v>
      </c>
      <c r="I423" s="1">
        <v>23369807.5977</v>
      </c>
      <c r="J423" s="11">
        <f t="shared" si="49"/>
        <v>42514</v>
      </c>
      <c r="K423" s="12">
        <f t="shared" si="50"/>
        <v>22</v>
      </c>
      <c r="L423" s="12" t="str">
        <f t="shared" si="51"/>
        <v>martes</v>
      </c>
      <c r="M423" s="13"/>
    </row>
    <row r="424" spans="1:13" x14ac:dyDescent="0.35">
      <c r="A424" s="8" t="str">
        <f t="shared" si="46"/>
        <v>2016</v>
      </c>
      <c r="B424" s="8" t="str">
        <f t="shared" si="52"/>
        <v>Mayo</v>
      </c>
      <c r="C424" s="6" t="s">
        <v>72</v>
      </c>
      <c r="D424" s="14" t="str">
        <f t="shared" si="48"/>
        <v>25/Mayo/2016</v>
      </c>
      <c r="E424" s="1">
        <v>36545113.130000003</v>
      </c>
      <c r="F424" s="1">
        <v>13011154.9695</v>
      </c>
      <c r="G424" s="2">
        <v>0.35602995462665843</v>
      </c>
      <c r="H424" s="3">
        <v>21072</v>
      </c>
      <c r="I424" s="1">
        <v>23533958.160599999</v>
      </c>
      <c r="J424" s="11">
        <f t="shared" si="49"/>
        <v>42515</v>
      </c>
      <c r="K424" s="12">
        <f t="shared" si="50"/>
        <v>22</v>
      </c>
      <c r="L424" s="12" t="str">
        <f t="shared" si="51"/>
        <v>miércoles</v>
      </c>
      <c r="M424" s="13"/>
    </row>
    <row r="425" spans="1:13" x14ac:dyDescent="0.35">
      <c r="A425" s="8" t="str">
        <f t="shared" si="46"/>
        <v>2016</v>
      </c>
      <c r="B425" s="8" t="str">
        <f t="shared" si="52"/>
        <v>Mayo</v>
      </c>
      <c r="C425" s="6" t="s">
        <v>60</v>
      </c>
      <c r="D425" s="14" t="str">
        <f t="shared" si="48"/>
        <v>26/Mayo/2016</v>
      </c>
      <c r="E425" s="1">
        <v>53000487.390000001</v>
      </c>
      <c r="F425" s="1">
        <v>18027389.202399999</v>
      </c>
      <c r="G425" s="2">
        <v>0.34013629100704013</v>
      </c>
      <c r="H425" s="3">
        <v>32312</v>
      </c>
      <c r="I425" s="1">
        <v>34973098.187600002</v>
      </c>
      <c r="J425" s="11">
        <f t="shared" si="49"/>
        <v>42516</v>
      </c>
      <c r="K425" s="12">
        <f t="shared" si="50"/>
        <v>22</v>
      </c>
      <c r="L425" s="12" t="str">
        <f t="shared" si="51"/>
        <v>jueves</v>
      </c>
      <c r="M425" s="13"/>
    </row>
    <row r="426" spans="1:13" x14ac:dyDescent="0.35">
      <c r="A426" s="8" t="str">
        <f t="shared" si="46"/>
        <v>2016</v>
      </c>
      <c r="B426" s="8" t="str">
        <f t="shared" si="52"/>
        <v>Mayo</v>
      </c>
      <c r="C426" s="6" t="s">
        <v>61</v>
      </c>
      <c r="D426" s="14" t="str">
        <f t="shared" si="48"/>
        <v>27/Mayo/2016</v>
      </c>
      <c r="E426" s="1">
        <v>39084950</v>
      </c>
      <c r="F426" s="1">
        <v>13089737.443</v>
      </c>
      <c r="G426" s="2">
        <v>0.33490480205296413</v>
      </c>
      <c r="H426" s="3">
        <v>21410</v>
      </c>
      <c r="I426" s="1">
        <v>25995212.557</v>
      </c>
      <c r="J426" s="11">
        <f t="shared" si="49"/>
        <v>42517</v>
      </c>
      <c r="K426" s="12">
        <f t="shared" si="50"/>
        <v>22</v>
      </c>
      <c r="L426" s="12" t="str">
        <f t="shared" si="51"/>
        <v>viernes</v>
      </c>
      <c r="M426" s="13"/>
    </row>
    <row r="427" spans="1:13" x14ac:dyDescent="0.35">
      <c r="A427" s="8" t="str">
        <f t="shared" si="46"/>
        <v>2016</v>
      </c>
      <c r="B427" s="8" t="str">
        <f t="shared" si="52"/>
        <v>Mayo</v>
      </c>
      <c r="C427" s="6" t="s">
        <v>62</v>
      </c>
      <c r="D427" s="14" t="str">
        <f t="shared" si="48"/>
        <v>28/Mayo/2016</v>
      </c>
      <c r="E427" s="1">
        <v>638026</v>
      </c>
      <c r="F427" s="1">
        <v>215427.81880000001</v>
      </c>
      <c r="G427" s="2">
        <v>0.33764739806841726</v>
      </c>
      <c r="H427" s="3">
        <v>1996</v>
      </c>
      <c r="I427" s="1">
        <v>422598.1813</v>
      </c>
      <c r="J427" s="11">
        <f t="shared" si="49"/>
        <v>42518</v>
      </c>
      <c r="K427" s="12">
        <f t="shared" si="50"/>
        <v>22</v>
      </c>
      <c r="L427" s="12" t="str">
        <f t="shared" si="51"/>
        <v>sábado</v>
      </c>
      <c r="M427" s="13"/>
    </row>
    <row r="428" spans="1:13" x14ac:dyDescent="0.35">
      <c r="A428" s="8" t="str">
        <f t="shared" si="46"/>
        <v>2016</v>
      </c>
      <c r="B428" s="8" t="str">
        <f t="shared" si="52"/>
        <v>Mayo</v>
      </c>
      <c r="C428" s="6" t="s">
        <v>64</v>
      </c>
      <c r="D428" s="14" t="str">
        <f t="shared" si="48"/>
        <v>30/Mayo/2016</v>
      </c>
      <c r="E428" s="1">
        <v>42298612</v>
      </c>
      <c r="F428" s="1">
        <v>14383616.1131</v>
      </c>
      <c r="G428" s="2">
        <v>0.34004936410442971</v>
      </c>
      <c r="H428" s="3">
        <v>34060</v>
      </c>
      <c r="I428" s="1">
        <v>27914995.8869</v>
      </c>
      <c r="J428" s="11">
        <f t="shared" si="49"/>
        <v>42520</v>
      </c>
      <c r="K428" s="12">
        <f t="shared" si="50"/>
        <v>23</v>
      </c>
      <c r="L428" s="12" t="str">
        <f t="shared" si="51"/>
        <v>lunes</v>
      </c>
      <c r="M428" s="13"/>
    </row>
    <row r="429" spans="1:13" x14ac:dyDescent="0.35">
      <c r="A429" s="8" t="str">
        <f t="shared" ref="A429:A492" si="53">+A428</f>
        <v>2016</v>
      </c>
      <c r="B429" s="8" t="str">
        <f t="shared" si="52"/>
        <v>Mayo</v>
      </c>
      <c r="C429" s="6" t="s">
        <v>65</v>
      </c>
      <c r="D429" s="14" t="str">
        <f t="shared" si="48"/>
        <v>31/Mayo/2016</v>
      </c>
      <c r="E429" s="1">
        <v>50688980</v>
      </c>
      <c r="F429" s="1">
        <v>19899689.339699998</v>
      </c>
      <c r="G429" s="2">
        <v>0.39258413445486573</v>
      </c>
      <c r="H429" s="3">
        <v>31271</v>
      </c>
      <c r="I429" s="1">
        <v>30789290.660399999</v>
      </c>
      <c r="J429" s="11">
        <f t="shared" si="49"/>
        <v>42521</v>
      </c>
      <c r="K429" s="12">
        <f t="shared" si="50"/>
        <v>23</v>
      </c>
      <c r="L429" s="12" t="str">
        <f t="shared" si="51"/>
        <v>martes</v>
      </c>
      <c r="M429" s="13"/>
    </row>
    <row r="430" spans="1:13" x14ac:dyDescent="0.35">
      <c r="A430" s="8" t="str">
        <f t="shared" si="53"/>
        <v>2016</v>
      </c>
      <c r="B430" s="8" t="s">
        <v>30</v>
      </c>
      <c r="C430" s="6" t="s">
        <v>73</v>
      </c>
      <c r="D430" s="14" t="str">
        <f t="shared" si="48"/>
        <v>1/Junio/2016</v>
      </c>
      <c r="E430" s="1">
        <v>14832031</v>
      </c>
      <c r="F430" s="1">
        <v>6446176.4259000001</v>
      </c>
      <c r="G430" s="2">
        <v>0.43461184957744492</v>
      </c>
      <c r="H430" s="3">
        <v>11355</v>
      </c>
      <c r="I430" s="1">
        <v>8385854.5741999997</v>
      </c>
      <c r="J430" s="11">
        <f t="shared" si="49"/>
        <v>42522</v>
      </c>
      <c r="K430" s="12">
        <f t="shared" si="50"/>
        <v>23</v>
      </c>
      <c r="L430" s="12" t="str">
        <f t="shared" si="51"/>
        <v>miércoles</v>
      </c>
      <c r="M430" s="13"/>
    </row>
    <row r="431" spans="1:13" x14ac:dyDescent="0.35">
      <c r="A431" s="8" t="str">
        <f t="shared" si="53"/>
        <v>2016</v>
      </c>
      <c r="B431" s="8" t="str">
        <f t="shared" ref="B431:B454" si="54">+B430</f>
        <v>Junio</v>
      </c>
      <c r="C431" s="6" t="s">
        <v>66</v>
      </c>
      <c r="D431" s="14" t="str">
        <f t="shared" si="48"/>
        <v>2/Junio/2016</v>
      </c>
      <c r="E431" s="1">
        <v>23376860</v>
      </c>
      <c r="F431" s="1">
        <v>8852183.2455000002</v>
      </c>
      <c r="G431" s="2">
        <v>0.37867289471297683</v>
      </c>
      <c r="H431" s="3">
        <v>17529</v>
      </c>
      <c r="I431" s="1">
        <v>14524676.7546</v>
      </c>
      <c r="J431" s="11">
        <f t="shared" si="49"/>
        <v>42523</v>
      </c>
      <c r="K431" s="12">
        <f t="shared" si="50"/>
        <v>23</v>
      </c>
      <c r="L431" s="12" t="str">
        <f t="shared" si="51"/>
        <v>jueves</v>
      </c>
      <c r="M431" s="13"/>
    </row>
    <row r="432" spans="1:13" x14ac:dyDescent="0.35">
      <c r="A432" s="8" t="str">
        <f t="shared" si="53"/>
        <v>2016</v>
      </c>
      <c r="B432" s="8" t="str">
        <f t="shared" si="54"/>
        <v>Junio</v>
      </c>
      <c r="C432" s="6" t="s">
        <v>67</v>
      </c>
      <c r="D432" s="14" t="str">
        <f t="shared" si="48"/>
        <v>3/Junio/2016</v>
      </c>
      <c r="E432" s="1">
        <v>25163459</v>
      </c>
      <c r="F432" s="1">
        <v>8854704.0842000004</v>
      </c>
      <c r="G432" s="2">
        <v>0.35188739688768544</v>
      </c>
      <c r="H432" s="3">
        <v>16427.96</v>
      </c>
      <c r="I432" s="1">
        <v>16308754.915899999</v>
      </c>
      <c r="J432" s="11">
        <f t="shared" si="49"/>
        <v>42524</v>
      </c>
      <c r="K432" s="12">
        <f t="shared" si="50"/>
        <v>23</v>
      </c>
      <c r="L432" s="12" t="str">
        <f t="shared" si="51"/>
        <v>viernes</v>
      </c>
      <c r="M432" s="13"/>
    </row>
    <row r="433" spans="1:13" x14ac:dyDescent="0.35">
      <c r="A433" s="8" t="str">
        <f t="shared" si="53"/>
        <v>2016</v>
      </c>
      <c r="B433" s="8" t="str">
        <f t="shared" si="54"/>
        <v>Junio</v>
      </c>
      <c r="C433" s="6" t="s">
        <v>68</v>
      </c>
      <c r="D433" s="14" t="str">
        <f t="shared" si="48"/>
        <v>4/Junio/2016</v>
      </c>
      <c r="E433" s="1">
        <v>163572</v>
      </c>
      <c r="F433" s="1">
        <v>68187.364499999996</v>
      </c>
      <c r="G433" s="2">
        <v>0.41686452754750203</v>
      </c>
      <c r="H433" s="3">
        <v>360</v>
      </c>
      <c r="I433" s="1">
        <v>95384.635500000004</v>
      </c>
      <c r="J433" s="11">
        <f t="shared" si="49"/>
        <v>42525</v>
      </c>
      <c r="K433" s="12">
        <f t="shared" si="50"/>
        <v>23</v>
      </c>
      <c r="L433" s="12" t="str">
        <f t="shared" si="51"/>
        <v>sábado</v>
      </c>
      <c r="M433" s="13"/>
    </row>
    <row r="434" spans="1:13" x14ac:dyDescent="0.35">
      <c r="A434" s="8" t="str">
        <f t="shared" si="53"/>
        <v>2016</v>
      </c>
      <c r="B434" s="8" t="str">
        <f t="shared" si="54"/>
        <v>Junio</v>
      </c>
      <c r="C434" s="6" t="s">
        <v>44</v>
      </c>
      <c r="D434" s="14" t="str">
        <f t="shared" si="48"/>
        <v>6/Junio/2016</v>
      </c>
      <c r="E434" s="1">
        <v>26757157</v>
      </c>
      <c r="F434" s="1">
        <v>11134925.854900001</v>
      </c>
      <c r="G434" s="2">
        <v>0.41614756959792104</v>
      </c>
      <c r="H434" s="3">
        <v>31181</v>
      </c>
      <c r="I434" s="1">
        <v>15622231.145199999</v>
      </c>
      <c r="J434" s="11">
        <f t="shared" si="49"/>
        <v>42527</v>
      </c>
      <c r="K434" s="12">
        <f t="shared" si="50"/>
        <v>24</v>
      </c>
      <c r="L434" s="12" t="str">
        <f t="shared" si="51"/>
        <v>lunes</v>
      </c>
      <c r="M434" s="13"/>
    </row>
    <row r="435" spans="1:13" x14ac:dyDescent="0.35">
      <c r="A435" s="8" t="str">
        <f t="shared" si="53"/>
        <v>2016</v>
      </c>
      <c r="B435" s="8" t="str">
        <f t="shared" si="54"/>
        <v>Junio</v>
      </c>
      <c r="C435" s="6" t="s">
        <v>45</v>
      </c>
      <c r="D435" s="14" t="str">
        <f t="shared" si="48"/>
        <v>7/Junio/2016</v>
      </c>
      <c r="E435" s="1">
        <v>27649850</v>
      </c>
      <c r="F435" s="1">
        <v>10118160.1249</v>
      </c>
      <c r="G435" s="2">
        <v>0.36593906024444978</v>
      </c>
      <c r="H435" s="3">
        <v>24728</v>
      </c>
      <c r="I435" s="1">
        <v>17531689.875100002</v>
      </c>
      <c r="J435" s="11">
        <f t="shared" si="49"/>
        <v>42528</v>
      </c>
      <c r="K435" s="12">
        <f t="shared" si="50"/>
        <v>24</v>
      </c>
      <c r="L435" s="12" t="str">
        <f t="shared" si="51"/>
        <v>martes</v>
      </c>
      <c r="M435" s="13"/>
    </row>
    <row r="436" spans="1:13" x14ac:dyDescent="0.35">
      <c r="A436" s="8" t="str">
        <f t="shared" si="53"/>
        <v>2016</v>
      </c>
      <c r="B436" s="8" t="str">
        <f t="shared" si="54"/>
        <v>Junio</v>
      </c>
      <c r="C436" s="6" t="s">
        <v>46</v>
      </c>
      <c r="D436" s="14" t="str">
        <f t="shared" si="48"/>
        <v>8/Junio/2016</v>
      </c>
      <c r="E436" s="1">
        <v>39897120</v>
      </c>
      <c r="F436" s="1">
        <v>15103342.183900001</v>
      </c>
      <c r="G436" s="2">
        <v>0.37855720372548196</v>
      </c>
      <c r="H436" s="3">
        <v>21138</v>
      </c>
      <c r="I436" s="1">
        <v>24793777.816100001</v>
      </c>
      <c r="J436" s="11">
        <f t="shared" si="49"/>
        <v>42529</v>
      </c>
      <c r="K436" s="12">
        <f t="shared" si="50"/>
        <v>24</v>
      </c>
      <c r="L436" s="12" t="str">
        <f t="shared" si="51"/>
        <v>miércoles</v>
      </c>
      <c r="M436" s="13"/>
    </row>
    <row r="437" spans="1:13" x14ac:dyDescent="0.35">
      <c r="A437" s="8" t="str">
        <f t="shared" si="53"/>
        <v>2016</v>
      </c>
      <c r="B437" s="8" t="str">
        <f t="shared" si="54"/>
        <v>Junio</v>
      </c>
      <c r="C437" s="6" t="s">
        <v>47</v>
      </c>
      <c r="D437" s="14" t="str">
        <f t="shared" si="48"/>
        <v>9/Junio/2016</v>
      </c>
      <c r="E437" s="1">
        <v>29979554</v>
      </c>
      <c r="F437" s="1">
        <v>12788778.784499999</v>
      </c>
      <c r="G437" s="2">
        <v>0.42658335692719113</v>
      </c>
      <c r="H437" s="3">
        <v>20512</v>
      </c>
      <c r="I437" s="1">
        <v>17190775.215599999</v>
      </c>
      <c r="J437" s="11">
        <f t="shared" si="49"/>
        <v>42530</v>
      </c>
      <c r="K437" s="12">
        <f t="shared" si="50"/>
        <v>24</v>
      </c>
      <c r="L437" s="12" t="str">
        <f t="shared" si="51"/>
        <v>jueves</v>
      </c>
      <c r="M437" s="13"/>
    </row>
    <row r="438" spans="1:13" x14ac:dyDescent="0.35">
      <c r="A438" s="8" t="str">
        <f t="shared" si="53"/>
        <v>2016</v>
      </c>
      <c r="B438" s="8" t="str">
        <f t="shared" si="54"/>
        <v>Junio</v>
      </c>
      <c r="C438" s="6" t="s">
        <v>48</v>
      </c>
      <c r="D438" s="14" t="str">
        <f t="shared" si="48"/>
        <v>10/Junio/2016</v>
      </c>
      <c r="E438" s="1">
        <v>30805199</v>
      </c>
      <c r="F438" s="1">
        <v>11787189.136</v>
      </c>
      <c r="G438" s="2">
        <v>0.38263635745381808</v>
      </c>
      <c r="H438" s="3">
        <v>29751</v>
      </c>
      <c r="I438" s="1">
        <v>19018009.864</v>
      </c>
      <c r="J438" s="11">
        <f t="shared" si="49"/>
        <v>42531</v>
      </c>
      <c r="K438" s="12">
        <f t="shared" si="50"/>
        <v>24</v>
      </c>
      <c r="L438" s="12" t="str">
        <f t="shared" si="51"/>
        <v>viernes</v>
      </c>
      <c r="M438" s="13"/>
    </row>
    <row r="439" spans="1:13" x14ac:dyDescent="0.35">
      <c r="A439" s="8" t="str">
        <f t="shared" si="53"/>
        <v>2016</v>
      </c>
      <c r="B439" s="8" t="str">
        <f t="shared" si="54"/>
        <v>Junio</v>
      </c>
      <c r="C439" s="6" t="s">
        <v>69</v>
      </c>
      <c r="D439" s="14" t="str">
        <f t="shared" si="48"/>
        <v>11/Junio/2016</v>
      </c>
      <c r="E439" s="1">
        <v>595822</v>
      </c>
      <c r="F439" s="1">
        <v>232349.73050000001</v>
      </c>
      <c r="G439" s="2">
        <v>0.3899650071665699</v>
      </c>
      <c r="H439" s="3">
        <v>256</v>
      </c>
      <c r="I439" s="1">
        <v>363472.2696</v>
      </c>
      <c r="J439" s="11">
        <f t="shared" si="49"/>
        <v>42532</v>
      </c>
      <c r="K439" s="12">
        <f t="shared" si="50"/>
        <v>24</v>
      </c>
      <c r="L439" s="12" t="str">
        <f t="shared" si="51"/>
        <v>sábado</v>
      </c>
      <c r="M439" s="13"/>
    </row>
    <row r="440" spans="1:13" x14ac:dyDescent="0.35">
      <c r="A440" s="8" t="str">
        <f t="shared" si="53"/>
        <v>2016</v>
      </c>
      <c r="B440" s="8" t="str">
        <f t="shared" si="54"/>
        <v>Junio</v>
      </c>
      <c r="C440" s="6" t="s">
        <v>50</v>
      </c>
      <c r="D440" s="14" t="str">
        <f t="shared" si="48"/>
        <v>13/Junio/2016</v>
      </c>
      <c r="E440" s="1">
        <v>37272092</v>
      </c>
      <c r="F440" s="1">
        <v>14698496.8421</v>
      </c>
      <c r="G440" s="2">
        <v>0.39435663665189491</v>
      </c>
      <c r="H440" s="3">
        <v>19283</v>
      </c>
      <c r="I440" s="1">
        <v>22573595.158</v>
      </c>
      <c r="J440" s="11">
        <f t="shared" si="49"/>
        <v>42534</v>
      </c>
      <c r="K440" s="12">
        <f t="shared" si="50"/>
        <v>25</v>
      </c>
      <c r="L440" s="12" t="str">
        <f t="shared" si="51"/>
        <v>lunes</v>
      </c>
      <c r="M440" s="13"/>
    </row>
    <row r="441" spans="1:13" x14ac:dyDescent="0.35">
      <c r="A441" s="8" t="str">
        <f t="shared" si="53"/>
        <v>2016</v>
      </c>
      <c r="B441" s="8" t="str">
        <f t="shared" si="54"/>
        <v>Junio</v>
      </c>
      <c r="C441" s="6" t="s">
        <v>51</v>
      </c>
      <c r="D441" s="14" t="str">
        <f t="shared" si="48"/>
        <v>14/Junio/2016</v>
      </c>
      <c r="E441" s="1">
        <v>27014314</v>
      </c>
      <c r="F441" s="1">
        <v>10574520.560799999</v>
      </c>
      <c r="G441" s="2">
        <v>0.39144138773244436</v>
      </c>
      <c r="H441" s="3">
        <v>22085</v>
      </c>
      <c r="I441" s="1">
        <v>16439793.439200001</v>
      </c>
      <c r="J441" s="11">
        <f t="shared" si="49"/>
        <v>42535</v>
      </c>
      <c r="K441" s="12">
        <f t="shared" si="50"/>
        <v>25</v>
      </c>
      <c r="L441" s="12" t="str">
        <f t="shared" si="51"/>
        <v>martes</v>
      </c>
      <c r="M441" s="13"/>
    </row>
    <row r="442" spans="1:13" x14ac:dyDescent="0.35">
      <c r="A442" s="8" t="str">
        <f t="shared" si="53"/>
        <v>2016</v>
      </c>
      <c r="B442" s="8" t="str">
        <f t="shared" si="54"/>
        <v>Junio</v>
      </c>
      <c r="C442" s="6" t="s">
        <v>52</v>
      </c>
      <c r="D442" s="14" t="str">
        <f t="shared" si="48"/>
        <v>15/Junio/2016</v>
      </c>
      <c r="E442" s="1">
        <v>54229743</v>
      </c>
      <c r="F442" s="1">
        <v>16660586.711999999</v>
      </c>
      <c r="G442" s="2">
        <v>0.30722230625359964</v>
      </c>
      <c r="H442" s="3">
        <v>26813</v>
      </c>
      <c r="I442" s="1">
        <v>37569156.288099997</v>
      </c>
      <c r="J442" s="11">
        <f t="shared" si="49"/>
        <v>42536</v>
      </c>
      <c r="K442" s="12">
        <f t="shared" si="50"/>
        <v>25</v>
      </c>
      <c r="L442" s="12" t="str">
        <f t="shared" si="51"/>
        <v>miércoles</v>
      </c>
      <c r="M442" s="13"/>
    </row>
    <row r="443" spans="1:13" x14ac:dyDescent="0.35">
      <c r="A443" s="8" t="str">
        <f t="shared" si="53"/>
        <v>2016</v>
      </c>
      <c r="B443" s="8" t="str">
        <f t="shared" si="54"/>
        <v>Junio</v>
      </c>
      <c r="C443" s="6" t="s">
        <v>53</v>
      </c>
      <c r="D443" s="14" t="str">
        <f t="shared" si="48"/>
        <v>16/Junio/2016</v>
      </c>
      <c r="E443" s="1">
        <v>47750713</v>
      </c>
      <c r="F443" s="1">
        <v>18030590.1778</v>
      </c>
      <c r="G443" s="2">
        <v>0.37759834450639512</v>
      </c>
      <c r="H443" s="3">
        <v>37282</v>
      </c>
      <c r="I443" s="1">
        <v>29720122.8222</v>
      </c>
      <c r="J443" s="11">
        <f t="shared" si="49"/>
        <v>42537</v>
      </c>
      <c r="K443" s="12">
        <f t="shared" si="50"/>
        <v>25</v>
      </c>
      <c r="L443" s="12" t="str">
        <f t="shared" si="51"/>
        <v>jueves</v>
      </c>
      <c r="M443" s="13"/>
    </row>
    <row r="444" spans="1:13" x14ac:dyDescent="0.35">
      <c r="A444" s="8" t="str">
        <f t="shared" si="53"/>
        <v>2016</v>
      </c>
      <c r="B444" s="8" t="str">
        <f t="shared" si="54"/>
        <v>Junio</v>
      </c>
      <c r="C444" s="6" t="s">
        <v>70</v>
      </c>
      <c r="D444" s="14" t="str">
        <f t="shared" si="48"/>
        <v>17/Junio/2016</v>
      </c>
      <c r="E444" s="1">
        <v>35688406</v>
      </c>
      <c r="F444" s="1">
        <v>11996466.238700001</v>
      </c>
      <c r="G444" s="2">
        <v>0.33614463584336046</v>
      </c>
      <c r="H444" s="3">
        <v>20445</v>
      </c>
      <c r="I444" s="1">
        <v>23691939.761399999</v>
      </c>
      <c r="J444" s="11">
        <f t="shared" si="49"/>
        <v>42538</v>
      </c>
      <c r="K444" s="12">
        <f t="shared" si="50"/>
        <v>25</v>
      </c>
      <c r="L444" s="12" t="str">
        <f t="shared" si="51"/>
        <v>viernes</v>
      </c>
      <c r="M444" s="13"/>
    </row>
    <row r="445" spans="1:13" x14ac:dyDescent="0.35">
      <c r="A445" s="8" t="str">
        <f t="shared" si="53"/>
        <v>2016</v>
      </c>
      <c r="B445" s="8" t="str">
        <f t="shared" si="54"/>
        <v>Junio</v>
      </c>
      <c r="C445" s="6" t="s">
        <v>71</v>
      </c>
      <c r="D445" s="14" t="str">
        <f t="shared" si="48"/>
        <v>18/Junio/2016</v>
      </c>
      <c r="E445" s="1">
        <v>47900</v>
      </c>
      <c r="F445" s="1">
        <v>19051.347099999999</v>
      </c>
      <c r="G445" s="2">
        <v>0.39773167223382044</v>
      </c>
      <c r="H445" s="3">
        <v>10</v>
      </c>
      <c r="I445" s="1">
        <v>28848.652999999998</v>
      </c>
      <c r="J445" s="11">
        <f t="shared" si="49"/>
        <v>42539</v>
      </c>
      <c r="K445" s="12">
        <f t="shared" si="50"/>
        <v>25</v>
      </c>
      <c r="L445" s="12" t="str">
        <f t="shared" si="51"/>
        <v>sábado</v>
      </c>
      <c r="M445" s="13"/>
    </row>
    <row r="446" spans="1:13" x14ac:dyDescent="0.35">
      <c r="A446" s="8" t="str">
        <f t="shared" si="53"/>
        <v>2016</v>
      </c>
      <c r="B446" s="8" t="str">
        <f t="shared" si="54"/>
        <v>Junio</v>
      </c>
      <c r="C446" s="6" t="s">
        <v>55</v>
      </c>
      <c r="D446" s="14" t="str">
        <f t="shared" si="48"/>
        <v>20/Junio/2016</v>
      </c>
      <c r="E446" s="1">
        <v>42658899.07</v>
      </c>
      <c r="F446" s="1">
        <v>18223226.419</v>
      </c>
      <c r="G446" s="2">
        <v>0.4271846394605045</v>
      </c>
      <c r="H446" s="3">
        <v>42570</v>
      </c>
      <c r="I446" s="1">
        <v>24435672.651000001</v>
      </c>
      <c r="J446" s="11">
        <f t="shared" si="49"/>
        <v>42541</v>
      </c>
      <c r="K446" s="12">
        <f t="shared" si="50"/>
        <v>26</v>
      </c>
      <c r="L446" s="12" t="str">
        <f t="shared" si="51"/>
        <v>lunes</v>
      </c>
      <c r="M446" s="13"/>
    </row>
    <row r="447" spans="1:13" x14ac:dyDescent="0.35">
      <c r="A447" s="8" t="str">
        <f t="shared" si="53"/>
        <v>2016</v>
      </c>
      <c r="B447" s="8" t="str">
        <f t="shared" si="54"/>
        <v>Junio</v>
      </c>
      <c r="C447" s="6" t="s">
        <v>56</v>
      </c>
      <c r="D447" s="14" t="str">
        <f t="shared" si="48"/>
        <v>21/Junio/2016</v>
      </c>
      <c r="E447" s="1">
        <v>32658849</v>
      </c>
      <c r="F447" s="1">
        <v>11084692.0057</v>
      </c>
      <c r="G447" s="2">
        <v>0.339408532300082</v>
      </c>
      <c r="H447" s="3">
        <v>27153</v>
      </c>
      <c r="I447" s="1">
        <v>21574156.994399998</v>
      </c>
      <c r="J447" s="11">
        <f t="shared" si="49"/>
        <v>42542</v>
      </c>
      <c r="K447" s="12">
        <f t="shared" si="50"/>
        <v>26</v>
      </c>
      <c r="L447" s="12" t="str">
        <f t="shared" si="51"/>
        <v>martes</v>
      </c>
      <c r="M447" s="13"/>
    </row>
    <row r="448" spans="1:13" x14ac:dyDescent="0.35">
      <c r="A448" s="8" t="str">
        <f t="shared" si="53"/>
        <v>2016</v>
      </c>
      <c r="B448" s="8" t="str">
        <f t="shared" si="54"/>
        <v>Junio</v>
      </c>
      <c r="C448" s="6" t="s">
        <v>57</v>
      </c>
      <c r="D448" s="14" t="str">
        <f t="shared" si="48"/>
        <v>22/Junio/2016</v>
      </c>
      <c r="E448" s="1">
        <v>36060515</v>
      </c>
      <c r="F448" s="1">
        <v>14251581.328500001</v>
      </c>
      <c r="G448" s="2">
        <v>0.39521291718934132</v>
      </c>
      <c r="H448" s="3">
        <v>22052</v>
      </c>
      <c r="I448" s="1">
        <v>21808933.671599999</v>
      </c>
      <c r="J448" s="11">
        <f t="shared" si="49"/>
        <v>42543</v>
      </c>
      <c r="K448" s="12">
        <f t="shared" si="50"/>
        <v>26</v>
      </c>
      <c r="L448" s="12" t="str">
        <f t="shared" si="51"/>
        <v>miércoles</v>
      </c>
      <c r="M448" s="13"/>
    </row>
    <row r="449" spans="1:13" x14ac:dyDescent="0.35">
      <c r="A449" s="8" t="str">
        <f t="shared" si="53"/>
        <v>2016</v>
      </c>
      <c r="B449" s="8" t="str">
        <f t="shared" si="54"/>
        <v>Junio</v>
      </c>
      <c r="C449" s="6" t="s">
        <v>58</v>
      </c>
      <c r="D449" s="14" t="str">
        <f t="shared" si="48"/>
        <v>23/Junio/2016</v>
      </c>
      <c r="E449" s="1">
        <v>74137037</v>
      </c>
      <c r="F449" s="1">
        <v>23300503.913400002</v>
      </c>
      <c r="G449" s="2">
        <v>0.31428965677978199</v>
      </c>
      <c r="H449" s="3">
        <v>38382</v>
      </c>
      <c r="I449" s="1">
        <v>50836533.0867</v>
      </c>
      <c r="J449" s="11">
        <f t="shared" si="49"/>
        <v>42544</v>
      </c>
      <c r="K449" s="12">
        <f t="shared" si="50"/>
        <v>26</v>
      </c>
      <c r="L449" s="12" t="str">
        <f t="shared" si="51"/>
        <v>jueves</v>
      </c>
      <c r="M449" s="13"/>
    </row>
    <row r="450" spans="1:13" x14ac:dyDescent="0.35">
      <c r="A450" s="8" t="str">
        <f t="shared" si="53"/>
        <v>2016</v>
      </c>
      <c r="B450" s="8" t="str">
        <f t="shared" si="54"/>
        <v>Junio</v>
      </c>
      <c r="C450" s="6" t="s">
        <v>59</v>
      </c>
      <c r="D450" s="14" t="str">
        <f t="shared" si="48"/>
        <v>24/Junio/2016</v>
      </c>
      <c r="E450" s="1">
        <v>46506588</v>
      </c>
      <c r="F450" s="1">
        <v>17465240.244199999</v>
      </c>
      <c r="G450" s="2">
        <v>0.37554335837752706</v>
      </c>
      <c r="H450" s="3">
        <v>23617.94</v>
      </c>
      <c r="I450" s="1">
        <v>29041347.755899999</v>
      </c>
      <c r="J450" s="11">
        <f t="shared" si="49"/>
        <v>42545</v>
      </c>
      <c r="K450" s="12">
        <f t="shared" si="50"/>
        <v>26</v>
      </c>
      <c r="L450" s="12" t="str">
        <f t="shared" si="51"/>
        <v>viernes</v>
      </c>
      <c r="M450" s="13"/>
    </row>
    <row r="451" spans="1:13" x14ac:dyDescent="0.35">
      <c r="A451" s="8" t="str">
        <f t="shared" si="53"/>
        <v>2016</v>
      </c>
      <c r="B451" s="8" t="str">
        <f t="shared" si="54"/>
        <v>Junio</v>
      </c>
      <c r="C451" s="6" t="s">
        <v>72</v>
      </c>
      <c r="D451" s="14" t="str">
        <f t="shared" si="48"/>
        <v>25/Junio/2016</v>
      </c>
      <c r="E451" s="1">
        <v>80517</v>
      </c>
      <c r="F451" s="1">
        <v>42673.1751</v>
      </c>
      <c r="G451" s="2">
        <v>0.52998963076120575</v>
      </c>
      <c r="H451" s="3">
        <v>230</v>
      </c>
      <c r="I451" s="1">
        <v>37843.824999999997</v>
      </c>
      <c r="J451" s="11">
        <f t="shared" si="49"/>
        <v>42546</v>
      </c>
      <c r="K451" s="12">
        <f t="shared" si="50"/>
        <v>26</v>
      </c>
      <c r="L451" s="12" t="str">
        <f t="shared" si="51"/>
        <v>sábado</v>
      </c>
      <c r="M451" s="13"/>
    </row>
    <row r="452" spans="1:13" x14ac:dyDescent="0.35">
      <c r="A452" s="8" t="str">
        <f t="shared" si="53"/>
        <v>2016</v>
      </c>
      <c r="B452" s="8" t="str">
        <f t="shared" si="54"/>
        <v>Junio</v>
      </c>
      <c r="C452" s="6" t="s">
        <v>62</v>
      </c>
      <c r="D452" s="14" t="str">
        <f t="shared" si="48"/>
        <v>28/Junio/2016</v>
      </c>
      <c r="E452" s="1">
        <v>28718216</v>
      </c>
      <c r="F452" s="1">
        <v>10183249.166999999</v>
      </c>
      <c r="G452" s="2">
        <v>0.35459198325550584</v>
      </c>
      <c r="H452" s="3">
        <v>22351.455999999998</v>
      </c>
      <c r="I452" s="1">
        <v>18534966.833099999</v>
      </c>
      <c r="J452" s="11">
        <f t="shared" si="49"/>
        <v>42549</v>
      </c>
      <c r="K452" s="12">
        <f t="shared" si="50"/>
        <v>27</v>
      </c>
      <c r="L452" s="12" t="str">
        <f t="shared" si="51"/>
        <v>martes</v>
      </c>
      <c r="M452" s="13"/>
    </row>
    <row r="453" spans="1:13" x14ac:dyDescent="0.35">
      <c r="A453" s="8" t="str">
        <f t="shared" si="53"/>
        <v>2016</v>
      </c>
      <c r="B453" s="8" t="str">
        <f t="shared" si="54"/>
        <v>Junio</v>
      </c>
      <c r="C453" s="6" t="s">
        <v>63</v>
      </c>
      <c r="D453" s="14" t="str">
        <f t="shared" si="48"/>
        <v>29/Junio/2016</v>
      </c>
      <c r="E453" s="1">
        <v>37496168</v>
      </c>
      <c r="F453" s="1">
        <v>11006066.2127</v>
      </c>
      <c r="G453" s="2">
        <v>0.29352509335620641</v>
      </c>
      <c r="H453" s="3">
        <v>17293</v>
      </c>
      <c r="I453" s="1">
        <v>26490101.7874</v>
      </c>
      <c r="J453" s="11">
        <f t="shared" si="49"/>
        <v>42550</v>
      </c>
      <c r="K453" s="12">
        <f t="shared" si="50"/>
        <v>27</v>
      </c>
      <c r="L453" s="12" t="str">
        <f t="shared" si="51"/>
        <v>miércoles</v>
      </c>
      <c r="M453" s="13"/>
    </row>
    <row r="454" spans="1:13" x14ac:dyDescent="0.35">
      <c r="A454" s="8" t="str">
        <f t="shared" si="53"/>
        <v>2016</v>
      </c>
      <c r="B454" s="8" t="str">
        <f t="shared" si="54"/>
        <v>Junio</v>
      </c>
      <c r="C454" s="6" t="s">
        <v>64</v>
      </c>
      <c r="D454" s="14" t="str">
        <f t="shared" si="48"/>
        <v>30/Junio/2016</v>
      </c>
      <c r="E454" s="1">
        <v>59757411</v>
      </c>
      <c r="F454" s="1">
        <v>24920618.555399999</v>
      </c>
      <c r="G454" s="2">
        <v>0.41702975644978996</v>
      </c>
      <c r="H454" s="3">
        <v>49269</v>
      </c>
      <c r="I454" s="1">
        <v>34836792.444600001</v>
      </c>
      <c r="J454" s="11">
        <f t="shared" si="49"/>
        <v>42551</v>
      </c>
      <c r="K454" s="12">
        <f t="shared" si="50"/>
        <v>27</v>
      </c>
      <c r="L454" s="12" t="str">
        <f t="shared" si="51"/>
        <v>jueves</v>
      </c>
      <c r="M454" s="13"/>
    </row>
    <row r="455" spans="1:13" x14ac:dyDescent="0.35">
      <c r="A455" s="8" t="str">
        <f t="shared" si="53"/>
        <v>2016</v>
      </c>
      <c r="B455" s="8" t="s">
        <v>31</v>
      </c>
      <c r="C455" s="6" t="s">
        <v>73</v>
      </c>
      <c r="D455" s="14" t="str">
        <f t="shared" ref="D455:D518" si="55">CONCATENATE(C455,"/",B455,"/",A455)</f>
        <v>1/Julio/2016</v>
      </c>
      <c r="E455" s="1">
        <v>18568900.129999999</v>
      </c>
      <c r="F455" s="1">
        <v>7756437.6990999999</v>
      </c>
      <c r="G455" s="2">
        <v>0.41771120770737863</v>
      </c>
      <c r="H455" s="3">
        <v>13551</v>
      </c>
      <c r="I455" s="1">
        <v>10812462.4309</v>
      </c>
      <c r="J455" s="11">
        <f t="shared" ref="J455:J518" si="56">WORKDAY(D455,0,0)</f>
        <v>42552</v>
      </c>
      <c r="K455" s="12">
        <f t="shared" ref="K455:K518" si="57">WEEKNUM(J455,1)</f>
        <v>27</v>
      </c>
      <c r="L455" s="12" t="str">
        <f t="shared" ref="L455:L518" si="58">TEXT(J455,"ddDDd")</f>
        <v>viernes</v>
      </c>
      <c r="M455" s="13"/>
    </row>
    <row r="456" spans="1:13" x14ac:dyDescent="0.35">
      <c r="A456" s="8" t="str">
        <f t="shared" si="53"/>
        <v>2016</v>
      </c>
      <c r="B456" s="8" t="str">
        <f t="shared" ref="B456:B478" si="59">+B455</f>
        <v>Julio</v>
      </c>
      <c r="C456" s="6" t="s">
        <v>66</v>
      </c>
      <c r="D456" s="14" t="str">
        <f t="shared" si="55"/>
        <v>2/Julio/2016</v>
      </c>
      <c r="E456" s="1">
        <v>148337</v>
      </c>
      <c r="F456" s="1">
        <v>53066.5556</v>
      </c>
      <c r="G456" s="2">
        <v>0.35774321713395851</v>
      </c>
      <c r="H456" s="3">
        <v>175</v>
      </c>
      <c r="I456" s="1">
        <v>95270.444499999998</v>
      </c>
      <c r="J456" s="11">
        <f t="shared" si="56"/>
        <v>42553</v>
      </c>
      <c r="K456" s="12">
        <f t="shared" si="57"/>
        <v>27</v>
      </c>
      <c r="L456" s="12" t="str">
        <f t="shared" si="58"/>
        <v>sábado</v>
      </c>
      <c r="M456" s="13"/>
    </row>
    <row r="457" spans="1:13" x14ac:dyDescent="0.35">
      <c r="A457" s="8" t="str">
        <f t="shared" si="53"/>
        <v>2016</v>
      </c>
      <c r="B457" s="8" t="str">
        <f t="shared" si="59"/>
        <v>Julio</v>
      </c>
      <c r="C457" s="6" t="s">
        <v>68</v>
      </c>
      <c r="D457" s="14" t="str">
        <f t="shared" si="55"/>
        <v>4/Julio/2016</v>
      </c>
      <c r="E457" s="1">
        <v>24132293</v>
      </c>
      <c r="F457" s="1">
        <v>10682309.998600001</v>
      </c>
      <c r="G457" s="2">
        <v>0.44265623654577707</v>
      </c>
      <c r="H457" s="3">
        <v>20672</v>
      </c>
      <c r="I457" s="1">
        <v>13449983.001499999</v>
      </c>
      <c r="J457" s="11">
        <f t="shared" si="56"/>
        <v>42555</v>
      </c>
      <c r="K457" s="12">
        <f t="shared" si="57"/>
        <v>28</v>
      </c>
      <c r="L457" s="12" t="str">
        <f t="shared" si="58"/>
        <v>lunes</v>
      </c>
      <c r="M457" s="13"/>
    </row>
    <row r="458" spans="1:13" x14ac:dyDescent="0.35">
      <c r="A458" s="8" t="str">
        <f t="shared" si="53"/>
        <v>2016</v>
      </c>
      <c r="B458" s="8" t="str">
        <f t="shared" si="59"/>
        <v>Julio</v>
      </c>
      <c r="C458" s="6" t="s">
        <v>43</v>
      </c>
      <c r="D458" s="14" t="str">
        <f t="shared" si="55"/>
        <v>5/Julio/2016</v>
      </c>
      <c r="E458" s="1">
        <v>23586747</v>
      </c>
      <c r="F458" s="1">
        <v>9861708.2456</v>
      </c>
      <c r="G458" s="2">
        <v>0.41810378708009205</v>
      </c>
      <c r="H458" s="3">
        <v>17318</v>
      </c>
      <c r="I458" s="1">
        <v>13725038.7545</v>
      </c>
      <c r="J458" s="11">
        <f t="shared" si="56"/>
        <v>42556</v>
      </c>
      <c r="K458" s="12">
        <f t="shared" si="57"/>
        <v>28</v>
      </c>
      <c r="L458" s="12" t="str">
        <f t="shared" si="58"/>
        <v>martes</v>
      </c>
      <c r="M458" s="13"/>
    </row>
    <row r="459" spans="1:13" x14ac:dyDescent="0.35">
      <c r="A459" s="8" t="str">
        <f t="shared" si="53"/>
        <v>2016</v>
      </c>
      <c r="B459" s="8" t="str">
        <f t="shared" si="59"/>
        <v>Julio</v>
      </c>
      <c r="C459" s="6" t="s">
        <v>44</v>
      </c>
      <c r="D459" s="14" t="str">
        <f t="shared" si="55"/>
        <v>6/Julio/2016</v>
      </c>
      <c r="E459" s="1">
        <v>27140228</v>
      </c>
      <c r="F459" s="1">
        <v>11876571.044199999</v>
      </c>
      <c r="G459" s="2">
        <v>0.43760026791963574</v>
      </c>
      <c r="H459" s="3">
        <v>16679</v>
      </c>
      <c r="I459" s="1">
        <v>15263656.955800001</v>
      </c>
      <c r="J459" s="11">
        <f t="shared" si="56"/>
        <v>42557</v>
      </c>
      <c r="K459" s="12">
        <f t="shared" si="57"/>
        <v>28</v>
      </c>
      <c r="L459" s="12" t="str">
        <f t="shared" si="58"/>
        <v>miércoles</v>
      </c>
      <c r="M459" s="13"/>
    </row>
    <row r="460" spans="1:13" x14ac:dyDescent="0.35">
      <c r="A460" s="8" t="str">
        <f t="shared" si="53"/>
        <v>2016</v>
      </c>
      <c r="B460" s="8" t="str">
        <f t="shared" si="59"/>
        <v>Julio</v>
      </c>
      <c r="C460" s="6" t="s">
        <v>45</v>
      </c>
      <c r="D460" s="14" t="str">
        <f t="shared" si="55"/>
        <v>7/Julio/2016</v>
      </c>
      <c r="E460" s="1">
        <v>27668414</v>
      </c>
      <c r="F460" s="1">
        <v>12022966.848300001</v>
      </c>
      <c r="G460" s="2">
        <v>0.43453762287567332</v>
      </c>
      <c r="H460" s="3">
        <v>20229</v>
      </c>
      <c r="I460" s="1">
        <v>15645447.151799999</v>
      </c>
      <c r="J460" s="11">
        <f t="shared" si="56"/>
        <v>42558</v>
      </c>
      <c r="K460" s="12">
        <f t="shared" si="57"/>
        <v>28</v>
      </c>
      <c r="L460" s="12" t="str">
        <f t="shared" si="58"/>
        <v>jueves</v>
      </c>
      <c r="M460" s="13"/>
    </row>
    <row r="461" spans="1:13" x14ac:dyDescent="0.35">
      <c r="A461" s="8" t="str">
        <f t="shared" si="53"/>
        <v>2016</v>
      </c>
      <c r="B461" s="8" t="str">
        <f t="shared" si="59"/>
        <v>Julio</v>
      </c>
      <c r="C461" s="6" t="s">
        <v>46</v>
      </c>
      <c r="D461" s="14" t="str">
        <f t="shared" si="55"/>
        <v>8/Julio/2016</v>
      </c>
      <c r="E461" s="1">
        <v>31072429</v>
      </c>
      <c r="F461" s="1">
        <v>12809733.2643</v>
      </c>
      <c r="G461" s="2">
        <v>0.41225400384051081</v>
      </c>
      <c r="H461" s="3">
        <v>22006</v>
      </c>
      <c r="I461" s="1">
        <v>18262695.7357</v>
      </c>
      <c r="J461" s="11">
        <f t="shared" si="56"/>
        <v>42559</v>
      </c>
      <c r="K461" s="12">
        <f t="shared" si="57"/>
        <v>28</v>
      </c>
      <c r="L461" s="12" t="str">
        <f t="shared" si="58"/>
        <v>viernes</v>
      </c>
      <c r="M461" s="13"/>
    </row>
    <row r="462" spans="1:13" x14ac:dyDescent="0.35">
      <c r="A462" s="8" t="str">
        <f t="shared" si="53"/>
        <v>2016</v>
      </c>
      <c r="B462" s="8" t="str">
        <f t="shared" si="59"/>
        <v>Julio</v>
      </c>
      <c r="C462" s="6" t="s">
        <v>47</v>
      </c>
      <c r="D462" s="14" t="str">
        <f t="shared" si="55"/>
        <v>9/Julio/2016</v>
      </c>
      <c r="E462" s="1">
        <v>9738</v>
      </c>
      <c r="F462" s="1">
        <v>3323.4360000000001</v>
      </c>
      <c r="G462" s="2">
        <v>0.3412852741836106</v>
      </c>
      <c r="H462" s="3">
        <v>10</v>
      </c>
      <c r="I462" s="1">
        <v>6414.5640000000003</v>
      </c>
      <c r="J462" s="11">
        <f t="shared" si="56"/>
        <v>42560</v>
      </c>
      <c r="K462" s="12">
        <f t="shared" si="57"/>
        <v>28</v>
      </c>
      <c r="L462" s="12" t="str">
        <f t="shared" si="58"/>
        <v>sábado</v>
      </c>
      <c r="M462" s="13"/>
    </row>
    <row r="463" spans="1:13" x14ac:dyDescent="0.35">
      <c r="A463" s="8" t="str">
        <f t="shared" si="53"/>
        <v>2016</v>
      </c>
      <c r="B463" s="8" t="str">
        <f t="shared" si="59"/>
        <v>Julio</v>
      </c>
      <c r="C463" s="6" t="s">
        <v>69</v>
      </c>
      <c r="D463" s="14" t="str">
        <f t="shared" si="55"/>
        <v>11/Julio/2016</v>
      </c>
      <c r="E463" s="1">
        <v>34074561</v>
      </c>
      <c r="F463" s="1">
        <v>14644537.377800001</v>
      </c>
      <c r="G463" s="2">
        <v>0.42977919444948975</v>
      </c>
      <c r="H463" s="3">
        <v>30602</v>
      </c>
      <c r="I463" s="1">
        <v>19430023.622299999</v>
      </c>
      <c r="J463" s="11">
        <f t="shared" si="56"/>
        <v>42562</v>
      </c>
      <c r="K463" s="12">
        <f t="shared" si="57"/>
        <v>29</v>
      </c>
      <c r="L463" s="12" t="str">
        <f t="shared" si="58"/>
        <v>lunes</v>
      </c>
      <c r="M463" s="13"/>
    </row>
    <row r="464" spans="1:13" x14ac:dyDescent="0.35">
      <c r="A464" s="8" t="str">
        <f t="shared" si="53"/>
        <v>2016</v>
      </c>
      <c r="B464" s="8" t="str">
        <f t="shared" si="59"/>
        <v>Julio</v>
      </c>
      <c r="C464" s="6" t="s">
        <v>49</v>
      </c>
      <c r="D464" s="14" t="str">
        <f t="shared" si="55"/>
        <v>12/Julio/2016</v>
      </c>
      <c r="E464" s="1">
        <v>44947787</v>
      </c>
      <c r="F464" s="1">
        <v>18582768.229499999</v>
      </c>
      <c r="G464" s="2">
        <v>0.41343010345537146</v>
      </c>
      <c r="H464" s="3">
        <v>22626</v>
      </c>
      <c r="I464" s="1">
        <v>26365018.770500001</v>
      </c>
      <c r="J464" s="11">
        <f t="shared" si="56"/>
        <v>42563</v>
      </c>
      <c r="K464" s="12">
        <f t="shared" si="57"/>
        <v>29</v>
      </c>
      <c r="L464" s="12" t="str">
        <f t="shared" si="58"/>
        <v>martes</v>
      </c>
      <c r="M464" s="13"/>
    </row>
    <row r="465" spans="1:13" x14ac:dyDescent="0.35">
      <c r="A465" s="8" t="str">
        <f t="shared" si="53"/>
        <v>2016</v>
      </c>
      <c r="B465" s="8" t="str">
        <f t="shared" si="59"/>
        <v>Julio</v>
      </c>
      <c r="C465" s="6" t="s">
        <v>50</v>
      </c>
      <c r="D465" s="14" t="str">
        <f t="shared" si="55"/>
        <v>13/Julio/2016</v>
      </c>
      <c r="E465" s="1">
        <v>39475505</v>
      </c>
      <c r="F465" s="1">
        <v>16208213.003900001</v>
      </c>
      <c r="G465" s="2">
        <v>0.41058912365782274</v>
      </c>
      <c r="H465" s="3">
        <v>24410.067999999999</v>
      </c>
      <c r="I465" s="1">
        <v>23267291.996199999</v>
      </c>
      <c r="J465" s="11">
        <f t="shared" si="56"/>
        <v>42564</v>
      </c>
      <c r="K465" s="12">
        <f t="shared" si="57"/>
        <v>29</v>
      </c>
      <c r="L465" s="12" t="str">
        <f t="shared" si="58"/>
        <v>miércoles</v>
      </c>
      <c r="M465" s="13"/>
    </row>
    <row r="466" spans="1:13" x14ac:dyDescent="0.35">
      <c r="A466" s="8" t="str">
        <f t="shared" si="53"/>
        <v>2016</v>
      </c>
      <c r="B466" s="8" t="str">
        <f t="shared" si="59"/>
        <v>Julio</v>
      </c>
      <c r="C466" s="6" t="s">
        <v>51</v>
      </c>
      <c r="D466" s="14" t="str">
        <f t="shared" si="55"/>
        <v>14/Julio/2016</v>
      </c>
      <c r="E466" s="1">
        <v>40060238</v>
      </c>
      <c r="F466" s="1">
        <v>16127341.5831</v>
      </c>
      <c r="G466" s="2">
        <v>0.40257727832520618</v>
      </c>
      <c r="H466" s="3">
        <v>41066</v>
      </c>
      <c r="I466" s="1">
        <v>23932896.416999999</v>
      </c>
      <c r="J466" s="11">
        <f t="shared" si="56"/>
        <v>42565</v>
      </c>
      <c r="K466" s="12">
        <f t="shared" si="57"/>
        <v>29</v>
      </c>
      <c r="L466" s="12" t="str">
        <f t="shared" si="58"/>
        <v>jueves</v>
      </c>
      <c r="M466" s="13"/>
    </row>
    <row r="467" spans="1:13" x14ac:dyDescent="0.35">
      <c r="A467" s="8" t="str">
        <f t="shared" si="53"/>
        <v>2016</v>
      </c>
      <c r="B467" s="8" t="str">
        <f t="shared" si="59"/>
        <v>Julio</v>
      </c>
      <c r="C467" s="6" t="s">
        <v>52</v>
      </c>
      <c r="D467" s="14" t="str">
        <f t="shared" si="55"/>
        <v>15/Julio/2016</v>
      </c>
      <c r="E467" s="1">
        <v>30475298</v>
      </c>
      <c r="F467" s="1">
        <v>12796104.0142</v>
      </c>
      <c r="G467" s="2">
        <v>0.41988445901989213</v>
      </c>
      <c r="H467" s="3">
        <v>25289</v>
      </c>
      <c r="I467" s="1">
        <v>17679193.985800002</v>
      </c>
      <c r="J467" s="11">
        <f t="shared" si="56"/>
        <v>42566</v>
      </c>
      <c r="K467" s="12">
        <f t="shared" si="57"/>
        <v>29</v>
      </c>
      <c r="L467" s="12" t="str">
        <f t="shared" si="58"/>
        <v>viernes</v>
      </c>
      <c r="M467" s="13"/>
    </row>
    <row r="468" spans="1:13" x14ac:dyDescent="0.35">
      <c r="A468" s="8" t="str">
        <f t="shared" si="53"/>
        <v>2016</v>
      </c>
      <c r="B468" s="8" t="str">
        <f t="shared" si="59"/>
        <v>Julio</v>
      </c>
      <c r="C468" s="6" t="s">
        <v>53</v>
      </c>
      <c r="D468" s="14" t="str">
        <f t="shared" si="55"/>
        <v>16/Julio/2016</v>
      </c>
      <c r="E468" s="1">
        <v>304631</v>
      </c>
      <c r="F468" s="1">
        <v>95295.535099999994</v>
      </c>
      <c r="G468" s="2">
        <v>0.3128228417331132</v>
      </c>
      <c r="H468" s="3">
        <v>657</v>
      </c>
      <c r="I468" s="1">
        <v>209335.465</v>
      </c>
      <c r="J468" s="11">
        <f t="shared" si="56"/>
        <v>42567</v>
      </c>
      <c r="K468" s="12">
        <f t="shared" si="57"/>
        <v>29</v>
      </c>
      <c r="L468" s="12" t="str">
        <f t="shared" si="58"/>
        <v>sábado</v>
      </c>
      <c r="M468" s="13"/>
    </row>
    <row r="469" spans="1:13" x14ac:dyDescent="0.35">
      <c r="A469" s="8" t="str">
        <f t="shared" si="53"/>
        <v>2016</v>
      </c>
      <c r="B469" s="8" t="str">
        <f t="shared" si="59"/>
        <v>Julio</v>
      </c>
      <c r="C469" s="6" t="s">
        <v>71</v>
      </c>
      <c r="D469" s="14" t="str">
        <f t="shared" si="55"/>
        <v>18/Julio/2016</v>
      </c>
      <c r="E469" s="1">
        <v>30288515</v>
      </c>
      <c r="F469" s="1">
        <v>12741749.9143</v>
      </c>
      <c r="G469" s="2">
        <v>0.420679254638268</v>
      </c>
      <c r="H469" s="3">
        <v>27163</v>
      </c>
      <c r="I469" s="1">
        <v>17546765.0858</v>
      </c>
      <c r="J469" s="11">
        <f t="shared" si="56"/>
        <v>42569</v>
      </c>
      <c r="K469" s="12">
        <f t="shared" si="57"/>
        <v>30</v>
      </c>
      <c r="L469" s="12" t="str">
        <f t="shared" si="58"/>
        <v>lunes</v>
      </c>
      <c r="M469" s="13"/>
    </row>
    <row r="470" spans="1:13" x14ac:dyDescent="0.35">
      <c r="A470" s="8" t="str">
        <f t="shared" si="53"/>
        <v>2016</v>
      </c>
      <c r="B470" s="8" t="str">
        <f t="shared" si="59"/>
        <v>Julio</v>
      </c>
      <c r="C470" s="6" t="s">
        <v>54</v>
      </c>
      <c r="D470" s="14" t="str">
        <f t="shared" si="55"/>
        <v>19/Julio/2016</v>
      </c>
      <c r="E470" s="1">
        <v>27685272</v>
      </c>
      <c r="F470" s="1">
        <v>11834002.748</v>
      </c>
      <c r="G470" s="2">
        <v>0.42744758830615787</v>
      </c>
      <c r="H470" s="3">
        <v>22841</v>
      </c>
      <c r="I470" s="1">
        <v>15851269.252</v>
      </c>
      <c r="J470" s="11">
        <f t="shared" si="56"/>
        <v>42570</v>
      </c>
      <c r="K470" s="12">
        <f t="shared" si="57"/>
        <v>30</v>
      </c>
      <c r="L470" s="12" t="str">
        <f t="shared" si="58"/>
        <v>martes</v>
      </c>
      <c r="M470" s="13"/>
    </row>
    <row r="471" spans="1:13" x14ac:dyDescent="0.35">
      <c r="A471" s="8" t="str">
        <f t="shared" si="53"/>
        <v>2016</v>
      </c>
      <c r="B471" s="8" t="str">
        <f t="shared" si="59"/>
        <v>Julio</v>
      </c>
      <c r="C471" s="6" t="s">
        <v>55</v>
      </c>
      <c r="D471" s="14" t="str">
        <f t="shared" si="55"/>
        <v>20/Julio/2016</v>
      </c>
      <c r="E471" s="1">
        <v>55146924</v>
      </c>
      <c r="F471" s="1">
        <v>15511381.904300001</v>
      </c>
      <c r="G471" s="2">
        <v>0.28127374618936135</v>
      </c>
      <c r="H471" s="3">
        <v>20512</v>
      </c>
      <c r="I471" s="1">
        <v>39635542.095700003</v>
      </c>
      <c r="J471" s="11">
        <f t="shared" si="56"/>
        <v>42571</v>
      </c>
      <c r="K471" s="12">
        <f t="shared" si="57"/>
        <v>30</v>
      </c>
      <c r="L471" s="12" t="str">
        <f t="shared" si="58"/>
        <v>miércoles</v>
      </c>
      <c r="M471" s="13"/>
    </row>
    <row r="472" spans="1:13" x14ac:dyDescent="0.35">
      <c r="A472" s="8" t="str">
        <f t="shared" si="53"/>
        <v>2016</v>
      </c>
      <c r="B472" s="8" t="str">
        <f t="shared" si="59"/>
        <v>Julio</v>
      </c>
      <c r="C472" s="6" t="s">
        <v>56</v>
      </c>
      <c r="D472" s="14" t="str">
        <f t="shared" si="55"/>
        <v>21/Julio/2016</v>
      </c>
      <c r="E472" s="1">
        <v>37803566.390000001</v>
      </c>
      <c r="F472" s="1">
        <v>13212951.407500001</v>
      </c>
      <c r="G472" s="2">
        <v>0.34951600256940729</v>
      </c>
      <c r="H472" s="3">
        <v>22362.056</v>
      </c>
      <c r="I472" s="1">
        <v>24590614.9826</v>
      </c>
      <c r="J472" s="11">
        <f t="shared" si="56"/>
        <v>42572</v>
      </c>
      <c r="K472" s="12">
        <f t="shared" si="57"/>
        <v>30</v>
      </c>
      <c r="L472" s="12" t="str">
        <f t="shared" si="58"/>
        <v>jueves</v>
      </c>
      <c r="M472" s="13"/>
    </row>
    <row r="473" spans="1:13" x14ac:dyDescent="0.35">
      <c r="A473" s="8" t="str">
        <f t="shared" si="53"/>
        <v>2016</v>
      </c>
      <c r="B473" s="8" t="str">
        <f t="shared" si="59"/>
        <v>Julio</v>
      </c>
      <c r="C473" s="6" t="s">
        <v>57</v>
      </c>
      <c r="D473" s="14" t="str">
        <f t="shared" si="55"/>
        <v>22/Julio/2016</v>
      </c>
      <c r="E473" s="1">
        <v>31895389</v>
      </c>
      <c r="F473" s="1">
        <v>12823646.9187</v>
      </c>
      <c r="G473" s="2">
        <v>0.40205331619250667</v>
      </c>
      <c r="H473" s="3">
        <v>37022</v>
      </c>
      <c r="I473" s="1">
        <v>19071742.081300002</v>
      </c>
      <c r="J473" s="11">
        <f t="shared" si="56"/>
        <v>42573</v>
      </c>
      <c r="K473" s="12">
        <f t="shared" si="57"/>
        <v>30</v>
      </c>
      <c r="L473" s="12" t="str">
        <f t="shared" si="58"/>
        <v>viernes</v>
      </c>
      <c r="M473" s="13"/>
    </row>
    <row r="474" spans="1:13" x14ac:dyDescent="0.35">
      <c r="A474" s="8" t="str">
        <f t="shared" si="53"/>
        <v>2016</v>
      </c>
      <c r="B474" s="8" t="str">
        <f t="shared" si="59"/>
        <v>Julio</v>
      </c>
      <c r="C474" s="6" t="s">
        <v>72</v>
      </c>
      <c r="D474" s="14" t="str">
        <f t="shared" si="55"/>
        <v>25/Julio/2016</v>
      </c>
      <c r="E474" s="1">
        <v>29259702</v>
      </c>
      <c r="F474" s="1">
        <v>12099136.058499999</v>
      </c>
      <c r="G474" s="2">
        <v>0.41350851961855251</v>
      </c>
      <c r="H474" s="3">
        <v>16241</v>
      </c>
      <c r="I474" s="1">
        <v>17160565.941500001</v>
      </c>
      <c r="J474" s="11">
        <f t="shared" si="56"/>
        <v>42576</v>
      </c>
      <c r="K474" s="12">
        <f t="shared" si="57"/>
        <v>31</v>
      </c>
      <c r="L474" s="12" t="str">
        <f t="shared" si="58"/>
        <v>lunes</v>
      </c>
      <c r="M474" s="13"/>
    </row>
    <row r="475" spans="1:13" x14ac:dyDescent="0.35">
      <c r="A475" s="8" t="str">
        <f t="shared" si="53"/>
        <v>2016</v>
      </c>
      <c r="B475" s="8" t="str">
        <f t="shared" si="59"/>
        <v>Julio</v>
      </c>
      <c r="C475" s="6" t="s">
        <v>60</v>
      </c>
      <c r="D475" s="14" t="str">
        <f t="shared" si="55"/>
        <v>26/Julio/2016</v>
      </c>
      <c r="E475" s="1">
        <v>44976444</v>
      </c>
      <c r="F475" s="1">
        <v>13784993.826099999</v>
      </c>
      <c r="G475" s="2">
        <v>0.30649363533720009</v>
      </c>
      <c r="H475" s="3">
        <v>26490</v>
      </c>
      <c r="I475" s="1">
        <v>31191450.173999999</v>
      </c>
      <c r="J475" s="11">
        <f t="shared" si="56"/>
        <v>42577</v>
      </c>
      <c r="K475" s="12">
        <f t="shared" si="57"/>
        <v>31</v>
      </c>
      <c r="L475" s="12" t="str">
        <f t="shared" si="58"/>
        <v>martes</v>
      </c>
      <c r="M475" s="13"/>
    </row>
    <row r="476" spans="1:13" x14ac:dyDescent="0.35">
      <c r="A476" s="8" t="str">
        <f t="shared" si="53"/>
        <v>2016</v>
      </c>
      <c r="B476" s="8" t="str">
        <f t="shared" si="59"/>
        <v>Julio</v>
      </c>
      <c r="C476" s="6" t="s">
        <v>61</v>
      </c>
      <c r="D476" s="14" t="str">
        <f t="shared" si="55"/>
        <v>27/Julio/2016</v>
      </c>
      <c r="E476" s="1">
        <v>51998750</v>
      </c>
      <c r="F476" s="1">
        <v>15653056.484099999</v>
      </c>
      <c r="G476" s="2">
        <v>0.30102755324118369</v>
      </c>
      <c r="H476" s="3">
        <v>34823</v>
      </c>
      <c r="I476" s="1">
        <v>36345693.515900001</v>
      </c>
      <c r="J476" s="11">
        <f t="shared" si="56"/>
        <v>42578</v>
      </c>
      <c r="K476" s="12">
        <f t="shared" si="57"/>
        <v>31</v>
      </c>
      <c r="L476" s="12" t="str">
        <f t="shared" si="58"/>
        <v>miércoles</v>
      </c>
      <c r="M476" s="13"/>
    </row>
    <row r="477" spans="1:13" x14ac:dyDescent="0.35">
      <c r="A477" s="8" t="str">
        <f t="shared" si="53"/>
        <v>2016</v>
      </c>
      <c r="B477" s="8" t="str">
        <f t="shared" si="59"/>
        <v>Julio</v>
      </c>
      <c r="C477" s="6" t="s">
        <v>62</v>
      </c>
      <c r="D477" s="14" t="str">
        <f t="shared" si="55"/>
        <v>28/Julio/2016</v>
      </c>
      <c r="E477" s="1">
        <v>50320818.950000003</v>
      </c>
      <c r="F477" s="1">
        <v>18893025.094099998</v>
      </c>
      <c r="G477" s="2">
        <v>0.37545146299929205</v>
      </c>
      <c r="H477" s="3">
        <v>39397.767</v>
      </c>
      <c r="I477" s="1">
        <v>31427793.855999999</v>
      </c>
      <c r="J477" s="11">
        <f t="shared" si="56"/>
        <v>42579</v>
      </c>
      <c r="K477" s="12">
        <f t="shared" si="57"/>
        <v>31</v>
      </c>
      <c r="L477" s="12" t="str">
        <f t="shared" si="58"/>
        <v>jueves</v>
      </c>
      <c r="M477" s="13"/>
    </row>
    <row r="478" spans="1:13" x14ac:dyDescent="0.35">
      <c r="A478" s="8" t="str">
        <f t="shared" si="53"/>
        <v>2016</v>
      </c>
      <c r="B478" s="8" t="str">
        <f t="shared" si="59"/>
        <v>Julio</v>
      </c>
      <c r="C478" s="6" t="s">
        <v>63</v>
      </c>
      <c r="D478" s="14" t="str">
        <f t="shared" si="55"/>
        <v>29/Julio/2016</v>
      </c>
      <c r="E478" s="1">
        <v>110576257</v>
      </c>
      <c r="F478" s="1">
        <v>39217639.827100001</v>
      </c>
      <c r="G478" s="2">
        <v>0.35466600960367106</v>
      </c>
      <c r="H478" s="3">
        <v>66086</v>
      </c>
      <c r="I478" s="1">
        <v>71358617.172999993</v>
      </c>
      <c r="J478" s="11">
        <f t="shared" si="56"/>
        <v>42580</v>
      </c>
      <c r="K478" s="12">
        <f t="shared" si="57"/>
        <v>31</v>
      </c>
      <c r="L478" s="12" t="str">
        <f t="shared" si="58"/>
        <v>viernes</v>
      </c>
      <c r="M478" s="13"/>
    </row>
    <row r="479" spans="1:13" x14ac:dyDescent="0.35">
      <c r="A479" s="8" t="str">
        <f t="shared" si="53"/>
        <v>2016</v>
      </c>
      <c r="B479" s="8" t="s">
        <v>32</v>
      </c>
      <c r="C479" s="6" t="s">
        <v>73</v>
      </c>
      <c r="D479" s="14" t="str">
        <f t="shared" si="55"/>
        <v>1/Agosto/2016</v>
      </c>
      <c r="E479" s="1">
        <v>15744917</v>
      </c>
      <c r="F479" s="1">
        <v>7000318.3490000004</v>
      </c>
      <c r="G479" s="2">
        <v>0.44460814553674688</v>
      </c>
      <c r="H479" s="3">
        <v>9390</v>
      </c>
      <c r="I479" s="1">
        <v>8744598.6510000005</v>
      </c>
      <c r="J479" s="11">
        <f t="shared" si="56"/>
        <v>42583</v>
      </c>
      <c r="K479" s="12">
        <f t="shared" si="57"/>
        <v>32</v>
      </c>
      <c r="L479" s="12" t="str">
        <f t="shared" si="58"/>
        <v>lunes</v>
      </c>
      <c r="M479" s="13"/>
    </row>
    <row r="480" spans="1:13" x14ac:dyDescent="0.35">
      <c r="A480" s="8" t="str">
        <f t="shared" si="53"/>
        <v>2016</v>
      </c>
      <c r="B480" s="8" t="str">
        <f t="shared" ref="B480:B504" si="60">+B479</f>
        <v>Agosto</v>
      </c>
      <c r="C480" s="6" t="s">
        <v>66</v>
      </c>
      <c r="D480" s="14" t="str">
        <f t="shared" si="55"/>
        <v>2/Agosto/2016</v>
      </c>
      <c r="E480" s="1">
        <v>24071379</v>
      </c>
      <c r="F480" s="1">
        <v>10025134.4276</v>
      </c>
      <c r="G480" s="2">
        <v>0.41647528492655117</v>
      </c>
      <c r="H480" s="3">
        <v>18743</v>
      </c>
      <c r="I480" s="1">
        <v>14046244.5725</v>
      </c>
      <c r="J480" s="11">
        <f t="shared" si="56"/>
        <v>42584</v>
      </c>
      <c r="K480" s="12">
        <f t="shared" si="57"/>
        <v>32</v>
      </c>
      <c r="L480" s="12" t="str">
        <f t="shared" si="58"/>
        <v>martes</v>
      </c>
      <c r="M480" s="13"/>
    </row>
    <row r="481" spans="1:13" x14ac:dyDescent="0.35">
      <c r="A481" s="8" t="str">
        <f t="shared" si="53"/>
        <v>2016</v>
      </c>
      <c r="B481" s="8" t="str">
        <f t="shared" si="60"/>
        <v>Agosto</v>
      </c>
      <c r="C481" s="6" t="s">
        <v>67</v>
      </c>
      <c r="D481" s="14" t="str">
        <f t="shared" si="55"/>
        <v>3/Agosto/2016</v>
      </c>
      <c r="E481" s="1">
        <v>27197160</v>
      </c>
      <c r="F481" s="1">
        <v>10275598.4465</v>
      </c>
      <c r="G481" s="2">
        <v>0.37781880337873514</v>
      </c>
      <c r="H481" s="3">
        <v>27746</v>
      </c>
      <c r="I481" s="1">
        <v>16921561.5535</v>
      </c>
      <c r="J481" s="11">
        <f t="shared" si="56"/>
        <v>42585</v>
      </c>
      <c r="K481" s="12">
        <f t="shared" si="57"/>
        <v>32</v>
      </c>
      <c r="L481" s="12" t="str">
        <f t="shared" si="58"/>
        <v>miércoles</v>
      </c>
      <c r="M481" s="13"/>
    </row>
    <row r="482" spans="1:13" x14ac:dyDescent="0.35">
      <c r="A482" s="8" t="str">
        <f t="shared" si="53"/>
        <v>2016</v>
      </c>
      <c r="B482" s="8" t="str">
        <f t="shared" si="60"/>
        <v>Agosto</v>
      </c>
      <c r="C482" s="6" t="s">
        <v>68</v>
      </c>
      <c r="D482" s="14" t="str">
        <f t="shared" si="55"/>
        <v>4/Agosto/2016</v>
      </c>
      <c r="E482" s="1">
        <v>40568935</v>
      </c>
      <c r="F482" s="1">
        <v>15944273.657099999</v>
      </c>
      <c r="G482" s="2">
        <v>0.39301681587401788</v>
      </c>
      <c r="H482" s="3">
        <v>21868</v>
      </c>
      <c r="I482" s="1">
        <v>24624661.342999998</v>
      </c>
      <c r="J482" s="11">
        <f t="shared" si="56"/>
        <v>42586</v>
      </c>
      <c r="K482" s="12">
        <f t="shared" si="57"/>
        <v>32</v>
      </c>
      <c r="L482" s="12" t="str">
        <f t="shared" si="58"/>
        <v>jueves</v>
      </c>
      <c r="M482" s="13"/>
    </row>
    <row r="483" spans="1:13" x14ac:dyDescent="0.35">
      <c r="A483" s="8" t="str">
        <f t="shared" si="53"/>
        <v>2016</v>
      </c>
      <c r="B483" s="8" t="str">
        <f t="shared" si="60"/>
        <v>Agosto</v>
      </c>
      <c r="C483" s="6" t="s">
        <v>43</v>
      </c>
      <c r="D483" s="14" t="str">
        <f t="shared" si="55"/>
        <v>5/Agosto/2016</v>
      </c>
      <c r="E483" s="1">
        <v>32843528</v>
      </c>
      <c r="F483" s="1">
        <v>13072006.272600001</v>
      </c>
      <c r="G483" s="2">
        <v>0.39800859008203993</v>
      </c>
      <c r="H483" s="3">
        <v>35435</v>
      </c>
      <c r="I483" s="1">
        <v>19771521.727400001</v>
      </c>
      <c r="J483" s="11">
        <f t="shared" si="56"/>
        <v>42587</v>
      </c>
      <c r="K483" s="12">
        <f t="shared" si="57"/>
        <v>32</v>
      </c>
      <c r="L483" s="12" t="str">
        <f t="shared" si="58"/>
        <v>viernes</v>
      </c>
      <c r="M483" s="13"/>
    </row>
    <row r="484" spans="1:13" x14ac:dyDescent="0.35">
      <c r="A484" s="8" t="str">
        <f t="shared" si="53"/>
        <v>2016</v>
      </c>
      <c r="B484" s="8" t="str">
        <f t="shared" si="60"/>
        <v>Agosto</v>
      </c>
      <c r="C484" s="6" t="s">
        <v>44</v>
      </c>
      <c r="D484" s="14" t="str">
        <f t="shared" si="55"/>
        <v>6/Agosto/2016</v>
      </c>
      <c r="E484" s="1">
        <v>1146469</v>
      </c>
      <c r="F484" s="1">
        <v>515980.24550000002</v>
      </c>
      <c r="G484" s="2">
        <v>0.45006035531706484</v>
      </c>
      <c r="H484" s="3">
        <v>1731</v>
      </c>
      <c r="I484" s="1">
        <v>630488.75459999999</v>
      </c>
      <c r="J484" s="11">
        <f t="shared" si="56"/>
        <v>42588</v>
      </c>
      <c r="K484" s="12">
        <f t="shared" si="57"/>
        <v>32</v>
      </c>
      <c r="L484" s="12" t="str">
        <f t="shared" si="58"/>
        <v>sábado</v>
      </c>
      <c r="M484" s="13"/>
    </row>
    <row r="485" spans="1:13" x14ac:dyDescent="0.35">
      <c r="A485" s="8" t="str">
        <f t="shared" si="53"/>
        <v>2016</v>
      </c>
      <c r="B485" s="8" t="str">
        <f t="shared" si="60"/>
        <v>Agosto</v>
      </c>
      <c r="C485" s="6" t="s">
        <v>46</v>
      </c>
      <c r="D485" s="14" t="str">
        <f t="shared" si="55"/>
        <v>8/Agosto/2016</v>
      </c>
      <c r="E485" s="1">
        <v>43508135</v>
      </c>
      <c r="F485" s="1">
        <v>17818751.335299999</v>
      </c>
      <c r="G485" s="2">
        <v>0.4095498769437026</v>
      </c>
      <c r="H485" s="3">
        <v>35730</v>
      </c>
      <c r="I485" s="1">
        <v>25689383.664799999</v>
      </c>
      <c r="J485" s="11">
        <f t="shared" si="56"/>
        <v>42590</v>
      </c>
      <c r="K485" s="12">
        <f t="shared" si="57"/>
        <v>33</v>
      </c>
      <c r="L485" s="12" t="str">
        <f t="shared" si="58"/>
        <v>lunes</v>
      </c>
      <c r="M485" s="13"/>
    </row>
    <row r="486" spans="1:13" x14ac:dyDescent="0.35">
      <c r="A486" s="8" t="str">
        <f t="shared" si="53"/>
        <v>2016</v>
      </c>
      <c r="B486" s="8" t="str">
        <f t="shared" si="60"/>
        <v>Agosto</v>
      </c>
      <c r="C486" s="6" t="s">
        <v>47</v>
      </c>
      <c r="D486" s="14" t="str">
        <f t="shared" si="55"/>
        <v>9/Agosto/2016</v>
      </c>
      <c r="E486" s="1">
        <v>35942624</v>
      </c>
      <c r="F486" s="1">
        <v>15420278.519099999</v>
      </c>
      <c r="G486" s="2">
        <v>0.42902484023147558</v>
      </c>
      <c r="H486" s="3">
        <v>49278</v>
      </c>
      <c r="I486" s="1">
        <v>20522345.480999999</v>
      </c>
      <c r="J486" s="11">
        <f t="shared" si="56"/>
        <v>42591</v>
      </c>
      <c r="K486" s="12">
        <f t="shared" si="57"/>
        <v>33</v>
      </c>
      <c r="L486" s="12" t="str">
        <f t="shared" si="58"/>
        <v>martes</v>
      </c>
      <c r="M486" s="13"/>
    </row>
    <row r="487" spans="1:13" x14ac:dyDescent="0.35">
      <c r="A487" s="8" t="str">
        <f t="shared" si="53"/>
        <v>2016</v>
      </c>
      <c r="B487" s="8" t="str">
        <f t="shared" si="60"/>
        <v>Agosto</v>
      </c>
      <c r="C487" s="6" t="s">
        <v>48</v>
      </c>
      <c r="D487" s="14" t="str">
        <f t="shared" si="55"/>
        <v>10/Agosto/2016</v>
      </c>
      <c r="E487" s="1">
        <v>31425001.579999998</v>
      </c>
      <c r="F487" s="1">
        <v>12016520.8971</v>
      </c>
      <c r="G487" s="2">
        <v>0.38238728060232607</v>
      </c>
      <c r="H487" s="3">
        <v>24820</v>
      </c>
      <c r="I487" s="1">
        <v>19408480.6829</v>
      </c>
      <c r="J487" s="11">
        <f t="shared" si="56"/>
        <v>42592</v>
      </c>
      <c r="K487" s="12">
        <f t="shared" si="57"/>
        <v>33</v>
      </c>
      <c r="L487" s="12" t="str">
        <f t="shared" si="58"/>
        <v>miércoles</v>
      </c>
      <c r="M487" s="13"/>
    </row>
    <row r="488" spans="1:13" x14ac:dyDescent="0.35">
      <c r="A488" s="8" t="str">
        <f t="shared" si="53"/>
        <v>2016</v>
      </c>
      <c r="B488" s="8" t="str">
        <f t="shared" si="60"/>
        <v>Agosto</v>
      </c>
      <c r="C488" s="6" t="s">
        <v>69</v>
      </c>
      <c r="D488" s="14" t="str">
        <f t="shared" si="55"/>
        <v>11/Agosto/2016</v>
      </c>
      <c r="E488" s="1">
        <v>55718857</v>
      </c>
      <c r="F488" s="1">
        <v>18165438.3057</v>
      </c>
      <c r="G488" s="2">
        <v>0.32601957907535684</v>
      </c>
      <c r="H488" s="3">
        <v>26541</v>
      </c>
      <c r="I488" s="1">
        <v>37553418.694399998</v>
      </c>
      <c r="J488" s="11">
        <f t="shared" si="56"/>
        <v>42593</v>
      </c>
      <c r="K488" s="12">
        <f t="shared" si="57"/>
        <v>33</v>
      </c>
      <c r="L488" s="12" t="str">
        <f t="shared" si="58"/>
        <v>jueves</v>
      </c>
      <c r="M488" s="13"/>
    </row>
    <row r="489" spans="1:13" x14ac:dyDescent="0.35">
      <c r="A489" s="8" t="str">
        <f t="shared" si="53"/>
        <v>2016</v>
      </c>
      <c r="B489" s="8" t="str">
        <f t="shared" si="60"/>
        <v>Agosto</v>
      </c>
      <c r="C489" s="6" t="s">
        <v>49</v>
      </c>
      <c r="D489" s="14" t="str">
        <f t="shared" si="55"/>
        <v>12/Agosto/2016</v>
      </c>
      <c r="E489" s="1">
        <v>41399954</v>
      </c>
      <c r="F489" s="1">
        <v>16656247.6634</v>
      </c>
      <c r="G489" s="2">
        <v>0.40232526981551719</v>
      </c>
      <c r="H489" s="3">
        <v>36516</v>
      </c>
      <c r="I489" s="1">
        <v>24743706.3367</v>
      </c>
      <c r="J489" s="11">
        <f t="shared" si="56"/>
        <v>42594</v>
      </c>
      <c r="K489" s="12">
        <f t="shared" si="57"/>
        <v>33</v>
      </c>
      <c r="L489" s="12" t="str">
        <f t="shared" si="58"/>
        <v>viernes</v>
      </c>
      <c r="M489" s="13"/>
    </row>
    <row r="490" spans="1:13" x14ac:dyDescent="0.35">
      <c r="A490" s="8" t="str">
        <f t="shared" si="53"/>
        <v>2016</v>
      </c>
      <c r="B490" s="8" t="str">
        <f t="shared" si="60"/>
        <v>Agosto</v>
      </c>
      <c r="C490" s="6" t="s">
        <v>52</v>
      </c>
      <c r="D490" s="14" t="str">
        <f t="shared" si="55"/>
        <v>15/Agosto/2016</v>
      </c>
      <c r="E490" s="1">
        <v>591357</v>
      </c>
      <c r="F490" s="1">
        <v>231777.0674</v>
      </c>
      <c r="G490" s="2">
        <v>0.39194102276628162</v>
      </c>
      <c r="H490" s="3">
        <v>1516</v>
      </c>
      <c r="I490" s="1">
        <v>359579.9326</v>
      </c>
      <c r="J490" s="11">
        <f t="shared" si="56"/>
        <v>42597</v>
      </c>
      <c r="K490" s="12">
        <f t="shared" si="57"/>
        <v>34</v>
      </c>
      <c r="L490" s="12" t="str">
        <f t="shared" si="58"/>
        <v>lunes</v>
      </c>
      <c r="M490" s="13"/>
    </row>
    <row r="491" spans="1:13" x14ac:dyDescent="0.35">
      <c r="A491" s="8" t="str">
        <f t="shared" si="53"/>
        <v>2016</v>
      </c>
      <c r="B491" s="8" t="str">
        <f t="shared" si="60"/>
        <v>Agosto</v>
      </c>
      <c r="C491" s="6" t="s">
        <v>53</v>
      </c>
      <c r="D491" s="14" t="str">
        <f t="shared" si="55"/>
        <v>16/Agosto/2016</v>
      </c>
      <c r="E491" s="1">
        <v>20106055</v>
      </c>
      <c r="F491" s="1">
        <v>8170643.6534000002</v>
      </c>
      <c r="G491" s="2">
        <v>0.40637726562470855</v>
      </c>
      <c r="H491" s="3">
        <v>12537</v>
      </c>
      <c r="I491" s="1">
        <v>11935411.3467</v>
      </c>
      <c r="J491" s="11">
        <f t="shared" si="56"/>
        <v>42598</v>
      </c>
      <c r="K491" s="12">
        <f t="shared" si="57"/>
        <v>34</v>
      </c>
      <c r="L491" s="12" t="str">
        <f t="shared" si="58"/>
        <v>martes</v>
      </c>
      <c r="M491" s="13"/>
    </row>
    <row r="492" spans="1:13" x14ac:dyDescent="0.35">
      <c r="A492" s="8" t="str">
        <f t="shared" si="53"/>
        <v>2016</v>
      </c>
      <c r="B492" s="8" t="str">
        <f t="shared" si="60"/>
        <v>Agosto</v>
      </c>
      <c r="C492" s="6" t="s">
        <v>70</v>
      </c>
      <c r="D492" s="14" t="str">
        <f t="shared" si="55"/>
        <v>17/Agosto/2016</v>
      </c>
      <c r="E492" s="1">
        <v>49452844</v>
      </c>
      <c r="F492" s="1">
        <v>20957684.6461</v>
      </c>
      <c r="G492" s="2">
        <v>0.42379129188404208</v>
      </c>
      <c r="H492" s="3">
        <v>40042</v>
      </c>
      <c r="I492" s="1">
        <v>28495159.3539</v>
      </c>
      <c r="J492" s="11">
        <f t="shared" si="56"/>
        <v>42599</v>
      </c>
      <c r="K492" s="12">
        <f t="shared" si="57"/>
        <v>34</v>
      </c>
      <c r="L492" s="12" t="str">
        <f t="shared" si="58"/>
        <v>miércoles</v>
      </c>
      <c r="M492" s="13"/>
    </row>
    <row r="493" spans="1:13" x14ac:dyDescent="0.35">
      <c r="A493" s="8" t="str">
        <f t="shared" ref="A493:A556" si="61">+A492</f>
        <v>2016</v>
      </c>
      <c r="B493" s="8" t="str">
        <f t="shared" si="60"/>
        <v>Agosto</v>
      </c>
      <c r="C493" s="6" t="s">
        <v>71</v>
      </c>
      <c r="D493" s="14" t="str">
        <f t="shared" si="55"/>
        <v>18/Agosto/2016</v>
      </c>
      <c r="E493" s="1">
        <v>41668530</v>
      </c>
      <c r="F493" s="1">
        <v>16145670.478599999</v>
      </c>
      <c r="G493" s="2">
        <v>0.38747876343609916</v>
      </c>
      <c r="H493" s="3">
        <v>42366</v>
      </c>
      <c r="I493" s="1">
        <v>25522859.521499999</v>
      </c>
      <c r="J493" s="11">
        <f t="shared" si="56"/>
        <v>42600</v>
      </c>
      <c r="K493" s="12">
        <f t="shared" si="57"/>
        <v>34</v>
      </c>
      <c r="L493" s="12" t="str">
        <f t="shared" si="58"/>
        <v>jueves</v>
      </c>
      <c r="M493" s="13"/>
    </row>
    <row r="494" spans="1:13" x14ac:dyDescent="0.35">
      <c r="A494" s="8" t="str">
        <f t="shared" si="61"/>
        <v>2016</v>
      </c>
      <c r="B494" s="8" t="str">
        <f t="shared" si="60"/>
        <v>Agosto</v>
      </c>
      <c r="C494" s="6" t="s">
        <v>54</v>
      </c>
      <c r="D494" s="14" t="str">
        <f t="shared" si="55"/>
        <v>19/Agosto/2016</v>
      </c>
      <c r="E494" s="1">
        <v>48144844</v>
      </c>
      <c r="F494" s="1">
        <v>16390766.9804</v>
      </c>
      <c r="G494" s="2">
        <v>0.34044698494401604</v>
      </c>
      <c r="H494" s="3">
        <v>27333</v>
      </c>
      <c r="I494" s="1">
        <v>31754077.0196</v>
      </c>
      <c r="J494" s="11">
        <f t="shared" si="56"/>
        <v>42601</v>
      </c>
      <c r="K494" s="12">
        <f t="shared" si="57"/>
        <v>34</v>
      </c>
      <c r="L494" s="12" t="str">
        <f t="shared" si="58"/>
        <v>viernes</v>
      </c>
      <c r="M494" s="13"/>
    </row>
    <row r="495" spans="1:13" x14ac:dyDescent="0.35">
      <c r="A495" s="8" t="str">
        <f t="shared" si="61"/>
        <v>2016</v>
      </c>
      <c r="B495" s="8" t="str">
        <f t="shared" si="60"/>
        <v>Agosto</v>
      </c>
      <c r="C495" s="6" t="s">
        <v>55</v>
      </c>
      <c r="D495" s="14" t="str">
        <f t="shared" si="55"/>
        <v>20/Agosto/2016</v>
      </c>
      <c r="E495" s="1">
        <v>1141418</v>
      </c>
      <c r="F495" s="1">
        <v>402901.5687</v>
      </c>
      <c r="G495" s="2">
        <v>0.3529833669172906</v>
      </c>
      <c r="H495" s="3">
        <v>3654</v>
      </c>
      <c r="I495" s="1">
        <v>738516.43130000005</v>
      </c>
      <c r="J495" s="11">
        <f t="shared" si="56"/>
        <v>42602</v>
      </c>
      <c r="K495" s="12">
        <f t="shared" si="57"/>
        <v>34</v>
      </c>
      <c r="L495" s="12" t="str">
        <f t="shared" si="58"/>
        <v>sábado</v>
      </c>
      <c r="M495" s="13"/>
    </row>
    <row r="496" spans="1:13" x14ac:dyDescent="0.35">
      <c r="A496" s="8" t="str">
        <f t="shared" si="61"/>
        <v>2016</v>
      </c>
      <c r="B496" s="8" t="str">
        <f t="shared" si="60"/>
        <v>Agosto</v>
      </c>
      <c r="C496" s="6" t="s">
        <v>57</v>
      </c>
      <c r="D496" s="14" t="str">
        <f t="shared" si="55"/>
        <v>22/Agosto/2016</v>
      </c>
      <c r="E496" s="1">
        <v>42665049.770000003</v>
      </c>
      <c r="F496" s="1">
        <v>16579683.532</v>
      </c>
      <c r="G496" s="2">
        <v>0.38860105921306182</v>
      </c>
      <c r="H496" s="3">
        <v>42635</v>
      </c>
      <c r="I496" s="1">
        <v>26085366.2381</v>
      </c>
      <c r="J496" s="11">
        <f t="shared" si="56"/>
        <v>42604</v>
      </c>
      <c r="K496" s="12">
        <f t="shared" si="57"/>
        <v>35</v>
      </c>
      <c r="L496" s="12" t="str">
        <f t="shared" si="58"/>
        <v>lunes</v>
      </c>
      <c r="M496" s="13"/>
    </row>
    <row r="497" spans="1:13" x14ac:dyDescent="0.35">
      <c r="A497" s="8" t="str">
        <f t="shared" si="61"/>
        <v>2016</v>
      </c>
      <c r="B497" s="8" t="str">
        <f t="shared" si="60"/>
        <v>Agosto</v>
      </c>
      <c r="C497" s="6" t="s">
        <v>58</v>
      </c>
      <c r="D497" s="14" t="str">
        <f t="shared" si="55"/>
        <v>23/Agosto/2016</v>
      </c>
      <c r="E497" s="1">
        <v>38320247</v>
      </c>
      <c r="F497" s="1">
        <v>15728558.428400001</v>
      </c>
      <c r="G497" s="2">
        <v>0.4104503404792772</v>
      </c>
      <c r="H497" s="3">
        <v>61566</v>
      </c>
      <c r="I497" s="1">
        <v>22591688.571600001</v>
      </c>
      <c r="J497" s="11">
        <f t="shared" si="56"/>
        <v>42605</v>
      </c>
      <c r="K497" s="12">
        <f t="shared" si="57"/>
        <v>35</v>
      </c>
      <c r="L497" s="12" t="str">
        <f t="shared" si="58"/>
        <v>martes</v>
      </c>
      <c r="M497" s="13"/>
    </row>
    <row r="498" spans="1:13" x14ac:dyDescent="0.35">
      <c r="A498" s="8" t="str">
        <f t="shared" si="61"/>
        <v>2016</v>
      </c>
      <c r="B498" s="8" t="str">
        <f t="shared" si="60"/>
        <v>Agosto</v>
      </c>
      <c r="C498" s="6" t="s">
        <v>59</v>
      </c>
      <c r="D498" s="14" t="str">
        <f t="shared" si="55"/>
        <v>24/Agosto/2016</v>
      </c>
      <c r="E498" s="1">
        <v>42296776</v>
      </c>
      <c r="F498" s="1">
        <v>16494088.558900001</v>
      </c>
      <c r="G498" s="2">
        <v>0.38996089344729251</v>
      </c>
      <c r="H498" s="3">
        <v>38665</v>
      </c>
      <c r="I498" s="1">
        <v>25802687.441199999</v>
      </c>
      <c r="J498" s="11">
        <f t="shared" si="56"/>
        <v>42606</v>
      </c>
      <c r="K498" s="12">
        <f t="shared" si="57"/>
        <v>35</v>
      </c>
      <c r="L498" s="12" t="str">
        <f t="shared" si="58"/>
        <v>miércoles</v>
      </c>
      <c r="M498" s="13"/>
    </row>
    <row r="499" spans="1:13" x14ac:dyDescent="0.35">
      <c r="A499" s="8" t="str">
        <f t="shared" si="61"/>
        <v>2016</v>
      </c>
      <c r="B499" s="8" t="str">
        <f t="shared" si="60"/>
        <v>Agosto</v>
      </c>
      <c r="C499" s="6" t="s">
        <v>72</v>
      </c>
      <c r="D499" s="14" t="str">
        <f t="shared" si="55"/>
        <v>25/Agosto/2016</v>
      </c>
      <c r="E499" s="1">
        <v>56123855.780000001</v>
      </c>
      <c r="F499" s="1">
        <v>20210294.164500002</v>
      </c>
      <c r="G499" s="2">
        <v>0.36010166948832539</v>
      </c>
      <c r="H499" s="3">
        <v>85866</v>
      </c>
      <c r="I499" s="1">
        <v>35913561.615500003</v>
      </c>
      <c r="J499" s="11">
        <f t="shared" si="56"/>
        <v>42607</v>
      </c>
      <c r="K499" s="12">
        <f t="shared" si="57"/>
        <v>35</v>
      </c>
      <c r="L499" s="12" t="str">
        <f t="shared" si="58"/>
        <v>jueves</v>
      </c>
      <c r="M499" s="13"/>
    </row>
    <row r="500" spans="1:13" x14ac:dyDescent="0.35">
      <c r="A500" s="8" t="str">
        <f t="shared" si="61"/>
        <v>2016</v>
      </c>
      <c r="B500" s="8" t="str">
        <f t="shared" si="60"/>
        <v>Agosto</v>
      </c>
      <c r="C500" s="6" t="s">
        <v>60</v>
      </c>
      <c r="D500" s="14" t="str">
        <f t="shared" si="55"/>
        <v>26/Agosto/2016</v>
      </c>
      <c r="E500" s="1">
        <v>37729849.68</v>
      </c>
      <c r="F500" s="1">
        <v>15233526.9453</v>
      </c>
      <c r="G500" s="2">
        <v>0.40375265405245048</v>
      </c>
      <c r="H500" s="3">
        <v>31706</v>
      </c>
      <c r="I500" s="1">
        <v>22496322.7348</v>
      </c>
      <c r="J500" s="11">
        <f t="shared" si="56"/>
        <v>42608</v>
      </c>
      <c r="K500" s="12">
        <f t="shared" si="57"/>
        <v>35</v>
      </c>
      <c r="L500" s="12" t="str">
        <f t="shared" si="58"/>
        <v>viernes</v>
      </c>
      <c r="M500" s="13"/>
    </row>
    <row r="501" spans="1:13" x14ac:dyDescent="0.35">
      <c r="A501" s="8" t="str">
        <f t="shared" si="61"/>
        <v>2016</v>
      </c>
      <c r="B501" s="8" t="str">
        <f t="shared" si="60"/>
        <v>Agosto</v>
      </c>
      <c r="C501" s="6" t="s">
        <v>61</v>
      </c>
      <c r="D501" s="14" t="str">
        <f t="shared" si="55"/>
        <v>27/Agosto/2016</v>
      </c>
      <c r="E501" s="1">
        <v>397650</v>
      </c>
      <c r="F501" s="1">
        <v>54382.8747</v>
      </c>
      <c r="G501" s="2">
        <v>0.13676065560165976</v>
      </c>
      <c r="H501" s="3">
        <v>2316</v>
      </c>
      <c r="I501" s="1">
        <v>343267.12530000001</v>
      </c>
      <c r="J501" s="11">
        <f t="shared" si="56"/>
        <v>42609</v>
      </c>
      <c r="K501" s="12">
        <f t="shared" si="57"/>
        <v>35</v>
      </c>
      <c r="L501" s="12" t="str">
        <f t="shared" si="58"/>
        <v>sábado</v>
      </c>
      <c r="M501" s="13"/>
    </row>
    <row r="502" spans="1:13" x14ac:dyDescent="0.35">
      <c r="A502" s="8" t="str">
        <f t="shared" si="61"/>
        <v>2016</v>
      </c>
      <c r="B502" s="8" t="str">
        <f t="shared" si="60"/>
        <v>Agosto</v>
      </c>
      <c r="C502" s="6" t="s">
        <v>63</v>
      </c>
      <c r="D502" s="14" t="str">
        <f t="shared" si="55"/>
        <v>29/Agosto/2016</v>
      </c>
      <c r="E502" s="1">
        <v>44217104</v>
      </c>
      <c r="F502" s="1">
        <v>17180956.349599998</v>
      </c>
      <c r="G502" s="2">
        <v>0.38855905962543363</v>
      </c>
      <c r="H502" s="3">
        <v>33162</v>
      </c>
      <c r="I502" s="1">
        <v>27036147.650400002</v>
      </c>
      <c r="J502" s="11">
        <f t="shared" si="56"/>
        <v>42611</v>
      </c>
      <c r="K502" s="12">
        <f t="shared" si="57"/>
        <v>36</v>
      </c>
      <c r="L502" s="12" t="str">
        <f t="shared" si="58"/>
        <v>lunes</v>
      </c>
      <c r="M502" s="13"/>
    </row>
    <row r="503" spans="1:13" x14ac:dyDescent="0.35">
      <c r="A503" s="8" t="str">
        <f t="shared" si="61"/>
        <v>2016</v>
      </c>
      <c r="B503" s="8" t="str">
        <f t="shared" si="60"/>
        <v>Agosto</v>
      </c>
      <c r="C503" s="6" t="s">
        <v>64</v>
      </c>
      <c r="D503" s="14" t="str">
        <f t="shared" si="55"/>
        <v>30/Agosto/2016</v>
      </c>
      <c r="E503" s="1">
        <v>36616665</v>
      </c>
      <c r="F503" s="1">
        <v>13191804.5644</v>
      </c>
      <c r="G503" s="2">
        <v>0.36026777873954385</v>
      </c>
      <c r="H503" s="3">
        <v>28405</v>
      </c>
      <c r="I503" s="1">
        <v>23424860.435699999</v>
      </c>
      <c r="J503" s="11">
        <f t="shared" si="56"/>
        <v>42612</v>
      </c>
      <c r="K503" s="12">
        <f t="shared" si="57"/>
        <v>36</v>
      </c>
      <c r="L503" s="12" t="str">
        <f t="shared" si="58"/>
        <v>martes</v>
      </c>
      <c r="M503" s="13"/>
    </row>
    <row r="504" spans="1:13" x14ac:dyDescent="0.35">
      <c r="A504" s="8" t="str">
        <f t="shared" si="61"/>
        <v>2016</v>
      </c>
      <c r="B504" s="8" t="str">
        <f t="shared" si="60"/>
        <v>Agosto</v>
      </c>
      <c r="C504" s="6" t="s">
        <v>65</v>
      </c>
      <c r="D504" s="14" t="str">
        <f t="shared" si="55"/>
        <v>31/Agosto/2016</v>
      </c>
      <c r="E504" s="1">
        <v>116223584</v>
      </c>
      <c r="F504" s="1">
        <v>33824755.8781</v>
      </c>
      <c r="G504" s="2">
        <v>0.29103177439528971</v>
      </c>
      <c r="H504" s="3">
        <v>75513</v>
      </c>
      <c r="I504" s="1">
        <v>82398828.121900007</v>
      </c>
      <c r="J504" s="11">
        <f t="shared" si="56"/>
        <v>42613</v>
      </c>
      <c r="K504" s="12">
        <f t="shared" si="57"/>
        <v>36</v>
      </c>
      <c r="L504" s="12" t="str">
        <f t="shared" si="58"/>
        <v>miércoles</v>
      </c>
      <c r="M504" s="13"/>
    </row>
    <row r="505" spans="1:13" x14ac:dyDescent="0.35">
      <c r="A505" s="8" t="str">
        <f t="shared" si="61"/>
        <v>2016</v>
      </c>
      <c r="B505" s="8" t="s">
        <v>33</v>
      </c>
      <c r="C505" s="6" t="s">
        <v>73</v>
      </c>
      <c r="D505" s="14" t="str">
        <f t="shared" si="55"/>
        <v>1/Septiembre/2016</v>
      </c>
      <c r="E505" s="1">
        <v>25288586</v>
      </c>
      <c r="F505" s="1">
        <v>10504934.169399999</v>
      </c>
      <c r="G505" s="2">
        <v>0.41540219644546356</v>
      </c>
      <c r="H505" s="3">
        <v>18296</v>
      </c>
      <c r="I505" s="1">
        <v>14783651.830600001</v>
      </c>
      <c r="J505" s="11">
        <f t="shared" si="56"/>
        <v>42614</v>
      </c>
      <c r="K505" s="12">
        <f t="shared" si="57"/>
        <v>36</v>
      </c>
      <c r="L505" s="12" t="str">
        <f t="shared" si="58"/>
        <v>jueves</v>
      </c>
      <c r="M505" s="13"/>
    </row>
    <row r="506" spans="1:13" x14ac:dyDescent="0.35">
      <c r="A506" s="8" t="str">
        <f t="shared" si="61"/>
        <v>2016</v>
      </c>
      <c r="B506" s="8" t="str">
        <f t="shared" ref="B506:B528" si="62">+B505</f>
        <v>Septiembre</v>
      </c>
      <c r="C506" s="6" t="s">
        <v>66</v>
      </c>
      <c r="D506" s="14" t="str">
        <f t="shared" si="55"/>
        <v>2/Septiembre/2016</v>
      </c>
      <c r="E506" s="1">
        <v>21403131</v>
      </c>
      <c r="F506" s="1">
        <v>9338711.8103999998</v>
      </c>
      <c r="G506" s="2">
        <v>0.43632456440134859</v>
      </c>
      <c r="H506" s="3">
        <v>20915</v>
      </c>
      <c r="I506" s="1">
        <v>12064419.1897</v>
      </c>
      <c r="J506" s="11">
        <f t="shared" si="56"/>
        <v>42615</v>
      </c>
      <c r="K506" s="12">
        <f t="shared" si="57"/>
        <v>36</v>
      </c>
      <c r="L506" s="12" t="str">
        <f t="shared" si="58"/>
        <v>viernes</v>
      </c>
      <c r="M506" s="13"/>
    </row>
    <row r="507" spans="1:13" x14ac:dyDescent="0.35">
      <c r="A507" s="8" t="str">
        <f t="shared" si="61"/>
        <v>2016</v>
      </c>
      <c r="B507" s="8" t="str">
        <f t="shared" si="62"/>
        <v>Septiembre</v>
      </c>
      <c r="C507" s="6" t="s">
        <v>67</v>
      </c>
      <c r="D507" s="14" t="str">
        <f t="shared" si="55"/>
        <v>3/Septiembre/2016</v>
      </c>
      <c r="E507" s="1">
        <v>136557</v>
      </c>
      <c r="F507" s="1">
        <v>51590.415300000001</v>
      </c>
      <c r="G507" s="2">
        <v>0.37779400030756388</v>
      </c>
      <c r="H507" s="3">
        <v>68</v>
      </c>
      <c r="I507" s="1">
        <v>84966.584799999997</v>
      </c>
      <c r="J507" s="11">
        <f t="shared" si="56"/>
        <v>42616</v>
      </c>
      <c r="K507" s="12">
        <f t="shared" si="57"/>
        <v>36</v>
      </c>
      <c r="L507" s="12" t="str">
        <f t="shared" si="58"/>
        <v>sábado</v>
      </c>
      <c r="M507" s="13"/>
    </row>
    <row r="508" spans="1:13" x14ac:dyDescent="0.35">
      <c r="A508" s="8" t="str">
        <f t="shared" si="61"/>
        <v>2016</v>
      </c>
      <c r="B508" s="8" t="str">
        <f t="shared" si="62"/>
        <v>Septiembre</v>
      </c>
      <c r="C508" s="6" t="s">
        <v>43</v>
      </c>
      <c r="D508" s="14" t="str">
        <f t="shared" si="55"/>
        <v>5/Septiembre/2016</v>
      </c>
      <c r="E508" s="1">
        <v>31458530</v>
      </c>
      <c r="F508" s="1">
        <v>13074357.9036</v>
      </c>
      <c r="G508" s="2">
        <v>0.41560612983505585</v>
      </c>
      <c r="H508" s="3">
        <v>17636</v>
      </c>
      <c r="I508" s="1">
        <v>18384172.0964</v>
      </c>
      <c r="J508" s="11">
        <f t="shared" si="56"/>
        <v>42618</v>
      </c>
      <c r="K508" s="12">
        <f t="shared" si="57"/>
        <v>37</v>
      </c>
      <c r="L508" s="12" t="str">
        <f t="shared" si="58"/>
        <v>lunes</v>
      </c>
      <c r="M508" s="13"/>
    </row>
    <row r="509" spans="1:13" x14ac:dyDescent="0.35">
      <c r="A509" s="8" t="str">
        <f t="shared" si="61"/>
        <v>2016</v>
      </c>
      <c r="B509" s="8" t="str">
        <f t="shared" si="62"/>
        <v>Septiembre</v>
      </c>
      <c r="C509" s="6" t="s">
        <v>44</v>
      </c>
      <c r="D509" s="14" t="str">
        <f t="shared" si="55"/>
        <v>6/Septiembre/2016</v>
      </c>
      <c r="E509" s="1">
        <v>43851825.609999999</v>
      </c>
      <c r="F509" s="1">
        <v>18630305.607700001</v>
      </c>
      <c r="G509" s="2">
        <v>0.42484675035858788</v>
      </c>
      <c r="H509" s="3">
        <v>44214</v>
      </c>
      <c r="I509" s="1">
        <v>25221520.0024</v>
      </c>
      <c r="J509" s="11">
        <f t="shared" si="56"/>
        <v>42619</v>
      </c>
      <c r="K509" s="12">
        <f t="shared" si="57"/>
        <v>37</v>
      </c>
      <c r="L509" s="12" t="str">
        <f t="shared" si="58"/>
        <v>martes</v>
      </c>
      <c r="M509" s="13"/>
    </row>
    <row r="510" spans="1:13" x14ac:dyDescent="0.35">
      <c r="A510" s="8" t="str">
        <f t="shared" si="61"/>
        <v>2016</v>
      </c>
      <c r="B510" s="8" t="str">
        <f t="shared" si="62"/>
        <v>Septiembre</v>
      </c>
      <c r="C510" s="6" t="s">
        <v>45</v>
      </c>
      <c r="D510" s="14" t="str">
        <f t="shared" si="55"/>
        <v>7/Septiembre/2016</v>
      </c>
      <c r="E510" s="1">
        <v>34388932</v>
      </c>
      <c r="F510" s="1">
        <v>15481976.0814</v>
      </c>
      <c r="G510" s="2">
        <v>0.45020229419744701</v>
      </c>
      <c r="H510" s="3">
        <v>26328</v>
      </c>
      <c r="I510" s="1">
        <v>18906955.9186</v>
      </c>
      <c r="J510" s="11">
        <f t="shared" si="56"/>
        <v>42620</v>
      </c>
      <c r="K510" s="12">
        <f t="shared" si="57"/>
        <v>37</v>
      </c>
      <c r="L510" s="12" t="str">
        <f t="shared" si="58"/>
        <v>miércoles</v>
      </c>
      <c r="M510" s="13"/>
    </row>
    <row r="511" spans="1:13" x14ac:dyDescent="0.35">
      <c r="A511" s="8" t="str">
        <f t="shared" si="61"/>
        <v>2016</v>
      </c>
      <c r="B511" s="8" t="str">
        <f t="shared" si="62"/>
        <v>Septiembre</v>
      </c>
      <c r="C511" s="6" t="s">
        <v>46</v>
      </c>
      <c r="D511" s="14" t="str">
        <f t="shared" si="55"/>
        <v>8/Septiembre/2016</v>
      </c>
      <c r="E511" s="1">
        <v>45892719</v>
      </c>
      <c r="F511" s="1">
        <v>18781490.318</v>
      </c>
      <c r="G511" s="2">
        <v>0.40924771352074391</v>
      </c>
      <c r="H511" s="3">
        <v>46616</v>
      </c>
      <c r="I511" s="1">
        <v>27111228.682</v>
      </c>
      <c r="J511" s="11">
        <f t="shared" si="56"/>
        <v>42621</v>
      </c>
      <c r="K511" s="12">
        <f t="shared" si="57"/>
        <v>37</v>
      </c>
      <c r="L511" s="12" t="str">
        <f t="shared" si="58"/>
        <v>jueves</v>
      </c>
      <c r="M511" s="13"/>
    </row>
    <row r="512" spans="1:13" x14ac:dyDescent="0.35">
      <c r="A512" s="8" t="str">
        <f t="shared" si="61"/>
        <v>2016</v>
      </c>
      <c r="B512" s="8" t="str">
        <f t="shared" si="62"/>
        <v>Septiembre</v>
      </c>
      <c r="C512" s="6" t="s">
        <v>47</v>
      </c>
      <c r="D512" s="14" t="str">
        <f t="shared" si="55"/>
        <v>9/Septiembre/2016</v>
      </c>
      <c r="E512" s="1">
        <v>43811004</v>
      </c>
      <c r="F512" s="1">
        <v>17797286.706999999</v>
      </c>
      <c r="G512" s="2">
        <v>0.40622868873308632</v>
      </c>
      <c r="H512" s="3">
        <v>53933</v>
      </c>
      <c r="I512" s="1">
        <v>26013717.293099999</v>
      </c>
      <c r="J512" s="11">
        <f t="shared" si="56"/>
        <v>42622</v>
      </c>
      <c r="K512" s="12">
        <f t="shared" si="57"/>
        <v>37</v>
      </c>
      <c r="L512" s="12" t="str">
        <f t="shared" si="58"/>
        <v>viernes</v>
      </c>
      <c r="M512" s="13"/>
    </row>
    <row r="513" spans="1:13" x14ac:dyDescent="0.35">
      <c r="A513" s="8" t="str">
        <f t="shared" si="61"/>
        <v>2016</v>
      </c>
      <c r="B513" s="8" t="str">
        <f t="shared" si="62"/>
        <v>Septiembre</v>
      </c>
      <c r="C513" s="6" t="s">
        <v>48</v>
      </c>
      <c r="D513" s="14" t="str">
        <f t="shared" si="55"/>
        <v>10/Septiembre/2016</v>
      </c>
      <c r="E513" s="1">
        <v>4243459</v>
      </c>
      <c r="F513" s="1">
        <v>1563883.8972</v>
      </c>
      <c r="G513" s="2">
        <v>0.36853988625788536</v>
      </c>
      <c r="H513" s="3">
        <v>8926</v>
      </c>
      <c r="I513" s="1">
        <v>2679575.1028999998</v>
      </c>
      <c r="J513" s="11">
        <f t="shared" si="56"/>
        <v>42623</v>
      </c>
      <c r="K513" s="12">
        <f t="shared" si="57"/>
        <v>37</v>
      </c>
      <c r="L513" s="12" t="str">
        <f t="shared" si="58"/>
        <v>sábado</v>
      </c>
      <c r="M513" s="13"/>
    </row>
    <row r="514" spans="1:13" x14ac:dyDescent="0.35">
      <c r="A514" s="8" t="str">
        <f t="shared" si="61"/>
        <v>2016</v>
      </c>
      <c r="B514" s="8" t="str">
        <f t="shared" si="62"/>
        <v>Septiembre</v>
      </c>
      <c r="C514" s="6" t="s">
        <v>49</v>
      </c>
      <c r="D514" s="14" t="str">
        <f t="shared" si="55"/>
        <v>12/Septiembre/2016</v>
      </c>
      <c r="E514" s="1">
        <v>44694579</v>
      </c>
      <c r="F514" s="1">
        <v>18258189.159000002</v>
      </c>
      <c r="G514" s="2">
        <v>0.40851014972084199</v>
      </c>
      <c r="H514" s="3">
        <v>34839</v>
      </c>
      <c r="I514" s="1">
        <v>26436389.8411</v>
      </c>
      <c r="J514" s="11">
        <f t="shared" si="56"/>
        <v>42625</v>
      </c>
      <c r="K514" s="12">
        <f t="shared" si="57"/>
        <v>38</v>
      </c>
      <c r="L514" s="12" t="str">
        <f t="shared" si="58"/>
        <v>lunes</v>
      </c>
      <c r="M514" s="13"/>
    </row>
    <row r="515" spans="1:13" x14ac:dyDescent="0.35">
      <c r="A515" s="8" t="str">
        <f t="shared" si="61"/>
        <v>2016</v>
      </c>
      <c r="B515" s="8" t="str">
        <f t="shared" si="62"/>
        <v>Septiembre</v>
      </c>
      <c r="C515" s="6" t="s">
        <v>50</v>
      </c>
      <c r="D515" s="14" t="str">
        <f t="shared" si="55"/>
        <v>13/Septiembre/2016</v>
      </c>
      <c r="E515" s="1">
        <v>47690806</v>
      </c>
      <c r="F515" s="1">
        <v>19604830.677999999</v>
      </c>
      <c r="G515" s="2">
        <v>0.41108197412306263</v>
      </c>
      <c r="H515" s="3">
        <v>60253</v>
      </c>
      <c r="I515" s="1">
        <v>28085975.322099999</v>
      </c>
      <c r="J515" s="11">
        <f t="shared" si="56"/>
        <v>42626</v>
      </c>
      <c r="K515" s="12">
        <f t="shared" si="57"/>
        <v>38</v>
      </c>
      <c r="L515" s="12" t="str">
        <f t="shared" si="58"/>
        <v>martes</v>
      </c>
      <c r="M515" s="13"/>
    </row>
    <row r="516" spans="1:13" x14ac:dyDescent="0.35">
      <c r="A516" s="8" t="str">
        <f t="shared" si="61"/>
        <v>2016</v>
      </c>
      <c r="B516" s="8" t="str">
        <f t="shared" si="62"/>
        <v>Septiembre</v>
      </c>
      <c r="C516" s="6" t="s">
        <v>51</v>
      </c>
      <c r="D516" s="14" t="str">
        <f t="shared" si="55"/>
        <v>14/Septiembre/2016</v>
      </c>
      <c r="E516" s="1">
        <v>47636114</v>
      </c>
      <c r="F516" s="1">
        <v>18070619.162799999</v>
      </c>
      <c r="G516" s="2">
        <v>0.37934704671334024</v>
      </c>
      <c r="H516" s="3">
        <v>56092</v>
      </c>
      <c r="I516" s="1">
        <v>29565494.837299999</v>
      </c>
      <c r="J516" s="11">
        <f t="shared" si="56"/>
        <v>42627</v>
      </c>
      <c r="K516" s="12">
        <f t="shared" si="57"/>
        <v>38</v>
      </c>
      <c r="L516" s="12" t="str">
        <f t="shared" si="58"/>
        <v>miércoles</v>
      </c>
      <c r="M516" s="13"/>
    </row>
    <row r="517" spans="1:13" x14ac:dyDescent="0.35">
      <c r="A517" s="8" t="str">
        <f t="shared" si="61"/>
        <v>2016</v>
      </c>
      <c r="B517" s="8" t="str">
        <f t="shared" si="62"/>
        <v>Septiembre</v>
      </c>
      <c r="C517" s="6" t="s">
        <v>52</v>
      </c>
      <c r="D517" s="14" t="str">
        <f t="shared" si="55"/>
        <v>15/Septiembre/2016</v>
      </c>
      <c r="E517" s="1">
        <v>22438781.789999999</v>
      </c>
      <c r="F517" s="1">
        <v>9698667.2411000002</v>
      </c>
      <c r="G517" s="2">
        <v>0.43222788705143872</v>
      </c>
      <c r="H517" s="3">
        <v>17628</v>
      </c>
      <c r="I517" s="1">
        <v>12740114.548900001</v>
      </c>
      <c r="J517" s="11">
        <f t="shared" si="56"/>
        <v>42628</v>
      </c>
      <c r="K517" s="12">
        <f t="shared" si="57"/>
        <v>38</v>
      </c>
      <c r="L517" s="12" t="str">
        <f t="shared" si="58"/>
        <v>jueves</v>
      </c>
      <c r="M517" s="13"/>
    </row>
    <row r="518" spans="1:13" x14ac:dyDescent="0.35">
      <c r="A518" s="8" t="str">
        <f t="shared" si="61"/>
        <v>2016</v>
      </c>
      <c r="B518" s="8" t="str">
        <f t="shared" si="62"/>
        <v>Septiembre</v>
      </c>
      <c r="C518" s="6" t="s">
        <v>53</v>
      </c>
      <c r="D518" s="14" t="str">
        <f t="shared" si="55"/>
        <v>16/Septiembre/2016</v>
      </c>
      <c r="E518" s="1">
        <v>23958582</v>
      </c>
      <c r="F518" s="1">
        <v>10300996.9706</v>
      </c>
      <c r="G518" s="2">
        <v>0.42995019365503351</v>
      </c>
      <c r="H518" s="3">
        <v>23678</v>
      </c>
      <c r="I518" s="1">
        <v>13657585.0294</v>
      </c>
      <c r="J518" s="11">
        <f t="shared" si="56"/>
        <v>42629</v>
      </c>
      <c r="K518" s="12">
        <f t="shared" si="57"/>
        <v>38</v>
      </c>
      <c r="L518" s="12" t="str">
        <f t="shared" si="58"/>
        <v>viernes</v>
      </c>
      <c r="M518" s="13"/>
    </row>
    <row r="519" spans="1:13" x14ac:dyDescent="0.35">
      <c r="A519" s="8" t="str">
        <f t="shared" si="61"/>
        <v>2016</v>
      </c>
      <c r="B519" s="8" t="str">
        <f t="shared" si="62"/>
        <v>Septiembre</v>
      </c>
      <c r="C519" s="6" t="s">
        <v>55</v>
      </c>
      <c r="D519" s="14" t="str">
        <f t="shared" ref="D519:D582" si="63">CONCATENATE(C519,"/",B519,"/",A519)</f>
        <v>20/Septiembre/2016</v>
      </c>
      <c r="E519" s="1">
        <v>23951421</v>
      </c>
      <c r="F519" s="1">
        <v>9981087.7514999993</v>
      </c>
      <c r="G519" s="2">
        <v>0.41672215404255136</v>
      </c>
      <c r="H519" s="3">
        <v>27550</v>
      </c>
      <c r="I519" s="1">
        <v>13970333.248500001</v>
      </c>
      <c r="J519" s="11">
        <f t="shared" ref="J519:J582" si="64">WORKDAY(D519,0,0)</f>
        <v>42633</v>
      </c>
      <c r="K519" s="12">
        <f t="shared" ref="K519:K582" si="65">WEEKNUM(J519,1)</f>
        <v>39</v>
      </c>
      <c r="L519" s="12" t="str">
        <f t="shared" ref="L519:L582" si="66">TEXT(J519,"ddDDd")</f>
        <v>martes</v>
      </c>
      <c r="M519" s="13"/>
    </row>
    <row r="520" spans="1:13" x14ac:dyDescent="0.35">
      <c r="A520" s="8" t="str">
        <f t="shared" si="61"/>
        <v>2016</v>
      </c>
      <c r="B520" s="8" t="str">
        <f t="shared" si="62"/>
        <v>Septiembre</v>
      </c>
      <c r="C520" s="6" t="s">
        <v>56</v>
      </c>
      <c r="D520" s="14" t="str">
        <f t="shared" si="63"/>
        <v>21/Septiembre/2016</v>
      </c>
      <c r="E520" s="1">
        <v>80111890</v>
      </c>
      <c r="F520" s="1">
        <v>29417158.777100001</v>
      </c>
      <c r="G520" s="2">
        <v>0.36720090834331831</v>
      </c>
      <c r="H520" s="3">
        <v>58339</v>
      </c>
      <c r="I520" s="1">
        <v>50694731.222900003</v>
      </c>
      <c r="J520" s="11">
        <f t="shared" si="64"/>
        <v>42634</v>
      </c>
      <c r="K520" s="12">
        <f t="shared" si="65"/>
        <v>39</v>
      </c>
      <c r="L520" s="12" t="str">
        <f t="shared" si="66"/>
        <v>miércoles</v>
      </c>
      <c r="M520" s="13"/>
    </row>
    <row r="521" spans="1:13" x14ac:dyDescent="0.35">
      <c r="A521" s="8" t="str">
        <f t="shared" si="61"/>
        <v>2016</v>
      </c>
      <c r="B521" s="8" t="str">
        <f t="shared" si="62"/>
        <v>Septiembre</v>
      </c>
      <c r="C521" s="6" t="s">
        <v>57</v>
      </c>
      <c r="D521" s="14" t="str">
        <f t="shared" si="63"/>
        <v>22/Septiembre/2016</v>
      </c>
      <c r="E521" s="1">
        <v>46085350.950000003</v>
      </c>
      <c r="F521" s="1">
        <v>18888194.802099999</v>
      </c>
      <c r="G521" s="2">
        <v>0.40985246749216736</v>
      </c>
      <c r="H521" s="3">
        <v>33990</v>
      </c>
      <c r="I521" s="1">
        <v>27197156.147999998</v>
      </c>
      <c r="J521" s="11">
        <f t="shared" si="64"/>
        <v>42635</v>
      </c>
      <c r="K521" s="12">
        <f t="shared" si="65"/>
        <v>39</v>
      </c>
      <c r="L521" s="12" t="str">
        <f t="shared" si="66"/>
        <v>jueves</v>
      </c>
      <c r="M521" s="13"/>
    </row>
    <row r="522" spans="1:13" x14ac:dyDescent="0.35">
      <c r="A522" s="8" t="str">
        <f t="shared" si="61"/>
        <v>2016</v>
      </c>
      <c r="B522" s="8" t="str">
        <f t="shared" si="62"/>
        <v>Septiembre</v>
      </c>
      <c r="C522" s="6" t="s">
        <v>58</v>
      </c>
      <c r="D522" s="14" t="str">
        <f t="shared" si="63"/>
        <v>23/Septiembre/2016</v>
      </c>
      <c r="E522" s="1">
        <v>48741625</v>
      </c>
      <c r="F522" s="1">
        <v>18252514.698899999</v>
      </c>
      <c r="G522" s="2">
        <v>0.37447489079200785</v>
      </c>
      <c r="H522" s="3">
        <v>40344</v>
      </c>
      <c r="I522" s="1">
        <v>30489110.301100001</v>
      </c>
      <c r="J522" s="11">
        <f t="shared" si="64"/>
        <v>42636</v>
      </c>
      <c r="K522" s="12">
        <f t="shared" si="65"/>
        <v>39</v>
      </c>
      <c r="L522" s="12" t="str">
        <f t="shared" si="66"/>
        <v>viernes</v>
      </c>
      <c r="M522" s="13"/>
    </row>
    <row r="523" spans="1:13" x14ac:dyDescent="0.35">
      <c r="A523" s="8" t="str">
        <f t="shared" si="61"/>
        <v>2016</v>
      </c>
      <c r="B523" s="8" t="str">
        <f t="shared" si="62"/>
        <v>Septiembre</v>
      </c>
      <c r="C523" s="6" t="s">
        <v>59</v>
      </c>
      <c r="D523" s="14" t="str">
        <f t="shared" si="63"/>
        <v>24/Septiembre/2016</v>
      </c>
      <c r="E523" s="1">
        <v>1212705</v>
      </c>
      <c r="F523" s="1">
        <v>416115.84409999999</v>
      </c>
      <c r="G523" s="2">
        <v>0.34313031124634596</v>
      </c>
      <c r="H523" s="3">
        <v>3023</v>
      </c>
      <c r="I523" s="1">
        <v>796589.15590000001</v>
      </c>
      <c r="J523" s="11">
        <f t="shared" si="64"/>
        <v>42637</v>
      </c>
      <c r="K523" s="12">
        <f t="shared" si="65"/>
        <v>39</v>
      </c>
      <c r="L523" s="12" t="str">
        <f t="shared" si="66"/>
        <v>sábado</v>
      </c>
      <c r="M523" s="13"/>
    </row>
    <row r="524" spans="1:13" x14ac:dyDescent="0.35">
      <c r="A524" s="8" t="str">
        <f t="shared" si="61"/>
        <v>2016</v>
      </c>
      <c r="B524" s="8" t="str">
        <f t="shared" si="62"/>
        <v>Septiembre</v>
      </c>
      <c r="C524" s="6" t="s">
        <v>60</v>
      </c>
      <c r="D524" s="14" t="str">
        <f t="shared" si="63"/>
        <v>26/Septiembre/2016</v>
      </c>
      <c r="E524" s="1">
        <v>47445228.240000002</v>
      </c>
      <c r="F524" s="1">
        <v>19772111.531500001</v>
      </c>
      <c r="G524" s="2">
        <v>0.4167355130316473</v>
      </c>
      <c r="H524" s="3">
        <v>40663</v>
      </c>
      <c r="I524" s="1">
        <v>27673116.708500002</v>
      </c>
      <c r="J524" s="11">
        <f t="shared" si="64"/>
        <v>42639</v>
      </c>
      <c r="K524" s="12">
        <f t="shared" si="65"/>
        <v>40</v>
      </c>
      <c r="L524" s="12" t="str">
        <f t="shared" si="66"/>
        <v>lunes</v>
      </c>
      <c r="M524" s="13"/>
    </row>
    <row r="525" spans="1:13" x14ac:dyDescent="0.35">
      <c r="A525" s="8" t="str">
        <f t="shared" si="61"/>
        <v>2016</v>
      </c>
      <c r="B525" s="8" t="str">
        <f t="shared" si="62"/>
        <v>Septiembre</v>
      </c>
      <c r="C525" s="6" t="s">
        <v>61</v>
      </c>
      <c r="D525" s="14" t="str">
        <f t="shared" si="63"/>
        <v>27/Septiembre/2016</v>
      </c>
      <c r="E525" s="1">
        <v>94367947</v>
      </c>
      <c r="F525" s="1">
        <v>30168265.444499999</v>
      </c>
      <c r="G525" s="2">
        <v>0.31968763127272443</v>
      </c>
      <c r="H525" s="3">
        <v>67899.820000000007</v>
      </c>
      <c r="I525" s="1">
        <v>64199681.555500001</v>
      </c>
      <c r="J525" s="11">
        <f t="shared" si="64"/>
        <v>42640</v>
      </c>
      <c r="K525" s="12">
        <f t="shared" si="65"/>
        <v>40</v>
      </c>
      <c r="L525" s="12" t="str">
        <f t="shared" si="66"/>
        <v>martes</v>
      </c>
      <c r="M525" s="13"/>
    </row>
    <row r="526" spans="1:13" x14ac:dyDescent="0.35">
      <c r="A526" s="8" t="str">
        <f t="shared" si="61"/>
        <v>2016</v>
      </c>
      <c r="B526" s="8" t="str">
        <f t="shared" si="62"/>
        <v>Septiembre</v>
      </c>
      <c r="C526" s="6" t="s">
        <v>62</v>
      </c>
      <c r="D526" s="14" t="str">
        <f t="shared" si="63"/>
        <v>28/Septiembre/2016</v>
      </c>
      <c r="E526" s="1">
        <v>44994010</v>
      </c>
      <c r="F526" s="1">
        <v>17687039.119399998</v>
      </c>
      <c r="G526" s="2">
        <v>0.39309763942800385</v>
      </c>
      <c r="H526" s="3">
        <v>60323</v>
      </c>
      <c r="I526" s="1">
        <v>27306970.880600002</v>
      </c>
      <c r="J526" s="11">
        <f t="shared" si="64"/>
        <v>42641</v>
      </c>
      <c r="K526" s="12">
        <f t="shared" si="65"/>
        <v>40</v>
      </c>
      <c r="L526" s="12" t="str">
        <f t="shared" si="66"/>
        <v>miércoles</v>
      </c>
      <c r="M526" s="13"/>
    </row>
    <row r="527" spans="1:13" x14ac:dyDescent="0.35">
      <c r="A527" s="8" t="str">
        <f t="shared" si="61"/>
        <v>2016</v>
      </c>
      <c r="B527" s="8" t="str">
        <f t="shared" si="62"/>
        <v>Septiembre</v>
      </c>
      <c r="C527" s="6" t="s">
        <v>63</v>
      </c>
      <c r="D527" s="14" t="str">
        <f t="shared" si="63"/>
        <v>29/Septiembre/2016</v>
      </c>
      <c r="E527" s="1">
        <v>92474704</v>
      </c>
      <c r="F527" s="1">
        <v>33932948.350299999</v>
      </c>
      <c r="G527" s="2">
        <v>0.36694303287848318</v>
      </c>
      <c r="H527" s="3">
        <v>71822</v>
      </c>
      <c r="I527" s="1">
        <v>58541755.649700001</v>
      </c>
      <c r="J527" s="11">
        <f t="shared" si="64"/>
        <v>42642</v>
      </c>
      <c r="K527" s="12">
        <f t="shared" si="65"/>
        <v>40</v>
      </c>
      <c r="L527" s="12" t="str">
        <f t="shared" si="66"/>
        <v>jueves</v>
      </c>
      <c r="M527" s="13"/>
    </row>
    <row r="528" spans="1:13" x14ac:dyDescent="0.35">
      <c r="A528" s="8" t="str">
        <f t="shared" si="61"/>
        <v>2016</v>
      </c>
      <c r="B528" s="8" t="str">
        <f t="shared" si="62"/>
        <v>Septiembre</v>
      </c>
      <c r="C528" s="6" t="s">
        <v>64</v>
      </c>
      <c r="D528" s="14" t="str">
        <f t="shared" si="63"/>
        <v>30/Septiembre/2016</v>
      </c>
      <c r="E528" s="1">
        <v>104740936</v>
      </c>
      <c r="F528" s="1">
        <v>39657268.756300002</v>
      </c>
      <c r="G528" s="2">
        <v>0.37862244000091805</v>
      </c>
      <c r="H528" s="3">
        <v>77380</v>
      </c>
      <c r="I528" s="1">
        <v>65083667.243799999</v>
      </c>
      <c r="J528" s="11">
        <f t="shared" si="64"/>
        <v>42643</v>
      </c>
      <c r="K528" s="12">
        <f t="shared" si="65"/>
        <v>40</v>
      </c>
      <c r="L528" s="12" t="str">
        <f t="shared" si="66"/>
        <v>viernes</v>
      </c>
      <c r="M528" s="13"/>
    </row>
    <row r="529" spans="1:13" x14ac:dyDescent="0.35">
      <c r="A529" s="8" t="str">
        <f t="shared" si="61"/>
        <v>2016</v>
      </c>
      <c r="B529" s="8" t="s">
        <v>34</v>
      </c>
      <c r="C529" s="6" t="s">
        <v>73</v>
      </c>
      <c r="D529" s="14" t="str">
        <f t="shared" si="63"/>
        <v>1/Octubre/2016</v>
      </c>
      <c r="E529" s="1">
        <v>111786</v>
      </c>
      <c r="F529" s="1">
        <v>16167.1001</v>
      </c>
      <c r="G529" s="2">
        <v>0.14462544594135224</v>
      </c>
      <c r="H529" s="3">
        <v>200</v>
      </c>
      <c r="I529" s="1">
        <v>95618.9</v>
      </c>
      <c r="J529" s="11">
        <f t="shared" si="64"/>
        <v>42644</v>
      </c>
      <c r="K529" s="12">
        <f t="shared" si="65"/>
        <v>40</v>
      </c>
      <c r="L529" s="12" t="str">
        <f t="shared" si="66"/>
        <v>sábado</v>
      </c>
      <c r="M529" s="13"/>
    </row>
    <row r="530" spans="1:13" x14ac:dyDescent="0.35">
      <c r="A530" s="8" t="str">
        <f t="shared" si="61"/>
        <v>2016</v>
      </c>
      <c r="B530" s="8" t="str">
        <f t="shared" ref="B530:B554" si="67">+B529</f>
        <v>Octubre</v>
      </c>
      <c r="C530" s="6" t="s">
        <v>67</v>
      </c>
      <c r="D530" s="14" t="str">
        <f t="shared" si="63"/>
        <v>3/Octubre/2016</v>
      </c>
      <c r="E530" s="1">
        <v>37145788</v>
      </c>
      <c r="F530" s="1">
        <v>17036337.808899999</v>
      </c>
      <c r="G530" s="2">
        <v>0.45863444353098659</v>
      </c>
      <c r="H530" s="3">
        <v>32113</v>
      </c>
      <c r="I530" s="1">
        <v>20109450.191100001</v>
      </c>
      <c r="J530" s="11">
        <f t="shared" si="64"/>
        <v>42646</v>
      </c>
      <c r="K530" s="12">
        <f t="shared" si="65"/>
        <v>41</v>
      </c>
      <c r="L530" s="12" t="str">
        <f t="shared" si="66"/>
        <v>lunes</v>
      </c>
      <c r="M530" s="13"/>
    </row>
    <row r="531" spans="1:13" x14ac:dyDescent="0.35">
      <c r="A531" s="8" t="str">
        <f t="shared" si="61"/>
        <v>2016</v>
      </c>
      <c r="B531" s="8" t="str">
        <f t="shared" si="67"/>
        <v>Octubre</v>
      </c>
      <c r="C531" s="6" t="s">
        <v>68</v>
      </c>
      <c r="D531" s="14" t="str">
        <f t="shared" si="63"/>
        <v>4/Octubre/2016</v>
      </c>
      <c r="E531" s="1">
        <v>31535275</v>
      </c>
      <c r="F531" s="1">
        <v>13487795.290200001</v>
      </c>
      <c r="G531" s="2">
        <v>0.42770501573872433</v>
      </c>
      <c r="H531" s="3">
        <v>34822</v>
      </c>
      <c r="I531" s="1">
        <v>18047479.709899999</v>
      </c>
      <c r="J531" s="11">
        <f t="shared" si="64"/>
        <v>42647</v>
      </c>
      <c r="K531" s="12">
        <f t="shared" si="65"/>
        <v>41</v>
      </c>
      <c r="L531" s="12" t="str">
        <f t="shared" si="66"/>
        <v>martes</v>
      </c>
      <c r="M531" s="13"/>
    </row>
    <row r="532" spans="1:13" x14ac:dyDescent="0.35">
      <c r="A532" s="8" t="str">
        <f t="shared" si="61"/>
        <v>2016</v>
      </c>
      <c r="B532" s="8" t="str">
        <f t="shared" si="67"/>
        <v>Octubre</v>
      </c>
      <c r="C532" s="6" t="s">
        <v>43</v>
      </c>
      <c r="D532" s="14" t="str">
        <f t="shared" si="63"/>
        <v>5/Octubre/2016</v>
      </c>
      <c r="E532" s="1">
        <v>46637401</v>
      </c>
      <c r="F532" s="1">
        <v>19789711.540600002</v>
      </c>
      <c r="G532" s="2">
        <v>0.42433135458384569</v>
      </c>
      <c r="H532" s="3">
        <v>40673</v>
      </c>
      <c r="I532" s="1">
        <v>26847689.4595</v>
      </c>
      <c r="J532" s="11">
        <f t="shared" si="64"/>
        <v>42648</v>
      </c>
      <c r="K532" s="12">
        <f t="shared" si="65"/>
        <v>41</v>
      </c>
      <c r="L532" s="12" t="str">
        <f t="shared" si="66"/>
        <v>miércoles</v>
      </c>
      <c r="M532" s="13"/>
    </row>
    <row r="533" spans="1:13" x14ac:dyDescent="0.35">
      <c r="A533" s="8" t="str">
        <f t="shared" si="61"/>
        <v>2016</v>
      </c>
      <c r="B533" s="8" t="str">
        <f t="shared" si="67"/>
        <v>Octubre</v>
      </c>
      <c r="C533" s="6" t="s">
        <v>44</v>
      </c>
      <c r="D533" s="14" t="str">
        <f t="shared" si="63"/>
        <v>6/Octubre/2016</v>
      </c>
      <c r="E533" s="1">
        <v>39735930</v>
      </c>
      <c r="F533" s="1">
        <v>15884125.688300001</v>
      </c>
      <c r="G533" s="2">
        <v>0.39974213987944918</v>
      </c>
      <c r="H533" s="3">
        <v>44099.677000000003</v>
      </c>
      <c r="I533" s="1">
        <v>23851804.311799999</v>
      </c>
      <c r="J533" s="11">
        <f t="shared" si="64"/>
        <v>42649</v>
      </c>
      <c r="K533" s="12">
        <f t="shared" si="65"/>
        <v>41</v>
      </c>
      <c r="L533" s="12" t="str">
        <f t="shared" si="66"/>
        <v>jueves</v>
      </c>
      <c r="M533" s="13"/>
    </row>
    <row r="534" spans="1:13" x14ac:dyDescent="0.35">
      <c r="A534" s="8" t="str">
        <f t="shared" si="61"/>
        <v>2016</v>
      </c>
      <c r="B534" s="8" t="str">
        <f t="shared" si="67"/>
        <v>Octubre</v>
      </c>
      <c r="C534" s="6" t="s">
        <v>45</v>
      </c>
      <c r="D534" s="14" t="str">
        <f t="shared" si="63"/>
        <v>7/Octubre/2016</v>
      </c>
      <c r="E534" s="1">
        <v>32307928.399999999</v>
      </c>
      <c r="F534" s="1">
        <v>12931588.613399999</v>
      </c>
      <c r="G534" s="2">
        <v>0.40026053212993995</v>
      </c>
      <c r="H534" s="3">
        <v>30333</v>
      </c>
      <c r="I534" s="1">
        <v>19376339.786699999</v>
      </c>
      <c r="J534" s="11">
        <f t="shared" si="64"/>
        <v>42650</v>
      </c>
      <c r="K534" s="12">
        <f t="shared" si="65"/>
        <v>41</v>
      </c>
      <c r="L534" s="12" t="str">
        <f t="shared" si="66"/>
        <v>viernes</v>
      </c>
      <c r="M534" s="13"/>
    </row>
    <row r="535" spans="1:13" x14ac:dyDescent="0.35">
      <c r="A535" s="8" t="str">
        <f t="shared" si="61"/>
        <v>2016</v>
      </c>
      <c r="B535" s="8" t="str">
        <f t="shared" si="67"/>
        <v>Octubre</v>
      </c>
      <c r="C535" s="6" t="s">
        <v>46</v>
      </c>
      <c r="D535" s="14" t="str">
        <f t="shared" si="63"/>
        <v>8/Octubre/2016</v>
      </c>
      <c r="E535" s="1">
        <v>9402306</v>
      </c>
      <c r="F535" s="1">
        <v>4080497.0490000001</v>
      </c>
      <c r="G535" s="2">
        <v>0.4339889649411538</v>
      </c>
      <c r="H535" s="3">
        <v>10687</v>
      </c>
      <c r="I535" s="1">
        <v>5321808.9510000004</v>
      </c>
      <c r="J535" s="11">
        <f t="shared" si="64"/>
        <v>42651</v>
      </c>
      <c r="K535" s="12">
        <f t="shared" si="65"/>
        <v>41</v>
      </c>
      <c r="L535" s="12" t="str">
        <f t="shared" si="66"/>
        <v>sábado</v>
      </c>
      <c r="M535" s="13"/>
    </row>
    <row r="536" spans="1:13" x14ac:dyDescent="0.35">
      <c r="A536" s="8" t="str">
        <f t="shared" si="61"/>
        <v>2016</v>
      </c>
      <c r="B536" s="8" t="str">
        <f t="shared" si="67"/>
        <v>Octubre</v>
      </c>
      <c r="C536" s="6" t="s">
        <v>69</v>
      </c>
      <c r="D536" s="14" t="str">
        <f t="shared" si="63"/>
        <v>11/Octubre/2016</v>
      </c>
      <c r="E536" s="1">
        <v>34783110</v>
      </c>
      <c r="F536" s="1">
        <v>14944206.9625</v>
      </c>
      <c r="G536" s="2">
        <v>0.429639757988863</v>
      </c>
      <c r="H536" s="3">
        <v>31288</v>
      </c>
      <c r="I536" s="1">
        <v>19838903.037599999</v>
      </c>
      <c r="J536" s="11">
        <f t="shared" si="64"/>
        <v>42654</v>
      </c>
      <c r="K536" s="12">
        <f t="shared" si="65"/>
        <v>42</v>
      </c>
      <c r="L536" s="12" t="str">
        <f t="shared" si="66"/>
        <v>martes</v>
      </c>
      <c r="M536" s="13"/>
    </row>
    <row r="537" spans="1:13" x14ac:dyDescent="0.35">
      <c r="A537" s="8" t="str">
        <f t="shared" si="61"/>
        <v>2016</v>
      </c>
      <c r="B537" s="8" t="str">
        <f t="shared" si="67"/>
        <v>Octubre</v>
      </c>
      <c r="C537" s="6" t="s">
        <v>49</v>
      </c>
      <c r="D537" s="14" t="str">
        <f t="shared" si="63"/>
        <v>12/Octubre/2016</v>
      </c>
      <c r="E537" s="1">
        <v>42698205.840000004</v>
      </c>
      <c r="F537" s="1">
        <v>18264080.268800002</v>
      </c>
      <c r="G537" s="2">
        <v>0.42774819010521686</v>
      </c>
      <c r="H537" s="3">
        <v>60423</v>
      </c>
      <c r="I537" s="1">
        <v>24434125.5713</v>
      </c>
      <c r="J537" s="11">
        <f t="shared" si="64"/>
        <v>42655</v>
      </c>
      <c r="K537" s="12">
        <f t="shared" si="65"/>
        <v>42</v>
      </c>
      <c r="L537" s="12" t="str">
        <f t="shared" si="66"/>
        <v>miércoles</v>
      </c>
      <c r="M537" s="13"/>
    </row>
    <row r="538" spans="1:13" x14ac:dyDescent="0.35">
      <c r="A538" s="8" t="str">
        <f t="shared" si="61"/>
        <v>2016</v>
      </c>
      <c r="B538" s="8" t="str">
        <f t="shared" si="67"/>
        <v>Octubre</v>
      </c>
      <c r="C538" s="6" t="s">
        <v>50</v>
      </c>
      <c r="D538" s="14" t="str">
        <f t="shared" si="63"/>
        <v>13/Octubre/2016</v>
      </c>
      <c r="E538" s="1">
        <v>42444124</v>
      </c>
      <c r="F538" s="1">
        <v>17162211.986900002</v>
      </c>
      <c r="G538" s="2">
        <v>0.40434836131616242</v>
      </c>
      <c r="H538" s="3">
        <v>41790</v>
      </c>
      <c r="I538" s="1">
        <v>25281912.0132</v>
      </c>
      <c r="J538" s="11">
        <f t="shared" si="64"/>
        <v>42656</v>
      </c>
      <c r="K538" s="12">
        <f t="shared" si="65"/>
        <v>42</v>
      </c>
      <c r="L538" s="12" t="str">
        <f t="shared" si="66"/>
        <v>jueves</v>
      </c>
      <c r="M538" s="13"/>
    </row>
    <row r="539" spans="1:13" x14ac:dyDescent="0.35">
      <c r="A539" s="8" t="str">
        <f t="shared" si="61"/>
        <v>2016</v>
      </c>
      <c r="B539" s="8" t="str">
        <f t="shared" si="67"/>
        <v>Octubre</v>
      </c>
      <c r="C539" s="6" t="s">
        <v>51</v>
      </c>
      <c r="D539" s="14" t="str">
        <f t="shared" si="63"/>
        <v>14/Octubre/2016</v>
      </c>
      <c r="E539" s="1">
        <v>46506615</v>
      </c>
      <c r="F539" s="1">
        <v>18265456.2678</v>
      </c>
      <c r="G539" s="2">
        <v>0.39274963933195312</v>
      </c>
      <c r="H539" s="3">
        <v>35474</v>
      </c>
      <c r="I539" s="1">
        <v>28241158.732299998</v>
      </c>
      <c r="J539" s="11">
        <f t="shared" si="64"/>
        <v>42657</v>
      </c>
      <c r="K539" s="12">
        <f t="shared" si="65"/>
        <v>42</v>
      </c>
      <c r="L539" s="12" t="str">
        <f t="shared" si="66"/>
        <v>viernes</v>
      </c>
      <c r="M539" s="13"/>
    </row>
    <row r="540" spans="1:13" x14ac:dyDescent="0.35">
      <c r="A540" s="8" t="str">
        <f t="shared" si="61"/>
        <v>2016</v>
      </c>
      <c r="B540" s="8" t="str">
        <f t="shared" si="67"/>
        <v>Octubre</v>
      </c>
      <c r="C540" s="6" t="s">
        <v>52</v>
      </c>
      <c r="D540" s="14" t="str">
        <f t="shared" si="63"/>
        <v>15/Octubre/2016</v>
      </c>
      <c r="E540" s="1">
        <v>15523206</v>
      </c>
      <c r="F540" s="1">
        <v>6576387.5011</v>
      </c>
      <c r="G540" s="2">
        <v>0.42364879401201017</v>
      </c>
      <c r="H540" s="3">
        <v>16621</v>
      </c>
      <c r="I540" s="1">
        <v>8946818.4989</v>
      </c>
      <c r="J540" s="11">
        <f t="shared" si="64"/>
        <v>42658</v>
      </c>
      <c r="K540" s="12">
        <f t="shared" si="65"/>
        <v>42</v>
      </c>
      <c r="L540" s="12" t="str">
        <f t="shared" si="66"/>
        <v>sábado</v>
      </c>
      <c r="M540" s="13"/>
    </row>
    <row r="541" spans="1:13" x14ac:dyDescent="0.35">
      <c r="A541" s="8" t="str">
        <f t="shared" si="61"/>
        <v>2016</v>
      </c>
      <c r="B541" s="8" t="str">
        <f t="shared" si="67"/>
        <v>Octubre</v>
      </c>
      <c r="C541" s="6" t="s">
        <v>53</v>
      </c>
      <c r="D541" s="14" t="str">
        <f t="shared" si="63"/>
        <v>16/Octubre/2016</v>
      </c>
      <c r="E541" s="1">
        <v>1196971</v>
      </c>
      <c r="F541" s="1">
        <v>199131.03080000001</v>
      </c>
      <c r="G541" s="2">
        <v>0.16636245222315327</v>
      </c>
      <c r="H541" s="3">
        <v>494</v>
      </c>
      <c r="I541" s="1">
        <v>997839.9693</v>
      </c>
      <c r="J541" s="11">
        <f t="shared" si="64"/>
        <v>42659</v>
      </c>
      <c r="K541" s="12">
        <f t="shared" si="65"/>
        <v>43</v>
      </c>
      <c r="L541" s="12" t="str">
        <f t="shared" si="66"/>
        <v>domingo</v>
      </c>
      <c r="M541" s="13"/>
    </row>
    <row r="542" spans="1:13" x14ac:dyDescent="0.35">
      <c r="A542" s="8" t="str">
        <f t="shared" si="61"/>
        <v>2016</v>
      </c>
      <c r="B542" s="8" t="str">
        <f t="shared" si="67"/>
        <v>Octubre</v>
      </c>
      <c r="C542" s="6" t="s">
        <v>70</v>
      </c>
      <c r="D542" s="14" t="str">
        <f t="shared" si="63"/>
        <v>17/Octubre/2016</v>
      </c>
      <c r="E542" s="1">
        <v>24847734</v>
      </c>
      <c r="F542" s="1">
        <v>9614622.6020999998</v>
      </c>
      <c r="G542" s="2">
        <v>0.38694162623038381</v>
      </c>
      <c r="H542" s="3">
        <v>16556</v>
      </c>
      <c r="I542" s="1">
        <v>15233111.3979</v>
      </c>
      <c r="J542" s="11">
        <f t="shared" si="64"/>
        <v>42660</v>
      </c>
      <c r="K542" s="12">
        <f t="shared" si="65"/>
        <v>43</v>
      </c>
      <c r="L542" s="12" t="str">
        <f t="shared" si="66"/>
        <v>lunes</v>
      </c>
      <c r="M542" s="13"/>
    </row>
    <row r="543" spans="1:13" x14ac:dyDescent="0.35">
      <c r="A543" s="8" t="str">
        <f t="shared" si="61"/>
        <v>2016</v>
      </c>
      <c r="B543" s="8" t="str">
        <f t="shared" si="67"/>
        <v>Octubre</v>
      </c>
      <c r="C543" s="6" t="s">
        <v>71</v>
      </c>
      <c r="D543" s="14" t="str">
        <f t="shared" si="63"/>
        <v>18/Octubre/2016</v>
      </c>
      <c r="E543" s="1">
        <v>49620452</v>
      </c>
      <c r="F543" s="1">
        <v>16442294.643200001</v>
      </c>
      <c r="G543" s="2">
        <v>0.33136124280367296</v>
      </c>
      <c r="H543" s="3">
        <v>53999</v>
      </c>
      <c r="I543" s="1">
        <v>33178157.356800001</v>
      </c>
      <c r="J543" s="11">
        <f t="shared" si="64"/>
        <v>42661</v>
      </c>
      <c r="K543" s="12">
        <f t="shared" si="65"/>
        <v>43</v>
      </c>
      <c r="L543" s="12" t="str">
        <f t="shared" si="66"/>
        <v>martes</v>
      </c>
      <c r="M543" s="13"/>
    </row>
    <row r="544" spans="1:13" x14ac:dyDescent="0.35">
      <c r="A544" s="8" t="str">
        <f t="shared" si="61"/>
        <v>2016</v>
      </c>
      <c r="B544" s="8" t="str">
        <f t="shared" si="67"/>
        <v>Octubre</v>
      </c>
      <c r="C544" s="6" t="s">
        <v>54</v>
      </c>
      <c r="D544" s="14" t="str">
        <f t="shared" si="63"/>
        <v>19/Octubre/2016</v>
      </c>
      <c r="E544" s="1">
        <v>46994780</v>
      </c>
      <c r="F544" s="1">
        <v>19664169.689199999</v>
      </c>
      <c r="G544" s="2">
        <v>0.41843306191028024</v>
      </c>
      <c r="H544" s="3">
        <v>40679</v>
      </c>
      <c r="I544" s="1">
        <v>27330610.310800001</v>
      </c>
      <c r="J544" s="11">
        <f t="shared" si="64"/>
        <v>42662</v>
      </c>
      <c r="K544" s="12">
        <f t="shared" si="65"/>
        <v>43</v>
      </c>
      <c r="L544" s="12" t="str">
        <f t="shared" si="66"/>
        <v>miércoles</v>
      </c>
      <c r="M544" s="13"/>
    </row>
    <row r="545" spans="1:13" x14ac:dyDescent="0.35">
      <c r="A545" s="8" t="str">
        <f t="shared" si="61"/>
        <v>2016</v>
      </c>
      <c r="B545" s="8" t="str">
        <f t="shared" si="67"/>
        <v>Octubre</v>
      </c>
      <c r="C545" s="6" t="s">
        <v>55</v>
      </c>
      <c r="D545" s="14" t="str">
        <f t="shared" si="63"/>
        <v>20/Octubre/2016</v>
      </c>
      <c r="E545" s="1">
        <v>63410357</v>
      </c>
      <c r="F545" s="1">
        <v>23680472.122099999</v>
      </c>
      <c r="G545" s="2">
        <v>0.37344801768108637</v>
      </c>
      <c r="H545" s="3">
        <v>58104</v>
      </c>
      <c r="I545" s="1">
        <v>39729884.877999999</v>
      </c>
      <c r="J545" s="11">
        <f t="shared" si="64"/>
        <v>42663</v>
      </c>
      <c r="K545" s="12">
        <f t="shared" si="65"/>
        <v>43</v>
      </c>
      <c r="L545" s="12" t="str">
        <f t="shared" si="66"/>
        <v>jueves</v>
      </c>
      <c r="M545" s="13"/>
    </row>
    <row r="546" spans="1:13" x14ac:dyDescent="0.35">
      <c r="A546" s="8" t="str">
        <f t="shared" si="61"/>
        <v>2016</v>
      </c>
      <c r="B546" s="8" t="str">
        <f t="shared" si="67"/>
        <v>Octubre</v>
      </c>
      <c r="C546" s="6" t="s">
        <v>56</v>
      </c>
      <c r="D546" s="14" t="str">
        <f t="shared" si="63"/>
        <v>21/Octubre/2016</v>
      </c>
      <c r="E546" s="1">
        <v>37387484.009999998</v>
      </c>
      <c r="F546" s="1">
        <v>15517158.875700001</v>
      </c>
      <c r="G546" s="2">
        <v>0.41503618889010124</v>
      </c>
      <c r="H546" s="3">
        <v>43899</v>
      </c>
      <c r="I546" s="1">
        <v>21870325.134300001</v>
      </c>
      <c r="J546" s="11">
        <f t="shared" si="64"/>
        <v>42664</v>
      </c>
      <c r="K546" s="12">
        <f t="shared" si="65"/>
        <v>43</v>
      </c>
      <c r="L546" s="12" t="str">
        <f t="shared" si="66"/>
        <v>viernes</v>
      </c>
      <c r="M546" s="13"/>
    </row>
    <row r="547" spans="1:13" x14ac:dyDescent="0.35">
      <c r="A547" s="8" t="str">
        <f t="shared" si="61"/>
        <v>2016</v>
      </c>
      <c r="B547" s="8" t="str">
        <f t="shared" si="67"/>
        <v>Octubre</v>
      </c>
      <c r="C547" s="6" t="s">
        <v>57</v>
      </c>
      <c r="D547" s="14" t="str">
        <f t="shared" si="63"/>
        <v>22/Octubre/2016</v>
      </c>
      <c r="E547" s="1">
        <v>7097887</v>
      </c>
      <c r="F547" s="1">
        <v>2732427.1496000001</v>
      </c>
      <c r="G547" s="2">
        <v>0.38496346160484102</v>
      </c>
      <c r="H547" s="3">
        <v>7843</v>
      </c>
      <c r="I547" s="1">
        <v>4365459.8504999997</v>
      </c>
      <c r="J547" s="11">
        <f t="shared" si="64"/>
        <v>42665</v>
      </c>
      <c r="K547" s="12">
        <f t="shared" si="65"/>
        <v>43</v>
      </c>
      <c r="L547" s="12" t="str">
        <f t="shared" si="66"/>
        <v>sábado</v>
      </c>
      <c r="M547" s="13"/>
    </row>
    <row r="548" spans="1:13" x14ac:dyDescent="0.35">
      <c r="A548" s="8" t="str">
        <f t="shared" si="61"/>
        <v>2016</v>
      </c>
      <c r="B548" s="8" t="str">
        <f t="shared" si="67"/>
        <v>Octubre</v>
      </c>
      <c r="C548" s="6" t="s">
        <v>58</v>
      </c>
      <c r="D548" s="14" t="str">
        <f t="shared" si="63"/>
        <v>23/Octubre/2016</v>
      </c>
      <c r="E548" s="1">
        <v>2295853</v>
      </c>
      <c r="F548" s="1">
        <v>725018.62939999998</v>
      </c>
      <c r="G548" s="2">
        <v>0.31579488294764518</v>
      </c>
      <c r="H548" s="3">
        <v>1472</v>
      </c>
      <c r="I548" s="1">
        <v>1570834.3706</v>
      </c>
      <c r="J548" s="11">
        <f t="shared" si="64"/>
        <v>42666</v>
      </c>
      <c r="K548" s="12">
        <f t="shared" si="65"/>
        <v>44</v>
      </c>
      <c r="L548" s="12" t="str">
        <f t="shared" si="66"/>
        <v>domingo</v>
      </c>
      <c r="M548" s="13"/>
    </row>
    <row r="549" spans="1:13" x14ac:dyDescent="0.35">
      <c r="A549" s="8" t="str">
        <f t="shared" si="61"/>
        <v>2016</v>
      </c>
      <c r="B549" s="8" t="str">
        <f t="shared" si="67"/>
        <v>Octubre</v>
      </c>
      <c r="C549" s="6" t="s">
        <v>59</v>
      </c>
      <c r="D549" s="14" t="str">
        <f t="shared" si="63"/>
        <v>24/Octubre/2016</v>
      </c>
      <c r="E549" s="1">
        <v>59348337.890000001</v>
      </c>
      <c r="F549" s="1">
        <v>22697856.560199998</v>
      </c>
      <c r="G549" s="2">
        <v>0.38245142774292445</v>
      </c>
      <c r="H549" s="3">
        <v>29755</v>
      </c>
      <c r="I549" s="1">
        <v>36650481.329899997</v>
      </c>
      <c r="J549" s="11">
        <f t="shared" si="64"/>
        <v>42667</v>
      </c>
      <c r="K549" s="12">
        <f t="shared" si="65"/>
        <v>44</v>
      </c>
      <c r="L549" s="12" t="str">
        <f t="shared" si="66"/>
        <v>lunes</v>
      </c>
      <c r="M549" s="13"/>
    </row>
    <row r="550" spans="1:13" x14ac:dyDescent="0.35">
      <c r="A550" s="8" t="str">
        <f t="shared" si="61"/>
        <v>2016</v>
      </c>
      <c r="B550" s="8" t="str">
        <f t="shared" si="67"/>
        <v>Octubre</v>
      </c>
      <c r="C550" s="6" t="s">
        <v>72</v>
      </c>
      <c r="D550" s="14" t="str">
        <f t="shared" si="63"/>
        <v>25/Octubre/2016</v>
      </c>
      <c r="E550" s="1">
        <v>86684576</v>
      </c>
      <c r="F550" s="1">
        <v>32864624.080699999</v>
      </c>
      <c r="G550" s="2">
        <v>0.37912885541137098</v>
      </c>
      <c r="H550" s="3">
        <v>78337</v>
      </c>
      <c r="I550" s="1">
        <v>53819951.919399999</v>
      </c>
      <c r="J550" s="11">
        <f t="shared" si="64"/>
        <v>42668</v>
      </c>
      <c r="K550" s="12">
        <f t="shared" si="65"/>
        <v>44</v>
      </c>
      <c r="L550" s="12" t="str">
        <f t="shared" si="66"/>
        <v>martes</v>
      </c>
      <c r="M550" s="13"/>
    </row>
    <row r="551" spans="1:13" x14ac:dyDescent="0.35">
      <c r="A551" s="8" t="str">
        <f t="shared" si="61"/>
        <v>2016</v>
      </c>
      <c r="B551" s="8" t="str">
        <f t="shared" si="67"/>
        <v>Octubre</v>
      </c>
      <c r="C551" s="6" t="s">
        <v>60</v>
      </c>
      <c r="D551" s="14" t="str">
        <f t="shared" si="63"/>
        <v>26/Octubre/2016</v>
      </c>
      <c r="E551" s="1">
        <v>57610993.439999998</v>
      </c>
      <c r="F551" s="1">
        <v>20731735.355799999</v>
      </c>
      <c r="G551" s="2">
        <v>0.35985727927763367</v>
      </c>
      <c r="H551" s="3">
        <v>46147</v>
      </c>
      <c r="I551" s="1">
        <v>36879258.084200002</v>
      </c>
      <c r="J551" s="11">
        <f t="shared" si="64"/>
        <v>42669</v>
      </c>
      <c r="K551" s="12">
        <f t="shared" si="65"/>
        <v>44</v>
      </c>
      <c r="L551" s="12" t="str">
        <f t="shared" si="66"/>
        <v>miércoles</v>
      </c>
      <c r="M551" s="13"/>
    </row>
    <row r="552" spans="1:13" x14ac:dyDescent="0.35">
      <c r="A552" s="8" t="str">
        <f t="shared" si="61"/>
        <v>2016</v>
      </c>
      <c r="B552" s="8" t="str">
        <f t="shared" si="67"/>
        <v>Octubre</v>
      </c>
      <c r="C552" s="6" t="s">
        <v>61</v>
      </c>
      <c r="D552" s="14" t="str">
        <f t="shared" si="63"/>
        <v>27/Octubre/2016</v>
      </c>
      <c r="E552" s="1">
        <v>58500988</v>
      </c>
      <c r="F552" s="1">
        <v>24321324.956999999</v>
      </c>
      <c r="G552" s="2">
        <v>0.41574212314157838</v>
      </c>
      <c r="H552" s="3">
        <v>58419</v>
      </c>
      <c r="I552" s="1">
        <v>34179663.043099999</v>
      </c>
      <c r="J552" s="11">
        <f t="shared" si="64"/>
        <v>42670</v>
      </c>
      <c r="K552" s="12">
        <f t="shared" si="65"/>
        <v>44</v>
      </c>
      <c r="L552" s="12" t="str">
        <f t="shared" si="66"/>
        <v>jueves</v>
      </c>
      <c r="M552" s="13"/>
    </row>
    <row r="553" spans="1:13" x14ac:dyDescent="0.35">
      <c r="A553" s="8" t="str">
        <f t="shared" si="61"/>
        <v>2016</v>
      </c>
      <c r="B553" s="8" t="str">
        <f t="shared" si="67"/>
        <v>Octubre</v>
      </c>
      <c r="C553" s="6" t="s">
        <v>62</v>
      </c>
      <c r="D553" s="14" t="str">
        <f t="shared" si="63"/>
        <v>28/Octubre/2016</v>
      </c>
      <c r="E553" s="1">
        <v>72916292</v>
      </c>
      <c r="F553" s="1">
        <v>26556794.091800001</v>
      </c>
      <c r="G553" s="2">
        <v>0.36420933324201399</v>
      </c>
      <c r="H553" s="3">
        <v>44590.73</v>
      </c>
      <c r="I553" s="1">
        <v>46359497.908200003</v>
      </c>
      <c r="J553" s="11">
        <f t="shared" si="64"/>
        <v>42671</v>
      </c>
      <c r="K553" s="12">
        <f t="shared" si="65"/>
        <v>44</v>
      </c>
      <c r="L553" s="12" t="str">
        <f t="shared" si="66"/>
        <v>viernes</v>
      </c>
      <c r="M553" s="13"/>
    </row>
    <row r="554" spans="1:13" x14ac:dyDescent="0.35">
      <c r="A554" s="8" t="str">
        <f t="shared" si="61"/>
        <v>2016</v>
      </c>
      <c r="B554" s="8" t="str">
        <f t="shared" si="67"/>
        <v>Octubre</v>
      </c>
      <c r="C554" s="6" t="s">
        <v>63</v>
      </c>
      <c r="D554" s="14" t="str">
        <f t="shared" si="63"/>
        <v>29/Octubre/2016</v>
      </c>
      <c r="E554" s="1">
        <v>18900965</v>
      </c>
      <c r="F554" s="1">
        <v>7170619.4035</v>
      </c>
      <c r="G554" s="2">
        <v>0.37937848165424359</v>
      </c>
      <c r="H554" s="3">
        <v>14640</v>
      </c>
      <c r="I554" s="1">
        <v>11730345.5966</v>
      </c>
      <c r="J554" s="11">
        <f t="shared" si="64"/>
        <v>42672</v>
      </c>
      <c r="K554" s="12">
        <f t="shared" si="65"/>
        <v>44</v>
      </c>
      <c r="L554" s="12" t="str">
        <f t="shared" si="66"/>
        <v>sábado</v>
      </c>
      <c r="M554" s="13"/>
    </row>
    <row r="555" spans="1:13" x14ac:dyDescent="0.35">
      <c r="A555" s="8" t="str">
        <f t="shared" si="61"/>
        <v>2016</v>
      </c>
      <c r="B555" s="8" t="s">
        <v>35</v>
      </c>
      <c r="C555" s="6" t="s">
        <v>66</v>
      </c>
      <c r="D555" s="14" t="str">
        <f t="shared" si="63"/>
        <v>2/Noviembre/2016</v>
      </c>
      <c r="E555" s="1">
        <v>23208088.75</v>
      </c>
      <c r="F555" s="1">
        <v>9666381.8695</v>
      </c>
      <c r="G555" s="2">
        <v>0.41650917374658869</v>
      </c>
      <c r="H555" s="3">
        <v>16885</v>
      </c>
      <c r="I555" s="1">
        <v>13541706.8806</v>
      </c>
      <c r="J555" s="11">
        <f t="shared" si="64"/>
        <v>42676</v>
      </c>
      <c r="K555" s="12">
        <f t="shared" si="65"/>
        <v>45</v>
      </c>
      <c r="L555" s="12" t="str">
        <f t="shared" si="66"/>
        <v>miércoles</v>
      </c>
      <c r="M555" s="13"/>
    </row>
    <row r="556" spans="1:13" x14ac:dyDescent="0.35">
      <c r="A556" s="8" t="str">
        <f t="shared" si="61"/>
        <v>2016</v>
      </c>
      <c r="B556" s="8" t="str">
        <f t="shared" ref="B556:B579" si="68">+B555</f>
        <v>Noviembre</v>
      </c>
      <c r="C556" s="6" t="s">
        <v>67</v>
      </c>
      <c r="D556" s="14" t="str">
        <f t="shared" si="63"/>
        <v>3/Noviembre/2016</v>
      </c>
      <c r="E556" s="1">
        <v>48025381</v>
      </c>
      <c r="F556" s="1">
        <v>20478667.1241</v>
      </c>
      <c r="G556" s="2">
        <v>0.42641342343749444</v>
      </c>
      <c r="H556" s="3">
        <v>39585</v>
      </c>
      <c r="I556" s="1">
        <v>27546713.8759</v>
      </c>
      <c r="J556" s="11">
        <f t="shared" si="64"/>
        <v>42677</v>
      </c>
      <c r="K556" s="12">
        <f t="shared" si="65"/>
        <v>45</v>
      </c>
      <c r="L556" s="12" t="str">
        <f t="shared" si="66"/>
        <v>jueves</v>
      </c>
      <c r="M556" s="13"/>
    </row>
    <row r="557" spans="1:13" x14ac:dyDescent="0.35">
      <c r="A557" s="8" t="str">
        <f t="shared" ref="A557:A580" si="69">+A556</f>
        <v>2016</v>
      </c>
      <c r="B557" s="8" t="str">
        <f t="shared" si="68"/>
        <v>Noviembre</v>
      </c>
      <c r="C557" s="6" t="s">
        <v>68</v>
      </c>
      <c r="D557" s="14" t="str">
        <f t="shared" si="63"/>
        <v>4/Noviembre/2016</v>
      </c>
      <c r="E557" s="1">
        <v>36887820</v>
      </c>
      <c r="F557" s="1">
        <v>15232584.0043</v>
      </c>
      <c r="G557" s="2">
        <v>0.41294345950235062</v>
      </c>
      <c r="H557" s="3">
        <v>37908</v>
      </c>
      <c r="I557" s="1">
        <v>21655235.995700002</v>
      </c>
      <c r="J557" s="11">
        <f t="shared" si="64"/>
        <v>42678</v>
      </c>
      <c r="K557" s="12">
        <f t="shared" si="65"/>
        <v>45</v>
      </c>
      <c r="L557" s="12" t="str">
        <f t="shared" si="66"/>
        <v>viernes</v>
      </c>
      <c r="M557" s="13"/>
    </row>
    <row r="558" spans="1:13" x14ac:dyDescent="0.35">
      <c r="A558" s="8" t="str">
        <f t="shared" si="69"/>
        <v>2016</v>
      </c>
      <c r="B558" s="8" t="str">
        <f t="shared" si="68"/>
        <v>Noviembre</v>
      </c>
      <c r="C558" s="6" t="s">
        <v>43</v>
      </c>
      <c r="D558" s="14" t="str">
        <f t="shared" si="63"/>
        <v>5/Noviembre/2016</v>
      </c>
      <c r="E558" s="1">
        <v>5123396</v>
      </c>
      <c r="F558" s="1">
        <v>2225335.5260999999</v>
      </c>
      <c r="G558" s="2">
        <v>0.43434775022270383</v>
      </c>
      <c r="H558" s="3">
        <v>3134</v>
      </c>
      <c r="I558" s="1">
        <v>2898060.4739999999</v>
      </c>
      <c r="J558" s="11">
        <f t="shared" si="64"/>
        <v>42679</v>
      </c>
      <c r="K558" s="12">
        <f t="shared" si="65"/>
        <v>45</v>
      </c>
      <c r="L558" s="12" t="str">
        <f t="shared" si="66"/>
        <v>sábado</v>
      </c>
      <c r="M558" s="13"/>
    </row>
    <row r="559" spans="1:13" x14ac:dyDescent="0.35">
      <c r="A559" s="8" t="str">
        <f t="shared" si="69"/>
        <v>2016</v>
      </c>
      <c r="B559" s="8" t="str">
        <f t="shared" si="68"/>
        <v>Noviembre</v>
      </c>
      <c r="C559" s="6" t="s">
        <v>45</v>
      </c>
      <c r="D559" s="14" t="str">
        <f t="shared" si="63"/>
        <v>7/Noviembre/2016</v>
      </c>
      <c r="E559" s="1">
        <v>47485776</v>
      </c>
      <c r="F559" s="1">
        <v>18526633.533799998</v>
      </c>
      <c r="G559" s="2">
        <v>0.39015122199540342</v>
      </c>
      <c r="H559" s="3">
        <v>45997.17</v>
      </c>
      <c r="I559" s="1">
        <v>28959142.4663</v>
      </c>
      <c r="J559" s="11">
        <f t="shared" si="64"/>
        <v>42681</v>
      </c>
      <c r="K559" s="12">
        <f t="shared" si="65"/>
        <v>46</v>
      </c>
      <c r="L559" s="12" t="str">
        <f t="shared" si="66"/>
        <v>lunes</v>
      </c>
      <c r="M559" s="13"/>
    </row>
    <row r="560" spans="1:13" x14ac:dyDescent="0.35">
      <c r="A560" s="8" t="str">
        <f t="shared" si="69"/>
        <v>2016</v>
      </c>
      <c r="B560" s="8" t="str">
        <f t="shared" si="68"/>
        <v>Noviembre</v>
      </c>
      <c r="C560" s="6" t="s">
        <v>46</v>
      </c>
      <c r="D560" s="14" t="str">
        <f t="shared" si="63"/>
        <v>8/Noviembre/2016</v>
      </c>
      <c r="E560" s="1">
        <v>38417192</v>
      </c>
      <c r="F560" s="1">
        <v>16586506.388599999</v>
      </c>
      <c r="G560" s="2">
        <v>0.43174697381838839</v>
      </c>
      <c r="H560" s="3">
        <v>33908</v>
      </c>
      <c r="I560" s="1">
        <v>21830685.611499999</v>
      </c>
      <c r="J560" s="11">
        <f t="shared" si="64"/>
        <v>42682</v>
      </c>
      <c r="K560" s="12">
        <f t="shared" si="65"/>
        <v>46</v>
      </c>
      <c r="L560" s="12" t="str">
        <f t="shared" si="66"/>
        <v>martes</v>
      </c>
      <c r="M560" s="13"/>
    </row>
    <row r="561" spans="1:13" x14ac:dyDescent="0.35">
      <c r="A561" s="8" t="str">
        <f t="shared" si="69"/>
        <v>2016</v>
      </c>
      <c r="B561" s="8" t="str">
        <f t="shared" si="68"/>
        <v>Noviembre</v>
      </c>
      <c r="C561" s="6" t="s">
        <v>47</v>
      </c>
      <c r="D561" s="14" t="str">
        <f t="shared" si="63"/>
        <v>9/Noviembre/2016</v>
      </c>
      <c r="E561" s="1">
        <v>32742611</v>
      </c>
      <c r="F561" s="1">
        <v>13904882.740900001</v>
      </c>
      <c r="G561" s="2">
        <v>0.42467238611178565</v>
      </c>
      <c r="H561" s="3">
        <v>39975</v>
      </c>
      <c r="I561" s="1">
        <v>18837728.259100001</v>
      </c>
      <c r="J561" s="11">
        <f t="shared" si="64"/>
        <v>42683</v>
      </c>
      <c r="K561" s="12">
        <f t="shared" si="65"/>
        <v>46</v>
      </c>
      <c r="L561" s="12" t="str">
        <f t="shared" si="66"/>
        <v>miércoles</v>
      </c>
      <c r="M561" s="13"/>
    </row>
    <row r="562" spans="1:13" x14ac:dyDescent="0.35">
      <c r="A562" s="8" t="str">
        <f t="shared" si="69"/>
        <v>2016</v>
      </c>
      <c r="B562" s="8" t="str">
        <f t="shared" si="68"/>
        <v>Noviembre</v>
      </c>
      <c r="C562" s="6" t="s">
        <v>48</v>
      </c>
      <c r="D562" s="14" t="str">
        <f t="shared" si="63"/>
        <v>10/Noviembre/2016</v>
      </c>
      <c r="E562" s="1">
        <v>52452889</v>
      </c>
      <c r="F562" s="1">
        <v>22151652.651799999</v>
      </c>
      <c r="G562" s="2">
        <v>0.42231520654277022</v>
      </c>
      <c r="H562" s="3">
        <v>42505</v>
      </c>
      <c r="I562" s="1">
        <v>30301236.348299999</v>
      </c>
      <c r="J562" s="11">
        <f t="shared" si="64"/>
        <v>42684</v>
      </c>
      <c r="K562" s="12">
        <f t="shared" si="65"/>
        <v>46</v>
      </c>
      <c r="L562" s="12" t="str">
        <f t="shared" si="66"/>
        <v>jueves</v>
      </c>
      <c r="M562" s="13"/>
    </row>
    <row r="563" spans="1:13" x14ac:dyDescent="0.35">
      <c r="A563" s="8" t="str">
        <f t="shared" si="69"/>
        <v>2016</v>
      </c>
      <c r="B563" s="8" t="str">
        <f t="shared" si="68"/>
        <v>Noviembre</v>
      </c>
      <c r="C563" s="6" t="s">
        <v>69</v>
      </c>
      <c r="D563" s="14" t="str">
        <f t="shared" si="63"/>
        <v>11/Noviembre/2016</v>
      </c>
      <c r="E563" s="1">
        <v>47790727.460000001</v>
      </c>
      <c r="F563" s="1">
        <v>20287716.811799999</v>
      </c>
      <c r="G563" s="2">
        <v>0.42451157138757645</v>
      </c>
      <c r="H563" s="3">
        <v>58192</v>
      </c>
      <c r="I563" s="1">
        <v>27503010.648200002</v>
      </c>
      <c r="J563" s="11">
        <f t="shared" si="64"/>
        <v>42685</v>
      </c>
      <c r="K563" s="12">
        <f t="shared" si="65"/>
        <v>46</v>
      </c>
      <c r="L563" s="12" t="str">
        <f t="shared" si="66"/>
        <v>viernes</v>
      </c>
      <c r="M563" s="13"/>
    </row>
    <row r="564" spans="1:13" x14ac:dyDescent="0.35">
      <c r="A564" s="8" t="str">
        <f t="shared" si="69"/>
        <v>2016</v>
      </c>
      <c r="B564" s="8" t="str">
        <f t="shared" si="68"/>
        <v>Noviembre</v>
      </c>
      <c r="C564" s="6" t="s">
        <v>49</v>
      </c>
      <c r="D564" s="14" t="str">
        <f t="shared" si="63"/>
        <v>12/Noviembre/2016</v>
      </c>
      <c r="E564" s="1">
        <v>28600</v>
      </c>
      <c r="F564" s="1">
        <v>16382.83</v>
      </c>
      <c r="G564" s="2">
        <v>0.57282622377622383</v>
      </c>
      <c r="H564" s="3">
        <v>400</v>
      </c>
      <c r="I564" s="1">
        <v>12217.17</v>
      </c>
      <c r="J564" s="11">
        <f t="shared" si="64"/>
        <v>42686</v>
      </c>
      <c r="K564" s="12">
        <f t="shared" si="65"/>
        <v>46</v>
      </c>
      <c r="L564" s="12" t="str">
        <f t="shared" si="66"/>
        <v>sábado</v>
      </c>
      <c r="M564" s="13"/>
    </row>
    <row r="565" spans="1:13" x14ac:dyDescent="0.35">
      <c r="A565" s="8" t="str">
        <f t="shared" si="69"/>
        <v>2016</v>
      </c>
      <c r="B565" s="8" t="str">
        <f t="shared" si="68"/>
        <v>Noviembre</v>
      </c>
      <c r="C565" s="6" t="s">
        <v>51</v>
      </c>
      <c r="D565" s="14" t="str">
        <f t="shared" si="63"/>
        <v>14/Noviembre/2016</v>
      </c>
      <c r="E565" s="1">
        <v>84870590.400000006</v>
      </c>
      <c r="F565" s="1">
        <v>22079078.066599999</v>
      </c>
      <c r="G565" s="2">
        <v>0.26014992899825523</v>
      </c>
      <c r="H565" s="3">
        <v>37124</v>
      </c>
      <c r="I565" s="1">
        <v>62791512.333499998</v>
      </c>
      <c r="J565" s="11">
        <f t="shared" si="64"/>
        <v>42688</v>
      </c>
      <c r="K565" s="12">
        <f t="shared" si="65"/>
        <v>47</v>
      </c>
      <c r="L565" s="12" t="str">
        <f t="shared" si="66"/>
        <v>lunes</v>
      </c>
      <c r="M565" s="13"/>
    </row>
    <row r="566" spans="1:13" x14ac:dyDescent="0.35">
      <c r="A566" s="8" t="str">
        <f t="shared" si="69"/>
        <v>2016</v>
      </c>
      <c r="B566" s="8" t="str">
        <f t="shared" si="68"/>
        <v>Noviembre</v>
      </c>
      <c r="C566" s="6" t="s">
        <v>52</v>
      </c>
      <c r="D566" s="14" t="str">
        <f t="shared" si="63"/>
        <v>15/Noviembre/2016</v>
      </c>
      <c r="E566" s="1">
        <v>58238363</v>
      </c>
      <c r="F566" s="1">
        <v>25523140.358399998</v>
      </c>
      <c r="G566" s="2">
        <v>0.43825305251797686</v>
      </c>
      <c r="H566" s="3">
        <v>50789</v>
      </c>
      <c r="I566" s="1">
        <v>32715222.641600002</v>
      </c>
      <c r="J566" s="11">
        <f t="shared" si="64"/>
        <v>42689</v>
      </c>
      <c r="K566" s="12">
        <f t="shared" si="65"/>
        <v>47</v>
      </c>
      <c r="L566" s="12" t="str">
        <f t="shared" si="66"/>
        <v>martes</v>
      </c>
      <c r="M566" s="13"/>
    </row>
    <row r="567" spans="1:13" x14ac:dyDescent="0.35">
      <c r="A567" s="8" t="str">
        <f t="shared" si="69"/>
        <v>2016</v>
      </c>
      <c r="B567" s="8" t="str">
        <f t="shared" si="68"/>
        <v>Noviembre</v>
      </c>
      <c r="C567" s="6" t="s">
        <v>53</v>
      </c>
      <c r="D567" s="14" t="str">
        <f t="shared" si="63"/>
        <v>16/Noviembre/2016</v>
      </c>
      <c r="E567" s="1">
        <v>50334394</v>
      </c>
      <c r="F567" s="1">
        <v>18831602.259199999</v>
      </c>
      <c r="G567" s="2">
        <v>0.37412990924654821</v>
      </c>
      <c r="H567" s="3">
        <v>28890.598999999998</v>
      </c>
      <c r="I567" s="1">
        <v>31502791.740800001</v>
      </c>
      <c r="J567" s="11">
        <f t="shared" si="64"/>
        <v>42690</v>
      </c>
      <c r="K567" s="12">
        <f t="shared" si="65"/>
        <v>47</v>
      </c>
      <c r="L567" s="12" t="str">
        <f t="shared" si="66"/>
        <v>miércoles</v>
      </c>
      <c r="M567" s="13"/>
    </row>
    <row r="568" spans="1:13" x14ac:dyDescent="0.35">
      <c r="A568" s="8" t="str">
        <f t="shared" si="69"/>
        <v>2016</v>
      </c>
      <c r="B568" s="8" t="str">
        <f t="shared" si="68"/>
        <v>Noviembre</v>
      </c>
      <c r="C568" s="6" t="s">
        <v>70</v>
      </c>
      <c r="D568" s="14" t="str">
        <f t="shared" si="63"/>
        <v>17/Noviembre/2016</v>
      </c>
      <c r="E568" s="1">
        <v>54512692</v>
      </c>
      <c r="F568" s="1">
        <v>21084594.596299998</v>
      </c>
      <c r="G568" s="2">
        <v>0.38678322098457363</v>
      </c>
      <c r="H568" s="3">
        <v>41599</v>
      </c>
      <c r="I568" s="1">
        <v>33428097.403700002</v>
      </c>
      <c r="J568" s="11">
        <f t="shared" si="64"/>
        <v>42691</v>
      </c>
      <c r="K568" s="12">
        <f t="shared" si="65"/>
        <v>47</v>
      </c>
      <c r="L568" s="12" t="str">
        <f t="shared" si="66"/>
        <v>jueves</v>
      </c>
      <c r="M568" s="13"/>
    </row>
    <row r="569" spans="1:13" x14ac:dyDescent="0.35">
      <c r="A569" s="8" t="str">
        <f t="shared" si="69"/>
        <v>2016</v>
      </c>
      <c r="B569" s="8" t="str">
        <f t="shared" si="68"/>
        <v>Noviembre</v>
      </c>
      <c r="C569" s="6" t="s">
        <v>71</v>
      </c>
      <c r="D569" s="14" t="str">
        <f t="shared" si="63"/>
        <v>18/Noviembre/2016</v>
      </c>
      <c r="E569" s="1">
        <v>52459317</v>
      </c>
      <c r="F569" s="1">
        <v>22245668.498599999</v>
      </c>
      <c r="G569" s="2">
        <v>0.42405562578330935</v>
      </c>
      <c r="H569" s="3">
        <v>58642</v>
      </c>
      <c r="I569" s="1">
        <v>30213648.501499999</v>
      </c>
      <c r="J569" s="11">
        <f t="shared" si="64"/>
        <v>42692</v>
      </c>
      <c r="K569" s="12">
        <f t="shared" si="65"/>
        <v>47</v>
      </c>
      <c r="L569" s="12" t="str">
        <f t="shared" si="66"/>
        <v>viernes</v>
      </c>
      <c r="M569" s="13"/>
    </row>
    <row r="570" spans="1:13" x14ac:dyDescent="0.35">
      <c r="A570" s="8" t="str">
        <f t="shared" si="69"/>
        <v>2016</v>
      </c>
      <c r="B570" s="8" t="str">
        <f t="shared" si="68"/>
        <v>Noviembre</v>
      </c>
      <c r="C570" s="6" t="s">
        <v>54</v>
      </c>
      <c r="D570" s="14" t="str">
        <f t="shared" si="63"/>
        <v>19/Noviembre/2016</v>
      </c>
      <c r="E570" s="1">
        <v>1239232</v>
      </c>
      <c r="F570" s="1">
        <v>598729.73199999996</v>
      </c>
      <c r="G570" s="2">
        <v>0.48314579675153646</v>
      </c>
      <c r="H570" s="3">
        <v>580</v>
      </c>
      <c r="I570" s="1">
        <v>640502.26809999999</v>
      </c>
      <c r="J570" s="11">
        <f t="shared" si="64"/>
        <v>42693</v>
      </c>
      <c r="K570" s="12">
        <f t="shared" si="65"/>
        <v>47</v>
      </c>
      <c r="L570" s="12" t="str">
        <f t="shared" si="66"/>
        <v>sábado</v>
      </c>
      <c r="M570" s="13"/>
    </row>
    <row r="571" spans="1:13" x14ac:dyDescent="0.35">
      <c r="A571" s="8" t="str">
        <f t="shared" si="69"/>
        <v>2016</v>
      </c>
      <c r="B571" s="8" t="str">
        <f t="shared" si="68"/>
        <v>Noviembre</v>
      </c>
      <c r="C571" s="6" t="s">
        <v>56</v>
      </c>
      <c r="D571" s="14" t="str">
        <f t="shared" si="63"/>
        <v>21/Noviembre/2016</v>
      </c>
      <c r="E571" s="1">
        <v>45277869</v>
      </c>
      <c r="F571" s="1">
        <v>21921851.951499999</v>
      </c>
      <c r="G571" s="2">
        <v>0.48416262592879539</v>
      </c>
      <c r="H571" s="3">
        <v>36315.379999999997</v>
      </c>
      <c r="I571" s="1">
        <v>23356017.048500001</v>
      </c>
      <c r="J571" s="11">
        <f t="shared" si="64"/>
        <v>42695</v>
      </c>
      <c r="K571" s="12">
        <f t="shared" si="65"/>
        <v>48</v>
      </c>
      <c r="L571" s="12" t="str">
        <f t="shared" si="66"/>
        <v>lunes</v>
      </c>
      <c r="M571" s="13"/>
    </row>
    <row r="572" spans="1:13" x14ac:dyDescent="0.35">
      <c r="A572" s="8" t="str">
        <f t="shared" si="69"/>
        <v>2016</v>
      </c>
      <c r="B572" s="8" t="str">
        <f t="shared" si="68"/>
        <v>Noviembre</v>
      </c>
      <c r="C572" s="6" t="s">
        <v>57</v>
      </c>
      <c r="D572" s="14" t="str">
        <f t="shared" si="63"/>
        <v>22/Noviembre/2016</v>
      </c>
      <c r="E572" s="1">
        <v>72235459</v>
      </c>
      <c r="F572" s="1">
        <v>31447912.0614</v>
      </c>
      <c r="G572" s="2">
        <v>0.43535283774413341</v>
      </c>
      <c r="H572" s="3">
        <v>74258.581999999995</v>
      </c>
      <c r="I572" s="1">
        <v>40787546.938600004</v>
      </c>
      <c r="J572" s="11">
        <f t="shared" si="64"/>
        <v>42696</v>
      </c>
      <c r="K572" s="12">
        <f t="shared" si="65"/>
        <v>48</v>
      </c>
      <c r="L572" s="12" t="str">
        <f t="shared" si="66"/>
        <v>martes</v>
      </c>
      <c r="M572" s="13"/>
    </row>
    <row r="573" spans="1:13" x14ac:dyDescent="0.35">
      <c r="A573" s="8" t="str">
        <f t="shared" si="69"/>
        <v>2016</v>
      </c>
      <c r="B573" s="8" t="str">
        <f t="shared" si="68"/>
        <v>Noviembre</v>
      </c>
      <c r="C573" s="6" t="s">
        <v>58</v>
      </c>
      <c r="D573" s="14" t="str">
        <f t="shared" si="63"/>
        <v>23/Noviembre/2016</v>
      </c>
      <c r="E573" s="1">
        <v>38374677</v>
      </c>
      <c r="F573" s="1">
        <v>16079218.047</v>
      </c>
      <c r="G573" s="2">
        <v>0.41900595142468561</v>
      </c>
      <c r="H573" s="3">
        <v>26809.288</v>
      </c>
      <c r="I573" s="1">
        <v>22295458.953000002</v>
      </c>
      <c r="J573" s="11">
        <f t="shared" si="64"/>
        <v>42697</v>
      </c>
      <c r="K573" s="12">
        <f t="shared" si="65"/>
        <v>48</v>
      </c>
      <c r="L573" s="12" t="str">
        <f t="shared" si="66"/>
        <v>miércoles</v>
      </c>
      <c r="M573" s="13"/>
    </row>
    <row r="574" spans="1:13" x14ac:dyDescent="0.35">
      <c r="A574" s="8" t="str">
        <f t="shared" si="69"/>
        <v>2016</v>
      </c>
      <c r="B574" s="8" t="str">
        <f t="shared" si="68"/>
        <v>Noviembre</v>
      </c>
      <c r="C574" s="6" t="s">
        <v>59</v>
      </c>
      <c r="D574" s="14" t="str">
        <f t="shared" si="63"/>
        <v>24/Noviembre/2016</v>
      </c>
      <c r="E574" s="1">
        <v>52357214</v>
      </c>
      <c r="F574" s="1">
        <v>22520329.709399998</v>
      </c>
      <c r="G574" s="2">
        <v>0.43012849593945163</v>
      </c>
      <c r="H574" s="3">
        <v>41475</v>
      </c>
      <c r="I574" s="1">
        <v>29836884.290600002</v>
      </c>
      <c r="J574" s="11">
        <f t="shared" si="64"/>
        <v>42698</v>
      </c>
      <c r="K574" s="12">
        <f t="shared" si="65"/>
        <v>48</v>
      </c>
      <c r="L574" s="12" t="str">
        <f t="shared" si="66"/>
        <v>jueves</v>
      </c>
      <c r="M574" s="13"/>
    </row>
    <row r="575" spans="1:13" x14ac:dyDescent="0.35">
      <c r="A575" s="8" t="str">
        <f t="shared" si="69"/>
        <v>2016</v>
      </c>
      <c r="B575" s="8" t="str">
        <f t="shared" si="68"/>
        <v>Noviembre</v>
      </c>
      <c r="C575" s="6" t="s">
        <v>72</v>
      </c>
      <c r="D575" s="14" t="str">
        <f t="shared" si="63"/>
        <v>25/Noviembre/2016</v>
      </c>
      <c r="E575" s="1">
        <v>42910653</v>
      </c>
      <c r="F575" s="1">
        <v>17875464.1624</v>
      </c>
      <c r="G575" s="2">
        <v>0.41657404193779107</v>
      </c>
      <c r="H575" s="3">
        <v>36019</v>
      </c>
      <c r="I575" s="1">
        <v>25035188.837699998</v>
      </c>
      <c r="J575" s="11">
        <f t="shared" si="64"/>
        <v>42699</v>
      </c>
      <c r="K575" s="12">
        <f t="shared" si="65"/>
        <v>48</v>
      </c>
      <c r="L575" s="12" t="str">
        <f t="shared" si="66"/>
        <v>viernes</v>
      </c>
      <c r="M575" s="13"/>
    </row>
    <row r="576" spans="1:13" x14ac:dyDescent="0.35">
      <c r="A576" s="8" t="str">
        <f t="shared" si="69"/>
        <v>2016</v>
      </c>
      <c r="B576" s="8" t="str">
        <f t="shared" si="68"/>
        <v>Noviembre</v>
      </c>
      <c r="C576" s="6" t="s">
        <v>60</v>
      </c>
      <c r="D576" s="14" t="str">
        <f t="shared" si="63"/>
        <v>26/Noviembre/2016</v>
      </c>
      <c r="E576" s="1">
        <v>2871390</v>
      </c>
      <c r="F576" s="1">
        <v>1155602.2838999999</v>
      </c>
      <c r="G576" s="2">
        <v>0.4024539626800957</v>
      </c>
      <c r="H576" s="3">
        <v>5218</v>
      </c>
      <c r="I576" s="1">
        <v>1715787.7161999999</v>
      </c>
      <c r="J576" s="11">
        <f t="shared" si="64"/>
        <v>42700</v>
      </c>
      <c r="K576" s="12">
        <f t="shared" si="65"/>
        <v>48</v>
      </c>
      <c r="L576" s="12" t="str">
        <f t="shared" si="66"/>
        <v>sábado</v>
      </c>
      <c r="M576" s="13"/>
    </row>
    <row r="577" spans="1:13" x14ac:dyDescent="0.35">
      <c r="A577" s="8" t="str">
        <f t="shared" si="69"/>
        <v>2016</v>
      </c>
      <c r="B577" s="8" t="str">
        <f t="shared" si="68"/>
        <v>Noviembre</v>
      </c>
      <c r="C577" s="6" t="s">
        <v>62</v>
      </c>
      <c r="D577" s="14" t="str">
        <f t="shared" si="63"/>
        <v>28/Noviembre/2016</v>
      </c>
      <c r="E577" s="1">
        <v>46444206</v>
      </c>
      <c r="F577" s="1">
        <v>15149962.6219</v>
      </c>
      <c r="G577" s="2">
        <v>0.32619704214342687</v>
      </c>
      <c r="H577" s="3">
        <v>27003</v>
      </c>
      <c r="I577" s="1">
        <v>31294243.3781</v>
      </c>
      <c r="J577" s="11">
        <f t="shared" si="64"/>
        <v>42702</v>
      </c>
      <c r="K577" s="12">
        <f t="shared" si="65"/>
        <v>49</v>
      </c>
      <c r="L577" s="12" t="str">
        <f t="shared" si="66"/>
        <v>lunes</v>
      </c>
      <c r="M577" s="13"/>
    </row>
    <row r="578" spans="1:13" x14ac:dyDescent="0.35">
      <c r="A578" s="8" t="str">
        <f t="shared" si="69"/>
        <v>2016</v>
      </c>
      <c r="B578" s="8" t="str">
        <f t="shared" si="68"/>
        <v>Noviembre</v>
      </c>
      <c r="C578" s="6" t="s">
        <v>63</v>
      </c>
      <c r="D578" s="14" t="str">
        <f t="shared" si="63"/>
        <v>29/Noviembre/2016</v>
      </c>
      <c r="E578" s="1">
        <v>83322283.260000005</v>
      </c>
      <c r="F578" s="1">
        <v>27434676.216200002</v>
      </c>
      <c r="G578" s="2">
        <v>0.32925977473027784</v>
      </c>
      <c r="H578" s="3">
        <v>57098.669000000002</v>
      </c>
      <c r="I578" s="1">
        <v>55887607.043899998</v>
      </c>
      <c r="J578" s="11">
        <f t="shared" si="64"/>
        <v>42703</v>
      </c>
      <c r="K578" s="12">
        <f t="shared" si="65"/>
        <v>49</v>
      </c>
      <c r="L578" s="12" t="str">
        <f t="shared" si="66"/>
        <v>martes</v>
      </c>
      <c r="M578" s="13"/>
    </row>
    <row r="579" spans="1:13" x14ac:dyDescent="0.35">
      <c r="A579" s="8" t="str">
        <f t="shared" si="69"/>
        <v>2016</v>
      </c>
      <c r="B579" s="8" t="str">
        <f t="shared" si="68"/>
        <v>Noviembre</v>
      </c>
      <c r="C579" s="6" t="s">
        <v>64</v>
      </c>
      <c r="D579" s="14" t="str">
        <f t="shared" si="63"/>
        <v>30/Noviembre/2016</v>
      </c>
      <c r="E579" s="1">
        <v>89831389</v>
      </c>
      <c r="F579" s="1">
        <v>33875730.348499998</v>
      </c>
      <c r="G579" s="2">
        <v>0.3771034905015217</v>
      </c>
      <c r="H579" s="3">
        <v>83747</v>
      </c>
      <c r="I579" s="1">
        <v>55955658.651500002</v>
      </c>
      <c r="J579" s="11">
        <f t="shared" si="64"/>
        <v>42704</v>
      </c>
      <c r="K579" s="12">
        <f t="shared" si="65"/>
        <v>49</v>
      </c>
      <c r="L579" s="12" t="str">
        <f t="shared" si="66"/>
        <v>miércoles</v>
      </c>
      <c r="M579" s="13"/>
    </row>
    <row r="580" spans="1:13" x14ac:dyDescent="0.35">
      <c r="A580" s="8" t="str">
        <f t="shared" si="69"/>
        <v>2016</v>
      </c>
      <c r="B580" s="8" t="s">
        <v>36</v>
      </c>
      <c r="C580" s="6" t="s">
        <v>73</v>
      </c>
      <c r="D580" s="14" t="str">
        <f t="shared" si="63"/>
        <v>1/Diciembre/2016</v>
      </c>
      <c r="E580" s="1">
        <v>24615156</v>
      </c>
      <c r="F580" s="1">
        <v>10107093.306</v>
      </c>
      <c r="G580" s="2">
        <v>0.41060447904534914</v>
      </c>
      <c r="H580" s="3">
        <v>20430</v>
      </c>
      <c r="I580" s="1">
        <v>14508062.6941</v>
      </c>
      <c r="J580" s="11">
        <f t="shared" si="64"/>
        <v>42705</v>
      </c>
      <c r="K580" s="12">
        <f t="shared" si="65"/>
        <v>49</v>
      </c>
      <c r="L580" s="12" t="str">
        <f t="shared" si="66"/>
        <v>jueves</v>
      </c>
      <c r="M580" s="13"/>
    </row>
    <row r="581" spans="1:13" x14ac:dyDescent="0.35">
      <c r="A581" s="8" t="str">
        <f t="shared" ref="A581:A604" si="70">+A580</f>
        <v>2016</v>
      </c>
      <c r="B581" s="8" t="str">
        <f t="shared" ref="B581:B604" si="71">+B580</f>
        <v>Diciembre</v>
      </c>
      <c r="C581" s="6" t="s">
        <v>66</v>
      </c>
      <c r="D581" s="14" t="str">
        <f t="shared" si="63"/>
        <v>2/Diciembre/2016</v>
      </c>
      <c r="E581" s="1">
        <v>35570517.009999998</v>
      </c>
      <c r="F581" s="1">
        <v>15416695.768100001</v>
      </c>
      <c r="G581" s="2">
        <v>0.43341219256852181</v>
      </c>
      <c r="H581" s="3">
        <v>31161</v>
      </c>
      <c r="I581" s="1">
        <v>20153821.241900001</v>
      </c>
      <c r="J581" s="11">
        <f t="shared" si="64"/>
        <v>42706</v>
      </c>
      <c r="K581" s="12">
        <f t="shared" si="65"/>
        <v>49</v>
      </c>
      <c r="L581" s="12" t="str">
        <f t="shared" si="66"/>
        <v>viernes</v>
      </c>
      <c r="M581" s="13"/>
    </row>
    <row r="582" spans="1:13" x14ac:dyDescent="0.35">
      <c r="A582" s="8" t="str">
        <f t="shared" si="70"/>
        <v>2016</v>
      </c>
      <c r="B582" s="8" t="str">
        <f t="shared" si="71"/>
        <v>Diciembre</v>
      </c>
      <c r="C582" s="6" t="s">
        <v>67</v>
      </c>
      <c r="D582" s="14" t="str">
        <f t="shared" si="63"/>
        <v>3/Diciembre/2016</v>
      </c>
      <c r="E582" s="1">
        <v>3225764</v>
      </c>
      <c r="F582" s="1">
        <v>1093997.9294</v>
      </c>
      <c r="G582" s="2">
        <v>0.33914382124668763</v>
      </c>
      <c r="H582" s="3">
        <v>2727</v>
      </c>
      <c r="I582" s="1">
        <v>2131766.0706000002</v>
      </c>
      <c r="J582" s="11">
        <f t="shared" si="64"/>
        <v>42707</v>
      </c>
      <c r="K582" s="12">
        <f t="shared" si="65"/>
        <v>49</v>
      </c>
      <c r="L582" s="12" t="str">
        <f t="shared" si="66"/>
        <v>sábado</v>
      </c>
      <c r="M582" s="13"/>
    </row>
    <row r="583" spans="1:13" x14ac:dyDescent="0.35">
      <c r="A583" s="8" t="str">
        <f t="shared" si="70"/>
        <v>2016</v>
      </c>
      <c r="B583" s="8" t="str">
        <f t="shared" si="71"/>
        <v>Diciembre</v>
      </c>
      <c r="C583" s="6" t="s">
        <v>43</v>
      </c>
      <c r="D583" s="14" t="str">
        <f t="shared" ref="D583:D646" si="72">CONCATENATE(C583,"/",B583,"/",A583)</f>
        <v>5/Diciembre/2016</v>
      </c>
      <c r="E583" s="1">
        <v>26242318</v>
      </c>
      <c r="F583" s="1">
        <v>11870871.9483</v>
      </c>
      <c r="G583" s="2">
        <v>0.45235607419664681</v>
      </c>
      <c r="H583" s="3">
        <v>30304</v>
      </c>
      <c r="I583" s="1">
        <v>14371446.0518</v>
      </c>
      <c r="J583" s="11">
        <f t="shared" ref="J583:J646" si="73">WORKDAY(D583,0,0)</f>
        <v>42709</v>
      </c>
      <c r="K583" s="12">
        <f t="shared" ref="K583:K646" si="74">WEEKNUM(J583,1)</f>
        <v>50</v>
      </c>
      <c r="L583" s="12" t="str">
        <f t="shared" ref="L583:L646" si="75">TEXT(J583,"ddDDd")</f>
        <v>lunes</v>
      </c>
      <c r="M583" s="13"/>
    </row>
    <row r="584" spans="1:13" x14ac:dyDescent="0.35">
      <c r="A584" s="8" t="str">
        <f t="shared" si="70"/>
        <v>2016</v>
      </c>
      <c r="B584" s="8" t="str">
        <f t="shared" si="71"/>
        <v>Diciembre</v>
      </c>
      <c r="C584" s="6" t="s">
        <v>44</v>
      </c>
      <c r="D584" s="14" t="str">
        <f t="shared" si="72"/>
        <v>6/Diciembre/2016</v>
      </c>
      <c r="E584" s="1">
        <v>40502622</v>
      </c>
      <c r="F584" s="1">
        <v>18294830.485199999</v>
      </c>
      <c r="G584" s="2">
        <v>0.45169496644439466</v>
      </c>
      <c r="H584" s="3">
        <v>41810</v>
      </c>
      <c r="I584" s="1">
        <v>22207791.514899999</v>
      </c>
      <c r="J584" s="11">
        <f t="shared" si="73"/>
        <v>42710</v>
      </c>
      <c r="K584" s="12">
        <f t="shared" si="74"/>
        <v>50</v>
      </c>
      <c r="L584" s="12" t="str">
        <f t="shared" si="75"/>
        <v>martes</v>
      </c>
      <c r="M584" s="13"/>
    </row>
    <row r="585" spans="1:13" x14ac:dyDescent="0.35">
      <c r="A585" s="8" t="str">
        <f t="shared" si="70"/>
        <v>2016</v>
      </c>
      <c r="B585" s="8" t="str">
        <f t="shared" si="71"/>
        <v>Diciembre</v>
      </c>
      <c r="C585" s="6" t="s">
        <v>45</v>
      </c>
      <c r="D585" s="14" t="str">
        <f t="shared" si="72"/>
        <v>7/Diciembre/2016</v>
      </c>
      <c r="E585" s="1">
        <v>37885682.049999997</v>
      </c>
      <c r="F585" s="1">
        <v>15933895.1635</v>
      </c>
      <c r="G585" s="2">
        <v>0.42057828449468287</v>
      </c>
      <c r="H585" s="3">
        <v>28194</v>
      </c>
      <c r="I585" s="1">
        <v>21951786.886500001</v>
      </c>
      <c r="J585" s="11">
        <f t="shared" si="73"/>
        <v>42711</v>
      </c>
      <c r="K585" s="12">
        <f t="shared" si="74"/>
        <v>50</v>
      </c>
      <c r="L585" s="12" t="str">
        <f t="shared" si="75"/>
        <v>miércoles</v>
      </c>
      <c r="M585" s="13"/>
    </row>
    <row r="586" spans="1:13" x14ac:dyDescent="0.35">
      <c r="A586" s="8" t="str">
        <f t="shared" si="70"/>
        <v>2016</v>
      </c>
      <c r="B586" s="8" t="str">
        <f t="shared" si="71"/>
        <v>Diciembre</v>
      </c>
      <c r="C586" s="6" t="s">
        <v>46</v>
      </c>
      <c r="D586" s="14" t="str">
        <f t="shared" si="72"/>
        <v>8/Diciembre/2016</v>
      </c>
      <c r="E586" s="1">
        <v>9309959</v>
      </c>
      <c r="F586" s="1">
        <v>3329103.9596000002</v>
      </c>
      <c r="G586" s="2">
        <v>0.35758524388775503</v>
      </c>
      <c r="H586" s="3">
        <v>8478</v>
      </c>
      <c r="I586" s="1">
        <v>5980855.0404000003</v>
      </c>
      <c r="J586" s="11">
        <f t="shared" si="73"/>
        <v>42712</v>
      </c>
      <c r="K586" s="12">
        <f t="shared" si="74"/>
        <v>50</v>
      </c>
      <c r="L586" s="12" t="str">
        <f t="shared" si="75"/>
        <v>jueves</v>
      </c>
      <c r="M586" s="13"/>
    </row>
    <row r="587" spans="1:13" x14ac:dyDescent="0.35">
      <c r="A587" s="8" t="str">
        <f t="shared" si="70"/>
        <v>2016</v>
      </c>
      <c r="B587" s="8" t="str">
        <f t="shared" si="71"/>
        <v>Diciembre</v>
      </c>
      <c r="C587" s="6" t="s">
        <v>47</v>
      </c>
      <c r="D587" s="14" t="str">
        <f t="shared" si="72"/>
        <v>9/Diciembre/2016</v>
      </c>
      <c r="E587" s="1">
        <v>30141304.760000002</v>
      </c>
      <c r="F587" s="1">
        <v>13642629.9507</v>
      </c>
      <c r="G587" s="2">
        <v>0.45262240833067374</v>
      </c>
      <c r="H587" s="3">
        <v>26196</v>
      </c>
      <c r="I587" s="1">
        <v>16498674.8094</v>
      </c>
      <c r="J587" s="11">
        <f t="shared" si="73"/>
        <v>42713</v>
      </c>
      <c r="K587" s="12">
        <f t="shared" si="74"/>
        <v>50</v>
      </c>
      <c r="L587" s="12" t="str">
        <f t="shared" si="75"/>
        <v>viernes</v>
      </c>
      <c r="M587" s="13"/>
    </row>
    <row r="588" spans="1:13" x14ac:dyDescent="0.35">
      <c r="A588" s="8" t="str">
        <f t="shared" si="70"/>
        <v>2016</v>
      </c>
      <c r="B588" s="8" t="str">
        <f t="shared" si="71"/>
        <v>Diciembre</v>
      </c>
      <c r="C588" s="6" t="s">
        <v>48</v>
      </c>
      <c r="D588" s="14" t="str">
        <f t="shared" si="72"/>
        <v>10/Diciembre/2016</v>
      </c>
      <c r="E588" s="1">
        <v>2641538</v>
      </c>
      <c r="F588" s="1">
        <v>1141099.3485999999</v>
      </c>
      <c r="G588" s="2">
        <v>0.43198293895450302</v>
      </c>
      <c r="H588" s="3">
        <v>3677</v>
      </c>
      <c r="I588" s="1">
        <v>1500438.6514999999</v>
      </c>
      <c r="J588" s="11">
        <f t="shared" si="73"/>
        <v>42714</v>
      </c>
      <c r="K588" s="12">
        <f t="shared" si="74"/>
        <v>50</v>
      </c>
      <c r="L588" s="12" t="str">
        <f t="shared" si="75"/>
        <v>sábado</v>
      </c>
      <c r="M588" s="13"/>
    </row>
    <row r="589" spans="1:13" x14ac:dyDescent="0.35">
      <c r="A589" s="8" t="str">
        <f t="shared" si="70"/>
        <v>2016</v>
      </c>
      <c r="B589" s="8" t="str">
        <f t="shared" si="71"/>
        <v>Diciembre</v>
      </c>
      <c r="C589" s="6" t="s">
        <v>49</v>
      </c>
      <c r="D589" s="14" t="str">
        <f t="shared" si="72"/>
        <v>12/Diciembre/2016</v>
      </c>
      <c r="E589" s="1">
        <v>43075578.909999996</v>
      </c>
      <c r="F589" s="1">
        <v>20555558.087499999</v>
      </c>
      <c r="G589" s="2">
        <v>0.47719748887061447</v>
      </c>
      <c r="H589" s="3">
        <v>33407</v>
      </c>
      <c r="I589" s="1">
        <v>22520020.8226</v>
      </c>
      <c r="J589" s="11">
        <f t="shared" si="73"/>
        <v>42716</v>
      </c>
      <c r="K589" s="12">
        <f t="shared" si="74"/>
        <v>51</v>
      </c>
      <c r="L589" s="12" t="str">
        <f t="shared" si="75"/>
        <v>lunes</v>
      </c>
      <c r="M589" s="13"/>
    </row>
    <row r="590" spans="1:13" x14ac:dyDescent="0.35">
      <c r="A590" s="8" t="str">
        <f t="shared" si="70"/>
        <v>2016</v>
      </c>
      <c r="B590" s="8" t="str">
        <f t="shared" si="71"/>
        <v>Diciembre</v>
      </c>
      <c r="C590" s="6" t="s">
        <v>50</v>
      </c>
      <c r="D590" s="14" t="str">
        <f t="shared" si="72"/>
        <v>13/Diciembre/2016</v>
      </c>
      <c r="E590" s="1">
        <v>51349350.57</v>
      </c>
      <c r="F590" s="1">
        <v>21064183.3783</v>
      </c>
      <c r="G590" s="2">
        <v>0.41021323822947037</v>
      </c>
      <c r="H590" s="3">
        <v>32305</v>
      </c>
      <c r="I590" s="1">
        <v>30285167.191799998</v>
      </c>
      <c r="J590" s="11">
        <f t="shared" si="73"/>
        <v>42717</v>
      </c>
      <c r="K590" s="12">
        <f t="shared" si="74"/>
        <v>51</v>
      </c>
      <c r="L590" s="12" t="str">
        <f t="shared" si="75"/>
        <v>martes</v>
      </c>
      <c r="M590" s="13"/>
    </row>
    <row r="591" spans="1:13" x14ac:dyDescent="0.35">
      <c r="A591" s="8" t="str">
        <f t="shared" si="70"/>
        <v>2016</v>
      </c>
      <c r="B591" s="8" t="str">
        <f t="shared" si="71"/>
        <v>Diciembre</v>
      </c>
      <c r="C591" s="6" t="s">
        <v>51</v>
      </c>
      <c r="D591" s="14" t="str">
        <f t="shared" si="72"/>
        <v>14/Diciembre/2016</v>
      </c>
      <c r="E591" s="1">
        <v>52482861</v>
      </c>
      <c r="F591" s="1">
        <v>23698032.083099999</v>
      </c>
      <c r="G591" s="2">
        <v>0.45153849526419682</v>
      </c>
      <c r="H591" s="3">
        <v>48341.857000000004</v>
      </c>
      <c r="I591" s="1">
        <v>28784828.916999999</v>
      </c>
      <c r="J591" s="11">
        <f t="shared" si="73"/>
        <v>42718</v>
      </c>
      <c r="K591" s="12">
        <f t="shared" si="74"/>
        <v>51</v>
      </c>
      <c r="L591" s="12" t="str">
        <f t="shared" si="75"/>
        <v>miércoles</v>
      </c>
      <c r="M591" s="13"/>
    </row>
    <row r="592" spans="1:13" x14ac:dyDescent="0.35">
      <c r="A592" s="8" t="str">
        <f t="shared" si="70"/>
        <v>2016</v>
      </c>
      <c r="B592" s="8" t="str">
        <f t="shared" si="71"/>
        <v>Diciembre</v>
      </c>
      <c r="C592" s="6" t="s">
        <v>52</v>
      </c>
      <c r="D592" s="14" t="str">
        <f t="shared" si="72"/>
        <v>15/Diciembre/2016</v>
      </c>
      <c r="E592" s="1">
        <v>41460947</v>
      </c>
      <c r="F592" s="1">
        <v>17579498.435199998</v>
      </c>
      <c r="G592" s="2">
        <v>0.42400137254944997</v>
      </c>
      <c r="H592" s="3">
        <v>29400</v>
      </c>
      <c r="I592" s="1">
        <v>23881448.564800002</v>
      </c>
      <c r="J592" s="11">
        <f t="shared" si="73"/>
        <v>42719</v>
      </c>
      <c r="K592" s="12">
        <f t="shared" si="74"/>
        <v>51</v>
      </c>
      <c r="L592" s="12" t="str">
        <f t="shared" si="75"/>
        <v>jueves</v>
      </c>
      <c r="M592" s="13"/>
    </row>
    <row r="593" spans="1:13" x14ac:dyDescent="0.35">
      <c r="A593" s="8" t="str">
        <f t="shared" si="70"/>
        <v>2016</v>
      </c>
      <c r="B593" s="8" t="str">
        <f t="shared" si="71"/>
        <v>Diciembre</v>
      </c>
      <c r="C593" s="6" t="s">
        <v>53</v>
      </c>
      <c r="D593" s="14" t="str">
        <f t="shared" si="72"/>
        <v>16/Diciembre/2016</v>
      </c>
      <c r="E593" s="1">
        <v>39953127</v>
      </c>
      <c r="F593" s="1">
        <v>17794815.501899999</v>
      </c>
      <c r="G593" s="2">
        <v>0.44539230939045149</v>
      </c>
      <c r="H593" s="3">
        <v>27897</v>
      </c>
      <c r="I593" s="1">
        <v>22158311.498100001</v>
      </c>
      <c r="J593" s="11">
        <f t="shared" si="73"/>
        <v>42720</v>
      </c>
      <c r="K593" s="12">
        <f t="shared" si="74"/>
        <v>51</v>
      </c>
      <c r="L593" s="12" t="str">
        <f t="shared" si="75"/>
        <v>viernes</v>
      </c>
      <c r="M593" s="13"/>
    </row>
    <row r="594" spans="1:13" x14ac:dyDescent="0.35">
      <c r="A594" s="8" t="str">
        <f t="shared" si="70"/>
        <v>2016</v>
      </c>
      <c r="B594" s="8" t="str">
        <f t="shared" si="71"/>
        <v>Diciembre</v>
      </c>
      <c r="C594" s="6" t="s">
        <v>70</v>
      </c>
      <c r="D594" s="14" t="str">
        <f t="shared" si="72"/>
        <v>17/Diciembre/2016</v>
      </c>
      <c r="E594" s="1">
        <v>929416</v>
      </c>
      <c r="F594" s="1">
        <v>345325.70669999998</v>
      </c>
      <c r="G594" s="2">
        <v>0.37155128241820667</v>
      </c>
      <c r="H594" s="3">
        <v>1071</v>
      </c>
      <c r="I594" s="1">
        <v>584090.29330000002</v>
      </c>
      <c r="J594" s="11">
        <f t="shared" si="73"/>
        <v>42721</v>
      </c>
      <c r="K594" s="12">
        <f t="shared" si="74"/>
        <v>51</v>
      </c>
      <c r="L594" s="12" t="str">
        <f t="shared" si="75"/>
        <v>sábado</v>
      </c>
      <c r="M594" s="13"/>
    </row>
    <row r="595" spans="1:13" x14ac:dyDescent="0.35">
      <c r="A595" s="8" t="str">
        <f t="shared" si="70"/>
        <v>2016</v>
      </c>
      <c r="B595" s="8" t="str">
        <f t="shared" si="71"/>
        <v>Diciembre</v>
      </c>
      <c r="C595" s="6" t="s">
        <v>54</v>
      </c>
      <c r="D595" s="14" t="str">
        <f t="shared" si="72"/>
        <v>19/Diciembre/2016</v>
      </c>
      <c r="E595" s="1">
        <v>37111483</v>
      </c>
      <c r="F595" s="1">
        <v>15997521.523700001</v>
      </c>
      <c r="G595" s="2">
        <v>0.43106661956085129</v>
      </c>
      <c r="H595" s="3">
        <v>29643</v>
      </c>
      <c r="I595" s="1">
        <v>21113961.476300001</v>
      </c>
      <c r="J595" s="11">
        <f t="shared" si="73"/>
        <v>42723</v>
      </c>
      <c r="K595" s="12">
        <f t="shared" si="74"/>
        <v>52</v>
      </c>
      <c r="L595" s="12" t="str">
        <f t="shared" si="75"/>
        <v>lunes</v>
      </c>
      <c r="M595" s="13"/>
    </row>
    <row r="596" spans="1:13" x14ac:dyDescent="0.35">
      <c r="A596" s="8" t="str">
        <f t="shared" si="70"/>
        <v>2016</v>
      </c>
      <c r="B596" s="8" t="str">
        <f t="shared" si="71"/>
        <v>Diciembre</v>
      </c>
      <c r="C596" s="6" t="s">
        <v>55</v>
      </c>
      <c r="D596" s="14" t="str">
        <f t="shared" si="72"/>
        <v>20/Diciembre/2016</v>
      </c>
      <c r="E596" s="1">
        <v>37897669.880000003</v>
      </c>
      <c r="F596" s="1">
        <v>16210770.9746</v>
      </c>
      <c r="G596" s="2">
        <v>0.42775112628111794</v>
      </c>
      <c r="H596" s="3">
        <v>32816</v>
      </c>
      <c r="I596" s="1">
        <v>21686898.905400001</v>
      </c>
      <c r="J596" s="11">
        <f t="shared" si="73"/>
        <v>42724</v>
      </c>
      <c r="K596" s="12">
        <f t="shared" si="74"/>
        <v>52</v>
      </c>
      <c r="L596" s="12" t="str">
        <f t="shared" si="75"/>
        <v>martes</v>
      </c>
      <c r="M596" s="13"/>
    </row>
    <row r="597" spans="1:13" x14ac:dyDescent="0.35">
      <c r="A597" s="8" t="str">
        <f t="shared" si="70"/>
        <v>2016</v>
      </c>
      <c r="B597" s="8" t="str">
        <f t="shared" si="71"/>
        <v>Diciembre</v>
      </c>
      <c r="C597" s="6" t="s">
        <v>56</v>
      </c>
      <c r="D597" s="14" t="str">
        <f t="shared" si="72"/>
        <v>21/Diciembre/2016</v>
      </c>
      <c r="E597" s="1">
        <v>74291067.219999999</v>
      </c>
      <c r="F597" s="1">
        <v>27538111.108800001</v>
      </c>
      <c r="G597" s="2">
        <v>0.37067863121754197</v>
      </c>
      <c r="H597" s="3">
        <v>59736</v>
      </c>
      <c r="I597" s="1">
        <v>46752956.111299999</v>
      </c>
      <c r="J597" s="11">
        <f t="shared" si="73"/>
        <v>42725</v>
      </c>
      <c r="K597" s="12">
        <f t="shared" si="74"/>
        <v>52</v>
      </c>
      <c r="L597" s="12" t="str">
        <f t="shared" si="75"/>
        <v>miércoles</v>
      </c>
      <c r="M597" s="13"/>
    </row>
    <row r="598" spans="1:13" x14ac:dyDescent="0.35">
      <c r="A598" s="8" t="str">
        <f t="shared" si="70"/>
        <v>2016</v>
      </c>
      <c r="B598" s="8" t="str">
        <f t="shared" si="71"/>
        <v>Diciembre</v>
      </c>
      <c r="C598" s="6" t="s">
        <v>57</v>
      </c>
      <c r="D598" s="14" t="str">
        <f t="shared" si="72"/>
        <v>22/Diciembre/2016</v>
      </c>
      <c r="E598" s="1">
        <v>48628615</v>
      </c>
      <c r="F598" s="1">
        <v>20910505.055399999</v>
      </c>
      <c r="G598" s="2">
        <v>0.43000412525423559</v>
      </c>
      <c r="H598" s="3">
        <v>42612</v>
      </c>
      <c r="I598" s="1">
        <v>27718109.944600001</v>
      </c>
      <c r="J598" s="11">
        <f t="shared" si="73"/>
        <v>42726</v>
      </c>
      <c r="K598" s="12">
        <f t="shared" si="74"/>
        <v>52</v>
      </c>
      <c r="L598" s="12" t="str">
        <f t="shared" si="75"/>
        <v>jueves</v>
      </c>
      <c r="M598" s="13"/>
    </row>
    <row r="599" spans="1:13" x14ac:dyDescent="0.35">
      <c r="A599" s="8" t="str">
        <f t="shared" si="70"/>
        <v>2016</v>
      </c>
      <c r="B599" s="8" t="str">
        <f t="shared" si="71"/>
        <v>Diciembre</v>
      </c>
      <c r="C599" s="6" t="s">
        <v>58</v>
      </c>
      <c r="D599" s="14" t="str">
        <f t="shared" si="72"/>
        <v>23/Diciembre/2016</v>
      </c>
      <c r="E599" s="1">
        <v>16866633</v>
      </c>
      <c r="F599" s="1">
        <v>7841292.1886</v>
      </c>
      <c r="G599" s="2">
        <v>0.46489967432148432</v>
      </c>
      <c r="H599" s="3">
        <v>19190</v>
      </c>
      <c r="I599" s="1">
        <v>9025340.8114</v>
      </c>
      <c r="J599" s="11">
        <f t="shared" si="73"/>
        <v>42727</v>
      </c>
      <c r="K599" s="12">
        <f t="shared" si="74"/>
        <v>52</v>
      </c>
      <c r="L599" s="12" t="str">
        <f t="shared" si="75"/>
        <v>viernes</v>
      </c>
      <c r="M599" s="13"/>
    </row>
    <row r="600" spans="1:13" x14ac:dyDescent="0.35">
      <c r="A600" s="8" t="str">
        <f t="shared" si="70"/>
        <v>2016</v>
      </c>
      <c r="B600" s="8" t="str">
        <f t="shared" si="71"/>
        <v>Diciembre</v>
      </c>
      <c r="C600" s="6" t="s">
        <v>60</v>
      </c>
      <c r="D600" s="14" t="str">
        <f t="shared" si="72"/>
        <v>26/Diciembre/2016</v>
      </c>
      <c r="E600" s="1">
        <v>50586681</v>
      </c>
      <c r="F600" s="1">
        <v>17266417.067299999</v>
      </c>
      <c r="G600" s="2">
        <v>0.34132338247887817</v>
      </c>
      <c r="H600" s="3">
        <v>36560</v>
      </c>
      <c r="I600" s="1">
        <v>33320263.932700001</v>
      </c>
      <c r="J600" s="11">
        <f t="shared" si="73"/>
        <v>42730</v>
      </c>
      <c r="K600" s="12">
        <f t="shared" si="74"/>
        <v>53</v>
      </c>
      <c r="L600" s="12" t="str">
        <f t="shared" si="75"/>
        <v>lunes</v>
      </c>
      <c r="M600" s="13"/>
    </row>
    <row r="601" spans="1:13" x14ac:dyDescent="0.35">
      <c r="A601" s="8" t="str">
        <f t="shared" si="70"/>
        <v>2016</v>
      </c>
      <c r="B601" s="8" t="str">
        <f t="shared" si="71"/>
        <v>Diciembre</v>
      </c>
      <c r="C601" s="6" t="s">
        <v>61</v>
      </c>
      <c r="D601" s="14" t="str">
        <f t="shared" si="72"/>
        <v>27/Diciembre/2016</v>
      </c>
      <c r="E601" s="1">
        <v>67219441</v>
      </c>
      <c r="F601" s="1">
        <v>17825796.409000002</v>
      </c>
      <c r="G601" s="2">
        <v>0.26518810843725998</v>
      </c>
      <c r="H601" s="3">
        <v>30393.576000000001</v>
      </c>
      <c r="I601" s="1">
        <v>49393644.5911</v>
      </c>
      <c r="J601" s="11">
        <f t="shared" si="73"/>
        <v>42731</v>
      </c>
      <c r="K601" s="12">
        <f t="shared" si="74"/>
        <v>53</v>
      </c>
      <c r="L601" s="12" t="str">
        <f t="shared" si="75"/>
        <v>martes</v>
      </c>
      <c r="M601" s="13"/>
    </row>
    <row r="602" spans="1:13" x14ac:dyDescent="0.35">
      <c r="A602" s="8" t="str">
        <f t="shared" si="70"/>
        <v>2016</v>
      </c>
      <c r="B602" s="8" t="str">
        <f t="shared" si="71"/>
        <v>Diciembre</v>
      </c>
      <c r="C602" s="6" t="s">
        <v>62</v>
      </c>
      <c r="D602" s="14" t="str">
        <f t="shared" si="72"/>
        <v>28/Diciembre/2016</v>
      </c>
      <c r="E602" s="1">
        <v>67175950</v>
      </c>
      <c r="F602" s="1">
        <v>25806326.726399999</v>
      </c>
      <c r="G602" s="2">
        <v>0.38416020504957504</v>
      </c>
      <c r="H602" s="3">
        <v>40387</v>
      </c>
      <c r="I602" s="1">
        <v>41369623.273699999</v>
      </c>
      <c r="J602" s="11">
        <f t="shared" si="73"/>
        <v>42732</v>
      </c>
      <c r="K602" s="12">
        <f t="shared" si="74"/>
        <v>53</v>
      </c>
      <c r="L602" s="12" t="str">
        <f t="shared" si="75"/>
        <v>miércoles</v>
      </c>
      <c r="M602" s="13"/>
    </row>
    <row r="603" spans="1:13" x14ac:dyDescent="0.35">
      <c r="A603" s="8" t="str">
        <f t="shared" si="70"/>
        <v>2016</v>
      </c>
      <c r="B603" s="8" t="str">
        <f t="shared" si="71"/>
        <v>Diciembre</v>
      </c>
      <c r="C603" s="6" t="s">
        <v>63</v>
      </c>
      <c r="D603" s="14" t="str">
        <f t="shared" si="72"/>
        <v>29/Diciembre/2016</v>
      </c>
      <c r="E603" s="1">
        <v>60211844.630000003</v>
      </c>
      <c r="F603" s="1">
        <v>26944908.298700001</v>
      </c>
      <c r="G603" s="2">
        <v>0.44750179079009555</v>
      </c>
      <c r="H603" s="3">
        <v>65863</v>
      </c>
      <c r="I603" s="1">
        <v>33266936.331300002</v>
      </c>
      <c r="J603" s="11">
        <f t="shared" si="73"/>
        <v>42733</v>
      </c>
      <c r="K603" s="12">
        <f t="shared" si="74"/>
        <v>53</v>
      </c>
      <c r="L603" s="12" t="str">
        <f t="shared" si="75"/>
        <v>jueves</v>
      </c>
      <c r="M603" s="13"/>
    </row>
    <row r="604" spans="1:13" x14ac:dyDescent="0.35">
      <c r="A604" s="8" t="str">
        <f t="shared" si="70"/>
        <v>2016</v>
      </c>
      <c r="B604" s="8" t="str">
        <f t="shared" si="71"/>
        <v>Diciembre</v>
      </c>
      <c r="C604" s="6" t="s">
        <v>64</v>
      </c>
      <c r="D604" s="14" t="str">
        <f t="shared" si="72"/>
        <v>30/Diciembre/2016</v>
      </c>
      <c r="E604" s="1">
        <v>127089016.31</v>
      </c>
      <c r="F604" s="1">
        <v>24103554.133400001</v>
      </c>
      <c r="G604" s="2">
        <v>0.18965882995431929</v>
      </c>
      <c r="H604" s="3">
        <v>68697.468999999997</v>
      </c>
      <c r="I604" s="1">
        <v>102985462.1767</v>
      </c>
      <c r="J604" s="11">
        <f t="shared" si="73"/>
        <v>42734</v>
      </c>
      <c r="K604" s="12">
        <f t="shared" si="74"/>
        <v>53</v>
      </c>
      <c r="L604" s="12" t="str">
        <f t="shared" si="75"/>
        <v>viernes</v>
      </c>
      <c r="M604" s="13"/>
    </row>
    <row r="605" spans="1:13" x14ac:dyDescent="0.35">
      <c r="A605" s="8" t="s">
        <v>38</v>
      </c>
      <c r="B605" s="8" t="s">
        <v>25</v>
      </c>
      <c r="C605" s="6" t="s">
        <v>67</v>
      </c>
      <c r="D605" s="14" t="str">
        <f t="shared" si="72"/>
        <v>3/Enero/2017</v>
      </c>
      <c r="E605" s="1">
        <v>22679428</v>
      </c>
      <c r="F605" s="1">
        <v>9682173.8848999999</v>
      </c>
      <c r="G605" s="2">
        <v>0.42691437742168808</v>
      </c>
      <c r="H605" s="3">
        <v>25429</v>
      </c>
      <c r="I605" s="1">
        <v>12997254.1151</v>
      </c>
      <c r="J605" s="11">
        <f t="shared" si="73"/>
        <v>42738</v>
      </c>
      <c r="K605" s="12">
        <f t="shared" si="74"/>
        <v>1</v>
      </c>
      <c r="L605" s="12" t="str">
        <f t="shared" si="75"/>
        <v>martes</v>
      </c>
      <c r="M605" s="13"/>
    </row>
    <row r="606" spans="1:13" x14ac:dyDescent="0.35">
      <c r="A606" s="8" t="str">
        <f t="shared" ref="A606:A669" si="76">+A605</f>
        <v>2017</v>
      </c>
      <c r="B606" s="8" t="str">
        <f t="shared" ref="B606:B629" si="77">+B605</f>
        <v>Enero</v>
      </c>
      <c r="C606" s="6" t="s">
        <v>68</v>
      </c>
      <c r="D606" s="14" t="str">
        <f t="shared" si="72"/>
        <v>4/Enero/2017</v>
      </c>
      <c r="E606" s="1">
        <v>32462781.809999999</v>
      </c>
      <c r="F606" s="1">
        <v>14259859.8837</v>
      </c>
      <c r="G606" s="2">
        <v>0.43926795821630171</v>
      </c>
      <c r="H606" s="3">
        <v>26676</v>
      </c>
      <c r="I606" s="1">
        <v>18202921.926399998</v>
      </c>
      <c r="J606" s="11">
        <f t="shared" si="73"/>
        <v>42739</v>
      </c>
      <c r="K606" s="12">
        <f t="shared" si="74"/>
        <v>1</v>
      </c>
      <c r="L606" s="12" t="str">
        <f t="shared" si="75"/>
        <v>miércoles</v>
      </c>
      <c r="M606" s="13"/>
    </row>
    <row r="607" spans="1:13" x14ac:dyDescent="0.35">
      <c r="A607" s="8" t="str">
        <f t="shared" si="76"/>
        <v>2017</v>
      </c>
      <c r="B607" s="8" t="str">
        <f t="shared" si="77"/>
        <v>Enero</v>
      </c>
      <c r="C607" s="6" t="s">
        <v>43</v>
      </c>
      <c r="D607" s="14" t="str">
        <f t="shared" si="72"/>
        <v>5/Enero/2017</v>
      </c>
      <c r="E607" s="1">
        <v>28726730</v>
      </c>
      <c r="F607" s="1">
        <v>11582408.2598</v>
      </c>
      <c r="G607" s="2">
        <v>0.40319271493135489</v>
      </c>
      <c r="H607" s="3">
        <v>23247</v>
      </c>
      <c r="I607" s="1">
        <v>17144321.740200002</v>
      </c>
      <c r="J607" s="11">
        <f t="shared" si="73"/>
        <v>42740</v>
      </c>
      <c r="K607" s="12">
        <f t="shared" si="74"/>
        <v>1</v>
      </c>
      <c r="L607" s="12" t="str">
        <f t="shared" si="75"/>
        <v>jueves</v>
      </c>
      <c r="M607" s="13"/>
    </row>
    <row r="608" spans="1:13" x14ac:dyDescent="0.35">
      <c r="A608" s="8" t="str">
        <f t="shared" si="76"/>
        <v>2017</v>
      </c>
      <c r="B608" s="8" t="str">
        <f t="shared" si="77"/>
        <v>Enero</v>
      </c>
      <c r="C608" s="6" t="s">
        <v>44</v>
      </c>
      <c r="D608" s="14" t="str">
        <f t="shared" si="72"/>
        <v>6/Enero/2017</v>
      </c>
      <c r="E608" s="1">
        <v>46909001</v>
      </c>
      <c r="F608" s="1">
        <v>20382608.790899999</v>
      </c>
      <c r="G608" s="2">
        <v>0.43451381091871899</v>
      </c>
      <c r="H608" s="3">
        <v>36424</v>
      </c>
      <c r="I608" s="1">
        <v>26526392.209199999</v>
      </c>
      <c r="J608" s="11">
        <f t="shared" si="73"/>
        <v>42741</v>
      </c>
      <c r="K608" s="12">
        <f t="shared" si="74"/>
        <v>1</v>
      </c>
      <c r="L608" s="12" t="str">
        <f t="shared" si="75"/>
        <v>viernes</v>
      </c>
      <c r="M608" s="13"/>
    </row>
    <row r="609" spans="1:13" x14ac:dyDescent="0.35">
      <c r="A609" s="8" t="str">
        <f t="shared" si="76"/>
        <v>2017</v>
      </c>
      <c r="B609" s="8" t="str">
        <f t="shared" si="77"/>
        <v>Enero</v>
      </c>
      <c r="C609" s="6" t="s">
        <v>45</v>
      </c>
      <c r="D609" s="14" t="str">
        <f t="shared" si="72"/>
        <v>7/Enero/2017</v>
      </c>
      <c r="E609" s="1">
        <v>15121</v>
      </c>
      <c r="F609" s="1">
        <v>7017.0645999999997</v>
      </c>
      <c r="G609" s="2">
        <v>0.4640608822167846</v>
      </c>
      <c r="H609" s="3">
        <v>9</v>
      </c>
      <c r="I609" s="1">
        <v>8103.9354000000003</v>
      </c>
      <c r="J609" s="11">
        <f t="shared" si="73"/>
        <v>42742</v>
      </c>
      <c r="K609" s="12">
        <f t="shared" si="74"/>
        <v>1</v>
      </c>
      <c r="L609" s="12" t="str">
        <f t="shared" si="75"/>
        <v>sábado</v>
      </c>
      <c r="M609" s="13"/>
    </row>
    <row r="610" spans="1:13" x14ac:dyDescent="0.35">
      <c r="A610" s="8" t="str">
        <f t="shared" si="76"/>
        <v>2017</v>
      </c>
      <c r="B610" s="8" t="str">
        <f t="shared" si="77"/>
        <v>Enero</v>
      </c>
      <c r="C610" s="6" t="s">
        <v>47</v>
      </c>
      <c r="D610" s="14" t="str">
        <f t="shared" si="72"/>
        <v>9/Enero/2017</v>
      </c>
      <c r="E610" s="1">
        <v>32568983</v>
      </c>
      <c r="F610" s="1">
        <v>13574248.413899999</v>
      </c>
      <c r="G610" s="2">
        <v>0.41678453434975232</v>
      </c>
      <c r="H610" s="3">
        <v>29128</v>
      </c>
      <c r="I610" s="1">
        <v>18994734.586199999</v>
      </c>
      <c r="J610" s="11">
        <f t="shared" si="73"/>
        <v>42744</v>
      </c>
      <c r="K610" s="12">
        <f t="shared" si="74"/>
        <v>2</v>
      </c>
      <c r="L610" s="12" t="str">
        <f t="shared" si="75"/>
        <v>lunes</v>
      </c>
      <c r="M610" s="13"/>
    </row>
    <row r="611" spans="1:13" x14ac:dyDescent="0.35">
      <c r="A611" s="8" t="str">
        <f t="shared" si="76"/>
        <v>2017</v>
      </c>
      <c r="B611" s="8" t="str">
        <f t="shared" si="77"/>
        <v>Enero</v>
      </c>
      <c r="C611" s="6" t="s">
        <v>48</v>
      </c>
      <c r="D611" s="14" t="str">
        <f t="shared" si="72"/>
        <v>10/Enero/2017</v>
      </c>
      <c r="E611" s="1">
        <v>43394800</v>
      </c>
      <c r="F611" s="1">
        <v>18995846.868299998</v>
      </c>
      <c r="G611" s="2">
        <v>0.4377447728368376</v>
      </c>
      <c r="H611" s="3">
        <v>32522</v>
      </c>
      <c r="I611" s="1">
        <v>24398953.1318</v>
      </c>
      <c r="J611" s="11">
        <f t="shared" si="73"/>
        <v>42745</v>
      </c>
      <c r="K611" s="12">
        <f t="shared" si="74"/>
        <v>2</v>
      </c>
      <c r="L611" s="12" t="str">
        <f t="shared" si="75"/>
        <v>martes</v>
      </c>
      <c r="M611" s="13"/>
    </row>
    <row r="612" spans="1:13" x14ac:dyDescent="0.35">
      <c r="A612" s="8" t="str">
        <f t="shared" si="76"/>
        <v>2017</v>
      </c>
      <c r="B612" s="8" t="str">
        <f t="shared" si="77"/>
        <v>Enero</v>
      </c>
      <c r="C612" s="6" t="s">
        <v>69</v>
      </c>
      <c r="D612" s="14" t="str">
        <f t="shared" si="72"/>
        <v>11/Enero/2017</v>
      </c>
      <c r="E612" s="1">
        <v>41157967</v>
      </c>
      <c r="F612" s="1">
        <v>17530525.793299999</v>
      </c>
      <c r="G612" s="2">
        <v>0.42593274330823971</v>
      </c>
      <c r="H612" s="3">
        <v>34417</v>
      </c>
      <c r="I612" s="1">
        <v>23627441.206700001</v>
      </c>
      <c r="J612" s="11">
        <f t="shared" si="73"/>
        <v>42746</v>
      </c>
      <c r="K612" s="12">
        <f t="shared" si="74"/>
        <v>2</v>
      </c>
      <c r="L612" s="12" t="str">
        <f t="shared" si="75"/>
        <v>miércoles</v>
      </c>
      <c r="M612" s="13"/>
    </row>
    <row r="613" spans="1:13" x14ac:dyDescent="0.35">
      <c r="A613" s="8" t="str">
        <f t="shared" si="76"/>
        <v>2017</v>
      </c>
      <c r="B613" s="8" t="str">
        <f t="shared" si="77"/>
        <v>Enero</v>
      </c>
      <c r="C613" s="6" t="s">
        <v>49</v>
      </c>
      <c r="D613" s="14" t="str">
        <f t="shared" si="72"/>
        <v>12/Enero/2017</v>
      </c>
      <c r="E613" s="1">
        <v>44474706</v>
      </c>
      <c r="F613" s="1">
        <v>20098211.942899998</v>
      </c>
      <c r="G613" s="2">
        <v>0.45190207537066124</v>
      </c>
      <c r="H613" s="3">
        <v>35663</v>
      </c>
      <c r="I613" s="1">
        <v>24376494.057100002</v>
      </c>
      <c r="J613" s="11">
        <f t="shared" si="73"/>
        <v>42747</v>
      </c>
      <c r="K613" s="12">
        <f t="shared" si="74"/>
        <v>2</v>
      </c>
      <c r="L613" s="12" t="str">
        <f t="shared" si="75"/>
        <v>jueves</v>
      </c>
      <c r="M613" s="13"/>
    </row>
    <row r="614" spans="1:13" x14ac:dyDescent="0.35">
      <c r="A614" s="8" t="str">
        <f t="shared" si="76"/>
        <v>2017</v>
      </c>
      <c r="B614" s="8" t="str">
        <f t="shared" si="77"/>
        <v>Enero</v>
      </c>
      <c r="C614" s="6" t="s">
        <v>50</v>
      </c>
      <c r="D614" s="14" t="str">
        <f t="shared" si="72"/>
        <v>13/Enero/2017</v>
      </c>
      <c r="E614" s="1">
        <v>43935429.609999999</v>
      </c>
      <c r="F614" s="1">
        <v>17873145.411899999</v>
      </c>
      <c r="G614" s="2">
        <v>0.40680483997889372</v>
      </c>
      <c r="H614" s="3">
        <v>39554</v>
      </c>
      <c r="I614" s="1">
        <v>26062284.198199999</v>
      </c>
      <c r="J614" s="11">
        <f t="shared" si="73"/>
        <v>42748</v>
      </c>
      <c r="K614" s="12">
        <f t="shared" si="74"/>
        <v>2</v>
      </c>
      <c r="L614" s="12" t="str">
        <f t="shared" si="75"/>
        <v>viernes</v>
      </c>
      <c r="M614" s="13"/>
    </row>
    <row r="615" spans="1:13" x14ac:dyDescent="0.35">
      <c r="A615" s="8" t="str">
        <f t="shared" si="76"/>
        <v>2017</v>
      </c>
      <c r="B615" s="8" t="str">
        <f t="shared" si="77"/>
        <v>Enero</v>
      </c>
      <c r="C615" s="6" t="s">
        <v>51</v>
      </c>
      <c r="D615" s="14" t="str">
        <f t="shared" si="72"/>
        <v>14/Enero/2017</v>
      </c>
      <c r="E615" s="1">
        <v>6560555</v>
      </c>
      <c r="F615" s="1">
        <v>2328993.2143000001</v>
      </c>
      <c r="G615" s="2">
        <v>0.3549994191497518</v>
      </c>
      <c r="H615" s="3">
        <v>5160</v>
      </c>
      <c r="I615" s="1">
        <v>4231561.7857999997</v>
      </c>
      <c r="J615" s="11">
        <f t="shared" si="73"/>
        <v>42749</v>
      </c>
      <c r="K615" s="12">
        <f t="shared" si="74"/>
        <v>2</v>
      </c>
      <c r="L615" s="12" t="str">
        <f t="shared" si="75"/>
        <v>sábado</v>
      </c>
      <c r="M615" s="13"/>
    </row>
    <row r="616" spans="1:13" x14ac:dyDescent="0.35">
      <c r="A616" s="8" t="str">
        <f t="shared" si="76"/>
        <v>2017</v>
      </c>
      <c r="B616" s="8" t="str">
        <f t="shared" si="77"/>
        <v>Enero</v>
      </c>
      <c r="C616" s="6" t="s">
        <v>53</v>
      </c>
      <c r="D616" s="14" t="str">
        <f t="shared" si="72"/>
        <v>16/Enero/2017</v>
      </c>
      <c r="E616" s="1">
        <v>25829755</v>
      </c>
      <c r="F616" s="1">
        <v>11911886.9419</v>
      </c>
      <c r="G616" s="2">
        <v>0.46116918034646476</v>
      </c>
      <c r="H616" s="3">
        <v>18552</v>
      </c>
      <c r="I616" s="1">
        <v>13917868.0582</v>
      </c>
      <c r="J616" s="11">
        <f t="shared" si="73"/>
        <v>42751</v>
      </c>
      <c r="K616" s="12">
        <f t="shared" si="74"/>
        <v>3</v>
      </c>
      <c r="L616" s="12" t="str">
        <f t="shared" si="75"/>
        <v>lunes</v>
      </c>
      <c r="M616" s="13"/>
    </row>
    <row r="617" spans="1:13" x14ac:dyDescent="0.35">
      <c r="A617" s="8" t="str">
        <f t="shared" si="76"/>
        <v>2017</v>
      </c>
      <c r="B617" s="8" t="str">
        <f t="shared" si="77"/>
        <v>Enero</v>
      </c>
      <c r="C617" s="6" t="s">
        <v>70</v>
      </c>
      <c r="D617" s="14" t="str">
        <f t="shared" si="72"/>
        <v>17/Enero/2017</v>
      </c>
      <c r="E617" s="1">
        <v>34056325</v>
      </c>
      <c r="F617" s="1">
        <v>14915649.5407</v>
      </c>
      <c r="G617" s="2">
        <v>0.43797002585276007</v>
      </c>
      <c r="H617" s="3">
        <v>24725.191999999999</v>
      </c>
      <c r="I617" s="1">
        <v>19140675.459399998</v>
      </c>
      <c r="J617" s="11">
        <f t="shared" si="73"/>
        <v>42752</v>
      </c>
      <c r="K617" s="12">
        <f t="shared" si="74"/>
        <v>3</v>
      </c>
      <c r="L617" s="12" t="str">
        <f t="shared" si="75"/>
        <v>martes</v>
      </c>
      <c r="M617" s="13"/>
    </row>
    <row r="618" spans="1:13" x14ac:dyDescent="0.35">
      <c r="A618" s="8" t="str">
        <f t="shared" si="76"/>
        <v>2017</v>
      </c>
      <c r="B618" s="8" t="str">
        <f t="shared" si="77"/>
        <v>Enero</v>
      </c>
      <c r="C618" s="6" t="s">
        <v>71</v>
      </c>
      <c r="D618" s="14" t="str">
        <f t="shared" si="72"/>
        <v>18/Enero/2017</v>
      </c>
      <c r="E618" s="1">
        <v>65710842</v>
      </c>
      <c r="F618" s="1">
        <v>29216142.949700002</v>
      </c>
      <c r="G618" s="2">
        <v>0.44461677952171119</v>
      </c>
      <c r="H618" s="3">
        <v>58399</v>
      </c>
      <c r="I618" s="1">
        <v>36494699.050399996</v>
      </c>
      <c r="J618" s="11">
        <f t="shared" si="73"/>
        <v>42753</v>
      </c>
      <c r="K618" s="12">
        <f t="shared" si="74"/>
        <v>3</v>
      </c>
      <c r="L618" s="12" t="str">
        <f t="shared" si="75"/>
        <v>miércoles</v>
      </c>
      <c r="M618" s="13"/>
    </row>
    <row r="619" spans="1:13" x14ac:dyDescent="0.35">
      <c r="A619" s="8" t="str">
        <f t="shared" si="76"/>
        <v>2017</v>
      </c>
      <c r="B619" s="8" t="str">
        <f t="shared" si="77"/>
        <v>Enero</v>
      </c>
      <c r="C619" s="6" t="s">
        <v>54</v>
      </c>
      <c r="D619" s="14" t="str">
        <f t="shared" si="72"/>
        <v>19/Enero/2017</v>
      </c>
      <c r="E619" s="1">
        <v>29893890</v>
      </c>
      <c r="F619" s="1">
        <v>12733974.1316</v>
      </c>
      <c r="G619" s="2">
        <v>0.42597246900955343</v>
      </c>
      <c r="H619" s="3">
        <v>24637</v>
      </c>
      <c r="I619" s="1">
        <v>17159915.8684</v>
      </c>
      <c r="J619" s="11">
        <f t="shared" si="73"/>
        <v>42754</v>
      </c>
      <c r="K619" s="12">
        <f t="shared" si="74"/>
        <v>3</v>
      </c>
      <c r="L619" s="12" t="str">
        <f t="shared" si="75"/>
        <v>jueves</v>
      </c>
      <c r="M619" s="13"/>
    </row>
    <row r="620" spans="1:13" x14ac:dyDescent="0.35">
      <c r="A620" s="8" t="str">
        <f t="shared" si="76"/>
        <v>2017</v>
      </c>
      <c r="B620" s="8" t="str">
        <f t="shared" si="77"/>
        <v>Enero</v>
      </c>
      <c r="C620" s="6" t="s">
        <v>55</v>
      </c>
      <c r="D620" s="14" t="str">
        <f t="shared" si="72"/>
        <v>20/Enero/2017</v>
      </c>
      <c r="E620" s="1">
        <v>48715584</v>
      </c>
      <c r="F620" s="1">
        <v>20367335.642499998</v>
      </c>
      <c r="G620" s="2">
        <v>0.41808665667438166</v>
      </c>
      <c r="H620" s="3">
        <v>40229</v>
      </c>
      <c r="I620" s="1">
        <v>28348248.357500002</v>
      </c>
      <c r="J620" s="11">
        <f t="shared" si="73"/>
        <v>42755</v>
      </c>
      <c r="K620" s="12">
        <f t="shared" si="74"/>
        <v>3</v>
      </c>
      <c r="L620" s="12" t="str">
        <f t="shared" si="75"/>
        <v>viernes</v>
      </c>
      <c r="M620" s="13"/>
    </row>
    <row r="621" spans="1:13" x14ac:dyDescent="0.35">
      <c r="A621" s="8" t="str">
        <f t="shared" si="76"/>
        <v>2017</v>
      </c>
      <c r="B621" s="8" t="str">
        <f t="shared" si="77"/>
        <v>Enero</v>
      </c>
      <c r="C621" s="6" t="s">
        <v>56</v>
      </c>
      <c r="D621" s="14" t="str">
        <f t="shared" si="72"/>
        <v>21/Enero/2017</v>
      </c>
      <c r="E621" s="1">
        <v>6547999</v>
      </c>
      <c r="F621" s="1">
        <v>2654291.7407</v>
      </c>
      <c r="G621" s="2">
        <v>0.40535921595284302</v>
      </c>
      <c r="H621" s="3">
        <v>5606</v>
      </c>
      <c r="I621" s="1">
        <v>3893707.2593999999</v>
      </c>
      <c r="J621" s="11">
        <f t="shared" si="73"/>
        <v>42756</v>
      </c>
      <c r="K621" s="12">
        <f t="shared" si="74"/>
        <v>3</v>
      </c>
      <c r="L621" s="12" t="str">
        <f t="shared" si="75"/>
        <v>sábado</v>
      </c>
      <c r="M621" s="13"/>
    </row>
    <row r="622" spans="1:13" x14ac:dyDescent="0.35">
      <c r="A622" s="8" t="str">
        <f t="shared" si="76"/>
        <v>2017</v>
      </c>
      <c r="B622" s="8" t="str">
        <f t="shared" si="77"/>
        <v>Enero</v>
      </c>
      <c r="C622" s="6" t="s">
        <v>58</v>
      </c>
      <c r="D622" s="14" t="str">
        <f t="shared" si="72"/>
        <v>23/Enero/2017</v>
      </c>
      <c r="E622" s="1">
        <v>36511933.140000001</v>
      </c>
      <c r="F622" s="1">
        <v>14339661.557600001</v>
      </c>
      <c r="G622" s="2">
        <v>0.39273903966181506</v>
      </c>
      <c r="H622" s="3">
        <v>31071</v>
      </c>
      <c r="I622" s="1">
        <v>22172271.582400002</v>
      </c>
      <c r="J622" s="11">
        <f t="shared" si="73"/>
        <v>42758</v>
      </c>
      <c r="K622" s="12">
        <f t="shared" si="74"/>
        <v>4</v>
      </c>
      <c r="L622" s="12" t="str">
        <f t="shared" si="75"/>
        <v>lunes</v>
      </c>
      <c r="M622" s="13"/>
    </row>
    <row r="623" spans="1:13" x14ac:dyDescent="0.35">
      <c r="A623" s="8" t="str">
        <f t="shared" si="76"/>
        <v>2017</v>
      </c>
      <c r="B623" s="8" t="str">
        <f t="shared" si="77"/>
        <v>Enero</v>
      </c>
      <c r="C623" s="6" t="s">
        <v>59</v>
      </c>
      <c r="D623" s="14" t="str">
        <f t="shared" si="72"/>
        <v>24/Enero/2017</v>
      </c>
      <c r="E623" s="1">
        <v>47249159.869999997</v>
      </c>
      <c r="F623" s="1">
        <v>21846613.842</v>
      </c>
      <c r="G623" s="2">
        <v>0.46237041890497427</v>
      </c>
      <c r="H623" s="3">
        <v>62600</v>
      </c>
      <c r="I623" s="1">
        <v>25402546.028099999</v>
      </c>
      <c r="J623" s="11">
        <f t="shared" si="73"/>
        <v>42759</v>
      </c>
      <c r="K623" s="12">
        <f t="shared" si="74"/>
        <v>4</v>
      </c>
      <c r="L623" s="12" t="str">
        <f t="shared" si="75"/>
        <v>martes</v>
      </c>
      <c r="M623" s="13"/>
    </row>
    <row r="624" spans="1:13" x14ac:dyDescent="0.35">
      <c r="A624" s="8" t="str">
        <f t="shared" si="76"/>
        <v>2017</v>
      </c>
      <c r="B624" s="8" t="str">
        <f t="shared" si="77"/>
        <v>Enero</v>
      </c>
      <c r="C624" s="6" t="s">
        <v>72</v>
      </c>
      <c r="D624" s="14" t="str">
        <f t="shared" si="72"/>
        <v>25/Enero/2017</v>
      </c>
      <c r="E624" s="1">
        <v>46760133</v>
      </c>
      <c r="F624" s="1">
        <v>20310628.608899999</v>
      </c>
      <c r="G624" s="2">
        <v>0.4343578023805022</v>
      </c>
      <c r="H624" s="3">
        <v>58868</v>
      </c>
      <c r="I624" s="1">
        <v>26449504.391199999</v>
      </c>
      <c r="J624" s="11">
        <f t="shared" si="73"/>
        <v>42760</v>
      </c>
      <c r="K624" s="12">
        <f t="shared" si="74"/>
        <v>4</v>
      </c>
      <c r="L624" s="12" t="str">
        <f t="shared" si="75"/>
        <v>miércoles</v>
      </c>
      <c r="M624" s="13"/>
    </row>
    <row r="625" spans="1:13" x14ac:dyDescent="0.35">
      <c r="A625" s="8" t="str">
        <f t="shared" si="76"/>
        <v>2017</v>
      </c>
      <c r="B625" s="8" t="str">
        <f t="shared" si="77"/>
        <v>Enero</v>
      </c>
      <c r="C625" s="6" t="s">
        <v>60</v>
      </c>
      <c r="D625" s="14" t="str">
        <f t="shared" si="72"/>
        <v>26/Enero/2017</v>
      </c>
      <c r="E625" s="1">
        <v>36180954.649999999</v>
      </c>
      <c r="F625" s="1">
        <v>15812301.4904</v>
      </c>
      <c r="G625" s="2">
        <v>0.43703383847556937</v>
      </c>
      <c r="H625" s="3">
        <v>48838.591</v>
      </c>
      <c r="I625" s="1">
        <v>20368653.159600001</v>
      </c>
      <c r="J625" s="11">
        <f t="shared" si="73"/>
        <v>42761</v>
      </c>
      <c r="K625" s="12">
        <f t="shared" si="74"/>
        <v>4</v>
      </c>
      <c r="L625" s="12" t="str">
        <f t="shared" si="75"/>
        <v>jueves</v>
      </c>
      <c r="M625" s="13"/>
    </row>
    <row r="626" spans="1:13" x14ac:dyDescent="0.35">
      <c r="A626" s="8" t="str">
        <f t="shared" si="76"/>
        <v>2017</v>
      </c>
      <c r="B626" s="8" t="str">
        <f t="shared" si="77"/>
        <v>Enero</v>
      </c>
      <c r="C626" s="6" t="s">
        <v>61</v>
      </c>
      <c r="D626" s="14" t="str">
        <f t="shared" si="72"/>
        <v>27/Enero/2017</v>
      </c>
      <c r="E626" s="1">
        <v>75224565.599999994</v>
      </c>
      <c r="F626" s="1">
        <v>30417953.695700001</v>
      </c>
      <c r="G626" s="2">
        <v>0.40436197209093622</v>
      </c>
      <c r="H626" s="3">
        <v>69325</v>
      </c>
      <c r="I626" s="1">
        <v>44806611.904399998</v>
      </c>
      <c r="J626" s="11">
        <f t="shared" si="73"/>
        <v>42762</v>
      </c>
      <c r="K626" s="12">
        <f t="shared" si="74"/>
        <v>4</v>
      </c>
      <c r="L626" s="12" t="str">
        <f t="shared" si="75"/>
        <v>viernes</v>
      </c>
      <c r="M626" s="13"/>
    </row>
    <row r="627" spans="1:13" x14ac:dyDescent="0.35">
      <c r="A627" s="8" t="str">
        <f t="shared" si="76"/>
        <v>2017</v>
      </c>
      <c r="B627" s="8" t="str">
        <f t="shared" si="77"/>
        <v>Enero</v>
      </c>
      <c r="C627" s="6" t="s">
        <v>62</v>
      </c>
      <c r="D627" s="14" t="str">
        <f t="shared" si="72"/>
        <v>28/Enero/2017</v>
      </c>
      <c r="E627" s="1">
        <v>8016906</v>
      </c>
      <c r="F627" s="1">
        <v>3733237.8925999999</v>
      </c>
      <c r="G627" s="2">
        <v>0.46567065805686136</v>
      </c>
      <c r="H627" s="3">
        <v>8790</v>
      </c>
      <c r="I627" s="1">
        <v>4283668.1074000001</v>
      </c>
      <c r="J627" s="11">
        <f t="shared" si="73"/>
        <v>42763</v>
      </c>
      <c r="K627" s="12">
        <f t="shared" si="74"/>
        <v>4</v>
      </c>
      <c r="L627" s="12" t="str">
        <f t="shared" si="75"/>
        <v>sábado</v>
      </c>
      <c r="M627" s="13"/>
    </row>
    <row r="628" spans="1:13" x14ac:dyDescent="0.35">
      <c r="A628" s="8" t="str">
        <f t="shared" si="76"/>
        <v>2017</v>
      </c>
      <c r="B628" s="8" t="str">
        <f t="shared" si="77"/>
        <v>Enero</v>
      </c>
      <c r="C628" s="6" t="s">
        <v>64</v>
      </c>
      <c r="D628" s="14" t="str">
        <f t="shared" si="72"/>
        <v>30/Enero/2017</v>
      </c>
      <c r="E628" s="1">
        <v>39106733.850000001</v>
      </c>
      <c r="F628" s="1">
        <v>17761525.355900001</v>
      </c>
      <c r="G628" s="2">
        <v>0.45418074094418398</v>
      </c>
      <c r="H628" s="3">
        <v>46107</v>
      </c>
      <c r="I628" s="1">
        <v>21345208.494199999</v>
      </c>
      <c r="J628" s="11">
        <f t="shared" si="73"/>
        <v>42765</v>
      </c>
      <c r="K628" s="12">
        <f t="shared" si="74"/>
        <v>5</v>
      </c>
      <c r="L628" s="12" t="str">
        <f t="shared" si="75"/>
        <v>lunes</v>
      </c>
      <c r="M628" s="13"/>
    </row>
    <row r="629" spans="1:13" x14ac:dyDescent="0.35">
      <c r="A629" s="8" t="str">
        <f t="shared" si="76"/>
        <v>2017</v>
      </c>
      <c r="B629" s="8" t="str">
        <f t="shared" si="77"/>
        <v>Enero</v>
      </c>
      <c r="C629" s="6" t="s">
        <v>65</v>
      </c>
      <c r="D629" s="14" t="str">
        <f t="shared" si="72"/>
        <v>31/Enero/2017</v>
      </c>
      <c r="E629" s="1">
        <v>89840158</v>
      </c>
      <c r="F629" s="1">
        <v>36875353.347499996</v>
      </c>
      <c r="G629" s="2">
        <v>0.4104551257300772</v>
      </c>
      <c r="H629" s="3">
        <v>104161</v>
      </c>
      <c r="I629" s="1">
        <v>52964804.652500004</v>
      </c>
      <c r="J629" s="11">
        <f t="shared" si="73"/>
        <v>42766</v>
      </c>
      <c r="K629" s="12">
        <f t="shared" si="74"/>
        <v>5</v>
      </c>
      <c r="L629" s="12" t="str">
        <f t="shared" si="75"/>
        <v>martes</v>
      </c>
      <c r="M629" s="13"/>
    </row>
    <row r="630" spans="1:13" x14ac:dyDescent="0.35">
      <c r="A630" s="8" t="str">
        <f t="shared" si="76"/>
        <v>2017</v>
      </c>
      <c r="B630" s="8" t="s">
        <v>26</v>
      </c>
      <c r="C630" s="6" t="s">
        <v>73</v>
      </c>
      <c r="D630" s="14" t="str">
        <f t="shared" si="72"/>
        <v>1/Febrero/2017</v>
      </c>
      <c r="E630" s="1">
        <v>23218119</v>
      </c>
      <c r="F630" s="1">
        <v>9700921.4704999998</v>
      </c>
      <c r="G630" s="2">
        <v>0.4178168554696442</v>
      </c>
      <c r="H630" s="3">
        <v>21383</v>
      </c>
      <c r="I630" s="1">
        <v>13517197.5295</v>
      </c>
      <c r="J630" s="11">
        <f t="shared" si="73"/>
        <v>42767</v>
      </c>
      <c r="K630" s="12">
        <f t="shared" si="74"/>
        <v>5</v>
      </c>
      <c r="L630" s="12" t="str">
        <f t="shared" si="75"/>
        <v>miércoles</v>
      </c>
      <c r="M630" s="13"/>
    </row>
    <row r="631" spans="1:13" x14ac:dyDescent="0.35">
      <c r="A631" s="8" t="str">
        <f t="shared" si="76"/>
        <v>2017</v>
      </c>
      <c r="B631" s="8" t="str">
        <f t="shared" ref="B631:B654" si="78">+B630</f>
        <v>Febrero</v>
      </c>
      <c r="C631" s="6" t="s">
        <v>66</v>
      </c>
      <c r="D631" s="14" t="str">
        <f t="shared" si="72"/>
        <v>2/Febrero/2017</v>
      </c>
      <c r="E631" s="1">
        <v>29684871</v>
      </c>
      <c r="F631" s="1">
        <v>12407129.0538</v>
      </c>
      <c r="G631" s="2">
        <v>0.41796135997357037</v>
      </c>
      <c r="H631" s="3">
        <v>26460</v>
      </c>
      <c r="I631" s="1">
        <v>17277741.9463</v>
      </c>
      <c r="J631" s="11">
        <f t="shared" si="73"/>
        <v>42768</v>
      </c>
      <c r="K631" s="12">
        <f t="shared" si="74"/>
        <v>5</v>
      </c>
      <c r="L631" s="12" t="str">
        <f t="shared" si="75"/>
        <v>jueves</v>
      </c>
      <c r="M631" s="13"/>
    </row>
    <row r="632" spans="1:13" x14ac:dyDescent="0.35">
      <c r="A632" s="8" t="str">
        <f t="shared" si="76"/>
        <v>2017</v>
      </c>
      <c r="B632" s="8" t="str">
        <f t="shared" si="78"/>
        <v>Febrero</v>
      </c>
      <c r="C632" s="6" t="s">
        <v>67</v>
      </c>
      <c r="D632" s="14" t="str">
        <f t="shared" si="72"/>
        <v>3/Febrero/2017</v>
      </c>
      <c r="E632" s="1">
        <v>33067179</v>
      </c>
      <c r="F632" s="1">
        <v>14211788.344599999</v>
      </c>
      <c r="G632" s="2">
        <v>0.4297853271547597</v>
      </c>
      <c r="H632" s="3">
        <v>35327</v>
      </c>
      <c r="I632" s="1">
        <v>18855390.655400001</v>
      </c>
      <c r="J632" s="11">
        <f t="shared" si="73"/>
        <v>42769</v>
      </c>
      <c r="K632" s="12">
        <f t="shared" si="74"/>
        <v>5</v>
      </c>
      <c r="L632" s="12" t="str">
        <f t="shared" si="75"/>
        <v>viernes</v>
      </c>
      <c r="M632" s="13"/>
    </row>
    <row r="633" spans="1:13" x14ac:dyDescent="0.35">
      <c r="A633" s="8" t="str">
        <f t="shared" si="76"/>
        <v>2017</v>
      </c>
      <c r="B633" s="8" t="str">
        <f t="shared" si="78"/>
        <v>Febrero</v>
      </c>
      <c r="C633" s="6" t="s">
        <v>68</v>
      </c>
      <c r="D633" s="14" t="str">
        <f t="shared" si="72"/>
        <v>4/Febrero/2017</v>
      </c>
      <c r="E633" s="1">
        <v>16046822</v>
      </c>
      <c r="F633" s="1">
        <v>6918921.5120000001</v>
      </c>
      <c r="G633" s="2">
        <v>0.43117082697122211</v>
      </c>
      <c r="H633" s="3">
        <v>20676</v>
      </c>
      <c r="I633" s="1">
        <v>9127900.4880999997</v>
      </c>
      <c r="J633" s="11">
        <f t="shared" si="73"/>
        <v>42770</v>
      </c>
      <c r="K633" s="12">
        <f t="shared" si="74"/>
        <v>5</v>
      </c>
      <c r="L633" s="12" t="str">
        <f t="shared" si="75"/>
        <v>sábado</v>
      </c>
      <c r="M633" s="13"/>
    </row>
    <row r="634" spans="1:13" x14ac:dyDescent="0.35">
      <c r="A634" s="8" t="str">
        <f t="shared" si="76"/>
        <v>2017</v>
      </c>
      <c r="B634" s="8" t="str">
        <f t="shared" si="78"/>
        <v>Febrero</v>
      </c>
      <c r="C634" s="6" t="s">
        <v>43</v>
      </c>
      <c r="D634" s="14" t="str">
        <f t="shared" si="72"/>
        <v>5/Febrero/2017</v>
      </c>
      <c r="E634" s="1">
        <v>959913</v>
      </c>
      <c r="F634" s="1">
        <v>396745.60680000001</v>
      </c>
      <c r="G634" s="2">
        <v>0.41331413034306236</v>
      </c>
      <c r="H634" s="3">
        <v>546</v>
      </c>
      <c r="I634" s="1">
        <v>563167.39320000005</v>
      </c>
      <c r="J634" s="11">
        <f t="shared" si="73"/>
        <v>42771</v>
      </c>
      <c r="K634" s="12">
        <f t="shared" si="74"/>
        <v>6</v>
      </c>
      <c r="L634" s="12" t="str">
        <f t="shared" si="75"/>
        <v>domingo</v>
      </c>
      <c r="M634" s="13"/>
    </row>
    <row r="635" spans="1:13" x14ac:dyDescent="0.35">
      <c r="A635" s="8" t="str">
        <f t="shared" si="76"/>
        <v>2017</v>
      </c>
      <c r="B635" s="8" t="str">
        <f t="shared" si="78"/>
        <v>Febrero</v>
      </c>
      <c r="C635" s="6" t="s">
        <v>44</v>
      </c>
      <c r="D635" s="14" t="str">
        <f t="shared" si="72"/>
        <v>6/Febrero/2017</v>
      </c>
      <c r="E635" s="1">
        <v>38112625</v>
      </c>
      <c r="F635" s="1">
        <v>18311538.447999999</v>
      </c>
      <c r="G635" s="2">
        <v>0.48045859995211559</v>
      </c>
      <c r="H635" s="3">
        <v>24377</v>
      </c>
      <c r="I635" s="1">
        <v>19801086.552099999</v>
      </c>
      <c r="J635" s="11">
        <f t="shared" si="73"/>
        <v>42772</v>
      </c>
      <c r="K635" s="12">
        <f t="shared" si="74"/>
        <v>6</v>
      </c>
      <c r="L635" s="12" t="str">
        <f t="shared" si="75"/>
        <v>lunes</v>
      </c>
      <c r="M635" s="13"/>
    </row>
    <row r="636" spans="1:13" x14ac:dyDescent="0.35">
      <c r="A636" s="8" t="str">
        <f t="shared" si="76"/>
        <v>2017</v>
      </c>
      <c r="B636" s="8" t="str">
        <f t="shared" si="78"/>
        <v>Febrero</v>
      </c>
      <c r="C636" s="6" t="s">
        <v>45</v>
      </c>
      <c r="D636" s="14" t="str">
        <f t="shared" si="72"/>
        <v>7/Febrero/2017</v>
      </c>
      <c r="E636" s="1">
        <v>45423909</v>
      </c>
      <c r="F636" s="1">
        <v>19190535.3237</v>
      </c>
      <c r="G636" s="2">
        <v>0.42247652714564921</v>
      </c>
      <c r="H636" s="3">
        <v>30087</v>
      </c>
      <c r="I636" s="1">
        <v>26233373.6763</v>
      </c>
      <c r="J636" s="11">
        <f t="shared" si="73"/>
        <v>42773</v>
      </c>
      <c r="K636" s="12">
        <f t="shared" si="74"/>
        <v>6</v>
      </c>
      <c r="L636" s="12" t="str">
        <f t="shared" si="75"/>
        <v>martes</v>
      </c>
      <c r="M636" s="13"/>
    </row>
    <row r="637" spans="1:13" x14ac:dyDescent="0.35">
      <c r="A637" s="8" t="str">
        <f t="shared" si="76"/>
        <v>2017</v>
      </c>
      <c r="B637" s="8" t="str">
        <f t="shared" si="78"/>
        <v>Febrero</v>
      </c>
      <c r="C637" s="6" t="s">
        <v>46</v>
      </c>
      <c r="D637" s="14" t="str">
        <f t="shared" si="72"/>
        <v>8/Febrero/2017</v>
      </c>
      <c r="E637" s="1">
        <v>45739374</v>
      </c>
      <c r="F637" s="1">
        <v>18385630.226199999</v>
      </c>
      <c r="G637" s="2">
        <v>0.40196506026077228</v>
      </c>
      <c r="H637" s="3">
        <v>49211.67</v>
      </c>
      <c r="I637" s="1">
        <v>27353743.773899999</v>
      </c>
      <c r="J637" s="11">
        <f t="shared" si="73"/>
        <v>42774</v>
      </c>
      <c r="K637" s="12">
        <f t="shared" si="74"/>
        <v>6</v>
      </c>
      <c r="L637" s="12" t="str">
        <f t="shared" si="75"/>
        <v>miércoles</v>
      </c>
      <c r="M637" s="13"/>
    </row>
    <row r="638" spans="1:13" x14ac:dyDescent="0.35">
      <c r="A638" s="8" t="str">
        <f t="shared" si="76"/>
        <v>2017</v>
      </c>
      <c r="B638" s="8" t="str">
        <f t="shared" si="78"/>
        <v>Febrero</v>
      </c>
      <c r="C638" s="6" t="s">
        <v>47</v>
      </c>
      <c r="D638" s="14" t="str">
        <f t="shared" si="72"/>
        <v>9/Febrero/2017</v>
      </c>
      <c r="E638" s="1">
        <v>32224933.600000001</v>
      </c>
      <c r="F638" s="1">
        <v>14172955.1556</v>
      </c>
      <c r="G638" s="2">
        <v>0.43981332379223276</v>
      </c>
      <c r="H638" s="3">
        <v>29712</v>
      </c>
      <c r="I638" s="1">
        <v>18051978.444400001</v>
      </c>
      <c r="J638" s="11">
        <f t="shared" si="73"/>
        <v>42775</v>
      </c>
      <c r="K638" s="12">
        <f t="shared" si="74"/>
        <v>6</v>
      </c>
      <c r="L638" s="12" t="str">
        <f t="shared" si="75"/>
        <v>jueves</v>
      </c>
      <c r="M638" s="13"/>
    </row>
    <row r="639" spans="1:13" x14ac:dyDescent="0.35">
      <c r="A639" s="8" t="str">
        <f t="shared" si="76"/>
        <v>2017</v>
      </c>
      <c r="B639" s="8" t="str">
        <f t="shared" si="78"/>
        <v>Febrero</v>
      </c>
      <c r="C639" s="6" t="s">
        <v>48</v>
      </c>
      <c r="D639" s="14" t="str">
        <f t="shared" si="72"/>
        <v>10/Febrero/2017</v>
      </c>
      <c r="E639" s="1">
        <v>52881568.640000001</v>
      </c>
      <c r="F639" s="1">
        <v>25085445.345899999</v>
      </c>
      <c r="G639" s="2">
        <v>0.47437029556882676</v>
      </c>
      <c r="H639" s="3">
        <v>46574</v>
      </c>
      <c r="I639" s="1">
        <v>27796123.294199999</v>
      </c>
      <c r="J639" s="11">
        <f t="shared" si="73"/>
        <v>42776</v>
      </c>
      <c r="K639" s="12">
        <f t="shared" si="74"/>
        <v>6</v>
      </c>
      <c r="L639" s="12" t="str">
        <f t="shared" si="75"/>
        <v>viernes</v>
      </c>
      <c r="M639" s="13"/>
    </row>
    <row r="640" spans="1:13" x14ac:dyDescent="0.35">
      <c r="A640" s="8" t="str">
        <f t="shared" si="76"/>
        <v>2017</v>
      </c>
      <c r="B640" s="8" t="str">
        <f t="shared" si="78"/>
        <v>Febrero</v>
      </c>
      <c r="C640" s="6" t="s">
        <v>69</v>
      </c>
      <c r="D640" s="14" t="str">
        <f t="shared" si="72"/>
        <v>11/Febrero/2017</v>
      </c>
      <c r="E640" s="1">
        <v>8751204</v>
      </c>
      <c r="F640" s="1">
        <v>3662949.0797000001</v>
      </c>
      <c r="G640" s="2">
        <v>0.41856515740005606</v>
      </c>
      <c r="H640" s="3">
        <v>4290</v>
      </c>
      <c r="I640" s="1">
        <v>5088254.9203000003</v>
      </c>
      <c r="J640" s="11">
        <f t="shared" si="73"/>
        <v>42777</v>
      </c>
      <c r="K640" s="12">
        <f t="shared" si="74"/>
        <v>6</v>
      </c>
      <c r="L640" s="12" t="str">
        <f t="shared" si="75"/>
        <v>sábado</v>
      </c>
      <c r="M640" s="13"/>
    </row>
    <row r="641" spans="1:13" x14ac:dyDescent="0.35">
      <c r="A641" s="8" t="str">
        <f t="shared" si="76"/>
        <v>2017</v>
      </c>
      <c r="B641" s="8" t="str">
        <f t="shared" si="78"/>
        <v>Febrero</v>
      </c>
      <c r="C641" s="6" t="s">
        <v>50</v>
      </c>
      <c r="D641" s="14" t="str">
        <f t="shared" si="72"/>
        <v>13/Febrero/2017</v>
      </c>
      <c r="E641" s="1">
        <v>24928138</v>
      </c>
      <c r="F641" s="1">
        <v>10800047.385600001</v>
      </c>
      <c r="G641" s="2">
        <v>0.43324725599641656</v>
      </c>
      <c r="H641" s="3">
        <v>20159</v>
      </c>
      <c r="I641" s="1">
        <v>14128090.614499999</v>
      </c>
      <c r="J641" s="11">
        <f t="shared" si="73"/>
        <v>42779</v>
      </c>
      <c r="K641" s="12">
        <f t="shared" si="74"/>
        <v>7</v>
      </c>
      <c r="L641" s="12" t="str">
        <f t="shared" si="75"/>
        <v>lunes</v>
      </c>
      <c r="M641" s="13"/>
    </row>
    <row r="642" spans="1:13" x14ac:dyDescent="0.35">
      <c r="A642" s="8" t="str">
        <f t="shared" si="76"/>
        <v>2017</v>
      </c>
      <c r="B642" s="8" t="str">
        <f t="shared" si="78"/>
        <v>Febrero</v>
      </c>
      <c r="C642" s="6" t="s">
        <v>51</v>
      </c>
      <c r="D642" s="14" t="str">
        <f t="shared" si="72"/>
        <v>14/Febrero/2017</v>
      </c>
      <c r="E642" s="1">
        <v>48729756</v>
      </c>
      <c r="F642" s="1">
        <v>21873752.2293</v>
      </c>
      <c r="G642" s="2">
        <v>0.44887875550413181</v>
      </c>
      <c r="H642" s="3">
        <v>46411</v>
      </c>
      <c r="I642" s="1">
        <v>26856003.770799998</v>
      </c>
      <c r="J642" s="11">
        <f t="shared" si="73"/>
        <v>42780</v>
      </c>
      <c r="K642" s="12">
        <f t="shared" si="74"/>
        <v>7</v>
      </c>
      <c r="L642" s="12" t="str">
        <f t="shared" si="75"/>
        <v>martes</v>
      </c>
      <c r="M642" s="13"/>
    </row>
    <row r="643" spans="1:13" x14ac:dyDescent="0.35">
      <c r="A643" s="8" t="str">
        <f t="shared" si="76"/>
        <v>2017</v>
      </c>
      <c r="B643" s="8" t="str">
        <f t="shared" si="78"/>
        <v>Febrero</v>
      </c>
      <c r="C643" s="6" t="s">
        <v>52</v>
      </c>
      <c r="D643" s="14" t="str">
        <f t="shared" si="72"/>
        <v>15/Febrero/2017</v>
      </c>
      <c r="E643" s="1">
        <v>55710315</v>
      </c>
      <c r="F643" s="1">
        <v>14262227.970799999</v>
      </c>
      <c r="G643" s="2">
        <v>0.25600695258678757</v>
      </c>
      <c r="H643" s="3">
        <v>56314</v>
      </c>
      <c r="I643" s="1">
        <v>41448087.029200003</v>
      </c>
      <c r="J643" s="11">
        <f t="shared" si="73"/>
        <v>42781</v>
      </c>
      <c r="K643" s="12">
        <f t="shared" si="74"/>
        <v>7</v>
      </c>
      <c r="L643" s="12" t="str">
        <f t="shared" si="75"/>
        <v>miércoles</v>
      </c>
      <c r="M643" s="13"/>
    </row>
    <row r="644" spans="1:13" x14ac:dyDescent="0.35">
      <c r="A644" s="8" t="str">
        <f t="shared" si="76"/>
        <v>2017</v>
      </c>
      <c r="B644" s="8" t="str">
        <f t="shared" si="78"/>
        <v>Febrero</v>
      </c>
      <c r="C644" s="6" t="s">
        <v>53</v>
      </c>
      <c r="D644" s="14" t="str">
        <f t="shared" si="72"/>
        <v>16/Febrero/2017</v>
      </c>
      <c r="E644" s="1">
        <v>39475677</v>
      </c>
      <c r="F644" s="1">
        <v>16898702.2117</v>
      </c>
      <c r="G644" s="2">
        <v>0.42807884489732756</v>
      </c>
      <c r="H644" s="3">
        <v>21984</v>
      </c>
      <c r="I644" s="1">
        <v>22576974.7883</v>
      </c>
      <c r="J644" s="11">
        <f t="shared" si="73"/>
        <v>42782</v>
      </c>
      <c r="K644" s="12">
        <f t="shared" si="74"/>
        <v>7</v>
      </c>
      <c r="L644" s="12" t="str">
        <f t="shared" si="75"/>
        <v>jueves</v>
      </c>
      <c r="M644" s="13"/>
    </row>
    <row r="645" spans="1:13" x14ac:dyDescent="0.35">
      <c r="A645" s="8" t="str">
        <f t="shared" si="76"/>
        <v>2017</v>
      </c>
      <c r="B645" s="8" t="str">
        <f t="shared" si="78"/>
        <v>Febrero</v>
      </c>
      <c r="C645" s="6" t="s">
        <v>70</v>
      </c>
      <c r="D645" s="14" t="str">
        <f t="shared" si="72"/>
        <v>17/Febrero/2017</v>
      </c>
      <c r="E645" s="1">
        <v>47501249.119999997</v>
      </c>
      <c r="F645" s="1">
        <v>21490020.822799999</v>
      </c>
      <c r="G645" s="2">
        <v>0.45240959387217056</v>
      </c>
      <c r="H645" s="3">
        <v>32167</v>
      </c>
      <c r="I645" s="1">
        <v>26011228.297200002</v>
      </c>
      <c r="J645" s="11">
        <f t="shared" si="73"/>
        <v>42783</v>
      </c>
      <c r="K645" s="12">
        <f t="shared" si="74"/>
        <v>7</v>
      </c>
      <c r="L645" s="12" t="str">
        <f t="shared" si="75"/>
        <v>viernes</v>
      </c>
      <c r="M645" s="13"/>
    </row>
    <row r="646" spans="1:13" x14ac:dyDescent="0.35">
      <c r="A646" s="8" t="str">
        <f t="shared" si="76"/>
        <v>2017</v>
      </c>
      <c r="B646" s="8" t="str">
        <f t="shared" si="78"/>
        <v>Febrero</v>
      </c>
      <c r="C646" s="6" t="s">
        <v>71</v>
      </c>
      <c r="D646" s="14" t="str">
        <f t="shared" si="72"/>
        <v>18/Febrero/2017</v>
      </c>
      <c r="E646" s="1">
        <v>5390108</v>
      </c>
      <c r="F646" s="1">
        <v>2569223.5970999999</v>
      </c>
      <c r="G646" s="2">
        <v>0.47665530952255503</v>
      </c>
      <c r="H646" s="3">
        <v>13931</v>
      </c>
      <c r="I646" s="1">
        <v>2820884.4029999999</v>
      </c>
      <c r="J646" s="11">
        <f t="shared" si="73"/>
        <v>42784</v>
      </c>
      <c r="K646" s="12">
        <f t="shared" si="74"/>
        <v>7</v>
      </c>
      <c r="L646" s="12" t="str">
        <f t="shared" si="75"/>
        <v>sábado</v>
      </c>
      <c r="M646" s="13"/>
    </row>
    <row r="647" spans="1:13" x14ac:dyDescent="0.35">
      <c r="A647" s="8" t="str">
        <f t="shared" si="76"/>
        <v>2017</v>
      </c>
      <c r="B647" s="8" t="str">
        <f t="shared" si="78"/>
        <v>Febrero</v>
      </c>
      <c r="C647" s="6" t="s">
        <v>55</v>
      </c>
      <c r="D647" s="14" t="str">
        <f t="shared" ref="D647:D710" si="79">CONCATENATE(C647,"/",B647,"/",A647)</f>
        <v>20/Febrero/2017</v>
      </c>
      <c r="E647" s="1">
        <v>36437910</v>
      </c>
      <c r="F647" s="1">
        <v>16187514.252800001</v>
      </c>
      <c r="G647" s="2">
        <v>0.44424925174907121</v>
      </c>
      <c r="H647" s="3">
        <v>40701</v>
      </c>
      <c r="I647" s="1">
        <v>20250395.747200001</v>
      </c>
      <c r="J647" s="11">
        <f t="shared" ref="J647:J710" si="80">WORKDAY(D647,0,0)</f>
        <v>42786</v>
      </c>
      <c r="K647" s="12">
        <f t="shared" ref="K647:K710" si="81">WEEKNUM(J647,1)</f>
        <v>8</v>
      </c>
      <c r="L647" s="12" t="str">
        <f t="shared" ref="L647:L710" si="82">TEXT(J647,"ddDDd")</f>
        <v>lunes</v>
      </c>
      <c r="M647" s="13"/>
    </row>
    <row r="648" spans="1:13" x14ac:dyDescent="0.35">
      <c r="A648" s="8" t="str">
        <f t="shared" si="76"/>
        <v>2017</v>
      </c>
      <c r="B648" s="8" t="str">
        <f t="shared" si="78"/>
        <v>Febrero</v>
      </c>
      <c r="C648" s="6" t="s">
        <v>56</v>
      </c>
      <c r="D648" s="14" t="str">
        <f t="shared" si="79"/>
        <v>21/Febrero/2017</v>
      </c>
      <c r="E648" s="1">
        <v>34068586</v>
      </c>
      <c r="F648" s="1">
        <v>15981464.010299999</v>
      </c>
      <c r="G648" s="2">
        <v>0.46909678054439946</v>
      </c>
      <c r="H648" s="3">
        <v>26885</v>
      </c>
      <c r="I648" s="1">
        <v>18087121.989799999</v>
      </c>
      <c r="J648" s="11">
        <f t="shared" si="80"/>
        <v>42787</v>
      </c>
      <c r="K648" s="12">
        <f t="shared" si="81"/>
        <v>8</v>
      </c>
      <c r="L648" s="12" t="str">
        <f t="shared" si="82"/>
        <v>martes</v>
      </c>
      <c r="M648" s="13"/>
    </row>
    <row r="649" spans="1:13" x14ac:dyDescent="0.35">
      <c r="A649" s="8" t="str">
        <f t="shared" si="76"/>
        <v>2017</v>
      </c>
      <c r="B649" s="8" t="str">
        <f t="shared" si="78"/>
        <v>Febrero</v>
      </c>
      <c r="C649" s="6" t="s">
        <v>57</v>
      </c>
      <c r="D649" s="14" t="str">
        <f t="shared" si="79"/>
        <v>22/Febrero/2017</v>
      </c>
      <c r="E649" s="1">
        <v>28669468</v>
      </c>
      <c r="F649" s="1">
        <v>11582602.193399999</v>
      </c>
      <c r="G649" s="2">
        <v>0.40400478283726787</v>
      </c>
      <c r="H649" s="3">
        <v>51828</v>
      </c>
      <c r="I649" s="1">
        <v>17086865.806600001</v>
      </c>
      <c r="J649" s="11">
        <f t="shared" si="80"/>
        <v>42788</v>
      </c>
      <c r="K649" s="12">
        <f t="shared" si="81"/>
        <v>8</v>
      </c>
      <c r="L649" s="12" t="str">
        <f t="shared" si="82"/>
        <v>miércoles</v>
      </c>
      <c r="M649" s="13"/>
    </row>
    <row r="650" spans="1:13" x14ac:dyDescent="0.35">
      <c r="A650" s="8" t="str">
        <f t="shared" si="76"/>
        <v>2017</v>
      </c>
      <c r="B650" s="8" t="str">
        <f t="shared" si="78"/>
        <v>Febrero</v>
      </c>
      <c r="C650" s="6" t="s">
        <v>58</v>
      </c>
      <c r="D650" s="14" t="str">
        <f t="shared" si="79"/>
        <v>23/Febrero/2017</v>
      </c>
      <c r="E650" s="1">
        <v>50230501</v>
      </c>
      <c r="F650" s="1">
        <v>22423651.789500002</v>
      </c>
      <c r="G650" s="2">
        <v>0.44641505346522425</v>
      </c>
      <c r="H650" s="3">
        <v>45447</v>
      </c>
      <c r="I650" s="1">
        <v>27806849.2106</v>
      </c>
      <c r="J650" s="11">
        <f t="shared" si="80"/>
        <v>42789</v>
      </c>
      <c r="K650" s="12">
        <f t="shared" si="81"/>
        <v>8</v>
      </c>
      <c r="L650" s="12" t="str">
        <f t="shared" si="82"/>
        <v>jueves</v>
      </c>
      <c r="M650" s="13"/>
    </row>
    <row r="651" spans="1:13" x14ac:dyDescent="0.35">
      <c r="A651" s="8" t="str">
        <f t="shared" si="76"/>
        <v>2017</v>
      </c>
      <c r="B651" s="8" t="str">
        <f t="shared" si="78"/>
        <v>Febrero</v>
      </c>
      <c r="C651" s="6" t="s">
        <v>59</v>
      </c>
      <c r="D651" s="14" t="str">
        <f t="shared" si="79"/>
        <v>24/Febrero/2017</v>
      </c>
      <c r="E651" s="1">
        <v>36964008</v>
      </c>
      <c r="F651" s="1">
        <v>15393623.6645</v>
      </c>
      <c r="G651" s="2">
        <v>0.41644898638967937</v>
      </c>
      <c r="H651" s="3">
        <v>32227</v>
      </c>
      <c r="I651" s="1">
        <v>21570384.3356</v>
      </c>
      <c r="J651" s="11">
        <f t="shared" si="80"/>
        <v>42790</v>
      </c>
      <c r="K651" s="12">
        <f t="shared" si="81"/>
        <v>8</v>
      </c>
      <c r="L651" s="12" t="str">
        <f t="shared" si="82"/>
        <v>viernes</v>
      </c>
      <c r="M651" s="13"/>
    </row>
    <row r="652" spans="1:13" x14ac:dyDescent="0.35">
      <c r="A652" s="8" t="str">
        <f t="shared" si="76"/>
        <v>2017</v>
      </c>
      <c r="B652" s="8" t="str">
        <f t="shared" si="78"/>
        <v>Febrero</v>
      </c>
      <c r="C652" s="6" t="s">
        <v>72</v>
      </c>
      <c r="D652" s="14" t="str">
        <f t="shared" si="79"/>
        <v>25/Febrero/2017</v>
      </c>
      <c r="E652" s="1">
        <v>2538713</v>
      </c>
      <c r="F652" s="1">
        <v>1035664.2733999999</v>
      </c>
      <c r="G652" s="2">
        <v>0.40794854455781338</v>
      </c>
      <c r="H652" s="3">
        <v>1082</v>
      </c>
      <c r="I652" s="1">
        <v>1503048.7267</v>
      </c>
      <c r="J652" s="11">
        <f t="shared" si="80"/>
        <v>42791</v>
      </c>
      <c r="K652" s="12">
        <f t="shared" si="81"/>
        <v>8</v>
      </c>
      <c r="L652" s="12" t="str">
        <f t="shared" si="82"/>
        <v>sábado</v>
      </c>
      <c r="M652" s="13"/>
    </row>
    <row r="653" spans="1:13" x14ac:dyDescent="0.35">
      <c r="A653" s="8" t="str">
        <f t="shared" si="76"/>
        <v>2017</v>
      </c>
      <c r="B653" s="8" t="str">
        <f t="shared" si="78"/>
        <v>Febrero</v>
      </c>
      <c r="C653" s="6" t="s">
        <v>61</v>
      </c>
      <c r="D653" s="14" t="str">
        <f t="shared" si="79"/>
        <v>27/Febrero/2017</v>
      </c>
      <c r="E653" s="1">
        <v>31898355</v>
      </c>
      <c r="F653" s="1">
        <v>13944618.676200001</v>
      </c>
      <c r="G653" s="2">
        <v>0.43715792479580845</v>
      </c>
      <c r="H653" s="3">
        <v>18191.191999999999</v>
      </c>
      <c r="I653" s="1">
        <v>17953736.323899999</v>
      </c>
      <c r="J653" s="11">
        <f t="shared" si="80"/>
        <v>42793</v>
      </c>
      <c r="K653" s="12">
        <f t="shared" si="81"/>
        <v>9</v>
      </c>
      <c r="L653" s="12" t="str">
        <f t="shared" si="82"/>
        <v>lunes</v>
      </c>
      <c r="M653" s="13"/>
    </row>
    <row r="654" spans="1:13" x14ac:dyDescent="0.35">
      <c r="A654" s="8" t="str">
        <f t="shared" si="76"/>
        <v>2017</v>
      </c>
      <c r="B654" s="8" t="str">
        <f t="shared" si="78"/>
        <v>Febrero</v>
      </c>
      <c r="C654" s="6" t="s">
        <v>62</v>
      </c>
      <c r="D654" s="14" t="str">
        <f t="shared" si="79"/>
        <v>28/Febrero/2017</v>
      </c>
      <c r="E654" s="1">
        <v>113134195</v>
      </c>
      <c r="F654" s="1">
        <v>38194051.254600003</v>
      </c>
      <c r="G654" s="2">
        <v>0.33759953172955354</v>
      </c>
      <c r="H654" s="3">
        <v>75984.373000000007</v>
      </c>
      <c r="I654" s="1">
        <v>74940143.745499998</v>
      </c>
      <c r="J654" s="11">
        <f t="shared" si="80"/>
        <v>42794</v>
      </c>
      <c r="K654" s="12">
        <f t="shared" si="81"/>
        <v>9</v>
      </c>
      <c r="L654" s="12" t="str">
        <f t="shared" si="82"/>
        <v>martes</v>
      </c>
      <c r="M654" s="13"/>
    </row>
    <row r="655" spans="1:13" x14ac:dyDescent="0.35">
      <c r="A655" s="8" t="str">
        <f t="shared" si="76"/>
        <v>2017</v>
      </c>
      <c r="B655" s="8" t="s">
        <v>27</v>
      </c>
      <c r="C655" s="6" t="s">
        <v>73</v>
      </c>
      <c r="D655" s="14" t="str">
        <f t="shared" si="79"/>
        <v>1/Marzo/2017</v>
      </c>
      <c r="E655" s="1">
        <v>17740812.030000001</v>
      </c>
      <c r="F655" s="1">
        <v>7727932.6254000003</v>
      </c>
      <c r="G655" s="2">
        <v>0.4356019675047535</v>
      </c>
      <c r="H655" s="3">
        <v>13762</v>
      </c>
      <c r="I655" s="1">
        <v>10012879.4046</v>
      </c>
      <c r="J655" s="11">
        <f t="shared" si="80"/>
        <v>42795</v>
      </c>
      <c r="K655" s="12">
        <f t="shared" si="81"/>
        <v>9</v>
      </c>
      <c r="L655" s="12" t="str">
        <f t="shared" si="82"/>
        <v>miércoles</v>
      </c>
      <c r="M655" s="13"/>
    </row>
    <row r="656" spans="1:13" x14ac:dyDescent="0.35">
      <c r="A656" s="8" t="str">
        <f t="shared" si="76"/>
        <v>2017</v>
      </c>
      <c r="B656" s="8" t="str">
        <f t="shared" ref="B656:B682" si="83">+B655</f>
        <v>Marzo</v>
      </c>
      <c r="C656" s="6" t="s">
        <v>66</v>
      </c>
      <c r="D656" s="14" t="str">
        <f t="shared" si="79"/>
        <v>2/Marzo/2017</v>
      </c>
      <c r="E656" s="1">
        <v>27606404</v>
      </c>
      <c r="F656" s="1">
        <v>12259283.4332</v>
      </c>
      <c r="G656" s="2">
        <v>0.44407389796947117</v>
      </c>
      <c r="H656" s="3">
        <v>23434</v>
      </c>
      <c r="I656" s="1">
        <v>15347120.5669</v>
      </c>
      <c r="J656" s="11">
        <f t="shared" si="80"/>
        <v>42796</v>
      </c>
      <c r="K656" s="12">
        <f t="shared" si="81"/>
        <v>9</v>
      </c>
      <c r="L656" s="12" t="str">
        <f t="shared" si="82"/>
        <v>jueves</v>
      </c>
      <c r="M656" s="13"/>
    </row>
    <row r="657" spans="1:13" x14ac:dyDescent="0.35">
      <c r="A657" s="8" t="str">
        <f t="shared" si="76"/>
        <v>2017</v>
      </c>
      <c r="B657" s="8" t="str">
        <f t="shared" si="83"/>
        <v>Marzo</v>
      </c>
      <c r="C657" s="6" t="s">
        <v>67</v>
      </c>
      <c r="D657" s="14" t="str">
        <f t="shared" si="79"/>
        <v>3/Marzo/2017</v>
      </c>
      <c r="E657" s="1">
        <v>33475207.949999999</v>
      </c>
      <c r="F657" s="1">
        <v>14751381.183700001</v>
      </c>
      <c r="G657" s="2">
        <v>0.44066585652681511</v>
      </c>
      <c r="H657" s="3">
        <v>27211</v>
      </c>
      <c r="I657" s="1">
        <v>18723826.7663</v>
      </c>
      <c r="J657" s="11">
        <f t="shared" si="80"/>
        <v>42797</v>
      </c>
      <c r="K657" s="12">
        <f t="shared" si="81"/>
        <v>9</v>
      </c>
      <c r="L657" s="12" t="str">
        <f t="shared" si="82"/>
        <v>viernes</v>
      </c>
      <c r="M657" s="13"/>
    </row>
    <row r="658" spans="1:13" x14ac:dyDescent="0.35">
      <c r="A658" s="8" t="str">
        <f t="shared" si="76"/>
        <v>2017</v>
      </c>
      <c r="B658" s="8" t="str">
        <f t="shared" si="83"/>
        <v>Marzo</v>
      </c>
      <c r="C658" s="6" t="s">
        <v>68</v>
      </c>
      <c r="D658" s="14" t="str">
        <f t="shared" si="79"/>
        <v>4/Marzo/2017</v>
      </c>
      <c r="E658" s="1">
        <v>14572443</v>
      </c>
      <c r="F658" s="1">
        <v>4921548.3968000002</v>
      </c>
      <c r="G658" s="2">
        <v>0.33772980939434794</v>
      </c>
      <c r="H658" s="3">
        <v>11043</v>
      </c>
      <c r="I658" s="1">
        <v>9650894.6032999996</v>
      </c>
      <c r="J658" s="11">
        <f t="shared" si="80"/>
        <v>42798</v>
      </c>
      <c r="K658" s="12">
        <f t="shared" si="81"/>
        <v>9</v>
      </c>
      <c r="L658" s="12" t="str">
        <f t="shared" si="82"/>
        <v>sábado</v>
      </c>
      <c r="M658" s="13"/>
    </row>
    <row r="659" spans="1:13" x14ac:dyDescent="0.35">
      <c r="A659" s="8" t="str">
        <f t="shared" si="76"/>
        <v>2017</v>
      </c>
      <c r="B659" s="8" t="str">
        <f t="shared" si="83"/>
        <v>Marzo</v>
      </c>
      <c r="C659" s="6" t="s">
        <v>43</v>
      </c>
      <c r="D659" s="14" t="str">
        <f t="shared" si="79"/>
        <v>5/Marzo/2017</v>
      </c>
      <c r="E659" s="1">
        <v>240449</v>
      </c>
      <c r="F659" s="1">
        <v>48150.965900000003</v>
      </c>
      <c r="G659" s="2">
        <v>0.20025438201032236</v>
      </c>
      <c r="H659" s="3">
        <v>190</v>
      </c>
      <c r="I659" s="1">
        <v>192298.03419999999</v>
      </c>
      <c r="J659" s="11">
        <f t="shared" si="80"/>
        <v>42799</v>
      </c>
      <c r="K659" s="12">
        <f t="shared" si="81"/>
        <v>10</v>
      </c>
      <c r="L659" s="12" t="str">
        <f t="shared" si="82"/>
        <v>domingo</v>
      </c>
      <c r="M659" s="13"/>
    </row>
    <row r="660" spans="1:13" x14ac:dyDescent="0.35">
      <c r="A660" s="8" t="str">
        <f t="shared" si="76"/>
        <v>2017</v>
      </c>
      <c r="B660" s="8" t="str">
        <f t="shared" si="83"/>
        <v>Marzo</v>
      </c>
      <c r="C660" s="6" t="s">
        <v>44</v>
      </c>
      <c r="D660" s="14" t="str">
        <f t="shared" si="79"/>
        <v>6/Marzo/2017</v>
      </c>
      <c r="E660" s="1">
        <v>22959248</v>
      </c>
      <c r="F660" s="1">
        <v>9970020.4736000001</v>
      </c>
      <c r="G660" s="2">
        <v>0.43424856395993455</v>
      </c>
      <c r="H660" s="3">
        <v>29383.534</v>
      </c>
      <c r="I660" s="1">
        <v>12989227.5265</v>
      </c>
      <c r="J660" s="11">
        <f t="shared" si="80"/>
        <v>42800</v>
      </c>
      <c r="K660" s="12">
        <f t="shared" si="81"/>
        <v>10</v>
      </c>
      <c r="L660" s="12" t="str">
        <f t="shared" si="82"/>
        <v>lunes</v>
      </c>
      <c r="M660" s="13"/>
    </row>
    <row r="661" spans="1:13" x14ac:dyDescent="0.35">
      <c r="A661" s="8" t="str">
        <f t="shared" si="76"/>
        <v>2017</v>
      </c>
      <c r="B661" s="8" t="str">
        <f t="shared" si="83"/>
        <v>Marzo</v>
      </c>
      <c r="C661" s="6" t="s">
        <v>45</v>
      </c>
      <c r="D661" s="14" t="str">
        <f t="shared" si="79"/>
        <v>7/Marzo/2017</v>
      </c>
      <c r="E661" s="1">
        <v>24551390</v>
      </c>
      <c r="F661" s="1">
        <v>10954129.4583</v>
      </c>
      <c r="G661" s="2">
        <v>0.44617145743275638</v>
      </c>
      <c r="H661" s="3">
        <v>22962</v>
      </c>
      <c r="I661" s="1">
        <v>13597260.5418</v>
      </c>
      <c r="J661" s="11">
        <f t="shared" si="80"/>
        <v>42801</v>
      </c>
      <c r="K661" s="12">
        <f t="shared" si="81"/>
        <v>10</v>
      </c>
      <c r="L661" s="12" t="str">
        <f t="shared" si="82"/>
        <v>martes</v>
      </c>
      <c r="M661" s="13"/>
    </row>
    <row r="662" spans="1:13" x14ac:dyDescent="0.35">
      <c r="A662" s="8" t="str">
        <f t="shared" si="76"/>
        <v>2017</v>
      </c>
      <c r="B662" s="8" t="str">
        <f t="shared" si="83"/>
        <v>Marzo</v>
      </c>
      <c r="C662" s="6" t="s">
        <v>46</v>
      </c>
      <c r="D662" s="14" t="str">
        <f t="shared" si="79"/>
        <v>8/Marzo/2017</v>
      </c>
      <c r="E662" s="1">
        <v>22789500</v>
      </c>
      <c r="F662" s="1">
        <v>10878257.8277</v>
      </c>
      <c r="G662" s="2">
        <v>0.47733639736282057</v>
      </c>
      <c r="H662" s="3">
        <v>13473</v>
      </c>
      <c r="I662" s="1">
        <v>11911242.1724</v>
      </c>
      <c r="J662" s="11">
        <f t="shared" si="80"/>
        <v>42802</v>
      </c>
      <c r="K662" s="12">
        <f t="shared" si="81"/>
        <v>10</v>
      </c>
      <c r="L662" s="12" t="str">
        <f t="shared" si="82"/>
        <v>miércoles</v>
      </c>
      <c r="M662" s="13"/>
    </row>
    <row r="663" spans="1:13" x14ac:dyDescent="0.35">
      <c r="A663" s="8" t="str">
        <f t="shared" si="76"/>
        <v>2017</v>
      </c>
      <c r="B663" s="8" t="str">
        <f t="shared" si="83"/>
        <v>Marzo</v>
      </c>
      <c r="C663" s="6" t="s">
        <v>47</v>
      </c>
      <c r="D663" s="14" t="str">
        <f t="shared" si="79"/>
        <v>9/Marzo/2017</v>
      </c>
      <c r="E663" s="1">
        <v>35830712</v>
      </c>
      <c r="F663" s="1">
        <v>14662072.984300001</v>
      </c>
      <c r="G663" s="2">
        <v>0.40920406449919278</v>
      </c>
      <c r="H663" s="3">
        <v>27504</v>
      </c>
      <c r="I663" s="1">
        <v>21168639.015799999</v>
      </c>
      <c r="J663" s="11">
        <f t="shared" si="80"/>
        <v>42803</v>
      </c>
      <c r="K663" s="12">
        <f t="shared" si="81"/>
        <v>10</v>
      </c>
      <c r="L663" s="12" t="str">
        <f t="shared" si="82"/>
        <v>jueves</v>
      </c>
      <c r="M663" s="13"/>
    </row>
    <row r="664" spans="1:13" x14ac:dyDescent="0.35">
      <c r="A664" s="8" t="str">
        <f t="shared" si="76"/>
        <v>2017</v>
      </c>
      <c r="B664" s="8" t="str">
        <f t="shared" si="83"/>
        <v>Marzo</v>
      </c>
      <c r="C664" s="6" t="s">
        <v>48</v>
      </c>
      <c r="D664" s="14" t="str">
        <f t="shared" si="79"/>
        <v>10/Marzo/2017</v>
      </c>
      <c r="E664" s="1">
        <v>31772456</v>
      </c>
      <c r="F664" s="1">
        <v>13229855.878</v>
      </c>
      <c r="G664" s="2">
        <v>0.41639386889071467</v>
      </c>
      <c r="H664" s="3">
        <v>20699.096000000001</v>
      </c>
      <c r="I664" s="1">
        <v>18542600.122000001</v>
      </c>
      <c r="J664" s="11">
        <f t="shared" si="80"/>
        <v>42804</v>
      </c>
      <c r="K664" s="12">
        <f t="shared" si="81"/>
        <v>10</v>
      </c>
      <c r="L664" s="12" t="str">
        <f t="shared" si="82"/>
        <v>viernes</v>
      </c>
      <c r="M664" s="13"/>
    </row>
    <row r="665" spans="1:13" x14ac:dyDescent="0.35">
      <c r="A665" s="8" t="str">
        <f t="shared" si="76"/>
        <v>2017</v>
      </c>
      <c r="B665" s="8" t="str">
        <f t="shared" si="83"/>
        <v>Marzo</v>
      </c>
      <c r="C665" s="6" t="s">
        <v>69</v>
      </c>
      <c r="D665" s="14" t="str">
        <f t="shared" si="79"/>
        <v>11/Marzo/2017</v>
      </c>
      <c r="E665" s="1">
        <v>4382175</v>
      </c>
      <c r="F665" s="1">
        <v>1967707.2690000001</v>
      </c>
      <c r="G665" s="2">
        <v>0.44902526005921717</v>
      </c>
      <c r="H665" s="3">
        <v>7849</v>
      </c>
      <c r="I665" s="1">
        <v>2414467.7310000001</v>
      </c>
      <c r="J665" s="11">
        <f t="shared" si="80"/>
        <v>42805</v>
      </c>
      <c r="K665" s="12">
        <f t="shared" si="81"/>
        <v>10</v>
      </c>
      <c r="L665" s="12" t="str">
        <f t="shared" si="82"/>
        <v>sábado</v>
      </c>
      <c r="M665" s="13"/>
    </row>
    <row r="666" spans="1:13" x14ac:dyDescent="0.35">
      <c r="A666" s="8" t="str">
        <f t="shared" si="76"/>
        <v>2017</v>
      </c>
      <c r="B666" s="8" t="str">
        <f t="shared" si="83"/>
        <v>Marzo</v>
      </c>
      <c r="C666" s="6" t="s">
        <v>50</v>
      </c>
      <c r="D666" s="14" t="str">
        <f t="shared" si="79"/>
        <v>13/Marzo/2017</v>
      </c>
      <c r="E666" s="1">
        <v>32222373</v>
      </c>
      <c r="F666" s="1">
        <v>14135126.2018</v>
      </c>
      <c r="G666" s="2">
        <v>0.43867427770760398</v>
      </c>
      <c r="H666" s="3">
        <v>40762</v>
      </c>
      <c r="I666" s="1">
        <v>18087246.7982</v>
      </c>
      <c r="J666" s="11">
        <f t="shared" si="80"/>
        <v>42807</v>
      </c>
      <c r="K666" s="12">
        <f t="shared" si="81"/>
        <v>11</v>
      </c>
      <c r="L666" s="12" t="str">
        <f t="shared" si="82"/>
        <v>lunes</v>
      </c>
      <c r="M666" s="13"/>
    </row>
    <row r="667" spans="1:13" x14ac:dyDescent="0.35">
      <c r="A667" s="8" t="str">
        <f t="shared" si="76"/>
        <v>2017</v>
      </c>
      <c r="B667" s="8" t="str">
        <f t="shared" si="83"/>
        <v>Marzo</v>
      </c>
      <c r="C667" s="6" t="s">
        <v>51</v>
      </c>
      <c r="D667" s="14" t="str">
        <f t="shared" si="79"/>
        <v>14/Marzo/2017</v>
      </c>
      <c r="E667" s="1">
        <v>36548047.280000001</v>
      </c>
      <c r="F667" s="1">
        <v>15832898.7762</v>
      </c>
      <c r="G667" s="2">
        <v>0.43320778959548289</v>
      </c>
      <c r="H667" s="3">
        <v>27644.096000000001</v>
      </c>
      <c r="I667" s="1">
        <v>20715148.503800001</v>
      </c>
      <c r="J667" s="11">
        <f t="shared" si="80"/>
        <v>42808</v>
      </c>
      <c r="K667" s="12">
        <f t="shared" si="81"/>
        <v>11</v>
      </c>
      <c r="L667" s="12" t="str">
        <f t="shared" si="82"/>
        <v>martes</v>
      </c>
      <c r="M667" s="13"/>
    </row>
    <row r="668" spans="1:13" x14ac:dyDescent="0.35">
      <c r="A668" s="8" t="str">
        <f t="shared" si="76"/>
        <v>2017</v>
      </c>
      <c r="B668" s="8" t="str">
        <f t="shared" si="83"/>
        <v>Marzo</v>
      </c>
      <c r="C668" s="6" t="s">
        <v>52</v>
      </c>
      <c r="D668" s="14" t="str">
        <f t="shared" si="79"/>
        <v>15/Marzo/2017</v>
      </c>
      <c r="E668" s="1">
        <v>31745336</v>
      </c>
      <c r="F668" s="1">
        <v>13290726.862600001</v>
      </c>
      <c r="G668" s="2">
        <v>0.41866707167944295</v>
      </c>
      <c r="H668" s="3">
        <v>31161</v>
      </c>
      <c r="I668" s="1">
        <v>18454609.137499999</v>
      </c>
      <c r="J668" s="11">
        <f t="shared" si="80"/>
        <v>42809</v>
      </c>
      <c r="K668" s="12">
        <f t="shared" si="81"/>
        <v>11</v>
      </c>
      <c r="L668" s="12" t="str">
        <f t="shared" si="82"/>
        <v>miércoles</v>
      </c>
      <c r="M668" s="13"/>
    </row>
    <row r="669" spans="1:13" x14ac:dyDescent="0.35">
      <c r="A669" s="8" t="str">
        <f t="shared" si="76"/>
        <v>2017</v>
      </c>
      <c r="B669" s="8" t="str">
        <f t="shared" si="83"/>
        <v>Marzo</v>
      </c>
      <c r="C669" s="6" t="s">
        <v>53</v>
      </c>
      <c r="D669" s="14" t="str">
        <f t="shared" si="79"/>
        <v>16/Marzo/2017</v>
      </c>
      <c r="E669" s="1">
        <v>36483032</v>
      </c>
      <c r="F669" s="1">
        <v>15647249.409299999</v>
      </c>
      <c r="G669" s="2">
        <v>0.42889114614432267</v>
      </c>
      <c r="H669" s="3">
        <v>23304</v>
      </c>
      <c r="I669" s="1">
        <v>20835782.590799998</v>
      </c>
      <c r="J669" s="11">
        <f t="shared" si="80"/>
        <v>42810</v>
      </c>
      <c r="K669" s="12">
        <f t="shared" si="81"/>
        <v>11</v>
      </c>
      <c r="L669" s="12" t="str">
        <f t="shared" si="82"/>
        <v>jueves</v>
      </c>
      <c r="M669" s="13"/>
    </row>
    <row r="670" spans="1:13" x14ac:dyDescent="0.35">
      <c r="A670" s="8" t="str">
        <f t="shared" ref="A670:A733" si="84">+A669</f>
        <v>2017</v>
      </c>
      <c r="B670" s="8" t="str">
        <f t="shared" si="83"/>
        <v>Marzo</v>
      </c>
      <c r="C670" s="6" t="s">
        <v>70</v>
      </c>
      <c r="D670" s="14" t="str">
        <f t="shared" si="79"/>
        <v>17/Marzo/2017</v>
      </c>
      <c r="E670" s="1">
        <v>34999872</v>
      </c>
      <c r="F670" s="1">
        <v>16451162.3279</v>
      </c>
      <c r="G670" s="2">
        <v>0.47003492835345229</v>
      </c>
      <c r="H670" s="3">
        <v>28690</v>
      </c>
      <c r="I670" s="1">
        <v>18548709.6721</v>
      </c>
      <c r="J670" s="11">
        <f t="shared" si="80"/>
        <v>42811</v>
      </c>
      <c r="K670" s="12">
        <f t="shared" si="81"/>
        <v>11</v>
      </c>
      <c r="L670" s="12" t="str">
        <f t="shared" si="82"/>
        <v>viernes</v>
      </c>
      <c r="M670" s="13"/>
    </row>
    <row r="671" spans="1:13" x14ac:dyDescent="0.35">
      <c r="A671" s="8" t="str">
        <f t="shared" si="84"/>
        <v>2017</v>
      </c>
      <c r="B671" s="8" t="str">
        <f t="shared" si="83"/>
        <v>Marzo</v>
      </c>
      <c r="C671" s="6" t="s">
        <v>71</v>
      </c>
      <c r="D671" s="14" t="str">
        <f t="shared" si="79"/>
        <v>18/Marzo/2017</v>
      </c>
      <c r="E671" s="1">
        <v>4441587</v>
      </c>
      <c r="F671" s="1">
        <v>2090944.3902</v>
      </c>
      <c r="G671" s="2">
        <v>0.47076515448194528</v>
      </c>
      <c r="H671" s="3">
        <v>3636</v>
      </c>
      <c r="I671" s="1">
        <v>2350642.6098000002</v>
      </c>
      <c r="J671" s="11">
        <f t="shared" si="80"/>
        <v>42812</v>
      </c>
      <c r="K671" s="12">
        <f t="shared" si="81"/>
        <v>11</v>
      </c>
      <c r="L671" s="12" t="str">
        <f t="shared" si="82"/>
        <v>sábado</v>
      </c>
      <c r="M671" s="13"/>
    </row>
    <row r="672" spans="1:13" x14ac:dyDescent="0.35">
      <c r="A672" s="8" t="str">
        <f t="shared" si="84"/>
        <v>2017</v>
      </c>
      <c r="B672" s="8" t="str">
        <f t="shared" si="83"/>
        <v>Marzo</v>
      </c>
      <c r="C672" s="6" t="s">
        <v>55</v>
      </c>
      <c r="D672" s="14" t="str">
        <f t="shared" si="79"/>
        <v>20/Marzo/2017</v>
      </c>
      <c r="E672" s="1">
        <v>30782680.75</v>
      </c>
      <c r="F672" s="1">
        <v>13873010.0013</v>
      </c>
      <c r="G672" s="2">
        <v>0.45067582365450742</v>
      </c>
      <c r="H672" s="3">
        <v>41154</v>
      </c>
      <c r="I672" s="1">
        <v>16909670.7487</v>
      </c>
      <c r="J672" s="11">
        <f t="shared" si="80"/>
        <v>42814</v>
      </c>
      <c r="K672" s="12">
        <f t="shared" si="81"/>
        <v>12</v>
      </c>
      <c r="L672" s="12" t="str">
        <f t="shared" si="82"/>
        <v>lunes</v>
      </c>
      <c r="M672" s="13"/>
    </row>
    <row r="673" spans="1:13" x14ac:dyDescent="0.35">
      <c r="A673" s="8" t="str">
        <f t="shared" si="84"/>
        <v>2017</v>
      </c>
      <c r="B673" s="8" t="str">
        <f t="shared" si="83"/>
        <v>Marzo</v>
      </c>
      <c r="C673" s="6" t="s">
        <v>56</v>
      </c>
      <c r="D673" s="14" t="str">
        <f t="shared" si="79"/>
        <v>21/Marzo/2017</v>
      </c>
      <c r="E673" s="1">
        <v>38310293</v>
      </c>
      <c r="F673" s="1">
        <v>17015746.805599999</v>
      </c>
      <c r="G673" s="2">
        <v>0.44415600803679572</v>
      </c>
      <c r="H673" s="3">
        <v>38287</v>
      </c>
      <c r="I673" s="1">
        <v>21294546.194499999</v>
      </c>
      <c r="J673" s="11">
        <f t="shared" si="80"/>
        <v>42815</v>
      </c>
      <c r="K673" s="12">
        <f t="shared" si="81"/>
        <v>12</v>
      </c>
      <c r="L673" s="12" t="str">
        <f t="shared" si="82"/>
        <v>martes</v>
      </c>
      <c r="M673" s="13"/>
    </row>
    <row r="674" spans="1:13" x14ac:dyDescent="0.35">
      <c r="A674" s="8" t="str">
        <f t="shared" si="84"/>
        <v>2017</v>
      </c>
      <c r="B674" s="8" t="str">
        <f t="shared" si="83"/>
        <v>Marzo</v>
      </c>
      <c r="C674" s="6" t="s">
        <v>57</v>
      </c>
      <c r="D674" s="14" t="str">
        <f t="shared" si="79"/>
        <v>22/Marzo/2017</v>
      </c>
      <c r="E674" s="1">
        <v>39575708</v>
      </c>
      <c r="F674" s="1">
        <v>16606211.3325</v>
      </c>
      <c r="G674" s="2">
        <v>0.41960617185926274</v>
      </c>
      <c r="H674" s="3">
        <v>23895</v>
      </c>
      <c r="I674" s="1">
        <v>22969496.667599998</v>
      </c>
      <c r="J674" s="11">
        <f t="shared" si="80"/>
        <v>42816</v>
      </c>
      <c r="K674" s="12">
        <f t="shared" si="81"/>
        <v>12</v>
      </c>
      <c r="L674" s="12" t="str">
        <f t="shared" si="82"/>
        <v>miércoles</v>
      </c>
      <c r="M674" s="13"/>
    </row>
    <row r="675" spans="1:13" x14ac:dyDescent="0.35">
      <c r="A675" s="8" t="str">
        <f t="shared" si="84"/>
        <v>2017</v>
      </c>
      <c r="B675" s="8" t="str">
        <f t="shared" si="83"/>
        <v>Marzo</v>
      </c>
      <c r="C675" s="6" t="s">
        <v>58</v>
      </c>
      <c r="D675" s="14" t="str">
        <f t="shared" si="79"/>
        <v>23/Marzo/2017</v>
      </c>
      <c r="E675" s="1">
        <v>28662935</v>
      </c>
      <c r="F675" s="1">
        <v>12252032.3014</v>
      </c>
      <c r="G675" s="2">
        <v>0.4274521189612997</v>
      </c>
      <c r="H675" s="3">
        <v>19926</v>
      </c>
      <c r="I675" s="1">
        <v>16410902.6987</v>
      </c>
      <c r="J675" s="11">
        <f t="shared" si="80"/>
        <v>42817</v>
      </c>
      <c r="K675" s="12">
        <f t="shared" si="81"/>
        <v>12</v>
      </c>
      <c r="L675" s="12" t="str">
        <f t="shared" si="82"/>
        <v>jueves</v>
      </c>
      <c r="M675" s="13"/>
    </row>
    <row r="676" spans="1:13" x14ac:dyDescent="0.35">
      <c r="A676" s="8" t="str">
        <f t="shared" si="84"/>
        <v>2017</v>
      </c>
      <c r="B676" s="8" t="str">
        <f t="shared" si="83"/>
        <v>Marzo</v>
      </c>
      <c r="C676" s="6" t="s">
        <v>59</v>
      </c>
      <c r="D676" s="14" t="str">
        <f t="shared" si="79"/>
        <v>24/Marzo/2017</v>
      </c>
      <c r="E676" s="1">
        <v>48762405.020000003</v>
      </c>
      <c r="F676" s="1">
        <v>17729601.399799999</v>
      </c>
      <c r="G676" s="2">
        <v>0.36359161104806392</v>
      </c>
      <c r="H676" s="3">
        <v>37275</v>
      </c>
      <c r="I676" s="1">
        <v>31032803.620299999</v>
      </c>
      <c r="J676" s="11">
        <f t="shared" si="80"/>
        <v>42818</v>
      </c>
      <c r="K676" s="12">
        <f t="shared" si="81"/>
        <v>12</v>
      </c>
      <c r="L676" s="12" t="str">
        <f t="shared" si="82"/>
        <v>viernes</v>
      </c>
      <c r="M676" s="13"/>
    </row>
    <row r="677" spans="1:13" x14ac:dyDescent="0.35">
      <c r="A677" s="8" t="str">
        <f t="shared" si="84"/>
        <v>2017</v>
      </c>
      <c r="B677" s="8" t="str">
        <f t="shared" si="83"/>
        <v>Marzo</v>
      </c>
      <c r="C677" s="6" t="s">
        <v>72</v>
      </c>
      <c r="D677" s="14" t="str">
        <f t="shared" si="79"/>
        <v>25/Marzo/2017</v>
      </c>
      <c r="E677" s="1">
        <v>4630775</v>
      </c>
      <c r="F677" s="1">
        <v>2014571.9473999999</v>
      </c>
      <c r="G677" s="2">
        <v>0.43503991176422951</v>
      </c>
      <c r="H677" s="3">
        <v>4235</v>
      </c>
      <c r="I677" s="1">
        <v>2616203.0526999999</v>
      </c>
      <c r="J677" s="11">
        <f t="shared" si="80"/>
        <v>42819</v>
      </c>
      <c r="K677" s="12">
        <f t="shared" si="81"/>
        <v>12</v>
      </c>
      <c r="L677" s="12" t="str">
        <f t="shared" si="82"/>
        <v>sábado</v>
      </c>
      <c r="M677" s="13"/>
    </row>
    <row r="678" spans="1:13" x14ac:dyDescent="0.35">
      <c r="A678" s="8" t="str">
        <f t="shared" si="84"/>
        <v>2017</v>
      </c>
      <c r="B678" s="8" t="str">
        <f t="shared" si="83"/>
        <v>Marzo</v>
      </c>
      <c r="C678" s="6" t="s">
        <v>61</v>
      </c>
      <c r="D678" s="14" t="str">
        <f t="shared" si="79"/>
        <v>27/Marzo/2017</v>
      </c>
      <c r="E678" s="1">
        <v>36667357</v>
      </c>
      <c r="F678" s="1">
        <v>16032625.543299999</v>
      </c>
      <c r="G678" s="2">
        <v>0.43724519177370763</v>
      </c>
      <c r="H678" s="3">
        <v>36811</v>
      </c>
      <c r="I678" s="1">
        <v>20634731.456700001</v>
      </c>
      <c r="J678" s="11">
        <f t="shared" si="80"/>
        <v>42821</v>
      </c>
      <c r="K678" s="12">
        <f t="shared" si="81"/>
        <v>13</v>
      </c>
      <c r="L678" s="12" t="str">
        <f t="shared" si="82"/>
        <v>lunes</v>
      </c>
      <c r="M678" s="13"/>
    </row>
    <row r="679" spans="1:13" x14ac:dyDescent="0.35">
      <c r="A679" s="8" t="str">
        <f t="shared" si="84"/>
        <v>2017</v>
      </c>
      <c r="B679" s="8" t="str">
        <f t="shared" si="83"/>
        <v>Marzo</v>
      </c>
      <c r="C679" s="6" t="s">
        <v>62</v>
      </c>
      <c r="D679" s="14" t="str">
        <f t="shared" si="79"/>
        <v>28/Marzo/2017</v>
      </c>
      <c r="E679" s="1">
        <v>26358507</v>
      </c>
      <c r="F679" s="1">
        <v>11092816.105599999</v>
      </c>
      <c r="G679" s="2">
        <v>0.42084387046656324</v>
      </c>
      <c r="H679" s="3">
        <v>21691.534</v>
      </c>
      <c r="I679" s="1">
        <v>15265690.894400001</v>
      </c>
      <c r="J679" s="11">
        <f t="shared" si="80"/>
        <v>42822</v>
      </c>
      <c r="K679" s="12">
        <f t="shared" si="81"/>
        <v>13</v>
      </c>
      <c r="L679" s="12" t="str">
        <f t="shared" si="82"/>
        <v>martes</v>
      </c>
      <c r="M679" s="13"/>
    </row>
    <row r="680" spans="1:13" x14ac:dyDescent="0.35">
      <c r="A680" s="8" t="str">
        <f t="shared" si="84"/>
        <v>2017</v>
      </c>
      <c r="B680" s="8" t="str">
        <f t="shared" si="83"/>
        <v>Marzo</v>
      </c>
      <c r="C680" s="6" t="s">
        <v>63</v>
      </c>
      <c r="D680" s="14" t="str">
        <f t="shared" si="79"/>
        <v>29/Marzo/2017</v>
      </c>
      <c r="E680" s="1">
        <v>51906663.229999997</v>
      </c>
      <c r="F680" s="1">
        <v>17428284.872099999</v>
      </c>
      <c r="G680" s="2">
        <v>0.33576199639099785</v>
      </c>
      <c r="H680" s="3">
        <v>30236</v>
      </c>
      <c r="I680" s="1">
        <v>34478378.357900001</v>
      </c>
      <c r="J680" s="11">
        <f t="shared" si="80"/>
        <v>42823</v>
      </c>
      <c r="K680" s="12">
        <f t="shared" si="81"/>
        <v>13</v>
      </c>
      <c r="L680" s="12" t="str">
        <f t="shared" si="82"/>
        <v>miércoles</v>
      </c>
      <c r="M680" s="13"/>
    </row>
    <row r="681" spans="1:13" x14ac:dyDescent="0.35">
      <c r="A681" s="8" t="str">
        <f t="shared" si="84"/>
        <v>2017</v>
      </c>
      <c r="B681" s="8" t="str">
        <f t="shared" si="83"/>
        <v>Marzo</v>
      </c>
      <c r="C681" s="6" t="s">
        <v>64</v>
      </c>
      <c r="D681" s="14" t="str">
        <f t="shared" si="79"/>
        <v>30/Marzo/2017</v>
      </c>
      <c r="E681" s="1">
        <v>25372431.649999999</v>
      </c>
      <c r="F681" s="1">
        <v>13926672.850299999</v>
      </c>
      <c r="G681" s="2">
        <v>0.54888995435721277</v>
      </c>
      <c r="H681" s="3">
        <v>16251</v>
      </c>
      <c r="I681" s="1">
        <v>11445758.799799999</v>
      </c>
      <c r="J681" s="11">
        <f t="shared" si="80"/>
        <v>42824</v>
      </c>
      <c r="K681" s="12">
        <f t="shared" si="81"/>
        <v>13</v>
      </c>
      <c r="L681" s="12" t="str">
        <f t="shared" si="82"/>
        <v>jueves</v>
      </c>
      <c r="M681" s="13"/>
    </row>
    <row r="682" spans="1:13" x14ac:dyDescent="0.35">
      <c r="A682" s="8" t="str">
        <f t="shared" si="84"/>
        <v>2017</v>
      </c>
      <c r="B682" s="8" t="str">
        <f t="shared" si="83"/>
        <v>Marzo</v>
      </c>
      <c r="C682" s="6" t="s">
        <v>65</v>
      </c>
      <c r="D682" s="14" t="str">
        <f t="shared" si="79"/>
        <v>31/Marzo/2017</v>
      </c>
      <c r="E682" s="1">
        <v>104002953.17</v>
      </c>
      <c r="F682" s="1">
        <v>36850942.542999998</v>
      </c>
      <c r="G682" s="2">
        <v>0.35432592459912743</v>
      </c>
      <c r="H682" s="3">
        <v>45196</v>
      </c>
      <c r="I682" s="1">
        <v>67152010.627000004</v>
      </c>
      <c r="J682" s="11">
        <f t="shared" si="80"/>
        <v>42825</v>
      </c>
      <c r="K682" s="12">
        <f t="shared" si="81"/>
        <v>13</v>
      </c>
      <c r="L682" s="12" t="str">
        <f t="shared" si="82"/>
        <v>viernes</v>
      </c>
      <c r="M682" s="13"/>
    </row>
    <row r="683" spans="1:13" x14ac:dyDescent="0.35">
      <c r="A683" s="8" t="str">
        <f t="shared" si="84"/>
        <v>2017</v>
      </c>
      <c r="B683" s="8" t="s">
        <v>28</v>
      </c>
      <c r="C683" s="6" t="s">
        <v>73</v>
      </c>
      <c r="D683" s="14" t="str">
        <f t="shared" si="79"/>
        <v>1/Abril/2017</v>
      </c>
      <c r="E683" s="1">
        <v>1251378</v>
      </c>
      <c r="F683" s="1">
        <v>674203.3898</v>
      </c>
      <c r="G683" s="2">
        <v>0.53876877314448557</v>
      </c>
      <c r="H683" s="3">
        <v>587</v>
      </c>
      <c r="I683" s="1">
        <v>577174.61029999994</v>
      </c>
      <c r="J683" s="11">
        <f t="shared" si="80"/>
        <v>42826</v>
      </c>
      <c r="K683" s="12">
        <f t="shared" si="81"/>
        <v>13</v>
      </c>
      <c r="L683" s="12" t="str">
        <f t="shared" si="82"/>
        <v>sábado</v>
      </c>
      <c r="M683" s="13"/>
    </row>
    <row r="684" spans="1:13" x14ac:dyDescent="0.35">
      <c r="A684" s="8" t="str">
        <f t="shared" si="84"/>
        <v>2017</v>
      </c>
      <c r="B684" s="8" t="str">
        <f t="shared" ref="B684:B706" si="85">+B683</f>
        <v>Abril</v>
      </c>
      <c r="C684" s="6" t="s">
        <v>67</v>
      </c>
      <c r="D684" s="14" t="str">
        <f t="shared" si="79"/>
        <v>3/Abril/2017</v>
      </c>
      <c r="E684" s="1">
        <v>21929499</v>
      </c>
      <c r="F684" s="1">
        <v>9549413.2236000001</v>
      </c>
      <c r="G684" s="2">
        <v>0.43545970765679598</v>
      </c>
      <c r="H684" s="3">
        <v>23912</v>
      </c>
      <c r="I684" s="1">
        <v>12380085.7765</v>
      </c>
      <c r="J684" s="11">
        <f t="shared" si="80"/>
        <v>42828</v>
      </c>
      <c r="K684" s="12">
        <f t="shared" si="81"/>
        <v>14</v>
      </c>
      <c r="L684" s="12" t="str">
        <f t="shared" si="82"/>
        <v>lunes</v>
      </c>
      <c r="M684" s="13"/>
    </row>
    <row r="685" spans="1:13" x14ac:dyDescent="0.35">
      <c r="A685" s="8" t="str">
        <f t="shared" si="84"/>
        <v>2017</v>
      </c>
      <c r="B685" s="8" t="str">
        <f t="shared" si="85"/>
        <v>Abril</v>
      </c>
      <c r="C685" s="6" t="s">
        <v>68</v>
      </c>
      <c r="D685" s="14" t="str">
        <f t="shared" si="79"/>
        <v>4/Abril/2017</v>
      </c>
      <c r="E685" s="1">
        <v>22764199.399999999</v>
      </c>
      <c r="F685" s="1">
        <v>9857763.2109999992</v>
      </c>
      <c r="G685" s="2">
        <v>0.43303799258584952</v>
      </c>
      <c r="H685" s="3">
        <v>16478</v>
      </c>
      <c r="I685" s="1">
        <v>12906436.189099999</v>
      </c>
      <c r="J685" s="11">
        <f t="shared" si="80"/>
        <v>42829</v>
      </c>
      <c r="K685" s="12">
        <f t="shared" si="81"/>
        <v>14</v>
      </c>
      <c r="L685" s="12" t="str">
        <f t="shared" si="82"/>
        <v>martes</v>
      </c>
      <c r="M685" s="13"/>
    </row>
    <row r="686" spans="1:13" x14ac:dyDescent="0.35">
      <c r="A686" s="8" t="str">
        <f t="shared" si="84"/>
        <v>2017</v>
      </c>
      <c r="B686" s="8" t="str">
        <f t="shared" si="85"/>
        <v>Abril</v>
      </c>
      <c r="C686" s="6" t="s">
        <v>43</v>
      </c>
      <c r="D686" s="14" t="str">
        <f t="shared" si="79"/>
        <v>5/Abril/2017</v>
      </c>
      <c r="E686" s="1">
        <v>29991114</v>
      </c>
      <c r="F686" s="1">
        <v>13497787.390799999</v>
      </c>
      <c r="G686" s="2">
        <v>0.45005955399989478</v>
      </c>
      <c r="H686" s="3">
        <v>22038</v>
      </c>
      <c r="I686" s="1">
        <v>16493326.609200001</v>
      </c>
      <c r="J686" s="11">
        <f t="shared" si="80"/>
        <v>42830</v>
      </c>
      <c r="K686" s="12">
        <f t="shared" si="81"/>
        <v>14</v>
      </c>
      <c r="L686" s="12" t="str">
        <f t="shared" si="82"/>
        <v>miércoles</v>
      </c>
      <c r="M686" s="13"/>
    </row>
    <row r="687" spans="1:13" x14ac:dyDescent="0.35">
      <c r="A687" s="8" t="str">
        <f t="shared" si="84"/>
        <v>2017</v>
      </c>
      <c r="B687" s="8" t="str">
        <f t="shared" si="85"/>
        <v>Abril</v>
      </c>
      <c r="C687" s="6" t="s">
        <v>44</v>
      </c>
      <c r="D687" s="14" t="str">
        <f t="shared" si="79"/>
        <v>6/Abril/2017</v>
      </c>
      <c r="E687" s="1">
        <v>22456350</v>
      </c>
      <c r="F687" s="1">
        <v>10003723.432700001</v>
      </c>
      <c r="G687" s="2">
        <v>0.44547415019359782</v>
      </c>
      <c r="H687" s="3">
        <v>19019</v>
      </c>
      <c r="I687" s="1">
        <v>12452626.567399999</v>
      </c>
      <c r="J687" s="11">
        <f t="shared" si="80"/>
        <v>42831</v>
      </c>
      <c r="K687" s="12">
        <f t="shared" si="81"/>
        <v>14</v>
      </c>
      <c r="L687" s="12" t="str">
        <f t="shared" si="82"/>
        <v>jueves</v>
      </c>
      <c r="M687" s="13"/>
    </row>
    <row r="688" spans="1:13" x14ac:dyDescent="0.35">
      <c r="A688" s="8" t="str">
        <f t="shared" si="84"/>
        <v>2017</v>
      </c>
      <c r="B688" s="8" t="str">
        <f t="shared" si="85"/>
        <v>Abril</v>
      </c>
      <c r="C688" s="6" t="s">
        <v>45</v>
      </c>
      <c r="D688" s="14" t="str">
        <f t="shared" si="79"/>
        <v>7/Abril/2017</v>
      </c>
      <c r="E688" s="1">
        <v>37112207</v>
      </c>
      <c r="F688" s="1">
        <v>15919310.846999999</v>
      </c>
      <c r="G688" s="2">
        <v>0.42895079904571559</v>
      </c>
      <c r="H688" s="3">
        <v>24366</v>
      </c>
      <c r="I688" s="1">
        <v>21192896.153099999</v>
      </c>
      <c r="J688" s="11">
        <f t="shared" si="80"/>
        <v>42832</v>
      </c>
      <c r="K688" s="12">
        <f t="shared" si="81"/>
        <v>14</v>
      </c>
      <c r="L688" s="12" t="str">
        <f t="shared" si="82"/>
        <v>viernes</v>
      </c>
      <c r="M688" s="13"/>
    </row>
    <row r="689" spans="1:13" x14ac:dyDescent="0.35">
      <c r="A689" s="8" t="str">
        <f t="shared" si="84"/>
        <v>2017</v>
      </c>
      <c r="B689" s="8" t="str">
        <f t="shared" si="85"/>
        <v>Abril</v>
      </c>
      <c r="C689" s="6" t="s">
        <v>46</v>
      </c>
      <c r="D689" s="14" t="str">
        <f t="shared" si="79"/>
        <v>8/Abril/2017</v>
      </c>
      <c r="E689" s="1">
        <v>7571276</v>
      </c>
      <c r="F689" s="1">
        <v>3981928.9827000001</v>
      </c>
      <c r="G689" s="2">
        <v>0.52592574655844004</v>
      </c>
      <c r="H689" s="3">
        <v>2207</v>
      </c>
      <c r="I689" s="1">
        <v>3589347.0173999998</v>
      </c>
      <c r="J689" s="11">
        <f t="shared" si="80"/>
        <v>42833</v>
      </c>
      <c r="K689" s="12">
        <f t="shared" si="81"/>
        <v>14</v>
      </c>
      <c r="L689" s="12" t="str">
        <f t="shared" si="82"/>
        <v>sábado</v>
      </c>
      <c r="M689" s="13"/>
    </row>
    <row r="690" spans="1:13" x14ac:dyDescent="0.35">
      <c r="A690" s="8" t="str">
        <f t="shared" si="84"/>
        <v>2017</v>
      </c>
      <c r="B690" s="8" t="str">
        <f t="shared" si="85"/>
        <v>Abril</v>
      </c>
      <c r="C690" s="6" t="s">
        <v>48</v>
      </c>
      <c r="D690" s="14" t="str">
        <f t="shared" si="79"/>
        <v>10/Abril/2017</v>
      </c>
      <c r="E690" s="1">
        <v>35932184</v>
      </c>
      <c r="F690" s="1">
        <v>16053768.365</v>
      </c>
      <c r="G690" s="2">
        <v>0.44677964370326056</v>
      </c>
      <c r="H690" s="3">
        <v>42574</v>
      </c>
      <c r="I690" s="1">
        <v>19878415.6351</v>
      </c>
      <c r="J690" s="11">
        <f t="shared" si="80"/>
        <v>42835</v>
      </c>
      <c r="K690" s="12">
        <f t="shared" si="81"/>
        <v>15</v>
      </c>
      <c r="L690" s="12" t="str">
        <f t="shared" si="82"/>
        <v>lunes</v>
      </c>
      <c r="M690" s="13"/>
    </row>
    <row r="691" spans="1:13" x14ac:dyDescent="0.35">
      <c r="A691" s="8" t="str">
        <f t="shared" si="84"/>
        <v>2017</v>
      </c>
      <c r="B691" s="8" t="str">
        <f t="shared" si="85"/>
        <v>Abril</v>
      </c>
      <c r="C691" s="6" t="s">
        <v>69</v>
      </c>
      <c r="D691" s="14" t="str">
        <f t="shared" si="79"/>
        <v>11/Abril/2017</v>
      </c>
      <c r="E691" s="1">
        <v>32543015.899999999</v>
      </c>
      <c r="F691" s="1">
        <v>13850367.470799999</v>
      </c>
      <c r="G691" s="2">
        <v>0.42560184075625274</v>
      </c>
      <c r="H691" s="3">
        <v>25509</v>
      </c>
      <c r="I691" s="1">
        <v>18692648.429299999</v>
      </c>
      <c r="J691" s="11">
        <f t="shared" si="80"/>
        <v>42836</v>
      </c>
      <c r="K691" s="12">
        <f t="shared" si="81"/>
        <v>15</v>
      </c>
      <c r="L691" s="12" t="str">
        <f t="shared" si="82"/>
        <v>martes</v>
      </c>
      <c r="M691" s="13"/>
    </row>
    <row r="692" spans="1:13" x14ac:dyDescent="0.35">
      <c r="A692" s="8" t="str">
        <f t="shared" si="84"/>
        <v>2017</v>
      </c>
      <c r="B692" s="8" t="str">
        <f t="shared" si="85"/>
        <v>Abril</v>
      </c>
      <c r="C692" s="6" t="s">
        <v>49</v>
      </c>
      <c r="D692" s="14" t="str">
        <f t="shared" si="79"/>
        <v>12/Abril/2017</v>
      </c>
      <c r="E692" s="1">
        <v>42725267</v>
      </c>
      <c r="F692" s="1">
        <v>17156729.069899999</v>
      </c>
      <c r="G692" s="2">
        <v>0.40155931781304022</v>
      </c>
      <c r="H692" s="3">
        <v>37563</v>
      </c>
      <c r="I692" s="1">
        <v>25568537.930100001</v>
      </c>
      <c r="J692" s="11">
        <f t="shared" si="80"/>
        <v>42837</v>
      </c>
      <c r="K692" s="12">
        <f t="shared" si="81"/>
        <v>15</v>
      </c>
      <c r="L692" s="12" t="str">
        <f t="shared" si="82"/>
        <v>miércoles</v>
      </c>
      <c r="M692" s="13"/>
    </row>
    <row r="693" spans="1:13" x14ac:dyDescent="0.35">
      <c r="A693" s="8" t="str">
        <f t="shared" si="84"/>
        <v>2017</v>
      </c>
      <c r="B693" s="8" t="str">
        <f t="shared" si="85"/>
        <v>Abril</v>
      </c>
      <c r="C693" s="6" t="s">
        <v>50</v>
      </c>
      <c r="D693" s="14" t="str">
        <f t="shared" si="79"/>
        <v>13/Abril/2017</v>
      </c>
      <c r="E693" s="1">
        <v>33915622.840000004</v>
      </c>
      <c r="F693" s="1">
        <v>12917577.664100001</v>
      </c>
      <c r="G693" s="2">
        <v>0.38087396256998829</v>
      </c>
      <c r="H693" s="3">
        <v>19858</v>
      </c>
      <c r="I693" s="1">
        <v>20998045.175999999</v>
      </c>
      <c r="J693" s="11">
        <f t="shared" si="80"/>
        <v>42838</v>
      </c>
      <c r="K693" s="12">
        <f t="shared" si="81"/>
        <v>15</v>
      </c>
      <c r="L693" s="12" t="str">
        <f t="shared" si="82"/>
        <v>jueves</v>
      </c>
      <c r="M693" s="13"/>
    </row>
    <row r="694" spans="1:13" x14ac:dyDescent="0.35">
      <c r="A694" s="8" t="str">
        <f t="shared" si="84"/>
        <v>2017</v>
      </c>
      <c r="B694" s="8" t="str">
        <f t="shared" si="85"/>
        <v>Abril</v>
      </c>
      <c r="C694" s="6" t="s">
        <v>51</v>
      </c>
      <c r="D694" s="14" t="str">
        <f t="shared" si="79"/>
        <v>14/Abril/2017</v>
      </c>
      <c r="E694" s="1">
        <v>2214265</v>
      </c>
      <c r="F694" s="1">
        <v>763054.84750000003</v>
      </c>
      <c r="G694" s="2">
        <v>0.34460863875823355</v>
      </c>
      <c r="H694" s="3">
        <v>2465</v>
      </c>
      <c r="I694" s="1">
        <v>1451210.1525999999</v>
      </c>
      <c r="J694" s="11">
        <f t="shared" si="80"/>
        <v>42839</v>
      </c>
      <c r="K694" s="12">
        <f t="shared" si="81"/>
        <v>15</v>
      </c>
      <c r="L694" s="12" t="str">
        <f t="shared" si="82"/>
        <v>viernes</v>
      </c>
      <c r="M694" s="13"/>
    </row>
    <row r="695" spans="1:13" x14ac:dyDescent="0.35">
      <c r="A695" s="8" t="str">
        <f t="shared" si="84"/>
        <v>2017</v>
      </c>
      <c r="B695" s="8" t="str">
        <f t="shared" si="85"/>
        <v>Abril</v>
      </c>
      <c r="C695" s="6" t="s">
        <v>70</v>
      </c>
      <c r="D695" s="14" t="str">
        <f t="shared" si="79"/>
        <v>17/Abril/2017</v>
      </c>
      <c r="E695" s="1">
        <v>28732817</v>
      </c>
      <c r="F695" s="1">
        <v>12937261.1478</v>
      </c>
      <c r="G695" s="2">
        <v>0.45026079927352752</v>
      </c>
      <c r="H695" s="3">
        <v>29838</v>
      </c>
      <c r="I695" s="1">
        <v>15795555.852299999</v>
      </c>
      <c r="J695" s="11">
        <f t="shared" si="80"/>
        <v>42842</v>
      </c>
      <c r="K695" s="12">
        <f t="shared" si="81"/>
        <v>16</v>
      </c>
      <c r="L695" s="12" t="str">
        <f t="shared" si="82"/>
        <v>lunes</v>
      </c>
      <c r="M695" s="13"/>
    </row>
    <row r="696" spans="1:13" x14ac:dyDescent="0.35">
      <c r="A696" s="8" t="str">
        <f t="shared" si="84"/>
        <v>2017</v>
      </c>
      <c r="B696" s="8" t="str">
        <f t="shared" si="85"/>
        <v>Abril</v>
      </c>
      <c r="C696" s="6" t="s">
        <v>71</v>
      </c>
      <c r="D696" s="14" t="str">
        <f t="shared" si="79"/>
        <v>18/Abril/2017</v>
      </c>
      <c r="E696" s="1">
        <v>24121804</v>
      </c>
      <c r="F696" s="1">
        <v>10353589.5911</v>
      </c>
      <c r="G696" s="2">
        <v>0.42922119718326207</v>
      </c>
      <c r="H696" s="3">
        <v>20965</v>
      </c>
      <c r="I696" s="1">
        <v>13768214.4089</v>
      </c>
      <c r="J696" s="11">
        <f t="shared" si="80"/>
        <v>42843</v>
      </c>
      <c r="K696" s="12">
        <f t="shared" si="81"/>
        <v>16</v>
      </c>
      <c r="L696" s="12" t="str">
        <f t="shared" si="82"/>
        <v>martes</v>
      </c>
      <c r="M696" s="13"/>
    </row>
    <row r="697" spans="1:13" x14ac:dyDescent="0.35">
      <c r="A697" s="8" t="str">
        <f t="shared" si="84"/>
        <v>2017</v>
      </c>
      <c r="B697" s="8" t="str">
        <f t="shared" si="85"/>
        <v>Abril</v>
      </c>
      <c r="C697" s="6" t="s">
        <v>54</v>
      </c>
      <c r="D697" s="14" t="str">
        <f t="shared" si="79"/>
        <v>19/Abril/2017</v>
      </c>
      <c r="E697" s="1">
        <v>434263</v>
      </c>
      <c r="F697" s="1">
        <v>187128.6997</v>
      </c>
      <c r="G697" s="2">
        <v>0.43091099103538638</v>
      </c>
      <c r="H697" s="3">
        <v>27</v>
      </c>
      <c r="I697" s="1">
        <v>247134.3003</v>
      </c>
      <c r="J697" s="11">
        <f t="shared" si="80"/>
        <v>42844</v>
      </c>
      <c r="K697" s="12">
        <f t="shared" si="81"/>
        <v>16</v>
      </c>
      <c r="L697" s="12" t="str">
        <f t="shared" si="82"/>
        <v>miércoles</v>
      </c>
      <c r="M697" s="13"/>
    </row>
    <row r="698" spans="1:13" x14ac:dyDescent="0.35">
      <c r="A698" s="8" t="str">
        <f t="shared" si="84"/>
        <v>2017</v>
      </c>
      <c r="B698" s="8" t="str">
        <f t="shared" si="85"/>
        <v>Abril</v>
      </c>
      <c r="C698" s="6" t="s">
        <v>55</v>
      </c>
      <c r="D698" s="14" t="str">
        <f t="shared" si="79"/>
        <v>20/Abril/2017</v>
      </c>
      <c r="E698" s="1">
        <v>34674804.700000003</v>
      </c>
      <c r="F698" s="1">
        <v>14806359.889900001</v>
      </c>
      <c r="G698" s="2">
        <v>0.42700629514720811</v>
      </c>
      <c r="H698" s="3">
        <v>36816.942999999999</v>
      </c>
      <c r="I698" s="1">
        <v>19868444.810199998</v>
      </c>
      <c r="J698" s="11">
        <f t="shared" si="80"/>
        <v>42845</v>
      </c>
      <c r="K698" s="12">
        <f t="shared" si="81"/>
        <v>16</v>
      </c>
      <c r="L698" s="12" t="str">
        <f t="shared" si="82"/>
        <v>jueves</v>
      </c>
      <c r="M698" s="13"/>
    </row>
    <row r="699" spans="1:13" x14ac:dyDescent="0.35">
      <c r="A699" s="8" t="str">
        <f t="shared" si="84"/>
        <v>2017</v>
      </c>
      <c r="B699" s="8" t="str">
        <f t="shared" si="85"/>
        <v>Abril</v>
      </c>
      <c r="C699" s="6" t="s">
        <v>56</v>
      </c>
      <c r="D699" s="14" t="str">
        <f t="shared" si="79"/>
        <v>21/Abril/2017</v>
      </c>
      <c r="E699" s="1">
        <v>52730767.93</v>
      </c>
      <c r="F699" s="1">
        <v>17076527.973900001</v>
      </c>
      <c r="G699" s="2">
        <v>0.32384371865338774</v>
      </c>
      <c r="H699" s="3">
        <v>24971.791000000001</v>
      </c>
      <c r="I699" s="1">
        <v>35654239.956100002</v>
      </c>
      <c r="J699" s="11">
        <f t="shared" si="80"/>
        <v>42846</v>
      </c>
      <c r="K699" s="12">
        <f t="shared" si="81"/>
        <v>16</v>
      </c>
      <c r="L699" s="12" t="str">
        <f t="shared" si="82"/>
        <v>viernes</v>
      </c>
      <c r="M699" s="13"/>
    </row>
    <row r="700" spans="1:13" x14ac:dyDescent="0.35">
      <c r="A700" s="8" t="str">
        <f t="shared" si="84"/>
        <v>2017</v>
      </c>
      <c r="B700" s="8" t="str">
        <f t="shared" si="85"/>
        <v>Abril</v>
      </c>
      <c r="C700" s="6" t="s">
        <v>57</v>
      </c>
      <c r="D700" s="14" t="str">
        <f t="shared" si="79"/>
        <v>22/Abril/2017</v>
      </c>
      <c r="E700" s="1">
        <v>3611515</v>
      </c>
      <c r="F700" s="1">
        <v>1756710.1913000001</v>
      </c>
      <c r="G700" s="2">
        <v>0.48641918732166417</v>
      </c>
      <c r="H700" s="3">
        <v>2191</v>
      </c>
      <c r="I700" s="1">
        <v>1854804.8088</v>
      </c>
      <c r="J700" s="11">
        <f t="shared" si="80"/>
        <v>42847</v>
      </c>
      <c r="K700" s="12">
        <f t="shared" si="81"/>
        <v>16</v>
      </c>
      <c r="L700" s="12" t="str">
        <f t="shared" si="82"/>
        <v>sábado</v>
      </c>
      <c r="M700" s="13"/>
    </row>
    <row r="701" spans="1:13" x14ac:dyDescent="0.35">
      <c r="A701" s="8" t="str">
        <f t="shared" si="84"/>
        <v>2017</v>
      </c>
      <c r="B701" s="8" t="str">
        <f t="shared" si="85"/>
        <v>Abril</v>
      </c>
      <c r="C701" s="6" t="s">
        <v>59</v>
      </c>
      <c r="D701" s="14" t="str">
        <f t="shared" si="79"/>
        <v>24/Abril/2017</v>
      </c>
      <c r="E701" s="1">
        <v>44566756</v>
      </c>
      <c r="F701" s="1">
        <v>17760308.548799999</v>
      </c>
      <c r="G701" s="2">
        <v>0.39851023818740589</v>
      </c>
      <c r="H701" s="3">
        <v>51961</v>
      </c>
      <c r="I701" s="1">
        <v>26806447.451299999</v>
      </c>
      <c r="J701" s="11">
        <f t="shared" si="80"/>
        <v>42849</v>
      </c>
      <c r="K701" s="12">
        <f t="shared" si="81"/>
        <v>17</v>
      </c>
      <c r="L701" s="12" t="str">
        <f t="shared" si="82"/>
        <v>lunes</v>
      </c>
      <c r="M701" s="13"/>
    </row>
    <row r="702" spans="1:13" x14ac:dyDescent="0.35">
      <c r="A702" s="8" t="str">
        <f t="shared" si="84"/>
        <v>2017</v>
      </c>
      <c r="B702" s="8" t="str">
        <f t="shared" si="85"/>
        <v>Abril</v>
      </c>
      <c r="C702" s="6" t="s">
        <v>72</v>
      </c>
      <c r="D702" s="14" t="str">
        <f t="shared" si="79"/>
        <v>25/Abril/2017</v>
      </c>
      <c r="E702" s="1">
        <v>40129993</v>
      </c>
      <c r="F702" s="1">
        <v>16469342.9845</v>
      </c>
      <c r="G702" s="2">
        <v>0.41039984692995085</v>
      </c>
      <c r="H702" s="3">
        <v>48999</v>
      </c>
      <c r="I702" s="1">
        <v>23660650.015500002</v>
      </c>
      <c r="J702" s="11">
        <f t="shared" si="80"/>
        <v>42850</v>
      </c>
      <c r="K702" s="12">
        <f t="shared" si="81"/>
        <v>17</v>
      </c>
      <c r="L702" s="12" t="str">
        <f t="shared" si="82"/>
        <v>martes</v>
      </c>
      <c r="M702" s="13"/>
    </row>
    <row r="703" spans="1:13" x14ac:dyDescent="0.35">
      <c r="A703" s="8" t="str">
        <f t="shared" si="84"/>
        <v>2017</v>
      </c>
      <c r="B703" s="8" t="str">
        <f t="shared" si="85"/>
        <v>Abril</v>
      </c>
      <c r="C703" s="6" t="s">
        <v>60</v>
      </c>
      <c r="D703" s="14" t="str">
        <f t="shared" si="79"/>
        <v>26/Abril/2017</v>
      </c>
      <c r="E703" s="1">
        <v>37571551</v>
      </c>
      <c r="F703" s="1">
        <v>14536490.7105</v>
      </c>
      <c r="G703" s="2">
        <v>0.38690153383606657</v>
      </c>
      <c r="H703" s="3">
        <v>21869</v>
      </c>
      <c r="I703" s="1">
        <v>23035060.289500002</v>
      </c>
      <c r="J703" s="11">
        <f t="shared" si="80"/>
        <v>42851</v>
      </c>
      <c r="K703" s="12">
        <f t="shared" si="81"/>
        <v>17</v>
      </c>
      <c r="L703" s="12" t="str">
        <f t="shared" si="82"/>
        <v>miércoles</v>
      </c>
      <c r="M703" s="13"/>
    </row>
    <row r="704" spans="1:13" x14ac:dyDescent="0.35">
      <c r="A704" s="8" t="str">
        <f t="shared" si="84"/>
        <v>2017</v>
      </c>
      <c r="B704" s="8" t="str">
        <f t="shared" si="85"/>
        <v>Abril</v>
      </c>
      <c r="C704" s="6" t="s">
        <v>61</v>
      </c>
      <c r="D704" s="14" t="str">
        <f t="shared" si="79"/>
        <v>27/Abril/2017</v>
      </c>
      <c r="E704" s="1">
        <v>67794186</v>
      </c>
      <c r="F704" s="1">
        <v>15213888.702</v>
      </c>
      <c r="G704" s="2">
        <v>0.22441288257373576</v>
      </c>
      <c r="H704" s="3">
        <v>32439</v>
      </c>
      <c r="I704" s="1">
        <v>52580297.298</v>
      </c>
      <c r="J704" s="11">
        <f t="shared" si="80"/>
        <v>42852</v>
      </c>
      <c r="K704" s="12">
        <f t="shared" si="81"/>
        <v>17</v>
      </c>
      <c r="L704" s="12" t="str">
        <f t="shared" si="82"/>
        <v>jueves</v>
      </c>
      <c r="M704" s="13"/>
    </row>
    <row r="705" spans="1:13" x14ac:dyDescent="0.35">
      <c r="A705" s="8" t="str">
        <f t="shared" si="84"/>
        <v>2017</v>
      </c>
      <c r="B705" s="8" t="str">
        <f t="shared" si="85"/>
        <v>Abril</v>
      </c>
      <c r="C705" s="6" t="s">
        <v>62</v>
      </c>
      <c r="D705" s="14" t="str">
        <f t="shared" si="79"/>
        <v>28/Abril/2017</v>
      </c>
      <c r="E705" s="1">
        <v>76178359</v>
      </c>
      <c r="F705" s="1">
        <v>30149092.797899999</v>
      </c>
      <c r="G705" s="2">
        <v>0.39576978545704822</v>
      </c>
      <c r="H705" s="3">
        <v>58161</v>
      </c>
      <c r="I705" s="1">
        <v>46029266.202100001</v>
      </c>
      <c r="J705" s="11">
        <f t="shared" si="80"/>
        <v>42853</v>
      </c>
      <c r="K705" s="12">
        <f t="shared" si="81"/>
        <v>17</v>
      </c>
      <c r="L705" s="12" t="str">
        <f t="shared" si="82"/>
        <v>viernes</v>
      </c>
      <c r="M705" s="13"/>
    </row>
    <row r="706" spans="1:13" x14ac:dyDescent="0.35">
      <c r="A706" s="8" t="str">
        <f t="shared" si="84"/>
        <v>2017</v>
      </c>
      <c r="B706" s="8" t="str">
        <f t="shared" si="85"/>
        <v>Abril</v>
      </c>
      <c r="C706" s="6" t="s">
        <v>63</v>
      </c>
      <c r="D706" s="14" t="str">
        <f t="shared" si="79"/>
        <v>29/Abril/2017</v>
      </c>
      <c r="E706" s="1">
        <v>18080992</v>
      </c>
      <c r="F706" s="1">
        <v>6567208.6645</v>
      </c>
      <c r="G706" s="2">
        <v>0.36321063935540704</v>
      </c>
      <c r="H706" s="3">
        <v>7775</v>
      </c>
      <c r="I706" s="1">
        <v>11513783.3356</v>
      </c>
      <c r="J706" s="11">
        <f t="shared" si="80"/>
        <v>42854</v>
      </c>
      <c r="K706" s="12">
        <f t="shared" si="81"/>
        <v>17</v>
      </c>
      <c r="L706" s="12" t="str">
        <f t="shared" si="82"/>
        <v>sábado</v>
      </c>
      <c r="M706" s="13"/>
    </row>
    <row r="707" spans="1:13" x14ac:dyDescent="0.35">
      <c r="A707" s="8" t="str">
        <f t="shared" si="84"/>
        <v>2017</v>
      </c>
      <c r="B707" s="8" t="s">
        <v>29</v>
      </c>
      <c r="C707" s="6" t="s">
        <v>66</v>
      </c>
      <c r="D707" s="14" t="str">
        <f t="shared" si="79"/>
        <v>2/Mayo/2017</v>
      </c>
      <c r="E707" s="1">
        <v>26769770</v>
      </c>
      <c r="F707" s="1">
        <v>13879939.8422</v>
      </c>
      <c r="G707" s="2">
        <v>0.51849305549506031</v>
      </c>
      <c r="H707" s="3">
        <v>24040</v>
      </c>
      <c r="I707" s="1">
        <v>12889830.1579</v>
      </c>
      <c r="J707" s="11">
        <f t="shared" si="80"/>
        <v>42857</v>
      </c>
      <c r="K707" s="12">
        <f t="shared" si="81"/>
        <v>18</v>
      </c>
      <c r="L707" s="12" t="str">
        <f t="shared" si="82"/>
        <v>martes</v>
      </c>
      <c r="M707" s="13"/>
    </row>
    <row r="708" spans="1:13" x14ac:dyDescent="0.35">
      <c r="A708" s="8" t="str">
        <f t="shared" si="84"/>
        <v>2017</v>
      </c>
      <c r="B708" s="8" t="str">
        <f t="shared" ref="B708:B732" si="86">+B707</f>
        <v>Mayo</v>
      </c>
      <c r="C708" s="6" t="s">
        <v>67</v>
      </c>
      <c r="D708" s="14" t="str">
        <f t="shared" si="79"/>
        <v>3/Mayo/2017</v>
      </c>
      <c r="E708" s="1">
        <v>23104955</v>
      </c>
      <c r="F708" s="1">
        <v>10457932.239800001</v>
      </c>
      <c r="G708" s="2">
        <v>0.45262724986047365</v>
      </c>
      <c r="H708" s="3">
        <v>21288</v>
      </c>
      <c r="I708" s="1">
        <v>12647022.760299999</v>
      </c>
      <c r="J708" s="11">
        <f t="shared" si="80"/>
        <v>42858</v>
      </c>
      <c r="K708" s="12">
        <f t="shared" si="81"/>
        <v>18</v>
      </c>
      <c r="L708" s="12" t="str">
        <f t="shared" si="82"/>
        <v>miércoles</v>
      </c>
      <c r="M708" s="13"/>
    </row>
    <row r="709" spans="1:13" x14ac:dyDescent="0.35">
      <c r="A709" s="8" t="str">
        <f t="shared" si="84"/>
        <v>2017</v>
      </c>
      <c r="B709" s="8" t="str">
        <f t="shared" si="86"/>
        <v>Mayo</v>
      </c>
      <c r="C709" s="6" t="s">
        <v>68</v>
      </c>
      <c r="D709" s="14" t="str">
        <f t="shared" si="79"/>
        <v>4/Mayo/2017</v>
      </c>
      <c r="E709" s="1">
        <v>40443861</v>
      </c>
      <c r="F709" s="1">
        <v>17013003.916299999</v>
      </c>
      <c r="G709" s="2">
        <v>0.42065726406042192</v>
      </c>
      <c r="H709" s="3">
        <v>24745</v>
      </c>
      <c r="I709" s="1">
        <v>23430857.083700001</v>
      </c>
      <c r="J709" s="11">
        <f t="shared" si="80"/>
        <v>42859</v>
      </c>
      <c r="K709" s="12">
        <f t="shared" si="81"/>
        <v>18</v>
      </c>
      <c r="L709" s="12" t="str">
        <f t="shared" si="82"/>
        <v>jueves</v>
      </c>
      <c r="M709" s="13"/>
    </row>
    <row r="710" spans="1:13" x14ac:dyDescent="0.35">
      <c r="A710" s="8" t="str">
        <f t="shared" si="84"/>
        <v>2017</v>
      </c>
      <c r="B710" s="8" t="str">
        <f t="shared" si="86"/>
        <v>Mayo</v>
      </c>
      <c r="C710" s="6" t="s">
        <v>43</v>
      </c>
      <c r="D710" s="14" t="str">
        <f t="shared" si="79"/>
        <v>5/Mayo/2017</v>
      </c>
      <c r="E710" s="1">
        <v>27743281.34</v>
      </c>
      <c r="F710" s="1">
        <v>11699612.6511</v>
      </c>
      <c r="G710" s="2">
        <v>0.42170976488753004</v>
      </c>
      <c r="H710" s="3">
        <v>26992</v>
      </c>
      <c r="I710" s="1">
        <v>16043668.688999999</v>
      </c>
      <c r="J710" s="11">
        <f t="shared" si="80"/>
        <v>42860</v>
      </c>
      <c r="K710" s="12">
        <f t="shared" si="81"/>
        <v>18</v>
      </c>
      <c r="L710" s="12" t="str">
        <f t="shared" si="82"/>
        <v>viernes</v>
      </c>
      <c r="M710" s="13"/>
    </row>
    <row r="711" spans="1:13" x14ac:dyDescent="0.35">
      <c r="A711" s="8" t="str">
        <f t="shared" si="84"/>
        <v>2017</v>
      </c>
      <c r="B711" s="8" t="str">
        <f t="shared" si="86"/>
        <v>Mayo</v>
      </c>
      <c r="C711" s="6" t="s">
        <v>44</v>
      </c>
      <c r="D711" s="14" t="str">
        <f t="shared" ref="D711:D774" si="87">CONCATENATE(C711,"/",B711,"/",A711)</f>
        <v>6/Mayo/2017</v>
      </c>
      <c r="E711" s="1">
        <v>7768540</v>
      </c>
      <c r="F711" s="1">
        <v>3391962.449</v>
      </c>
      <c r="G711" s="2">
        <v>0.43662804709765285</v>
      </c>
      <c r="H711" s="3">
        <v>4806</v>
      </c>
      <c r="I711" s="1">
        <v>4376577.5510999998</v>
      </c>
      <c r="J711" s="11">
        <f t="shared" ref="J711:J774" si="88">WORKDAY(D711,0,0)</f>
        <v>42861</v>
      </c>
      <c r="K711" s="12">
        <f t="shared" ref="K711:K774" si="89">WEEKNUM(J711,1)</f>
        <v>18</v>
      </c>
      <c r="L711" s="12" t="str">
        <f t="shared" ref="L711:L774" si="90">TEXT(J711,"ddDDd")</f>
        <v>sábado</v>
      </c>
      <c r="M711" s="13"/>
    </row>
    <row r="712" spans="1:13" x14ac:dyDescent="0.35">
      <c r="A712" s="8" t="str">
        <f t="shared" si="84"/>
        <v>2017</v>
      </c>
      <c r="B712" s="8" t="str">
        <f t="shared" si="86"/>
        <v>Mayo</v>
      </c>
      <c r="C712" s="6" t="s">
        <v>46</v>
      </c>
      <c r="D712" s="14" t="str">
        <f t="shared" si="87"/>
        <v>8/Mayo/2017</v>
      </c>
      <c r="E712" s="1">
        <v>25798337.100000001</v>
      </c>
      <c r="F712" s="1">
        <v>10325221.345000001</v>
      </c>
      <c r="G712" s="2">
        <v>0.40022817381512549</v>
      </c>
      <c r="H712" s="3">
        <v>18038</v>
      </c>
      <c r="I712" s="1">
        <v>15473115.755000001</v>
      </c>
      <c r="J712" s="11">
        <f t="shared" si="88"/>
        <v>42863</v>
      </c>
      <c r="K712" s="12">
        <f t="shared" si="89"/>
        <v>19</v>
      </c>
      <c r="L712" s="12" t="str">
        <f t="shared" si="90"/>
        <v>lunes</v>
      </c>
      <c r="M712" s="13"/>
    </row>
    <row r="713" spans="1:13" x14ac:dyDescent="0.35">
      <c r="A713" s="8" t="str">
        <f t="shared" si="84"/>
        <v>2017</v>
      </c>
      <c r="B713" s="8" t="str">
        <f t="shared" si="86"/>
        <v>Mayo</v>
      </c>
      <c r="C713" s="6" t="s">
        <v>47</v>
      </c>
      <c r="D713" s="14" t="str">
        <f t="shared" si="87"/>
        <v>9/Mayo/2017</v>
      </c>
      <c r="E713" s="1">
        <v>34212122.020000003</v>
      </c>
      <c r="F713" s="1">
        <v>14619440.545700001</v>
      </c>
      <c r="G713" s="2">
        <v>0.42731756121861275</v>
      </c>
      <c r="H713" s="3">
        <v>36677</v>
      </c>
      <c r="I713" s="1">
        <v>19592681.474399999</v>
      </c>
      <c r="J713" s="11">
        <f t="shared" si="88"/>
        <v>42864</v>
      </c>
      <c r="K713" s="12">
        <f t="shared" si="89"/>
        <v>19</v>
      </c>
      <c r="L713" s="12" t="str">
        <f t="shared" si="90"/>
        <v>martes</v>
      </c>
      <c r="M713" s="13"/>
    </row>
    <row r="714" spans="1:13" x14ac:dyDescent="0.35">
      <c r="A714" s="8" t="str">
        <f t="shared" si="84"/>
        <v>2017</v>
      </c>
      <c r="B714" s="8" t="str">
        <f t="shared" si="86"/>
        <v>Mayo</v>
      </c>
      <c r="C714" s="6" t="s">
        <v>48</v>
      </c>
      <c r="D714" s="14" t="str">
        <f t="shared" si="87"/>
        <v>10/Mayo/2017</v>
      </c>
      <c r="E714" s="1">
        <v>40482044</v>
      </c>
      <c r="F714" s="1">
        <v>18536481.8961</v>
      </c>
      <c r="G714" s="2">
        <v>0.45789392195957301</v>
      </c>
      <c r="H714" s="3">
        <v>33238</v>
      </c>
      <c r="I714" s="1">
        <v>21945562.103999998</v>
      </c>
      <c r="J714" s="11">
        <f t="shared" si="88"/>
        <v>42865</v>
      </c>
      <c r="K714" s="12">
        <f t="shared" si="89"/>
        <v>19</v>
      </c>
      <c r="L714" s="12" t="str">
        <f t="shared" si="90"/>
        <v>miércoles</v>
      </c>
      <c r="M714" s="13"/>
    </row>
    <row r="715" spans="1:13" x14ac:dyDescent="0.35">
      <c r="A715" s="8" t="str">
        <f t="shared" si="84"/>
        <v>2017</v>
      </c>
      <c r="B715" s="8" t="str">
        <f t="shared" si="86"/>
        <v>Mayo</v>
      </c>
      <c r="C715" s="6" t="s">
        <v>69</v>
      </c>
      <c r="D715" s="14" t="str">
        <f t="shared" si="87"/>
        <v>11/Mayo/2017</v>
      </c>
      <c r="E715" s="1">
        <v>29301581</v>
      </c>
      <c r="F715" s="1">
        <v>12496019.2939</v>
      </c>
      <c r="G715" s="2">
        <v>0.4264622886355518</v>
      </c>
      <c r="H715" s="3">
        <v>5844</v>
      </c>
      <c r="I715" s="1">
        <v>16805561.7062</v>
      </c>
      <c r="J715" s="11">
        <f t="shared" si="88"/>
        <v>42866</v>
      </c>
      <c r="K715" s="12">
        <f t="shared" si="89"/>
        <v>19</v>
      </c>
      <c r="L715" s="12" t="str">
        <f t="shared" si="90"/>
        <v>jueves</v>
      </c>
      <c r="M715" s="13"/>
    </row>
    <row r="716" spans="1:13" x14ac:dyDescent="0.35">
      <c r="A716" s="8" t="str">
        <f t="shared" si="84"/>
        <v>2017</v>
      </c>
      <c r="B716" s="8" t="str">
        <f t="shared" si="86"/>
        <v>Mayo</v>
      </c>
      <c r="C716" s="6" t="s">
        <v>49</v>
      </c>
      <c r="D716" s="14" t="str">
        <f t="shared" si="87"/>
        <v>12/Mayo/2017</v>
      </c>
      <c r="E716" s="1">
        <v>57281528.689999998</v>
      </c>
      <c r="F716" s="1">
        <v>22653157.072700001</v>
      </c>
      <c r="G716" s="2">
        <v>0.39547053981914254</v>
      </c>
      <c r="H716" s="3">
        <v>40548</v>
      </c>
      <c r="I716" s="1">
        <v>34628371.617399998</v>
      </c>
      <c r="J716" s="11">
        <f t="shared" si="88"/>
        <v>42867</v>
      </c>
      <c r="K716" s="12">
        <f t="shared" si="89"/>
        <v>19</v>
      </c>
      <c r="L716" s="12" t="str">
        <f t="shared" si="90"/>
        <v>viernes</v>
      </c>
      <c r="M716" s="13"/>
    </row>
    <row r="717" spans="1:13" x14ac:dyDescent="0.35">
      <c r="A717" s="8" t="str">
        <f t="shared" si="84"/>
        <v>2017</v>
      </c>
      <c r="B717" s="8" t="str">
        <f t="shared" si="86"/>
        <v>Mayo</v>
      </c>
      <c r="C717" s="6" t="s">
        <v>50</v>
      </c>
      <c r="D717" s="14" t="str">
        <f t="shared" si="87"/>
        <v>13/Mayo/2017</v>
      </c>
      <c r="E717" s="1">
        <v>555973</v>
      </c>
      <c r="F717" s="1">
        <v>277008.70760000002</v>
      </c>
      <c r="G717" s="2">
        <v>0.49824129517080867</v>
      </c>
      <c r="H717" s="3">
        <v>167</v>
      </c>
      <c r="I717" s="1">
        <v>278964.29249999998</v>
      </c>
      <c r="J717" s="11">
        <f t="shared" si="88"/>
        <v>42868</v>
      </c>
      <c r="K717" s="12">
        <f t="shared" si="89"/>
        <v>19</v>
      </c>
      <c r="L717" s="12" t="str">
        <f t="shared" si="90"/>
        <v>sábado</v>
      </c>
      <c r="M717" s="13"/>
    </row>
    <row r="718" spans="1:13" x14ac:dyDescent="0.35">
      <c r="A718" s="8" t="str">
        <f t="shared" si="84"/>
        <v>2017</v>
      </c>
      <c r="B718" s="8" t="str">
        <f t="shared" si="86"/>
        <v>Mayo</v>
      </c>
      <c r="C718" s="6" t="s">
        <v>52</v>
      </c>
      <c r="D718" s="14" t="str">
        <f t="shared" si="87"/>
        <v>15/Mayo/2017</v>
      </c>
      <c r="E718" s="1">
        <v>21196857</v>
      </c>
      <c r="F718" s="1">
        <v>9003853.1557</v>
      </c>
      <c r="G718" s="2">
        <v>0.42477302911936426</v>
      </c>
      <c r="H718" s="3">
        <v>11534</v>
      </c>
      <c r="I718" s="1">
        <v>12193003.8444</v>
      </c>
      <c r="J718" s="11">
        <f t="shared" si="88"/>
        <v>42870</v>
      </c>
      <c r="K718" s="12">
        <f t="shared" si="89"/>
        <v>20</v>
      </c>
      <c r="L718" s="12" t="str">
        <f t="shared" si="90"/>
        <v>lunes</v>
      </c>
      <c r="M718" s="13"/>
    </row>
    <row r="719" spans="1:13" x14ac:dyDescent="0.35">
      <c r="A719" s="8" t="str">
        <f t="shared" si="84"/>
        <v>2017</v>
      </c>
      <c r="B719" s="8" t="str">
        <f t="shared" si="86"/>
        <v>Mayo</v>
      </c>
      <c r="C719" s="6" t="s">
        <v>53</v>
      </c>
      <c r="D719" s="14" t="str">
        <f t="shared" si="87"/>
        <v>16/Mayo/2017</v>
      </c>
      <c r="E719" s="1">
        <v>53276575</v>
      </c>
      <c r="F719" s="1">
        <v>23748884.032699998</v>
      </c>
      <c r="G719" s="2">
        <v>0.44576596811450436</v>
      </c>
      <c r="H719" s="3">
        <v>45347</v>
      </c>
      <c r="I719" s="1">
        <v>29527690.967399999</v>
      </c>
      <c r="J719" s="11">
        <f t="shared" si="88"/>
        <v>42871</v>
      </c>
      <c r="K719" s="12">
        <f t="shared" si="89"/>
        <v>20</v>
      </c>
      <c r="L719" s="12" t="str">
        <f t="shared" si="90"/>
        <v>martes</v>
      </c>
      <c r="M719" s="13"/>
    </row>
    <row r="720" spans="1:13" x14ac:dyDescent="0.35">
      <c r="A720" s="8" t="str">
        <f t="shared" si="84"/>
        <v>2017</v>
      </c>
      <c r="B720" s="8" t="str">
        <f t="shared" si="86"/>
        <v>Mayo</v>
      </c>
      <c r="C720" s="6" t="s">
        <v>70</v>
      </c>
      <c r="D720" s="14" t="str">
        <f t="shared" si="87"/>
        <v>17/Mayo/2017</v>
      </c>
      <c r="E720" s="1">
        <v>25534481.170000002</v>
      </c>
      <c r="F720" s="1">
        <v>11112478.838</v>
      </c>
      <c r="G720" s="2">
        <v>0.435195011953321</v>
      </c>
      <c r="H720" s="3">
        <v>13681</v>
      </c>
      <c r="I720" s="1">
        <v>14422002.332</v>
      </c>
      <c r="J720" s="11">
        <f t="shared" si="88"/>
        <v>42872</v>
      </c>
      <c r="K720" s="12">
        <f t="shared" si="89"/>
        <v>20</v>
      </c>
      <c r="L720" s="12" t="str">
        <f t="shared" si="90"/>
        <v>miércoles</v>
      </c>
      <c r="M720" s="13"/>
    </row>
    <row r="721" spans="1:13" x14ac:dyDescent="0.35">
      <c r="A721" s="8" t="str">
        <f t="shared" si="84"/>
        <v>2017</v>
      </c>
      <c r="B721" s="8" t="str">
        <f t="shared" si="86"/>
        <v>Mayo</v>
      </c>
      <c r="C721" s="6" t="s">
        <v>71</v>
      </c>
      <c r="D721" s="14" t="str">
        <f t="shared" si="87"/>
        <v>18/Mayo/2017</v>
      </c>
      <c r="E721" s="1">
        <v>48653089.899999999</v>
      </c>
      <c r="F721" s="1">
        <v>15856174.795399999</v>
      </c>
      <c r="G721" s="2">
        <v>0.32590272946672599</v>
      </c>
      <c r="H721" s="3">
        <v>20541</v>
      </c>
      <c r="I721" s="1">
        <v>32796915.104600001</v>
      </c>
      <c r="J721" s="11">
        <f t="shared" si="88"/>
        <v>42873</v>
      </c>
      <c r="K721" s="12">
        <f t="shared" si="89"/>
        <v>20</v>
      </c>
      <c r="L721" s="12" t="str">
        <f t="shared" si="90"/>
        <v>jueves</v>
      </c>
      <c r="M721" s="13"/>
    </row>
    <row r="722" spans="1:13" x14ac:dyDescent="0.35">
      <c r="A722" s="8" t="str">
        <f t="shared" si="84"/>
        <v>2017</v>
      </c>
      <c r="B722" s="8" t="str">
        <f t="shared" si="86"/>
        <v>Mayo</v>
      </c>
      <c r="C722" s="6" t="s">
        <v>54</v>
      </c>
      <c r="D722" s="14" t="str">
        <f t="shared" si="87"/>
        <v>19/Mayo/2017</v>
      </c>
      <c r="E722" s="1">
        <v>27923852</v>
      </c>
      <c r="F722" s="1">
        <v>11894622.5397</v>
      </c>
      <c r="G722" s="2">
        <v>0.4259663938807583</v>
      </c>
      <c r="H722" s="3">
        <v>23748</v>
      </c>
      <c r="I722" s="1">
        <v>16029229.4603</v>
      </c>
      <c r="J722" s="11">
        <f t="shared" si="88"/>
        <v>42874</v>
      </c>
      <c r="K722" s="12">
        <f t="shared" si="89"/>
        <v>20</v>
      </c>
      <c r="L722" s="12" t="str">
        <f t="shared" si="90"/>
        <v>viernes</v>
      </c>
      <c r="M722" s="13"/>
    </row>
    <row r="723" spans="1:13" x14ac:dyDescent="0.35">
      <c r="A723" s="8" t="str">
        <f t="shared" si="84"/>
        <v>2017</v>
      </c>
      <c r="B723" s="8" t="str">
        <f t="shared" si="86"/>
        <v>Mayo</v>
      </c>
      <c r="C723" s="6" t="s">
        <v>55</v>
      </c>
      <c r="D723" s="14" t="str">
        <f t="shared" si="87"/>
        <v>20/Mayo/2017</v>
      </c>
      <c r="E723" s="1">
        <v>1924566</v>
      </c>
      <c r="F723" s="1">
        <v>923378.7585</v>
      </c>
      <c r="G723" s="2">
        <v>0.47978544695271558</v>
      </c>
      <c r="H723" s="3">
        <v>837</v>
      </c>
      <c r="I723" s="1">
        <v>1001187.2415</v>
      </c>
      <c r="J723" s="11">
        <f t="shared" si="88"/>
        <v>42875</v>
      </c>
      <c r="K723" s="12">
        <f t="shared" si="89"/>
        <v>20</v>
      </c>
      <c r="L723" s="12" t="str">
        <f t="shared" si="90"/>
        <v>sábado</v>
      </c>
      <c r="M723" s="13"/>
    </row>
    <row r="724" spans="1:13" x14ac:dyDescent="0.35">
      <c r="A724" s="8" t="str">
        <f t="shared" si="84"/>
        <v>2017</v>
      </c>
      <c r="B724" s="8" t="str">
        <f t="shared" si="86"/>
        <v>Mayo</v>
      </c>
      <c r="C724" s="6" t="s">
        <v>57</v>
      </c>
      <c r="D724" s="14" t="str">
        <f t="shared" si="87"/>
        <v>22/Mayo/2017</v>
      </c>
      <c r="E724" s="1">
        <v>30658240</v>
      </c>
      <c r="F724" s="1">
        <v>13679002.986099999</v>
      </c>
      <c r="G724" s="2">
        <v>0.4461770468917981</v>
      </c>
      <c r="H724" s="3">
        <v>14296</v>
      </c>
      <c r="I724" s="1">
        <v>16979237.013900001</v>
      </c>
      <c r="J724" s="11">
        <f t="shared" si="88"/>
        <v>42877</v>
      </c>
      <c r="K724" s="12">
        <f t="shared" si="89"/>
        <v>21</v>
      </c>
      <c r="L724" s="12" t="str">
        <f t="shared" si="90"/>
        <v>lunes</v>
      </c>
      <c r="M724" s="13"/>
    </row>
    <row r="725" spans="1:13" x14ac:dyDescent="0.35">
      <c r="A725" s="8" t="str">
        <f t="shared" si="84"/>
        <v>2017</v>
      </c>
      <c r="B725" s="8" t="str">
        <f t="shared" si="86"/>
        <v>Mayo</v>
      </c>
      <c r="C725" s="6" t="s">
        <v>58</v>
      </c>
      <c r="D725" s="14" t="str">
        <f t="shared" si="87"/>
        <v>23/Mayo/2017</v>
      </c>
      <c r="E725" s="1">
        <v>43066059.340000004</v>
      </c>
      <c r="F725" s="1">
        <v>21473092.952799998</v>
      </c>
      <c r="G725" s="2">
        <v>0.49860826093404997</v>
      </c>
      <c r="H725" s="3">
        <v>43073</v>
      </c>
      <c r="I725" s="1">
        <v>21592966.3873</v>
      </c>
      <c r="J725" s="11">
        <f t="shared" si="88"/>
        <v>42878</v>
      </c>
      <c r="K725" s="12">
        <f t="shared" si="89"/>
        <v>21</v>
      </c>
      <c r="L725" s="12" t="str">
        <f t="shared" si="90"/>
        <v>martes</v>
      </c>
      <c r="M725" s="13"/>
    </row>
    <row r="726" spans="1:13" x14ac:dyDescent="0.35">
      <c r="A726" s="8" t="str">
        <f t="shared" si="84"/>
        <v>2017</v>
      </c>
      <c r="B726" s="8" t="str">
        <f t="shared" si="86"/>
        <v>Mayo</v>
      </c>
      <c r="C726" s="6" t="s">
        <v>59</v>
      </c>
      <c r="D726" s="14" t="str">
        <f t="shared" si="87"/>
        <v>24/Mayo/2017</v>
      </c>
      <c r="E726" s="1">
        <v>29205031</v>
      </c>
      <c r="F726" s="1">
        <v>12668908.886</v>
      </c>
      <c r="G726" s="2">
        <v>0.43379200268611257</v>
      </c>
      <c r="H726" s="3">
        <v>18779</v>
      </c>
      <c r="I726" s="1">
        <v>16536122.1141</v>
      </c>
      <c r="J726" s="11">
        <f t="shared" si="88"/>
        <v>42879</v>
      </c>
      <c r="K726" s="12">
        <f t="shared" si="89"/>
        <v>21</v>
      </c>
      <c r="L726" s="12" t="str">
        <f t="shared" si="90"/>
        <v>miércoles</v>
      </c>
      <c r="M726" s="13"/>
    </row>
    <row r="727" spans="1:13" x14ac:dyDescent="0.35">
      <c r="A727" s="8" t="str">
        <f t="shared" si="84"/>
        <v>2017</v>
      </c>
      <c r="B727" s="8" t="str">
        <f t="shared" si="86"/>
        <v>Mayo</v>
      </c>
      <c r="C727" s="6" t="s">
        <v>72</v>
      </c>
      <c r="D727" s="14" t="str">
        <f t="shared" si="87"/>
        <v>25/Mayo/2017</v>
      </c>
      <c r="E727" s="1">
        <v>60842564.520000003</v>
      </c>
      <c r="F727" s="1">
        <v>21482354.097800002</v>
      </c>
      <c r="G727" s="2">
        <v>0.35308100944263088</v>
      </c>
      <c r="H727" s="3">
        <v>26768</v>
      </c>
      <c r="I727" s="1">
        <v>39360210.422200002</v>
      </c>
      <c r="J727" s="11">
        <f t="shared" si="88"/>
        <v>42880</v>
      </c>
      <c r="K727" s="12">
        <f t="shared" si="89"/>
        <v>21</v>
      </c>
      <c r="L727" s="12" t="str">
        <f t="shared" si="90"/>
        <v>jueves</v>
      </c>
      <c r="M727" s="13"/>
    </row>
    <row r="728" spans="1:13" x14ac:dyDescent="0.35">
      <c r="A728" s="8" t="str">
        <f t="shared" si="84"/>
        <v>2017</v>
      </c>
      <c r="B728" s="8" t="str">
        <f t="shared" si="86"/>
        <v>Mayo</v>
      </c>
      <c r="C728" s="6" t="s">
        <v>60</v>
      </c>
      <c r="D728" s="14" t="str">
        <f t="shared" si="87"/>
        <v>26/Mayo/2017</v>
      </c>
      <c r="E728" s="1">
        <v>45361183.689999998</v>
      </c>
      <c r="F728" s="1">
        <v>14961102.9197</v>
      </c>
      <c r="G728" s="2">
        <v>0.32982170443224607</v>
      </c>
      <c r="H728" s="3">
        <v>17133</v>
      </c>
      <c r="I728" s="1">
        <v>30400080.770399999</v>
      </c>
      <c r="J728" s="11">
        <f t="shared" si="88"/>
        <v>42881</v>
      </c>
      <c r="K728" s="12">
        <f t="shared" si="89"/>
        <v>21</v>
      </c>
      <c r="L728" s="12" t="str">
        <f t="shared" si="90"/>
        <v>viernes</v>
      </c>
      <c r="M728" s="13"/>
    </row>
    <row r="729" spans="1:13" x14ac:dyDescent="0.35">
      <c r="A729" s="8" t="str">
        <f t="shared" si="84"/>
        <v>2017</v>
      </c>
      <c r="B729" s="8" t="str">
        <f t="shared" si="86"/>
        <v>Mayo</v>
      </c>
      <c r="C729" s="6" t="s">
        <v>61</v>
      </c>
      <c r="D729" s="14" t="str">
        <f t="shared" si="87"/>
        <v>27/Mayo/2017</v>
      </c>
      <c r="E729" s="1">
        <v>1041779</v>
      </c>
      <c r="F729" s="1">
        <v>384353.80209999997</v>
      </c>
      <c r="G729" s="2">
        <v>0.36893986354111574</v>
      </c>
      <c r="H729" s="3">
        <v>1551</v>
      </c>
      <c r="I729" s="1">
        <v>657425.19790000003</v>
      </c>
      <c r="J729" s="11">
        <f t="shared" si="88"/>
        <v>42882</v>
      </c>
      <c r="K729" s="12">
        <f t="shared" si="89"/>
        <v>21</v>
      </c>
      <c r="L729" s="12" t="str">
        <f t="shared" si="90"/>
        <v>sábado</v>
      </c>
      <c r="M729" s="13"/>
    </row>
    <row r="730" spans="1:13" x14ac:dyDescent="0.35">
      <c r="A730" s="8" t="str">
        <f t="shared" si="84"/>
        <v>2017</v>
      </c>
      <c r="B730" s="8" t="str">
        <f t="shared" si="86"/>
        <v>Mayo</v>
      </c>
      <c r="C730" s="6" t="s">
        <v>63</v>
      </c>
      <c r="D730" s="14" t="str">
        <f t="shared" si="87"/>
        <v>29/Mayo/2017</v>
      </c>
      <c r="E730" s="1">
        <v>26780032</v>
      </c>
      <c r="F730" s="1">
        <v>11707291.6313</v>
      </c>
      <c r="G730" s="2">
        <v>0.43716496049369918</v>
      </c>
      <c r="H730" s="3">
        <v>30040</v>
      </c>
      <c r="I730" s="1">
        <v>15072740.368799999</v>
      </c>
      <c r="J730" s="11">
        <f t="shared" si="88"/>
        <v>42884</v>
      </c>
      <c r="K730" s="12">
        <f t="shared" si="89"/>
        <v>22</v>
      </c>
      <c r="L730" s="12" t="str">
        <f t="shared" si="90"/>
        <v>lunes</v>
      </c>
      <c r="M730" s="13"/>
    </row>
    <row r="731" spans="1:13" x14ac:dyDescent="0.35">
      <c r="A731" s="8" t="str">
        <f t="shared" si="84"/>
        <v>2017</v>
      </c>
      <c r="B731" s="8" t="str">
        <f t="shared" si="86"/>
        <v>Mayo</v>
      </c>
      <c r="C731" s="6" t="s">
        <v>64</v>
      </c>
      <c r="D731" s="14" t="str">
        <f t="shared" si="87"/>
        <v>30/Mayo/2017</v>
      </c>
      <c r="E731" s="1">
        <v>35436078</v>
      </c>
      <c r="F731" s="1">
        <v>16556692.522600001</v>
      </c>
      <c r="G731" s="2">
        <v>0.4672270030165302</v>
      </c>
      <c r="H731" s="3">
        <v>35970</v>
      </c>
      <c r="I731" s="1">
        <v>18879385.477400001</v>
      </c>
      <c r="J731" s="11">
        <f t="shared" si="88"/>
        <v>42885</v>
      </c>
      <c r="K731" s="12">
        <f t="shared" si="89"/>
        <v>22</v>
      </c>
      <c r="L731" s="12" t="str">
        <f t="shared" si="90"/>
        <v>martes</v>
      </c>
      <c r="M731" s="13"/>
    </row>
    <row r="732" spans="1:13" x14ac:dyDescent="0.35">
      <c r="A732" s="8" t="str">
        <f t="shared" si="84"/>
        <v>2017</v>
      </c>
      <c r="B732" s="8" t="str">
        <f t="shared" si="86"/>
        <v>Mayo</v>
      </c>
      <c r="C732" s="6" t="s">
        <v>65</v>
      </c>
      <c r="D732" s="14" t="str">
        <f t="shared" si="87"/>
        <v>31/Mayo/2017</v>
      </c>
      <c r="E732" s="1">
        <v>75949734.049999997</v>
      </c>
      <c r="F732" s="1">
        <v>28571302.526000001</v>
      </c>
      <c r="G732" s="2">
        <v>0.37618699898528479</v>
      </c>
      <c r="H732" s="3">
        <v>44392</v>
      </c>
      <c r="I732" s="1">
        <v>47378431.524099998</v>
      </c>
      <c r="J732" s="11">
        <f t="shared" si="88"/>
        <v>42886</v>
      </c>
      <c r="K732" s="12">
        <f t="shared" si="89"/>
        <v>22</v>
      </c>
      <c r="L732" s="12" t="str">
        <f t="shared" si="90"/>
        <v>miércoles</v>
      </c>
      <c r="M732" s="13"/>
    </row>
    <row r="733" spans="1:13" x14ac:dyDescent="0.35">
      <c r="A733" s="8" t="str">
        <f t="shared" si="84"/>
        <v>2017</v>
      </c>
      <c r="B733" s="8" t="s">
        <v>30</v>
      </c>
      <c r="C733" s="6" t="s">
        <v>73</v>
      </c>
      <c r="D733" s="14" t="str">
        <f t="shared" si="87"/>
        <v>1/Junio/2017</v>
      </c>
      <c r="E733" s="1">
        <v>17803285</v>
      </c>
      <c r="F733" s="1">
        <v>7347584.9134</v>
      </c>
      <c r="G733" s="2">
        <v>0.41270950352140068</v>
      </c>
      <c r="H733" s="3">
        <v>13154</v>
      </c>
      <c r="I733" s="1">
        <v>10455700.0866</v>
      </c>
      <c r="J733" s="11">
        <f t="shared" si="88"/>
        <v>42887</v>
      </c>
      <c r="K733" s="12">
        <f t="shared" si="89"/>
        <v>22</v>
      </c>
      <c r="L733" s="12" t="str">
        <f t="shared" si="90"/>
        <v>jueves</v>
      </c>
      <c r="M733" s="13"/>
    </row>
    <row r="734" spans="1:13" x14ac:dyDescent="0.35">
      <c r="A734" s="8" t="str">
        <f t="shared" ref="A734:A797" si="91">+A733</f>
        <v>2017</v>
      </c>
      <c r="B734" s="8" t="str">
        <f t="shared" ref="B734:B757" si="92">+B733</f>
        <v>Junio</v>
      </c>
      <c r="C734" s="6" t="s">
        <v>66</v>
      </c>
      <c r="D734" s="14" t="str">
        <f t="shared" si="87"/>
        <v>2/Junio/2017</v>
      </c>
      <c r="E734" s="1">
        <v>35878459</v>
      </c>
      <c r="F734" s="1">
        <v>14814152.1241</v>
      </c>
      <c r="G734" s="2">
        <v>0.4128982274322317</v>
      </c>
      <c r="H734" s="3">
        <v>32324</v>
      </c>
      <c r="I734" s="1">
        <v>21064306.8759</v>
      </c>
      <c r="J734" s="11">
        <f t="shared" si="88"/>
        <v>42888</v>
      </c>
      <c r="K734" s="12">
        <f t="shared" si="89"/>
        <v>22</v>
      </c>
      <c r="L734" s="12" t="str">
        <f t="shared" si="90"/>
        <v>viernes</v>
      </c>
      <c r="M734" s="13"/>
    </row>
    <row r="735" spans="1:13" x14ac:dyDescent="0.35">
      <c r="A735" s="8" t="str">
        <f t="shared" si="91"/>
        <v>2017</v>
      </c>
      <c r="B735" s="8" t="str">
        <f t="shared" si="92"/>
        <v>Junio</v>
      </c>
      <c r="C735" s="6" t="s">
        <v>67</v>
      </c>
      <c r="D735" s="14" t="str">
        <f t="shared" si="87"/>
        <v>3/Junio/2017</v>
      </c>
      <c r="E735" s="1">
        <v>954629</v>
      </c>
      <c r="F735" s="1">
        <v>354056.7267</v>
      </c>
      <c r="G735" s="2">
        <v>0.37088410963840401</v>
      </c>
      <c r="H735" s="3">
        <v>1213</v>
      </c>
      <c r="I735" s="1">
        <v>600572.2733</v>
      </c>
      <c r="J735" s="11">
        <f t="shared" si="88"/>
        <v>42889</v>
      </c>
      <c r="K735" s="12">
        <f t="shared" si="89"/>
        <v>22</v>
      </c>
      <c r="L735" s="12" t="str">
        <f t="shared" si="90"/>
        <v>sábado</v>
      </c>
      <c r="M735" s="13"/>
    </row>
    <row r="736" spans="1:13" x14ac:dyDescent="0.35">
      <c r="A736" s="8" t="str">
        <f t="shared" si="91"/>
        <v>2017</v>
      </c>
      <c r="B736" s="8" t="str">
        <f t="shared" si="92"/>
        <v>Junio</v>
      </c>
      <c r="C736" s="6" t="s">
        <v>43</v>
      </c>
      <c r="D736" s="14" t="str">
        <f t="shared" si="87"/>
        <v>5/Junio/2017</v>
      </c>
      <c r="E736" s="1">
        <v>26994678</v>
      </c>
      <c r="F736" s="1">
        <v>11628148.9341</v>
      </c>
      <c r="G736" s="2">
        <v>0.43075708975302462</v>
      </c>
      <c r="H736" s="3">
        <v>18190</v>
      </c>
      <c r="I736" s="1">
        <v>15366529.066</v>
      </c>
      <c r="J736" s="11">
        <f t="shared" si="88"/>
        <v>42891</v>
      </c>
      <c r="K736" s="12">
        <f t="shared" si="89"/>
        <v>23</v>
      </c>
      <c r="L736" s="12" t="str">
        <f t="shared" si="90"/>
        <v>lunes</v>
      </c>
      <c r="M736" s="13"/>
    </row>
    <row r="737" spans="1:13" x14ac:dyDescent="0.35">
      <c r="A737" s="8" t="str">
        <f t="shared" si="91"/>
        <v>2017</v>
      </c>
      <c r="B737" s="8" t="str">
        <f t="shared" si="92"/>
        <v>Junio</v>
      </c>
      <c r="C737" s="6" t="s">
        <v>44</v>
      </c>
      <c r="D737" s="14" t="str">
        <f t="shared" si="87"/>
        <v>6/Junio/2017</v>
      </c>
      <c r="E737" s="1">
        <v>47954036.060000002</v>
      </c>
      <c r="F737" s="1">
        <v>20645776.298500001</v>
      </c>
      <c r="G737" s="2">
        <v>0.43053260986558134</v>
      </c>
      <c r="H737" s="3">
        <v>34132</v>
      </c>
      <c r="I737" s="1">
        <v>27308259.761500001</v>
      </c>
      <c r="J737" s="11">
        <f t="shared" si="88"/>
        <v>42892</v>
      </c>
      <c r="K737" s="12">
        <f t="shared" si="89"/>
        <v>23</v>
      </c>
      <c r="L737" s="12" t="str">
        <f t="shared" si="90"/>
        <v>martes</v>
      </c>
      <c r="M737" s="13"/>
    </row>
    <row r="738" spans="1:13" x14ac:dyDescent="0.35">
      <c r="A738" s="8" t="str">
        <f t="shared" si="91"/>
        <v>2017</v>
      </c>
      <c r="B738" s="8" t="str">
        <f t="shared" si="92"/>
        <v>Junio</v>
      </c>
      <c r="C738" s="6" t="s">
        <v>45</v>
      </c>
      <c r="D738" s="14" t="str">
        <f t="shared" si="87"/>
        <v>7/Junio/2017</v>
      </c>
      <c r="E738" s="1">
        <v>32440062.859999999</v>
      </c>
      <c r="F738" s="1">
        <v>13305609.318600001</v>
      </c>
      <c r="G738" s="2">
        <v>0.41015978840800554</v>
      </c>
      <c r="H738" s="3">
        <v>25003</v>
      </c>
      <c r="I738" s="1">
        <v>19134453.541499998</v>
      </c>
      <c r="J738" s="11">
        <f t="shared" si="88"/>
        <v>42893</v>
      </c>
      <c r="K738" s="12">
        <f t="shared" si="89"/>
        <v>23</v>
      </c>
      <c r="L738" s="12" t="str">
        <f t="shared" si="90"/>
        <v>miércoles</v>
      </c>
      <c r="M738" s="13"/>
    </row>
    <row r="739" spans="1:13" x14ac:dyDescent="0.35">
      <c r="A739" s="8" t="str">
        <f t="shared" si="91"/>
        <v>2017</v>
      </c>
      <c r="B739" s="8" t="str">
        <f t="shared" si="92"/>
        <v>Junio</v>
      </c>
      <c r="C739" s="6" t="s">
        <v>46</v>
      </c>
      <c r="D739" s="14" t="str">
        <f t="shared" si="87"/>
        <v>8/Junio/2017</v>
      </c>
      <c r="E739" s="1">
        <v>30266173</v>
      </c>
      <c r="F739" s="1">
        <v>12842339.807800001</v>
      </c>
      <c r="G739" s="2">
        <v>0.42431330210793416</v>
      </c>
      <c r="H739" s="3">
        <v>26092</v>
      </c>
      <c r="I739" s="1">
        <v>17423833.192299999</v>
      </c>
      <c r="J739" s="11">
        <f t="shared" si="88"/>
        <v>42894</v>
      </c>
      <c r="K739" s="12">
        <f t="shared" si="89"/>
        <v>23</v>
      </c>
      <c r="L739" s="12" t="str">
        <f t="shared" si="90"/>
        <v>jueves</v>
      </c>
      <c r="M739" s="13"/>
    </row>
    <row r="740" spans="1:13" x14ac:dyDescent="0.35">
      <c r="A740" s="8" t="str">
        <f t="shared" si="91"/>
        <v>2017</v>
      </c>
      <c r="B740" s="8" t="str">
        <f t="shared" si="92"/>
        <v>Junio</v>
      </c>
      <c r="C740" s="6" t="s">
        <v>47</v>
      </c>
      <c r="D740" s="14" t="str">
        <f t="shared" si="87"/>
        <v>9/Junio/2017</v>
      </c>
      <c r="E740" s="1">
        <v>38616885.100000001</v>
      </c>
      <c r="F740" s="1">
        <v>16221001.525800001</v>
      </c>
      <c r="G740" s="2">
        <v>0.42004945463092258</v>
      </c>
      <c r="H740" s="3">
        <v>29277</v>
      </c>
      <c r="I740" s="1">
        <v>22395883.574299999</v>
      </c>
      <c r="J740" s="11">
        <f t="shared" si="88"/>
        <v>42895</v>
      </c>
      <c r="K740" s="12">
        <f t="shared" si="89"/>
        <v>23</v>
      </c>
      <c r="L740" s="12" t="str">
        <f t="shared" si="90"/>
        <v>viernes</v>
      </c>
      <c r="M740" s="13"/>
    </row>
    <row r="741" spans="1:13" x14ac:dyDescent="0.35">
      <c r="A741" s="8" t="str">
        <f t="shared" si="91"/>
        <v>2017</v>
      </c>
      <c r="B741" s="8" t="str">
        <f t="shared" si="92"/>
        <v>Junio</v>
      </c>
      <c r="C741" s="6" t="s">
        <v>48</v>
      </c>
      <c r="D741" s="14" t="str">
        <f t="shared" si="87"/>
        <v>10/Junio/2017</v>
      </c>
      <c r="E741" s="1">
        <v>7976766</v>
      </c>
      <c r="F741" s="1">
        <v>2692952.1375000002</v>
      </c>
      <c r="G741" s="2">
        <v>0.3375994905078073</v>
      </c>
      <c r="H741" s="3">
        <v>4832</v>
      </c>
      <c r="I741" s="1">
        <v>5283813.8625999996</v>
      </c>
      <c r="J741" s="11">
        <f t="shared" si="88"/>
        <v>42896</v>
      </c>
      <c r="K741" s="12">
        <f t="shared" si="89"/>
        <v>23</v>
      </c>
      <c r="L741" s="12" t="str">
        <f t="shared" si="90"/>
        <v>sábado</v>
      </c>
      <c r="M741" s="13"/>
    </row>
    <row r="742" spans="1:13" x14ac:dyDescent="0.35">
      <c r="A742" s="8" t="str">
        <f t="shared" si="91"/>
        <v>2017</v>
      </c>
      <c r="B742" s="8" t="str">
        <f t="shared" si="92"/>
        <v>Junio</v>
      </c>
      <c r="C742" s="6" t="s">
        <v>49</v>
      </c>
      <c r="D742" s="14" t="str">
        <f t="shared" si="87"/>
        <v>12/Junio/2017</v>
      </c>
      <c r="E742" s="1">
        <v>32314073</v>
      </c>
      <c r="F742" s="1">
        <v>14182595.43</v>
      </c>
      <c r="G742" s="2">
        <v>0.43889841525084133</v>
      </c>
      <c r="H742" s="3">
        <v>30369</v>
      </c>
      <c r="I742" s="1">
        <v>18131477.57</v>
      </c>
      <c r="J742" s="11">
        <f t="shared" si="88"/>
        <v>42898</v>
      </c>
      <c r="K742" s="12">
        <f t="shared" si="89"/>
        <v>24</v>
      </c>
      <c r="L742" s="12" t="str">
        <f t="shared" si="90"/>
        <v>lunes</v>
      </c>
      <c r="M742" s="13"/>
    </row>
    <row r="743" spans="1:13" x14ac:dyDescent="0.35">
      <c r="A743" s="8" t="str">
        <f t="shared" si="91"/>
        <v>2017</v>
      </c>
      <c r="B743" s="8" t="str">
        <f t="shared" si="92"/>
        <v>Junio</v>
      </c>
      <c r="C743" s="6" t="s">
        <v>50</v>
      </c>
      <c r="D743" s="14" t="str">
        <f t="shared" si="87"/>
        <v>13/Junio/2017</v>
      </c>
      <c r="E743" s="1">
        <v>41376173</v>
      </c>
      <c r="F743" s="1">
        <v>18348559.286899999</v>
      </c>
      <c r="G743" s="2">
        <v>0.44345713865078823</v>
      </c>
      <c r="H743" s="3">
        <v>24497</v>
      </c>
      <c r="I743" s="1">
        <v>23027613.713199999</v>
      </c>
      <c r="J743" s="11">
        <f t="shared" si="88"/>
        <v>42899</v>
      </c>
      <c r="K743" s="12">
        <f t="shared" si="89"/>
        <v>24</v>
      </c>
      <c r="L743" s="12" t="str">
        <f t="shared" si="90"/>
        <v>martes</v>
      </c>
      <c r="M743" s="13"/>
    </row>
    <row r="744" spans="1:13" x14ac:dyDescent="0.35">
      <c r="A744" s="8" t="str">
        <f t="shared" si="91"/>
        <v>2017</v>
      </c>
      <c r="B744" s="8" t="str">
        <f t="shared" si="92"/>
        <v>Junio</v>
      </c>
      <c r="C744" s="6" t="s">
        <v>51</v>
      </c>
      <c r="D744" s="14" t="str">
        <f t="shared" si="87"/>
        <v>14/Junio/2017</v>
      </c>
      <c r="E744" s="1">
        <v>40405898.469999999</v>
      </c>
      <c r="F744" s="1">
        <v>14301058.811000001</v>
      </c>
      <c r="G744" s="2">
        <v>0.3539349291197682</v>
      </c>
      <c r="H744" s="3">
        <v>24465</v>
      </c>
      <c r="I744" s="1">
        <v>26104839.6591</v>
      </c>
      <c r="J744" s="11">
        <f t="shared" si="88"/>
        <v>42900</v>
      </c>
      <c r="K744" s="12">
        <f t="shared" si="89"/>
        <v>24</v>
      </c>
      <c r="L744" s="12" t="str">
        <f t="shared" si="90"/>
        <v>miércoles</v>
      </c>
      <c r="M744" s="13"/>
    </row>
    <row r="745" spans="1:13" x14ac:dyDescent="0.35">
      <c r="A745" s="8" t="str">
        <f t="shared" si="91"/>
        <v>2017</v>
      </c>
      <c r="B745" s="8" t="str">
        <f t="shared" si="92"/>
        <v>Junio</v>
      </c>
      <c r="C745" s="6" t="s">
        <v>52</v>
      </c>
      <c r="D745" s="14" t="str">
        <f t="shared" si="87"/>
        <v>15/Junio/2017</v>
      </c>
      <c r="E745" s="1">
        <v>35890051</v>
      </c>
      <c r="F745" s="1">
        <v>14837578.7488</v>
      </c>
      <c r="G745" s="2">
        <v>0.4134176000139983</v>
      </c>
      <c r="H745" s="3">
        <v>25390</v>
      </c>
      <c r="I745" s="1">
        <v>21052472.2513</v>
      </c>
      <c r="J745" s="11">
        <f t="shared" si="88"/>
        <v>42901</v>
      </c>
      <c r="K745" s="12">
        <f t="shared" si="89"/>
        <v>24</v>
      </c>
      <c r="L745" s="12" t="str">
        <f t="shared" si="90"/>
        <v>jueves</v>
      </c>
      <c r="M745" s="13"/>
    </row>
    <row r="746" spans="1:13" x14ac:dyDescent="0.35">
      <c r="A746" s="8" t="str">
        <f t="shared" si="91"/>
        <v>2017</v>
      </c>
      <c r="B746" s="8" t="str">
        <f t="shared" si="92"/>
        <v>Junio</v>
      </c>
      <c r="C746" s="6" t="s">
        <v>53</v>
      </c>
      <c r="D746" s="14" t="str">
        <f t="shared" si="87"/>
        <v>16/Junio/2017</v>
      </c>
      <c r="E746" s="1">
        <v>37138054</v>
      </c>
      <c r="F746" s="1">
        <v>16489089.7607</v>
      </c>
      <c r="G746" s="2">
        <v>0.44399444733156995</v>
      </c>
      <c r="H746" s="3">
        <v>21533.475999999999</v>
      </c>
      <c r="I746" s="1">
        <v>20648964.239300001</v>
      </c>
      <c r="J746" s="11">
        <f t="shared" si="88"/>
        <v>42902</v>
      </c>
      <c r="K746" s="12">
        <f t="shared" si="89"/>
        <v>24</v>
      </c>
      <c r="L746" s="12" t="str">
        <f t="shared" si="90"/>
        <v>viernes</v>
      </c>
      <c r="M746" s="13"/>
    </row>
    <row r="747" spans="1:13" x14ac:dyDescent="0.35">
      <c r="A747" s="8" t="str">
        <f t="shared" si="91"/>
        <v>2017</v>
      </c>
      <c r="B747" s="8" t="str">
        <f t="shared" si="92"/>
        <v>Junio</v>
      </c>
      <c r="C747" s="6" t="s">
        <v>70</v>
      </c>
      <c r="D747" s="14" t="str">
        <f t="shared" si="87"/>
        <v>17/Junio/2017</v>
      </c>
      <c r="E747" s="1">
        <v>1110994</v>
      </c>
      <c r="F747" s="1">
        <v>602225.74210000003</v>
      </c>
      <c r="G747" s="2">
        <v>0.54206030104573022</v>
      </c>
      <c r="H747" s="3">
        <v>751</v>
      </c>
      <c r="I747" s="1">
        <v>508768.25799999997</v>
      </c>
      <c r="J747" s="11">
        <f t="shared" si="88"/>
        <v>42903</v>
      </c>
      <c r="K747" s="12">
        <f t="shared" si="89"/>
        <v>24</v>
      </c>
      <c r="L747" s="12" t="str">
        <f t="shared" si="90"/>
        <v>sábado</v>
      </c>
      <c r="M747" s="13"/>
    </row>
    <row r="748" spans="1:13" x14ac:dyDescent="0.35">
      <c r="A748" s="8" t="str">
        <f t="shared" si="91"/>
        <v>2017</v>
      </c>
      <c r="B748" s="8" t="str">
        <f t="shared" si="92"/>
        <v>Junio</v>
      </c>
      <c r="C748" s="6" t="s">
        <v>54</v>
      </c>
      <c r="D748" s="14" t="str">
        <f t="shared" si="87"/>
        <v>19/Junio/2017</v>
      </c>
      <c r="E748" s="1">
        <v>31141835</v>
      </c>
      <c r="F748" s="1">
        <v>13099275.6478</v>
      </c>
      <c r="G748" s="2">
        <v>0.42063274844915211</v>
      </c>
      <c r="H748" s="3">
        <v>21775</v>
      </c>
      <c r="I748" s="1">
        <v>18042559.352299999</v>
      </c>
      <c r="J748" s="11">
        <f t="shared" si="88"/>
        <v>42905</v>
      </c>
      <c r="K748" s="12">
        <f t="shared" si="89"/>
        <v>25</v>
      </c>
      <c r="L748" s="12" t="str">
        <f t="shared" si="90"/>
        <v>lunes</v>
      </c>
      <c r="M748" s="13"/>
    </row>
    <row r="749" spans="1:13" x14ac:dyDescent="0.35">
      <c r="A749" s="8" t="str">
        <f t="shared" si="91"/>
        <v>2017</v>
      </c>
      <c r="B749" s="8" t="str">
        <f t="shared" si="92"/>
        <v>Junio</v>
      </c>
      <c r="C749" s="6" t="s">
        <v>55</v>
      </c>
      <c r="D749" s="14" t="str">
        <f t="shared" si="87"/>
        <v>20/Junio/2017</v>
      </c>
      <c r="E749" s="1">
        <v>27252464.210000001</v>
      </c>
      <c r="F749" s="1">
        <v>12206710.4822</v>
      </c>
      <c r="G749" s="2">
        <v>0.44791217367128505</v>
      </c>
      <c r="H749" s="3">
        <v>19561</v>
      </c>
      <c r="I749" s="1">
        <v>15045753.7278</v>
      </c>
      <c r="J749" s="11">
        <f t="shared" si="88"/>
        <v>42906</v>
      </c>
      <c r="K749" s="12">
        <f t="shared" si="89"/>
        <v>25</v>
      </c>
      <c r="L749" s="12" t="str">
        <f t="shared" si="90"/>
        <v>martes</v>
      </c>
      <c r="M749" s="13"/>
    </row>
    <row r="750" spans="1:13" x14ac:dyDescent="0.35">
      <c r="A750" s="8" t="str">
        <f t="shared" si="91"/>
        <v>2017</v>
      </c>
      <c r="B750" s="8" t="str">
        <f t="shared" si="92"/>
        <v>Junio</v>
      </c>
      <c r="C750" s="6" t="s">
        <v>56</v>
      </c>
      <c r="D750" s="14" t="str">
        <f t="shared" si="87"/>
        <v>21/Junio/2017</v>
      </c>
      <c r="E750" s="1">
        <v>30267450</v>
      </c>
      <c r="F750" s="1">
        <v>12131631.088199999</v>
      </c>
      <c r="G750" s="2">
        <v>0.40081444218789491</v>
      </c>
      <c r="H750" s="3">
        <v>24720</v>
      </c>
      <c r="I750" s="1">
        <v>18135818.911800001</v>
      </c>
      <c r="J750" s="11">
        <f t="shared" si="88"/>
        <v>42907</v>
      </c>
      <c r="K750" s="12">
        <f t="shared" si="89"/>
        <v>25</v>
      </c>
      <c r="L750" s="12" t="str">
        <f t="shared" si="90"/>
        <v>miércoles</v>
      </c>
      <c r="M750" s="13"/>
    </row>
    <row r="751" spans="1:13" x14ac:dyDescent="0.35">
      <c r="A751" s="8" t="str">
        <f t="shared" si="91"/>
        <v>2017</v>
      </c>
      <c r="B751" s="8" t="str">
        <f t="shared" si="92"/>
        <v>Junio</v>
      </c>
      <c r="C751" s="6" t="s">
        <v>57</v>
      </c>
      <c r="D751" s="14" t="str">
        <f t="shared" si="87"/>
        <v>22/Junio/2017</v>
      </c>
      <c r="E751" s="1">
        <v>41853538.700000003</v>
      </c>
      <c r="F751" s="1">
        <v>20045418.749000002</v>
      </c>
      <c r="G751" s="2">
        <v>0.47894202907626543</v>
      </c>
      <c r="H751" s="3">
        <v>30342</v>
      </c>
      <c r="I751" s="1">
        <v>21808119.951000001</v>
      </c>
      <c r="J751" s="11">
        <f t="shared" si="88"/>
        <v>42908</v>
      </c>
      <c r="K751" s="12">
        <f t="shared" si="89"/>
        <v>25</v>
      </c>
      <c r="L751" s="12" t="str">
        <f t="shared" si="90"/>
        <v>jueves</v>
      </c>
      <c r="M751" s="13"/>
    </row>
    <row r="752" spans="1:13" x14ac:dyDescent="0.35">
      <c r="A752" s="8" t="str">
        <f t="shared" si="91"/>
        <v>2017</v>
      </c>
      <c r="B752" s="8" t="str">
        <f t="shared" si="92"/>
        <v>Junio</v>
      </c>
      <c r="C752" s="6" t="s">
        <v>58</v>
      </c>
      <c r="D752" s="14" t="str">
        <f t="shared" si="87"/>
        <v>23/Junio/2017</v>
      </c>
      <c r="E752" s="1">
        <v>34743824</v>
      </c>
      <c r="F752" s="1">
        <v>10046426.1676</v>
      </c>
      <c r="G752" s="2">
        <v>0.28915717992354556</v>
      </c>
      <c r="H752" s="3">
        <v>20197</v>
      </c>
      <c r="I752" s="1">
        <v>24697397.832400002</v>
      </c>
      <c r="J752" s="11">
        <f t="shared" si="88"/>
        <v>42909</v>
      </c>
      <c r="K752" s="12">
        <f t="shared" si="89"/>
        <v>25</v>
      </c>
      <c r="L752" s="12" t="str">
        <f t="shared" si="90"/>
        <v>viernes</v>
      </c>
      <c r="M752" s="13"/>
    </row>
    <row r="753" spans="1:13" x14ac:dyDescent="0.35">
      <c r="A753" s="8" t="str">
        <f t="shared" si="91"/>
        <v>2017</v>
      </c>
      <c r="B753" s="8" t="str">
        <f t="shared" si="92"/>
        <v>Junio</v>
      </c>
      <c r="C753" s="6" t="s">
        <v>59</v>
      </c>
      <c r="D753" s="14" t="str">
        <f t="shared" si="87"/>
        <v>24/Junio/2017</v>
      </c>
      <c r="E753" s="1">
        <v>1857931</v>
      </c>
      <c r="F753" s="1">
        <v>732817.76760000002</v>
      </c>
      <c r="G753" s="2">
        <v>0.39442679389062352</v>
      </c>
      <c r="H753" s="3">
        <v>1655</v>
      </c>
      <c r="I753" s="1">
        <v>1125113.2324999999</v>
      </c>
      <c r="J753" s="11">
        <f t="shared" si="88"/>
        <v>42910</v>
      </c>
      <c r="K753" s="12">
        <f t="shared" si="89"/>
        <v>25</v>
      </c>
      <c r="L753" s="12" t="str">
        <f t="shared" si="90"/>
        <v>sábado</v>
      </c>
      <c r="M753" s="13"/>
    </row>
    <row r="754" spans="1:13" x14ac:dyDescent="0.35">
      <c r="A754" s="8" t="str">
        <f t="shared" si="91"/>
        <v>2017</v>
      </c>
      <c r="B754" s="8" t="str">
        <f t="shared" si="92"/>
        <v>Junio</v>
      </c>
      <c r="C754" s="6" t="s">
        <v>61</v>
      </c>
      <c r="D754" s="14" t="str">
        <f t="shared" si="87"/>
        <v>27/Junio/2017</v>
      </c>
      <c r="E754" s="1">
        <v>137575792</v>
      </c>
      <c r="F754" s="1">
        <v>67216446.501599997</v>
      </c>
      <c r="G754" s="2">
        <v>0.48857757258340917</v>
      </c>
      <c r="H754" s="3">
        <v>27206</v>
      </c>
      <c r="I754" s="1">
        <v>70359345.498400003</v>
      </c>
      <c r="J754" s="11">
        <f t="shared" si="88"/>
        <v>42913</v>
      </c>
      <c r="K754" s="12">
        <f t="shared" si="89"/>
        <v>26</v>
      </c>
      <c r="L754" s="12" t="str">
        <f t="shared" si="90"/>
        <v>martes</v>
      </c>
      <c r="M754" s="13"/>
    </row>
    <row r="755" spans="1:13" x14ac:dyDescent="0.35">
      <c r="A755" s="8" t="str">
        <f t="shared" si="91"/>
        <v>2017</v>
      </c>
      <c r="B755" s="8" t="str">
        <f t="shared" si="92"/>
        <v>Junio</v>
      </c>
      <c r="C755" s="6" t="s">
        <v>62</v>
      </c>
      <c r="D755" s="14" t="str">
        <f t="shared" si="87"/>
        <v>28/Junio/2017</v>
      </c>
      <c r="E755" s="1">
        <v>31580183</v>
      </c>
      <c r="F755" s="1">
        <v>13989984.759</v>
      </c>
      <c r="G755" s="2">
        <v>0.44299885022832197</v>
      </c>
      <c r="H755" s="3">
        <v>28224</v>
      </c>
      <c r="I755" s="1">
        <v>17590198.241099998</v>
      </c>
      <c r="J755" s="11">
        <f t="shared" si="88"/>
        <v>42914</v>
      </c>
      <c r="K755" s="12">
        <f t="shared" si="89"/>
        <v>26</v>
      </c>
      <c r="L755" s="12" t="str">
        <f t="shared" si="90"/>
        <v>miércoles</v>
      </c>
      <c r="M755" s="13"/>
    </row>
    <row r="756" spans="1:13" x14ac:dyDescent="0.35">
      <c r="A756" s="8" t="str">
        <f t="shared" si="91"/>
        <v>2017</v>
      </c>
      <c r="B756" s="8" t="str">
        <f t="shared" si="92"/>
        <v>Junio</v>
      </c>
      <c r="C756" s="6" t="s">
        <v>63</v>
      </c>
      <c r="D756" s="14" t="str">
        <f t="shared" si="87"/>
        <v>29/Junio/2017</v>
      </c>
      <c r="E756" s="1">
        <v>43956348</v>
      </c>
      <c r="F756" s="1">
        <v>21789572.038199998</v>
      </c>
      <c r="G756" s="2">
        <v>0.49570933504757947</v>
      </c>
      <c r="H756" s="3">
        <v>24547</v>
      </c>
      <c r="I756" s="1">
        <v>22166775.9619</v>
      </c>
      <c r="J756" s="11">
        <f t="shared" si="88"/>
        <v>42915</v>
      </c>
      <c r="K756" s="12">
        <f t="shared" si="89"/>
        <v>26</v>
      </c>
      <c r="L756" s="12" t="str">
        <f t="shared" si="90"/>
        <v>jueves</v>
      </c>
      <c r="M756" s="13"/>
    </row>
    <row r="757" spans="1:13" x14ac:dyDescent="0.35">
      <c r="A757" s="8" t="str">
        <f t="shared" si="91"/>
        <v>2017</v>
      </c>
      <c r="B757" s="8" t="str">
        <f t="shared" si="92"/>
        <v>Junio</v>
      </c>
      <c r="C757" s="6" t="s">
        <v>64</v>
      </c>
      <c r="D757" s="14" t="str">
        <f t="shared" si="87"/>
        <v>30/Junio/2017</v>
      </c>
      <c r="E757" s="1">
        <v>58892824</v>
      </c>
      <c r="F757" s="1">
        <v>25787430.652899999</v>
      </c>
      <c r="G757" s="2">
        <v>0.43787050614010292</v>
      </c>
      <c r="H757" s="3">
        <v>38517</v>
      </c>
      <c r="I757" s="1">
        <v>33105393.347199999</v>
      </c>
      <c r="J757" s="11">
        <f t="shared" si="88"/>
        <v>42916</v>
      </c>
      <c r="K757" s="12">
        <f t="shared" si="89"/>
        <v>26</v>
      </c>
      <c r="L757" s="12" t="str">
        <f t="shared" si="90"/>
        <v>viernes</v>
      </c>
      <c r="M757" s="13"/>
    </row>
    <row r="758" spans="1:13" x14ac:dyDescent="0.35">
      <c r="A758" s="8" t="str">
        <f t="shared" si="91"/>
        <v>2017</v>
      </c>
      <c r="B758" s="8" t="s">
        <v>31</v>
      </c>
      <c r="C758" s="6" t="s">
        <v>73</v>
      </c>
      <c r="D758" s="14" t="str">
        <f t="shared" si="87"/>
        <v>1/Julio/2017</v>
      </c>
      <c r="E758" s="1">
        <v>2380943</v>
      </c>
      <c r="F758" s="1">
        <v>1032599.0379999999</v>
      </c>
      <c r="G758" s="2">
        <v>0.43369330471162054</v>
      </c>
      <c r="H758" s="3">
        <v>361</v>
      </c>
      <c r="I758" s="1">
        <v>1348343.9620000001</v>
      </c>
      <c r="J758" s="11">
        <f t="shared" si="88"/>
        <v>42917</v>
      </c>
      <c r="K758" s="12">
        <f t="shared" si="89"/>
        <v>26</v>
      </c>
      <c r="L758" s="12" t="str">
        <f t="shared" si="90"/>
        <v>sábado</v>
      </c>
      <c r="M758" s="13"/>
    </row>
    <row r="759" spans="1:13" x14ac:dyDescent="0.35">
      <c r="A759" s="8" t="str">
        <f t="shared" si="91"/>
        <v>2017</v>
      </c>
      <c r="B759" s="8" t="str">
        <f t="shared" ref="B759:B784" si="93">+B758</f>
        <v>Julio</v>
      </c>
      <c r="C759" s="6" t="s">
        <v>67</v>
      </c>
      <c r="D759" s="14" t="str">
        <f t="shared" si="87"/>
        <v>3/Julio/2017</v>
      </c>
      <c r="E759" s="1">
        <v>20749931</v>
      </c>
      <c r="F759" s="1">
        <v>9185237.7798999995</v>
      </c>
      <c r="G759" s="2">
        <v>0.44266353367150957</v>
      </c>
      <c r="H759" s="3">
        <v>18787</v>
      </c>
      <c r="I759" s="1">
        <v>11564693.220100001</v>
      </c>
      <c r="J759" s="11">
        <f t="shared" si="88"/>
        <v>42919</v>
      </c>
      <c r="K759" s="12">
        <f t="shared" si="89"/>
        <v>27</v>
      </c>
      <c r="L759" s="12" t="str">
        <f t="shared" si="90"/>
        <v>lunes</v>
      </c>
      <c r="M759" s="13"/>
    </row>
    <row r="760" spans="1:13" x14ac:dyDescent="0.35">
      <c r="A760" s="8" t="str">
        <f t="shared" si="91"/>
        <v>2017</v>
      </c>
      <c r="B760" s="8" t="str">
        <f t="shared" si="93"/>
        <v>Julio</v>
      </c>
      <c r="C760" s="6" t="s">
        <v>68</v>
      </c>
      <c r="D760" s="14" t="str">
        <f t="shared" si="87"/>
        <v>4/Julio/2017</v>
      </c>
      <c r="E760" s="1">
        <v>28565812</v>
      </c>
      <c r="F760" s="1">
        <v>12235883.9079</v>
      </c>
      <c r="G760" s="2">
        <v>0.42834013988119785</v>
      </c>
      <c r="H760" s="3">
        <v>22279</v>
      </c>
      <c r="I760" s="1">
        <v>16329928.0922</v>
      </c>
      <c r="J760" s="11">
        <f t="shared" si="88"/>
        <v>42920</v>
      </c>
      <c r="K760" s="12">
        <f t="shared" si="89"/>
        <v>27</v>
      </c>
      <c r="L760" s="12" t="str">
        <f t="shared" si="90"/>
        <v>martes</v>
      </c>
      <c r="M760" s="13"/>
    </row>
    <row r="761" spans="1:13" x14ac:dyDescent="0.35">
      <c r="A761" s="8" t="str">
        <f t="shared" si="91"/>
        <v>2017</v>
      </c>
      <c r="B761" s="8" t="str">
        <f t="shared" si="93"/>
        <v>Julio</v>
      </c>
      <c r="C761" s="6" t="s">
        <v>43</v>
      </c>
      <c r="D761" s="14" t="str">
        <f t="shared" si="87"/>
        <v>5/Julio/2017</v>
      </c>
      <c r="E761" s="1">
        <v>21713499.399999999</v>
      </c>
      <c r="F761" s="1">
        <v>7220000.7473999998</v>
      </c>
      <c r="G761" s="2">
        <v>0.33251207529450549</v>
      </c>
      <c r="H761" s="3">
        <v>13571</v>
      </c>
      <c r="I761" s="1">
        <v>14493498.6527</v>
      </c>
      <c r="J761" s="11">
        <f t="shared" si="88"/>
        <v>42921</v>
      </c>
      <c r="K761" s="12">
        <f t="shared" si="89"/>
        <v>27</v>
      </c>
      <c r="L761" s="12" t="str">
        <f t="shared" si="90"/>
        <v>miércoles</v>
      </c>
      <c r="M761" s="13"/>
    </row>
    <row r="762" spans="1:13" x14ac:dyDescent="0.35">
      <c r="A762" s="8" t="str">
        <f t="shared" si="91"/>
        <v>2017</v>
      </c>
      <c r="B762" s="8" t="str">
        <f t="shared" si="93"/>
        <v>Julio</v>
      </c>
      <c r="C762" s="6" t="s">
        <v>44</v>
      </c>
      <c r="D762" s="14" t="str">
        <f t="shared" si="87"/>
        <v>6/Julio/2017</v>
      </c>
      <c r="E762" s="1">
        <v>24889350</v>
      </c>
      <c r="F762" s="1">
        <v>10499780.4607</v>
      </c>
      <c r="G762" s="2">
        <v>0.42185836354505041</v>
      </c>
      <c r="H762" s="3">
        <v>18721.096000000001</v>
      </c>
      <c r="I762" s="1">
        <v>14389569.5393</v>
      </c>
      <c r="J762" s="11">
        <f t="shared" si="88"/>
        <v>42922</v>
      </c>
      <c r="K762" s="12">
        <f t="shared" si="89"/>
        <v>27</v>
      </c>
      <c r="L762" s="12" t="str">
        <f t="shared" si="90"/>
        <v>jueves</v>
      </c>
      <c r="M762" s="13"/>
    </row>
    <row r="763" spans="1:13" x14ac:dyDescent="0.35">
      <c r="A763" s="8" t="str">
        <f t="shared" si="91"/>
        <v>2017</v>
      </c>
      <c r="B763" s="8" t="str">
        <f t="shared" si="93"/>
        <v>Julio</v>
      </c>
      <c r="C763" s="6" t="s">
        <v>45</v>
      </c>
      <c r="D763" s="14" t="str">
        <f t="shared" si="87"/>
        <v>7/Julio/2017</v>
      </c>
      <c r="E763" s="1">
        <v>30790745</v>
      </c>
      <c r="F763" s="1">
        <v>12598820.107999999</v>
      </c>
      <c r="G763" s="2">
        <v>0.40917555284875373</v>
      </c>
      <c r="H763" s="3">
        <v>31950.791000000001</v>
      </c>
      <c r="I763" s="1">
        <v>18191924.892000001</v>
      </c>
      <c r="J763" s="11">
        <f t="shared" si="88"/>
        <v>42923</v>
      </c>
      <c r="K763" s="12">
        <f t="shared" si="89"/>
        <v>27</v>
      </c>
      <c r="L763" s="12" t="str">
        <f t="shared" si="90"/>
        <v>viernes</v>
      </c>
      <c r="M763" s="13"/>
    </row>
    <row r="764" spans="1:13" x14ac:dyDescent="0.35">
      <c r="A764" s="8" t="str">
        <f t="shared" si="91"/>
        <v>2017</v>
      </c>
      <c r="B764" s="8" t="str">
        <f t="shared" si="93"/>
        <v>Julio</v>
      </c>
      <c r="C764" s="6" t="s">
        <v>46</v>
      </c>
      <c r="D764" s="14" t="str">
        <f t="shared" si="87"/>
        <v>8/Julio/2017</v>
      </c>
      <c r="E764" s="1">
        <v>4069027</v>
      </c>
      <c r="F764" s="1">
        <v>1541094.3178000001</v>
      </c>
      <c r="G764" s="2">
        <v>0.37873779598906571</v>
      </c>
      <c r="H764" s="3">
        <v>1653</v>
      </c>
      <c r="I764" s="1">
        <v>2527932.6822000002</v>
      </c>
      <c r="J764" s="11">
        <f t="shared" si="88"/>
        <v>42924</v>
      </c>
      <c r="K764" s="12">
        <f t="shared" si="89"/>
        <v>27</v>
      </c>
      <c r="L764" s="12" t="str">
        <f t="shared" si="90"/>
        <v>sábado</v>
      </c>
      <c r="M764" s="13"/>
    </row>
    <row r="765" spans="1:13" x14ac:dyDescent="0.35">
      <c r="A765" s="8" t="str">
        <f t="shared" si="91"/>
        <v>2017</v>
      </c>
      <c r="B765" s="8" t="str">
        <f t="shared" si="93"/>
        <v>Julio</v>
      </c>
      <c r="C765" s="6" t="s">
        <v>48</v>
      </c>
      <c r="D765" s="14" t="str">
        <f t="shared" si="87"/>
        <v>10/Julio/2017</v>
      </c>
      <c r="E765" s="1">
        <v>24848346</v>
      </c>
      <c r="F765" s="1">
        <v>8814091.3147</v>
      </c>
      <c r="G765" s="2">
        <v>0.35471541303795434</v>
      </c>
      <c r="H765" s="3">
        <v>17169</v>
      </c>
      <c r="I765" s="1">
        <v>16034254.6853</v>
      </c>
      <c r="J765" s="11">
        <f t="shared" si="88"/>
        <v>42926</v>
      </c>
      <c r="K765" s="12">
        <f t="shared" si="89"/>
        <v>28</v>
      </c>
      <c r="L765" s="12" t="str">
        <f t="shared" si="90"/>
        <v>lunes</v>
      </c>
      <c r="M765" s="13"/>
    </row>
    <row r="766" spans="1:13" x14ac:dyDescent="0.35">
      <c r="A766" s="8" t="str">
        <f t="shared" si="91"/>
        <v>2017</v>
      </c>
      <c r="B766" s="8" t="str">
        <f t="shared" si="93"/>
        <v>Julio</v>
      </c>
      <c r="C766" s="6" t="s">
        <v>69</v>
      </c>
      <c r="D766" s="14" t="str">
        <f t="shared" si="87"/>
        <v>11/Julio/2017</v>
      </c>
      <c r="E766" s="1">
        <v>34026600</v>
      </c>
      <c r="F766" s="1">
        <v>15403744.6954</v>
      </c>
      <c r="G766" s="2">
        <v>0.45269714562724456</v>
      </c>
      <c r="H766" s="3">
        <v>37160</v>
      </c>
      <c r="I766" s="1">
        <v>18622855.304699998</v>
      </c>
      <c r="J766" s="11">
        <f t="shared" si="88"/>
        <v>42927</v>
      </c>
      <c r="K766" s="12">
        <f t="shared" si="89"/>
        <v>28</v>
      </c>
      <c r="L766" s="12" t="str">
        <f t="shared" si="90"/>
        <v>martes</v>
      </c>
      <c r="M766" s="13"/>
    </row>
    <row r="767" spans="1:13" x14ac:dyDescent="0.35">
      <c r="A767" s="8" t="str">
        <f t="shared" si="91"/>
        <v>2017</v>
      </c>
      <c r="B767" s="8" t="str">
        <f t="shared" si="93"/>
        <v>Julio</v>
      </c>
      <c r="C767" s="6" t="s">
        <v>49</v>
      </c>
      <c r="D767" s="14" t="str">
        <f t="shared" si="87"/>
        <v>12/Julio/2017</v>
      </c>
      <c r="E767" s="1">
        <v>32910385</v>
      </c>
      <c r="F767" s="1">
        <v>13987082.836200001</v>
      </c>
      <c r="G767" s="2">
        <v>0.42500514157461239</v>
      </c>
      <c r="H767" s="3">
        <v>22996</v>
      </c>
      <c r="I767" s="1">
        <v>18923302.163899999</v>
      </c>
      <c r="J767" s="11">
        <f t="shared" si="88"/>
        <v>42928</v>
      </c>
      <c r="K767" s="12">
        <f t="shared" si="89"/>
        <v>28</v>
      </c>
      <c r="L767" s="12" t="str">
        <f t="shared" si="90"/>
        <v>miércoles</v>
      </c>
      <c r="M767" s="13"/>
    </row>
    <row r="768" spans="1:13" x14ac:dyDescent="0.35">
      <c r="A768" s="8" t="str">
        <f t="shared" si="91"/>
        <v>2017</v>
      </c>
      <c r="B768" s="8" t="str">
        <f t="shared" si="93"/>
        <v>Julio</v>
      </c>
      <c r="C768" s="6" t="s">
        <v>50</v>
      </c>
      <c r="D768" s="14" t="str">
        <f t="shared" si="87"/>
        <v>13/Julio/2017</v>
      </c>
      <c r="E768" s="1">
        <v>27740335</v>
      </c>
      <c r="F768" s="1">
        <v>11618689.5655</v>
      </c>
      <c r="G768" s="2">
        <v>0.41883739203221593</v>
      </c>
      <c r="H768" s="3">
        <v>19154</v>
      </c>
      <c r="I768" s="1">
        <v>16121645.434599999</v>
      </c>
      <c r="J768" s="11">
        <f t="shared" si="88"/>
        <v>42929</v>
      </c>
      <c r="K768" s="12">
        <f t="shared" si="89"/>
        <v>28</v>
      </c>
      <c r="L768" s="12" t="str">
        <f t="shared" si="90"/>
        <v>jueves</v>
      </c>
      <c r="M768" s="13"/>
    </row>
    <row r="769" spans="1:13" x14ac:dyDescent="0.35">
      <c r="A769" s="8" t="str">
        <f t="shared" si="91"/>
        <v>2017</v>
      </c>
      <c r="B769" s="8" t="str">
        <f t="shared" si="93"/>
        <v>Julio</v>
      </c>
      <c r="C769" s="6" t="s">
        <v>51</v>
      </c>
      <c r="D769" s="14" t="str">
        <f t="shared" si="87"/>
        <v>14/Julio/2017</v>
      </c>
      <c r="E769" s="1">
        <v>29222092</v>
      </c>
      <c r="F769" s="1">
        <v>12578886.312899999</v>
      </c>
      <c r="G769" s="2">
        <v>0.43045810385170236</v>
      </c>
      <c r="H769" s="3">
        <v>19224</v>
      </c>
      <c r="I769" s="1">
        <v>16643205.687100001</v>
      </c>
      <c r="J769" s="11">
        <f t="shared" si="88"/>
        <v>42930</v>
      </c>
      <c r="K769" s="12">
        <f t="shared" si="89"/>
        <v>28</v>
      </c>
      <c r="L769" s="12" t="str">
        <f t="shared" si="90"/>
        <v>viernes</v>
      </c>
      <c r="M769" s="13"/>
    </row>
    <row r="770" spans="1:13" x14ac:dyDescent="0.35">
      <c r="A770" s="8" t="str">
        <f t="shared" si="91"/>
        <v>2017</v>
      </c>
      <c r="B770" s="8" t="str">
        <f t="shared" si="93"/>
        <v>Julio</v>
      </c>
      <c r="C770" s="6" t="s">
        <v>52</v>
      </c>
      <c r="D770" s="14" t="str">
        <f t="shared" si="87"/>
        <v>15/Julio/2017</v>
      </c>
      <c r="E770" s="1">
        <v>4139299</v>
      </c>
      <c r="F770" s="1">
        <v>1604083.2908999999</v>
      </c>
      <c r="G770" s="2">
        <v>0.38752534931639393</v>
      </c>
      <c r="H770" s="3">
        <v>3130</v>
      </c>
      <c r="I770" s="1">
        <v>2535215.7091000001</v>
      </c>
      <c r="J770" s="11">
        <f t="shared" si="88"/>
        <v>42931</v>
      </c>
      <c r="K770" s="12">
        <f t="shared" si="89"/>
        <v>28</v>
      </c>
      <c r="L770" s="12" t="str">
        <f t="shared" si="90"/>
        <v>sábado</v>
      </c>
      <c r="M770" s="13"/>
    </row>
    <row r="771" spans="1:13" x14ac:dyDescent="0.35">
      <c r="A771" s="8" t="str">
        <f t="shared" si="91"/>
        <v>2017</v>
      </c>
      <c r="B771" s="8" t="str">
        <f t="shared" si="93"/>
        <v>Julio</v>
      </c>
      <c r="C771" s="6" t="s">
        <v>70</v>
      </c>
      <c r="D771" s="14" t="str">
        <f t="shared" si="87"/>
        <v>17/Julio/2017</v>
      </c>
      <c r="E771" s="1">
        <v>28961620.620000001</v>
      </c>
      <c r="F771" s="1">
        <v>13243206.147500001</v>
      </c>
      <c r="G771" s="2">
        <v>0.45726744097858429</v>
      </c>
      <c r="H771" s="3">
        <v>27067</v>
      </c>
      <c r="I771" s="1">
        <v>15718414.4725</v>
      </c>
      <c r="J771" s="11">
        <f t="shared" si="88"/>
        <v>42933</v>
      </c>
      <c r="K771" s="12">
        <f t="shared" si="89"/>
        <v>29</v>
      </c>
      <c r="L771" s="12" t="str">
        <f t="shared" si="90"/>
        <v>lunes</v>
      </c>
      <c r="M771" s="13"/>
    </row>
    <row r="772" spans="1:13" x14ac:dyDescent="0.35">
      <c r="A772" s="8" t="str">
        <f t="shared" si="91"/>
        <v>2017</v>
      </c>
      <c r="B772" s="8" t="str">
        <f t="shared" si="93"/>
        <v>Julio</v>
      </c>
      <c r="C772" s="6" t="s">
        <v>71</v>
      </c>
      <c r="D772" s="14" t="str">
        <f t="shared" si="87"/>
        <v>18/Julio/2017</v>
      </c>
      <c r="E772" s="1">
        <v>22428650</v>
      </c>
      <c r="F772" s="1">
        <v>9289092.9346999992</v>
      </c>
      <c r="G772" s="2">
        <v>0.41416192836840382</v>
      </c>
      <c r="H772" s="3">
        <v>17929</v>
      </c>
      <c r="I772" s="1">
        <v>13139557.065300001</v>
      </c>
      <c r="J772" s="11">
        <f t="shared" si="88"/>
        <v>42934</v>
      </c>
      <c r="K772" s="12">
        <f t="shared" si="89"/>
        <v>29</v>
      </c>
      <c r="L772" s="12" t="str">
        <f t="shared" si="90"/>
        <v>martes</v>
      </c>
      <c r="M772" s="13"/>
    </row>
    <row r="773" spans="1:13" x14ac:dyDescent="0.35">
      <c r="A773" s="8" t="str">
        <f t="shared" si="91"/>
        <v>2017</v>
      </c>
      <c r="B773" s="8" t="str">
        <f t="shared" si="93"/>
        <v>Julio</v>
      </c>
      <c r="C773" s="6" t="s">
        <v>54</v>
      </c>
      <c r="D773" s="14" t="str">
        <f t="shared" si="87"/>
        <v>19/Julio/2017</v>
      </c>
      <c r="E773" s="1">
        <v>37213689.159999996</v>
      </c>
      <c r="F773" s="1">
        <v>13776371.5759</v>
      </c>
      <c r="G773" s="2">
        <v>0.370196341369666</v>
      </c>
      <c r="H773" s="3">
        <v>33187.095999999998</v>
      </c>
      <c r="I773" s="1">
        <v>23437317.584100001</v>
      </c>
      <c r="J773" s="11">
        <f t="shared" si="88"/>
        <v>42935</v>
      </c>
      <c r="K773" s="12">
        <f t="shared" si="89"/>
        <v>29</v>
      </c>
      <c r="L773" s="12" t="str">
        <f t="shared" si="90"/>
        <v>miércoles</v>
      </c>
      <c r="M773" s="13"/>
    </row>
    <row r="774" spans="1:13" x14ac:dyDescent="0.35">
      <c r="A774" s="8" t="str">
        <f t="shared" si="91"/>
        <v>2017</v>
      </c>
      <c r="B774" s="8" t="str">
        <f t="shared" si="93"/>
        <v>Julio</v>
      </c>
      <c r="C774" s="6" t="s">
        <v>55</v>
      </c>
      <c r="D774" s="14" t="str">
        <f t="shared" si="87"/>
        <v>20/Julio/2017</v>
      </c>
      <c r="E774" s="1">
        <v>28567370</v>
      </c>
      <c r="F774" s="1">
        <v>11673662.2147</v>
      </c>
      <c r="G774" s="2">
        <v>0.40863622429016044</v>
      </c>
      <c r="H774" s="3">
        <v>22617</v>
      </c>
      <c r="I774" s="1">
        <v>16893707.785399999</v>
      </c>
      <c r="J774" s="11">
        <f t="shared" si="88"/>
        <v>42936</v>
      </c>
      <c r="K774" s="12">
        <f t="shared" si="89"/>
        <v>29</v>
      </c>
      <c r="L774" s="12" t="str">
        <f t="shared" si="90"/>
        <v>jueves</v>
      </c>
      <c r="M774" s="13"/>
    </row>
    <row r="775" spans="1:13" x14ac:dyDescent="0.35">
      <c r="A775" s="8" t="str">
        <f t="shared" si="91"/>
        <v>2017</v>
      </c>
      <c r="B775" s="8" t="str">
        <f t="shared" si="93"/>
        <v>Julio</v>
      </c>
      <c r="C775" s="6" t="s">
        <v>56</v>
      </c>
      <c r="D775" s="14" t="str">
        <f t="shared" ref="D775:D838" si="94">CONCATENATE(C775,"/",B775,"/",A775)</f>
        <v>21/Julio/2017</v>
      </c>
      <c r="E775" s="1">
        <v>-16563720</v>
      </c>
      <c r="F775" s="1">
        <v>-4293191.2324999999</v>
      </c>
      <c r="G775" s="2">
        <v>0.25919245389924483</v>
      </c>
      <c r="H775" s="3">
        <v>3101.096</v>
      </c>
      <c r="I775" s="1">
        <v>-12270528.7675</v>
      </c>
      <c r="J775" s="11">
        <f t="shared" ref="J775:J838" si="95">WORKDAY(D775,0,0)</f>
        <v>42937</v>
      </c>
      <c r="K775" s="12">
        <f t="shared" ref="K775:K838" si="96">WEEKNUM(J775,1)</f>
        <v>29</v>
      </c>
      <c r="L775" s="12" t="str">
        <f t="shared" ref="L775:L838" si="97">TEXT(J775,"ddDDd")</f>
        <v>viernes</v>
      </c>
      <c r="M775" s="13"/>
    </row>
    <row r="776" spans="1:13" x14ac:dyDescent="0.35">
      <c r="A776" s="8" t="str">
        <f t="shared" si="91"/>
        <v>2017</v>
      </c>
      <c r="B776" s="8" t="str">
        <f t="shared" si="93"/>
        <v>Julio</v>
      </c>
      <c r="C776" s="6" t="s">
        <v>57</v>
      </c>
      <c r="D776" s="14" t="str">
        <f t="shared" si="94"/>
        <v>22/Julio/2017</v>
      </c>
      <c r="E776" s="1">
        <v>9254865</v>
      </c>
      <c r="F776" s="1">
        <v>2866634.9978999998</v>
      </c>
      <c r="G776" s="2">
        <v>0.30974357788039047</v>
      </c>
      <c r="H776" s="3">
        <v>5870</v>
      </c>
      <c r="I776" s="1">
        <v>6388230.0022</v>
      </c>
      <c r="J776" s="11">
        <f t="shared" si="95"/>
        <v>42938</v>
      </c>
      <c r="K776" s="12">
        <f t="shared" si="96"/>
        <v>29</v>
      </c>
      <c r="L776" s="12" t="str">
        <f t="shared" si="97"/>
        <v>sábado</v>
      </c>
      <c r="M776" s="13"/>
    </row>
    <row r="777" spans="1:13" x14ac:dyDescent="0.35">
      <c r="A777" s="8" t="str">
        <f t="shared" si="91"/>
        <v>2017</v>
      </c>
      <c r="B777" s="8" t="str">
        <f t="shared" si="93"/>
        <v>Julio</v>
      </c>
      <c r="C777" s="6" t="s">
        <v>58</v>
      </c>
      <c r="D777" s="14" t="str">
        <f t="shared" si="94"/>
        <v>23/Julio/2017</v>
      </c>
      <c r="E777" s="1">
        <v>-22705285</v>
      </c>
      <c r="F777" s="1">
        <v>-8445271.7148000002</v>
      </c>
      <c r="G777" s="2">
        <v>0.37195180394344313</v>
      </c>
      <c r="H777" s="3">
        <v>-9798</v>
      </c>
      <c r="I777" s="1">
        <v>-14260013.2853</v>
      </c>
      <c r="J777" s="11">
        <f t="shared" si="95"/>
        <v>42939</v>
      </c>
      <c r="K777" s="12">
        <f t="shared" si="96"/>
        <v>30</v>
      </c>
      <c r="L777" s="12" t="str">
        <f t="shared" si="97"/>
        <v>domingo</v>
      </c>
      <c r="M777" s="13"/>
    </row>
    <row r="778" spans="1:13" x14ac:dyDescent="0.35">
      <c r="A778" s="8" t="str">
        <f t="shared" si="91"/>
        <v>2017</v>
      </c>
      <c r="B778" s="8" t="str">
        <f t="shared" si="93"/>
        <v>Julio</v>
      </c>
      <c r="C778" s="6" t="s">
        <v>59</v>
      </c>
      <c r="D778" s="14" t="str">
        <f t="shared" si="94"/>
        <v>24/Julio/2017</v>
      </c>
      <c r="E778" s="1">
        <v>38273744</v>
      </c>
      <c r="F778" s="1">
        <v>14703156.425100001</v>
      </c>
      <c r="G778" s="2">
        <v>0.38415777732902223</v>
      </c>
      <c r="H778" s="3">
        <v>37211</v>
      </c>
      <c r="I778" s="1">
        <v>23570587.574999999</v>
      </c>
      <c r="J778" s="11">
        <f t="shared" si="95"/>
        <v>42940</v>
      </c>
      <c r="K778" s="12">
        <f t="shared" si="96"/>
        <v>30</v>
      </c>
      <c r="L778" s="12" t="str">
        <f t="shared" si="97"/>
        <v>lunes</v>
      </c>
      <c r="M778" s="13"/>
    </row>
    <row r="779" spans="1:13" x14ac:dyDescent="0.35">
      <c r="A779" s="8" t="str">
        <f t="shared" si="91"/>
        <v>2017</v>
      </c>
      <c r="B779" s="8" t="str">
        <f t="shared" si="93"/>
        <v>Julio</v>
      </c>
      <c r="C779" s="6" t="s">
        <v>72</v>
      </c>
      <c r="D779" s="14" t="str">
        <f t="shared" si="94"/>
        <v>25/Julio/2017</v>
      </c>
      <c r="E779" s="1">
        <v>55763623.109999999</v>
      </c>
      <c r="F779" s="1">
        <v>21002389.191300001</v>
      </c>
      <c r="G779" s="2">
        <v>0.37663243562690379</v>
      </c>
      <c r="H779" s="3">
        <v>34880</v>
      </c>
      <c r="I779" s="1">
        <v>34761233.918700002</v>
      </c>
      <c r="J779" s="11">
        <f t="shared" si="95"/>
        <v>42941</v>
      </c>
      <c r="K779" s="12">
        <f t="shared" si="96"/>
        <v>30</v>
      </c>
      <c r="L779" s="12" t="str">
        <f t="shared" si="97"/>
        <v>martes</v>
      </c>
      <c r="M779" s="13"/>
    </row>
    <row r="780" spans="1:13" x14ac:dyDescent="0.35">
      <c r="A780" s="8" t="str">
        <f t="shared" si="91"/>
        <v>2017</v>
      </c>
      <c r="B780" s="8" t="str">
        <f t="shared" si="93"/>
        <v>Julio</v>
      </c>
      <c r="C780" s="6" t="s">
        <v>60</v>
      </c>
      <c r="D780" s="14" t="str">
        <f t="shared" si="94"/>
        <v>26/Julio/2017</v>
      </c>
      <c r="E780" s="1">
        <v>55168369</v>
      </c>
      <c r="F780" s="1">
        <v>21754606.0429</v>
      </c>
      <c r="G780" s="2">
        <v>0.39433114368307681</v>
      </c>
      <c r="H780" s="3">
        <v>36500</v>
      </c>
      <c r="I780" s="1">
        <v>33413762.9571</v>
      </c>
      <c r="J780" s="11">
        <f t="shared" si="95"/>
        <v>42942</v>
      </c>
      <c r="K780" s="12">
        <f t="shared" si="96"/>
        <v>30</v>
      </c>
      <c r="L780" s="12" t="str">
        <f t="shared" si="97"/>
        <v>miércoles</v>
      </c>
      <c r="M780" s="13"/>
    </row>
    <row r="781" spans="1:13" x14ac:dyDescent="0.35">
      <c r="A781" s="8" t="str">
        <f t="shared" si="91"/>
        <v>2017</v>
      </c>
      <c r="B781" s="8" t="str">
        <f t="shared" si="93"/>
        <v>Julio</v>
      </c>
      <c r="C781" s="6" t="s">
        <v>61</v>
      </c>
      <c r="D781" s="14" t="str">
        <f t="shared" si="94"/>
        <v>27/Julio/2017</v>
      </c>
      <c r="E781" s="1">
        <v>49044277</v>
      </c>
      <c r="F781" s="1">
        <v>18976904.743299998</v>
      </c>
      <c r="G781" s="2">
        <v>0.38693413185191822</v>
      </c>
      <c r="H781" s="3">
        <v>42420</v>
      </c>
      <c r="I781" s="1">
        <v>30067372.2568</v>
      </c>
      <c r="J781" s="11">
        <f t="shared" si="95"/>
        <v>42943</v>
      </c>
      <c r="K781" s="12">
        <f t="shared" si="96"/>
        <v>30</v>
      </c>
      <c r="L781" s="12" t="str">
        <f t="shared" si="97"/>
        <v>jueves</v>
      </c>
      <c r="M781" s="13"/>
    </row>
    <row r="782" spans="1:13" x14ac:dyDescent="0.35">
      <c r="A782" s="8" t="str">
        <f t="shared" si="91"/>
        <v>2017</v>
      </c>
      <c r="B782" s="8" t="str">
        <f t="shared" si="93"/>
        <v>Julio</v>
      </c>
      <c r="C782" s="6" t="s">
        <v>62</v>
      </c>
      <c r="D782" s="14" t="str">
        <f t="shared" si="94"/>
        <v>28/Julio/2017</v>
      </c>
      <c r="E782" s="1">
        <v>92588479</v>
      </c>
      <c r="F782" s="1">
        <v>30183803.338300001</v>
      </c>
      <c r="G782" s="2">
        <v>0.32599955917085538</v>
      </c>
      <c r="H782" s="3">
        <v>42556</v>
      </c>
      <c r="I782" s="1">
        <v>62404675.661700003</v>
      </c>
      <c r="J782" s="11">
        <f t="shared" si="95"/>
        <v>42944</v>
      </c>
      <c r="K782" s="12">
        <f t="shared" si="96"/>
        <v>30</v>
      </c>
      <c r="L782" s="12" t="str">
        <f t="shared" si="97"/>
        <v>viernes</v>
      </c>
      <c r="M782" s="13"/>
    </row>
    <row r="783" spans="1:13" x14ac:dyDescent="0.35">
      <c r="A783" s="8" t="str">
        <f t="shared" si="91"/>
        <v>2017</v>
      </c>
      <c r="B783" s="8" t="str">
        <f t="shared" si="93"/>
        <v>Julio</v>
      </c>
      <c r="C783" s="6" t="s">
        <v>63</v>
      </c>
      <c r="D783" s="14" t="str">
        <f t="shared" si="94"/>
        <v>29/Julio/2017</v>
      </c>
      <c r="E783" s="1">
        <v>5471266</v>
      </c>
      <c r="F783" s="1">
        <v>1456547.8382999999</v>
      </c>
      <c r="G783" s="2">
        <v>0.26621769775039267</v>
      </c>
      <c r="H783" s="3">
        <v>3675</v>
      </c>
      <c r="I783" s="1">
        <v>4014718.1617999999</v>
      </c>
      <c r="J783" s="11">
        <f t="shared" si="95"/>
        <v>42945</v>
      </c>
      <c r="K783" s="12">
        <f t="shared" si="96"/>
        <v>30</v>
      </c>
      <c r="L783" s="12" t="str">
        <f t="shared" si="97"/>
        <v>sábado</v>
      </c>
      <c r="M783" s="13"/>
    </row>
    <row r="784" spans="1:13" x14ac:dyDescent="0.35">
      <c r="A784" s="8" t="str">
        <f t="shared" si="91"/>
        <v>2017</v>
      </c>
      <c r="B784" s="8" t="str">
        <f t="shared" si="93"/>
        <v>Julio</v>
      </c>
      <c r="C784" s="6" t="s">
        <v>65</v>
      </c>
      <c r="D784" s="14" t="str">
        <f t="shared" si="94"/>
        <v>31/Julio/2017</v>
      </c>
      <c r="E784" s="1">
        <v>92533000</v>
      </c>
      <c r="F784" s="1">
        <v>31842900.826400001</v>
      </c>
      <c r="G784" s="2">
        <v>0.34412480765132442</v>
      </c>
      <c r="H784" s="3">
        <v>98367</v>
      </c>
      <c r="I784" s="1">
        <v>60690099.173600003</v>
      </c>
      <c r="J784" s="11">
        <f t="shared" si="95"/>
        <v>42947</v>
      </c>
      <c r="K784" s="12">
        <f t="shared" si="96"/>
        <v>31</v>
      </c>
      <c r="L784" s="12" t="str">
        <f t="shared" si="97"/>
        <v>lunes</v>
      </c>
      <c r="M784" s="13"/>
    </row>
    <row r="785" spans="1:13" x14ac:dyDescent="0.35">
      <c r="A785" s="8" t="str">
        <f t="shared" si="91"/>
        <v>2017</v>
      </c>
      <c r="B785" s="8" t="s">
        <v>32</v>
      </c>
      <c r="C785" s="6" t="s">
        <v>73</v>
      </c>
      <c r="D785" s="14" t="str">
        <f t="shared" si="94"/>
        <v>1/Agosto/2017</v>
      </c>
      <c r="E785" s="1">
        <v>17236395</v>
      </c>
      <c r="F785" s="1">
        <v>7358579.3093999997</v>
      </c>
      <c r="G785" s="2">
        <v>0.42692101854245046</v>
      </c>
      <c r="H785" s="3">
        <v>11439</v>
      </c>
      <c r="I785" s="1">
        <v>9877815.6906000003</v>
      </c>
      <c r="J785" s="11">
        <f t="shared" si="95"/>
        <v>42948</v>
      </c>
      <c r="K785" s="12">
        <f t="shared" si="96"/>
        <v>31</v>
      </c>
      <c r="L785" s="12" t="str">
        <f t="shared" si="97"/>
        <v>martes</v>
      </c>
      <c r="M785" s="13"/>
    </row>
    <row r="786" spans="1:13" x14ac:dyDescent="0.35">
      <c r="A786" s="8" t="str">
        <f t="shared" si="91"/>
        <v>2017</v>
      </c>
      <c r="B786" s="8" t="str">
        <f t="shared" ref="B786:B811" si="98">+B785</f>
        <v>Agosto</v>
      </c>
      <c r="C786" s="6" t="s">
        <v>66</v>
      </c>
      <c r="D786" s="14" t="str">
        <f t="shared" si="94"/>
        <v>2/Agosto/2017</v>
      </c>
      <c r="E786" s="1">
        <v>29642541</v>
      </c>
      <c r="F786" s="1">
        <v>12263417.5462</v>
      </c>
      <c r="G786" s="2">
        <v>0.41371006440372299</v>
      </c>
      <c r="H786" s="3">
        <v>21270</v>
      </c>
      <c r="I786" s="1">
        <v>17379123.4538</v>
      </c>
      <c r="J786" s="11">
        <f t="shared" si="95"/>
        <v>42949</v>
      </c>
      <c r="K786" s="12">
        <f t="shared" si="96"/>
        <v>31</v>
      </c>
      <c r="L786" s="12" t="str">
        <f t="shared" si="97"/>
        <v>miércoles</v>
      </c>
      <c r="M786" s="13"/>
    </row>
    <row r="787" spans="1:13" x14ac:dyDescent="0.35">
      <c r="A787" s="8" t="str">
        <f t="shared" si="91"/>
        <v>2017</v>
      </c>
      <c r="B787" s="8" t="str">
        <f t="shared" si="98"/>
        <v>Agosto</v>
      </c>
      <c r="C787" s="6" t="s">
        <v>67</v>
      </c>
      <c r="D787" s="14" t="str">
        <f t="shared" si="94"/>
        <v>3/Agosto/2017</v>
      </c>
      <c r="E787" s="1">
        <v>29875477</v>
      </c>
      <c r="F787" s="1">
        <v>12161978.4801</v>
      </c>
      <c r="G787" s="2">
        <v>0.40708901418042631</v>
      </c>
      <c r="H787" s="3">
        <v>22903</v>
      </c>
      <c r="I787" s="1">
        <v>17713498.52</v>
      </c>
      <c r="J787" s="11">
        <f t="shared" si="95"/>
        <v>42950</v>
      </c>
      <c r="K787" s="12">
        <f t="shared" si="96"/>
        <v>31</v>
      </c>
      <c r="L787" s="12" t="str">
        <f t="shared" si="97"/>
        <v>jueves</v>
      </c>
      <c r="M787" s="13"/>
    </row>
    <row r="788" spans="1:13" x14ac:dyDescent="0.35">
      <c r="A788" s="8" t="str">
        <f t="shared" si="91"/>
        <v>2017</v>
      </c>
      <c r="B788" s="8" t="str">
        <f t="shared" si="98"/>
        <v>Agosto</v>
      </c>
      <c r="C788" s="6" t="s">
        <v>68</v>
      </c>
      <c r="D788" s="14" t="str">
        <f t="shared" si="94"/>
        <v>4/Agosto/2017</v>
      </c>
      <c r="E788" s="1">
        <v>32183047</v>
      </c>
      <c r="F788" s="1">
        <v>13617789.5858</v>
      </c>
      <c r="G788" s="2">
        <v>0.42313549695279007</v>
      </c>
      <c r="H788" s="3">
        <v>25932</v>
      </c>
      <c r="I788" s="1">
        <v>18565257.414299998</v>
      </c>
      <c r="J788" s="11">
        <f t="shared" si="95"/>
        <v>42951</v>
      </c>
      <c r="K788" s="12">
        <f t="shared" si="96"/>
        <v>31</v>
      </c>
      <c r="L788" s="12" t="str">
        <f t="shared" si="97"/>
        <v>viernes</v>
      </c>
      <c r="M788" s="13"/>
    </row>
    <row r="789" spans="1:13" x14ac:dyDescent="0.35">
      <c r="A789" s="8" t="str">
        <f t="shared" si="91"/>
        <v>2017</v>
      </c>
      <c r="B789" s="8" t="str">
        <f t="shared" si="98"/>
        <v>Agosto</v>
      </c>
      <c r="C789" s="6" t="s">
        <v>43</v>
      </c>
      <c r="D789" s="14" t="str">
        <f t="shared" si="94"/>
        <v>5/Agosto/2017</v>
      </c>
      <c r="E789" s="1">
        <v>11272434</v>
      </c>
      <c r="F789" s="1">
        <v>4649994.1129999999</v>
      </c>
      <c r="G789" s="2">
        <v>0.41251020968497132</v>
      </c>
      <c r="H789" s="3">
        <v>4254</v>
      </c>
      <c r="I789" s="1">
        <v>6622439.8870999999</v>
      </c>
      <c r="J789" s="11">
        <f t="shared" si="95"/>
        <v>42952</v>
      </c>
      <c r="K789" s="12">
        <f t="shared" si="96"/>
        <v>31</v>
      </c>
      <c r="L789" s="12" t="str">
        <f t="shared" si="97"/>
        <v>sábado</v>
      </c>
      <c r="M789" s="13"/>
    </row>
    <row r="790" spans="1:13" x14ac:dyDescent="0.35">
      <c r="A790" s="8" t="str">
        <f t="shared" si="91"/>
        <v>2017</v>
      </c>
      <c r="B790" s="8" t="str">
        <f t="shared" si="98"/>
        <v>Agosto</v>
      </c>
      <c r="C790" s="6" t="s">
        <v>45</v>
      </c>
      <c r="D790" s="14" t="str">
        <f t="shared" si="94"/>
        <v>7/Agosto/2017</v>
      </c>
      <c r="E790" s="1">
        <v>27047771</v>
      </c>
      <c r="F790" s="1">
        <v>11798903.9563</v>
      </c>
      <c r="G790" s="2">
        <v>0.43622463219982155</v>
      </c>
      <c r="H790" s="3">
        <v>28889</v>
      </c>
      <c r="I790" s="1">
        <v>15248867.0437</v>
      </c>
      <c r="J790" s="11">
        <f t="shared" si="95"/>
        <v>42954</v>
      </c>
      <c r="K790" s="12">
        <f t="shared" si="96"/>
        <v>32</v>
      </c>
      <c r="L790" s="12" t="str">
        <f t="shared" si="97"/>
        <v>lunes</v>
      </c>
      <c r="M790" s="13"/>
    </row>
    <row r="791" spans="1:13" x14ac:dyDescent="0.35">
      <c r="A791" s="8" t="str">
        <f t="shared" si="91"/>
        <v>2017</v>
      </c>
      <c r="B791" s="8" t="str">
        <f t="shared" si="98"/>
        <v>Agosto</v>
      </c>
      <c r="C791" s="6" t="s">
        <v>46</v>
      </c>
      <c r="D791" s="14" t="str">
        <f t="shared" si="94"/>
        <v>8/Agosto/2017</v>
      </c>
      <c r="E791" s="1">
        <v>41893632</v>
      </c>
      <c r="F791" s="1">
        <v>19151609.064199999</v>
      </c>
      <c r="G791" s="2">
        <v>0.45714845311573843</v>
      </c>
      <c r="H791" s="3">
        <v>29204</v>
      </c>
      <c r="I791" s="1">
        <v>22742022.935899999</v>
      </c>
      <c r="J791" s="11">
        <f t="shared" si="95"/>
        <v>42955</v>
      </c>
      <c r="K791" s="12">
        <f t="shared" si="96"/>
        <v>32</v>
      </c>
      <c r="L791" s="12" t="str">
        <f t="shared" si="97"/>
        <v>martes</v>
      </c>
      <c r="M791" s="13"/>
    </row>
    <row r="792" spans="1:13" x14ac:dyDescent="0.35">
      <c r="A792" s="8" t="str">
        <f t="shared" si="91"/>
        <v>2017</v>
      </c>
      <c r="B792" s="8" t="str">
        <f t="shared" si="98"/>
        <v>Agosto</v>
      </c>
      <c r="C792" s="6" t="s">
        <v>47</v>
      </c>
      <c r="D792" s="14" t="str">
        <f t="shared" si="94"/>
        <v>9/Agosto/2017</v>
      </c>
      <c r="E792" s="1">
        <v>44137027</v>
      </c>
      <c r="F792" s="1">
        <v>16959297.976199999</v>
      </c>
      <c r="G792" s="2">
        <v>0.38424196482921247</v>
      </c>
      <c r="H792" s="3">
        <v>26260</v>
      </c>
      <c r="I792" s="1">
        <v>27177729.023800001</v>
      </c>
      <c r="J792" s="11">
        <f t="shared" si="95"/>
        <v>42956</v>
      </c>
      <c r="K792" s="12">
        <f t="shared" si="96"/>
        <v>32</v>
      </c>
      <c r="L792" s="12" t="str">
        <f t="shared" si="97"/>
        <v>miércoles</v>
      </c>
      <c r="M792" s="13"/>
    </row>
    <row r="793" spans="1:13" x14ac:dyDescent="0.35">
      <c r="A793" s="8" t="str">
        <f t="shared" si="91"/>
        <v>2017</v>
      </c>
      <c r="B793" s="8" t="str">
        <f t="shared" si="98"/>
        <v>Agosto</v>
      </c>
      <c r="C793" s="6" t="s">
        <v>48</v>
      </c>
      <c r="D793" s="14" t="str">
        <f t="shared" si="94"/>
        <v>10/Agosto/2017</v>
      </c>
      <c r="E793" s="1">
        <v>31937585</v>
      </c>
      <c r="F793" s="1">
        <v>12286316.9388</v>
      </c>
      <c r="G793" s="2">
        <v>0.3846977452678404</v>
      </c>
      <c r="H793" s="3">
        <v>28832</v>
      </c>
      <c r="I793" s="1">
        <v>19651268.061299998</v>
      </c>
      <c r="J793" s="11">
        <f t="shared" si="95"/>
        <v>42957</v>
      </c>
      <c r="K793" s="12">
        <f t="shared" si="96"/>
        <v>32</v>
      </c>
      <c r="L793" s="12" t="str">
        <f t="shared" si="97"/>
        <v>jueves</v>
      </c>
      <c r="M793" s="13"/>
    </row>
    <row r="794" spans="1:13" x14ac:dyDescent="0.35">
      <c r="A794" s="8" t="str">
        <f t="shared" si="91"/>
        <v>2017</v>
      </c>
      <c r="B794" s="8" t="str">
        <f t="shared" si="98"/>
        <v>Agosto</v>
      </c>
      <c r="C794" s="6" t="s">
        <v>69</v>
      </c>
      <c r="D794" s="14" t="str">
        <f t="shared" si="94"/>
        <v>11/Agosto/2017</v>
      </c>
      <c r="E794" s="1">
        <v>42476376</v>
      </c>
      <c r="F794" s="1">
        <v>18127835.6065</v>
      </c>
      <c r="G794" s="2">
        <v>0.42677453477904986</v>
      </c>
      <c r="H794" s="3">
        <v>30581</v>
      </c>
      <c r="I794" s="1">
        <v>24348540.393599998</v>
      </c>
      <c r="J794" s="11">
        <f t="shared" si="95"/>
        <v>42958</v>
      </c>
      <c r="K794" s="12">
        <f t="shared" si="96"/>
        <v>32</v>
      </c>
      <c r="L794" s="12" t="str">
        <f t="shared" si="97"/>
        <v>viernes</v>
      </c>
      <c r="M794" s="13"/>
    </row>
    <row r="795" spans="1:13" x14ac:dyDescent="0.35">
      <c r="A795" s="8" t="str">
        <f t="shared" si="91"/>
        <v>2017</v>
      </c>
      <c r="B795" s="8" t="str">
        <f t="shared" si="98"/>
        <v>Agosto</v>
      </c>
      <c r="C795" s="6" t="s">
        <v>49</v>
      </c>
      <c r="D795" s="14" t="str">
        <f t="shared" si="94"/>
        <v>12/Agosto/2017</v>
      </c>
      <c r="E795" s="1">
        <v>5890087</v>
      </c>
      <c r="F795" s="1">
        <v>2240787.2204999998</v>
      </c>
      <c r="G795" s="2">
        <v>0.38043363714322048</v>
      </c>
      <c r="H795" s="3">
        <v>3427</v>
      </c>
      <c r="I795" s="1">
        <v>3649299.7795000002</v>
      </c>
      <c r="J795" s="11">
        <f t="shared" si="95"/>
        <v>42959</v>
      </c>
      <c r="K795" s="12">
        <f t="shared" si="96"/>
        <v>32</v>
      </c>
      <c r="L795" s="12" t="str">
        <f t="shared" si="97"/>
        <v>sábado</v>
      </c>
      <c r="M795" s="13"/>
    </row>
    <row r="796" spans="1:13" x14ac:dyDescent="0.35">
      <c r="A796" s="8" t="str">
        <f t="shared" si="91"/>
        <v>2017</v>
      </c>
      <c r="B796" s="8" t="str">
        <f t="shared" si="98"/>
        <v>Agosto</v>
      </c>
      <c r="C796" s="6" t="s">
        <v>51</v>
      </c>
      <c r="D796" s="14" t="str">
        <f t="shared" si="94"/>
        <v>14/Agosto/2017</v>
      </c>
      <c r="E796" s="1">
        <v>27719044</v>
      </c>
      <c r="F796" s="1">
        <v>12779074.6603</v>
      </c>
      <c r="G796" s="2">
        <v>0.46102147896226148</v>
      </c>
      <c r="H796" s="3">
        <v>25017</v>
      </c>
      <c r="I796" s="1">
        <v>14939969.3397</v>
      </c>
      <c r="J796" s="11">
        <f t="shared" si="95"/>
        <v>42961</v>
      </c>
      <c r="K796" s="12">
        <f t="shared" si="96"/>
        <v>33</v>
      </c>
      <c r="L796" s="12" t="str">
        <f t="shared" si="97"/>
        <v>lunes</v>
      </c>
      <c r="M796" s="13"/>
    </row>
    <row r="797" spans="1:13" x14ac:dyDescent="0.35">
      <c r="A797" s="8" t="str">
        <f t="shared" si="91"/>
        <v>2017</v>
      </c>
      <c r="B797" s="8" t="str">
        <f t="shared" si="98"/>
        <v>Agosto</v>
      </c>
      <c r="C797" s="6" t="s">
        <v>52</v>
      </c>
      <c r="D797" s="14" t="str">
        <f t="shared" si="94"/>
        <v>15/Agosto/2017</v>
      </c>
      <c r="E797" s="1">
        <v>7042511</v>
      </c>
      <c r="F797" s="1">
        <v>3016950.4545</v>
      </c>
      <c r="G797" s="2">
        <v>0.42839130169622736</v>
      </c>
      <c r="H797" s="3">
        <v>4355</v>
      </c>
      <c r="I797" s="1">
        <v>4025560.5455999998</v>
      </c>
      <c r="J797" s="11">
        <f t="shared" si="95"/>
        <v>42962</v>
      </c>
      <c r="K797" s="12">
        <f t="shared" si="96"/>
        <v>33</v>
      </c>
      <c r="L797" s="12" t="str">
        <f t="shared" si="97"/>
        <v>martes</v>
      </c>
      <c r="M797" s="13"/>
    </row>
    <row r="798" spans="1:13" x14ac:dyDescent="0.35">
      <c r="A798" s="8" t="str">
        <f t="shared" ref="A798:A861" si="99">+A797</f>
        <v>2017</v>
      </c>
      <c r="B798" s="8" t="str">
        <f t="shared" si="98"/>
        <v>Agosto</v>
      </c>
      <c r="C798" s="6" t="s">
        <v>53</v>
      </c>
      <c r="D798" s="14" t="str">
        <f t="shared" si="94"/>
        <v>16/Agosto/2017</v>
      </c>
      <c r="E798" s="1">
        <v>31208833</v>
      </c>
      <c r="F798" s="1">
        <v>11787488.3868</v>
      </c>
      <c r="G798" s="2">
        <v>0.37769718549873366</v>
      </c>
      <c r="H798" s="3">
        <v>42094</v>
      </c>
      <c r="I798" s="1">
        <v>19421344.613299999</v>
      </c>
      <c r="J798" s="11">
        <f t="shared" si="95"/>
        <v>42963</v>
      </c>
      <c r="K798" s="12">
        <f t="shared" si="96"/>
        <v>33</v>
      </c>
      <c r="L798" s="12" t="str">
        <f t="shared" si="97"/>
        <v>miércoles</v>
      </c>
      <c r="M798" s="13"/>
    </row>
    <row r="799" spans="1:13" x14ac:dyDescent="0.35">
      <c r="A799" s="8" t="str">
        <f t="shared" si="99"/>
        <v>2017</v>
      </c>
      <c r="B799" s="8" t="str">
        <f t="shared" si="98"/>
        <v>Agosto</v>
      </c>
      <c r="C799" s="6" t="s">
        <v>70</v>
      </c>
      <c r="D799" s="14" t="str">
        <f t="shared" si="94"/>
        <v>17/Agosto/2017</v>
      </c>
      <c r="E799" s="1">
        <v>37738404</v>
      </c>
      <c r="F799" s="1">
        <v>13125034.133099999</v>
      </c>
      <c r="G799" s="2">
        <v>0.34778985706708743</v>
      </c>
      <c r="H799" s="3">
        <v>17531</v>
      </c>
      <c r="I799" s="1">
        <v>24613369.866999999</v>
      </c>
      <c r="J799" s="11">
        <f t="shared" si="95"/>
        <v>42964</v>
      </c>
      <c r="K799" s="12">
        <f t="shared" si="96"/>
        <v>33</v>
      </c>
      <c r="L799" s="12" t="str">
        <f t="shared" si="97"/>
        <v>jueves</v>
      </c>
      <c r="M799" s="13"/>
    </row>
    <row r="800" spans="1:13" x14ac:dyDescent="0.35">
      <c r="A800" s="8" t="str">
        <f t="shared" si="99"/>
        <v>2017</v>
      </c>
      <c r="B800" s="8" t="str">
        <f t="shared" si="98"/>
        <v>Agosto</v>
      </c>
      <c r="C800" s="6" t="s">
        <v>71</v>
      </c>
      <c r="D800" s="14" t="str">
        <f t="shared" si="94"/>
        <v>18/Agosto/2017</v>
      </c>
      <c r="E800" s="1">
        <v>48964514</v>
      </c>
      <c r="F800" s="1">
        <v>19869825.934300002</v>
      </c>
      <c r="G800" s="2">
        <v>0.40580053412354916</v>
      </c>
      <c r="H800" s="3">
        <v>31515</v>
      </c>
      <c r="I800" s="1">
        <v>29094688.0658</v>
      </c>
      <c r="J800" s="11">
        <f t="shared" si="95"/>
        <v>42965</v>
      </c>
      <c r="K800" s="12">
        <f t="shared" si="96"/>
        <v>33</v>
      </c>
      <c r="L800" s="12" t="str">
        <f t="shared" si="97"/>
        <v>viernes</v>
      </c>
      <c r="M800" s="13"/>
    </row>
    <row r="801" spans="1:13" x14ac:dyDescent="0.35">
      <c r="A801" s="8" t="str">
        <f t="shared" si="99"/>
        <v>2017</v>
      </c>
      <c r="B801" s="8" t="str">
        <f t="shared" si="98"/>
        <v>Agosto</v>
      </c>
      <c r="C801" s="6" t="s">
        <v>54</v>
      </c>
      <c r="D801" s="14" t="str">
        <f t="shared" si="94"/>
        <v>19/Agosto/2017</v>
      </c>
      <c r="E801" s="1">
        <v>4548437</v>
      </c>
      <c r="F801" s="1">
        <v>2084832.105</v>
      </c>
      <c r="G801" s="2">
        <v>0.45836231325178295</v>
      </c>
      <c r="H801" s="3">
        <v>3437</v>
      </c>
      <c r="I801" s="1">
        <v>2463604.895</v>
      </c>
      <c r="J801" s="11">
        <f t="shared" si="95"/>
        <v>42966</v>
      </c>
      <c r="K801" s="12">
        <f t="shared" si="96"/>
        <v>33</v>
      </c>
      <c r="L801" s="12" t="str">
        <f t="shared" si="97"/>
        <v>sábado</v>
      </c>
      <c r="M801" s="13"/>
    </row>
    <row r="802" spans="1:13" x14ac:dyDescent="0.35">
      <c r="A802" s="8" t="str">
        <f t="shared" si="99"/>
        <v>2017</v>
      </c>
      <c r="B802" s="8" t="str">
        <f t="shared" si="98"/>
        <v>Agosto</v>
      </c>
      <c r="C802" s="6" t="s">
        <v>56</v>
      </c>
      <c r="D802" s="14" t="str">
        <f t="shared" si="94"/>
        <v>21/Agosto/2017</v>
      </c>
      <c r="E802" s="1">
        <v>43122234</v>
      </c>
      <c r="F802" s="1">
        <v>12276504.9617</v>
      </c>
      <c r="G802" s="2">
        <v>0.28469083864486244</v>
      </c>
      <c r="H802" s="3">
        <v>21719</v>
      </c>
      <c r="I802" s="1">
        <v>30845729.0383</v>
      </c>
      <c r="J802" s="11">
        <f t="shared" si="95"/>
        <v>42968</v>
      </c>
      <c r="K802" s="12">
        <f t="shared" si="96"/>
        <v>34</v>
      </c>
      <c r="L802" s="12" t="str">
        <f t="shared" si="97"/>
        <v>lunes</v>
      </c>
      <c r="M802" s="13"/>
    </row>
    <row r="803" spans="1:13" x14ac:dyDescent="0.35">
      <c r="A803" s="8" t="str">
        <f t="shared" si="99"/>
        <v>2017</v>
      </c>
      <c r="B803" s="8" t="str">
        <f t="shared" si="98"/>
        <v>Agosto</v>
      </c>
      <c r="C803" s="6" t="s">
        <v>57</v>
      </c>
      <c r="D803" s="14" t="str">
        <f t="shared" si="94"/>
        <v>22/Agosto/2017</v>
      </c>
      <c r="E803" s="1">
        <v>37757572</v>
      </c>
      <c r="F803" s="1">
        <v>16332814.8342</v>
      </c>
      <c r="G803" s="2">
        <v>0.43257058039113322</v>
      </c>
      <c r="H803" s="3">
        <v>28995</v>
      </c>
      <c r="I803" s="1">
        <v>21424757.165800001</v>
      </c>
      <c r="J803" s="11">
        <f t="shared" si="95"/>
        <v>42969</v>
      </c>
      <c r="K803" s="12">
        <f t="shared" si="96"/>
        <v>34</v>
      </c>
      <c r="L803" s="12" t="str">
        <f t="shared" si="97"/>
        <v>martes</v>
      </c>
      <c r="M803" s="13"/>
    </row>
    <row r="804" spans="1:13" x14ac:dyDescent="0.35">
      <c r="A804" s="8" t="str">
        <f t="shared" si="99"/>
        <v>2017</v>
      </c>
      <c r="B804" s="8" t="str">
        <f t="shared" si="98"/>
        <v>Agosto</v>
      </c>
      <c r="C804" s="6" t="s">
        <v>58</v>
      </c>
      <c r="D804" s="14" t="str">
        <f t="shared" si="94"/>
        <v>23/Agosto/2017</v>
      </c>
      <c r="E804" s="1">
        <v>40129515</v>
      </c>
      <c r="F804" s="1">
        <v>16481795.319700001</v>
      </c>
      <c r="G804" s="2">
        <v>0.41071503903548301</v>
      </c>
      <c r="H804" s="3">
        <v>27927</v>
      </c>
      <c r="I804" s="1">
        <v>23647719.680300001</v>
      </c>
      <c r="J804" s="11">
        <f t="shared" si="95"/>
        <v>42970</v>
      </c>
      <c r="K804" s="12">
        <f t="shared" si="96"/>
        <v>34</v>
      </c>
      <c r="L804" s="12" t="str">
        <f t="shared" si="97"/>
        <v>miércoles</v>
      </c>
      <c r="M804" s="13"/>
    </row>
    <row r="805" spans="1:13" x14ac:dyDescent="0.35">
      <c r="A805" s="8" t="str">
        <f t="shared" si="99"/>
        <v>2017</v>
      </c>
      <c r="B805" s="8" t="str">
        <f t="shared" si="98"/>
        <v>Agosto</v>
      </c>
      <c r="C805" s="6" t="s">
        <v>59</v>
      </c>
      <c r="D805" s="14" t="str">
        <f t="shared" si="94"/>
        <v>24/Agosto/2017</v>
      </c>
      <c r="E805" s="1">
        <v>49326131</v>
      </c>
      <c r="F805" s="1">
        <v>15900605.2083</v>
      </c>
      <c r="G805" s="2">
        <v>0.32235662692255346</v>
      </c>
      <c r="H805" s="3">
        <v>33327</v>
      </c>
      <c r="I805" s="1">
        <v>33425525.791700002</v>
      </c>
      <c r="J805" s="11">
        <f t="shared" si="95"/>
        <v>42971</v>
      </c>
      <c r="K805" s="12">
        <f t="shared" si="96"/>
        <v>34</v>
      </c>
      <c r="L805" s="12" t="str">
        <f t="shared" si="97"/>
        <v>jueves</v>
      </c>
      <c r="M805" s="13"/>
    </row>
    <row r="806" spans="1:13" x14ac:dyDescent="0.35">
      <c r="A806" s="8" t="str">
        <f t="shared" si="99"/>
        <v>2017</v>
      </c>
      <c r="B806" s="8" t="str">
        <f t="shared" si="98"/>
        <v>Agosto</v>
      </c>
      <c r="C806" s="6" t="s">
        <v>72</v>
      </c>
      <c r="D806" s="14" t="str">
        <f t="shared" si="94"/>
        <v>25/Agosto/2017</v>
      </c>
      <c r="E806" s="1">
        <v>47406433</v>
      </c>
      <c r="F806" s="1">
        <v>19213179.4663</v>
      </c>
      <c r="G806" s="2">
        <v>0.40528633458459107</v>
      </c>
      <c r="H806" s="3">
        <v>33719</v>
      </c>
      <c r="I806" s="1">
        <v>28193253.533799998</v>
      </c>
      <c r="J806" s="11">
        <f t="shared" si="95"/>
        <v>42972</v>
      </c>
      <c r="K806" s="12">
        <f t="shared" si="96"/>
        <v>34</v>
      </c>
      <c r="L806" s="12" t="str">
        <f t="shared" si="97"/>
        <v>viernes</v>
      </c>
      <c r="M806" s="13"/>
    </row>
    <row r="807" spans="1:13" x14ac:dyDescent="0.35">
      <c r="A807" s="8" t="str">
        <f t="shared" si="99"/>
        <v>2017</v>
      </c>
      <c r="B807" s="8" t="str">
        <f t="shared" si="98"/>
        <v>Agosto</v>
      </c>
      <c r="C807" s="6" t="s">
        <v>60</v>
      </c>
      <c r="D807" s="14" t="str">
        <f t="shared" si="94"/>
        <v>26/Agosto/2017</v>
      </c>
      <c r="E807" s="1">
        <v>4154329</v>
      </c>
      <c r="F807" s="1">
        <v>1486224.0205999999</v>
      </c>
      <c r="G807" s="2">
        <v>0.35775308614219048</v>
      </c>
      <c r="H807" s="3">
        <v>2400</v>
      </c>
      <c r="I807" s="1">
        <v>2668104.9794999999</v>
      </c>
      <c r="J807" s="11">
        <f t="shared" si="95"/>
        <v>42973</v>
      </c>
      <c r="K807" s="12">
        <f t="shared" si="96"/>
        <v>34</v>
      </c>
      <c r="L807" s="12" t="str">
        <f t="shared" si="97"/>
        <v>sábado</v>
      </c>
      <c r="M807" s="13"/>
    </row>
    <row r="808" spans="1:13" x14ac:dyDescent="0.35">
      <c r="A808" s="8" t="str">
        <f t="shared" si="99"/>
        <v>2017</v>
      </c>
      <c r="B808" s="8" t="str">
        <f t="shared" si="98"/>
        <v>Agosto</v>
      </c>
      <c r="C808" s="6" t="s">
        <v>62</v>
      </c>
      <c r="D808" s="14" t="str">
        <f t="shared" si="94"/>
        <v>28/Agosto/2017</v>
      </c>
      <c r="E808" s="1">
        <v>34559943</v>
      </c>
      <c r="F808" s="1">
        <v>14528365.6742</v>
      </c>
      <c r="G808" s="2">
        <v>0.42038164455884663</v>
      </c>
      <c r="H808" s="3">
        <v>35227</v>
      </c>
      <c r="I808" s="1">
        <v>20031577.3259</v>
      </c>
      <c r="J808" s="11">
        <f t="shared" si="95"/>
        <v>42975</v>
      </c>
      <c r="K808" s="12">
        <f t="shared" si="96"/>
        <v>35</v>
      </c>
      <c r="L808" s="12" t="str">
        <f t="shared" si="97"/>
        <v>lunes</v>
      </c>
      <c r="M808" s="13"/>
    </row>
    <row r="809" spans="1:13" x14ac:dyDescent="0.35">
      <c r="A809" s="8" t="str">
        <f t="shared" si="99"/>
        <v>2017</v>
      </c>
      <c r="B809" s="8" t="str">
        <f t="shared" si="98"/>
        <v>Agosto</v>
      </c>
      <c r="C809" s="6" t="s">
        <v>63</v>
      </c>
      <c r="D809" s="14" t="str">
        <f t="shared" si="94"/>
        <v>29/Agosto/2017</v>
      </c>
      <c r="E809" s="1">
        <v>42066623</v>
      </c>
      <c r="F809" s="1">
        <v>16834912.092599999</v>
      </c>
      <c r="G809" s="2">
        <v>0.40019642395825306</v>
      </c>
      <c r="H809" s="3">
        <v>44872</v>
      </c>
      <c r="I809" s="1">
        <v>25231710.907400001</v>
      </c>
      <c r="J809" s="11">
        <f t="shared" si="95"/>
        <v>42976</v>
      </c>
      <c r="K809" s="12">
        <f t="shared" si="96"/>
        <v>35</v>
      </c>
      <c r="L809" s="12" t="str">
        <f t="shared" si="97"/>
        <v>martes</v>
      </c>
      <c r="M809" s="13"/>
    </row>
    <row r="810" spans="1:13" x14ac:dyDescent="0.35">
      <c r="A810" s="8" t="str">
        <f t="shared" si="99"/>
        <v>2017</v>
      </c>
      <c r="B810" s="8" t="str">
        <f t="shared" si="98"/>
        <v>Agosto</v>
      </c>
      <c r="C810" s="6" t="s">
        <v>64</v>
      </c>
      <c r="D810" s="14" t="str">
        <f t="shared" si="94"/>
        <v>30/Agosto/2017</v>
      </c>
      <c r="E810" s="1">
        <v>52508746</v>
      </c>
      <c r="F810" s="1">
        <v>16146743.490599999</v>
      </c>
      <c r="G810" s="2">
        <v>0.30750579133236206</v>
      </c>
      <c r="H810" s="3">
        <v>40372</v>
      </c>
      <c r="I810" s="1">
        <v>36362002.509400003</v>
      </c>
      <c r="J810" s="11">
        <f t="shared" si="95"/>
        <v>42977</v>
      </c>
      <c r="K810" s="12">
        <f t="shared" si="96"/>
        <v>35</v>
      </c>
      <c r="L810" s="12" t="str">
        <f t="shared" si="97"/>
        <v>miércoles</v>
      </c>
      <c r="M810" s="13"/>
    </row>
    <row r="811" spans="1:13" x14ac:dyDescent="0.35">
      <c r="A811" s="8" t="str">
        <f t="shared" si="99"/>
        <v>2017</v>
      </c>
      <c r="B811" s="8" t="str">
        <f t="shared" si="98"/>
        <v>Agosto</v>
      </c>
      <c r="C811" s="6" t="s">
        <v>65</v>
      </c>
      <c r="D811" s="14" t="str">
        <f t="shared" si="94"/>
        <v>31/Agosto/2017</v>
      </c>
      <c r="E811" s="1">
        <v>104424251</v>
      </c>
      <c r="F811" s="1">
        <v>34984722.672300003</v>
      </c>
      <c r="G811" s="2">
        <v>0.3350248849024543</v>
      </c>
      <c r="H811" s="3">
        <v>111900</v>
      </c>
      <c r="I811" s="1">
        <v>69439528.327700004</v>
      </c>
      <c r="J811" s="11">
        <f t="shared" si="95"/>
        <v>42978</v>
      </c>
      <c r="K811" s="12">
        <f t="shared" si="96"/>
        <v>35</v>
      </c>
      <c r="L811" s="12" t="str">
        <f t="shared" si="97"/>
        <v>jueves</v>
      </c>
      <c r="M811" s="13"/>
    </row>
    <row r="812" spans="1:13" x14ac:dyDescent="0.35">
      <c r="A812" s="8" t="str">
        <f t="shared" si="99"/>
        <v>2017</v>
      </c>
      <c r="B812" s="8" t="s">
        <v>33</v>
      </c>
      <c r="C812" s="6" t="s">
        <v>73</v>
      </c>
      <c r="D812" s="14" t="str">
        <f t="shared" si="94"/>
        <v>1/Septiembre/2017</v>
      </c>
      <c r="E812" s="1">
        <v>29390900</v>
      </c>
      <c r="F812" s="1">
        <v>10856729.861300001</v>
      </c>
      <c r="G812" s="2">
        <v>0.3693908611611077</v>
      </c>
      <c r="H812" s="3">
        <v>23144</v>
      </c>
      <c r="I812" s="1">
        <v>18534170.138700001</v>
      </c>
      <c r="J812" s="11">
        <f t="shared" si="95"/>
        <v>42979</v>
      </c>
      <c r="K812" s="12">
        <f t="shared" si="96"/>
        <v>35</v>
      </c>
      <c r="L812" s="12" t="str">
        <f t="shared" si="97"/>
        <v>viernes</v>
      </c>
      <c r="M812" s="13"/>
    </row>
    <row r="813" spans="1:13" x14ac:dyDescent="0.35">
      <c r="A813" s="8" t="str">
        <f t="shared" si="99"/>
        <v>2017</v>
      </c>
      <c r="B813" s="8" t="str">
        <f t="shared" ref="B813:B834" si="100">+B812</f>
        <v>Septiembre</v>
      </c>
      <c r="C813" s="6" t="s">
        <v>66</v>
      </c>
      <c r="D813" s="14" t="str">
        <f t="shared" si="94"/>
        <v>2/Septiembre/2017</v>
      </c>
      <c r="E813" s="1">
        <v>11741558</v>
      </c>
      <c r="F813" s="1">
        <v>4588174.0109999999</v>
      </c>
      <c r="G813" s="2">
        <v>0.39076364576149092</v>
      </c>
      <c r="H813" s="3">
        <v>4321</v>
      </c>
      <c r="I813" s="1">
        <v>7153383.9890000001</v>
      </c>
      <c r="J813" s="11">
        <f t="shared" si="95"/>
        <v>42980</v>
      </c>
      <c r="K813" s="12">
        <f t="shared" si="96"/>
        <v>35</v>
      </c>
      <c r="L813" s="12" t="str">
        <f t="shared" si="97"/>
        <v>sábado</v>
      </c>
      <c r="M813" s="13"/>
    </row>
    <row r="814" spans="1:13" x14ac:dyDescent="0.35">
      <c r="A814" s="8" t="str">
        <f t="shared" si="99"/>
        <v>2017</v>
      </c>
      <c r="B814" s="8" t="str">
        <f t="shared" si="100"/>
        <v>Septiembre</v>
      </c>
      <c r="C814" s="6" t="s">
        <v>68</v>
      </c>
      <c r="D814" s="14" t="str">
        <f t="shared" si="94"/>
        <v>4/Septiembre/2017</v>
      </c>
      <c r="E814" s="1">
        <v>30758285</v>
      </c>
      <c r="F814" s="1">
        <v>13357300.178200001</v>
      </c>
      <c r="G814" s="2">
        <v>0.43426674075618976</v>
      </c>
      <c r="H814" s="3">
        <v>30517</v>
      </c>
      <c r="I814" s="1">
        <v>17400984.821800001</v>
      </c>
      <c r="J814" s="11">
        <f t="shared" si="95"/>
        <v>42982</v>
      </c>
      <c r="K814" s="12">
        <f t="shared" si="96"/>
        <v>36</v>
      </c>
      <c r="L814" s="12" t="str">
        <f t="shared" si="97"/>
        <v>lunes</v>
      </c>
      <c r="M814" s="13"/>
    </row>
    <row r="815" spans="1:13" x14ac:dyDescent="0.35">
      <c r="A815" s="8" t="str">
        <f t="shared" si="99"/>
        <v>2017</v>
      </c>
      <c r="B815" s="8" t="str">
        <f t="shared" si="100"/>
        <v>Septiembre</v>
      </c>
      <c r="C815" s="6" t="s">
        <v>43</v>
      </c>
      <c r="D815" s="14" t="str">
        <f t="shared" si="94"/>
        <v>5/Septiembre/2017</v>
      </c>
      <c r="E815" s="1">
        <v>29369037</v>
      </c>
      <c r="F815" s="1">
        <v>11644947.829399999</v>
      </c>
      <c r="G815" s="2">
        <v>0.39650424456886346</v>
      </c>
      <c r="H815" s="3">
        <v>23766</v>
      </c>
      <c r="I815" s="1">
        <v>17724089.170600001</v>
      </c>
      <c r="J815" s="11">
        <f t="shared" si="95"/>
        <v>42983</v>
      </c>
      <c r="K815" s="12">
        <f t="shared" si="96"/>
        <v>36</v>
      </c>
      <c r="L815" s="12" t="str">
        <f t="shared" si="97"/>
        <v>martes</v>
      </c>
      <c r="M815" s="13"/>
    </row>
    <row r="816" spans="1:13" x14ac:dyDescent="0.35">
      <c r="A816" s="8" t="str">
        <f t="shared" si="99"/>
        <v>2017</v>
      </c>
      <c r="B816" s="8" t="str">
        <f t="shared" si="100"/>
        <v>Septiembre</v>
      </c>
      <c r="C816" s="6" t="s">
        <v>44</v>
      </c>
      <c r="D816" s="14" t="str">
        <f t="shared" si="94"/>
        <v>6/Septiembre/2017</v>
      </c>
      <c r="E816" s="1">
        <v>28225595</v>
      </c>
      <c r="F816" s="1">
        <v>11808270.8588</v>
      </c>
      <c r="G816" s="2">
        <v>0.41835330163279111</v>
      </c>
      <c r="H816" s="3">
        <v>28654</v>
      </c>
      <c r="I816" s="1">
        <v>16417324.1412</v>
      </c>
      <c r="J816" s="11">
        <f t="shared" si="95"/>
        <v>42984</v>
      </c>
      <c r="K816" s="12">
        <f t="shared" si="96"/>
        <v>36</v>
      </c>
      <c r="L816" s="12" t="str">
        <f t="shared" si="97"/>
        <v>miércoles</v>
      </c>
      <c r="M816" s="13"/>
    </row>
    <row r="817" spans="1:13" x14ac:dyDescent="0.35">
      <c r="A817" s="8" t="str">
        <f t="shared" si="99"/>
        <v>2017</v>
      </c>
      <c r="B817" s="8" t="str">
        <f t="shared" si="100"/>
        <v>Septiembre</v>
      </c>
      <c r="C817" s="6" t="s">
        <v>45</v>
      </c>
      <c r="D817" s="14" t="str">
        <f t="shared" si="94"/>
        <v>7/Septiembre/2017</v>
      </c>
      <c r="E817" s="1">
        <v>27814670</v>
      </c>
      <c r="F817" s="1">
        <v>10769921.8815</v>
      </c>
      <c r="G817" s="2">
        <v>0.38720293577094389</v>
      </c>
      <c r="H817" s="3">
        <v>22578</v>
      </c>
      <c r="I817" s="1">
        <v>17044748.1186</v>
      </c>
      <c r="J817" s="11">
        <f t="shared" si="95"/>
        <v>42985</v>
      </c>
      <c r="K817" s="12">
        <f t="shared" si="96"/>
        <v>36</v>
      </c>
      <c r="L817" s="12" t="str">
        <f t="shared" si="97"/>
        <v>jueves</v>
      </c>
      <c r="M817" s="13"/>
    </row>
    <row r="818" spans="1:13" x14ac:dyDescent="0.35">
      <c r="A818" s="8" t="str">
        <f t="shared" si="99"/>
        <v>2017</v>
      </c>
      <c r="B818" s="8" t="str">
        <f t="shared" si="100"/>
        <v>Septiembre</v>
      </c>
      <c r="C818" s="6" t="s">
        <v>46</v>
      </c>
      <c r="D818" s="14" t="str">
        <f t="shared" si="94"/>
        <v>8/Septiembre/2017</v>
      </c>
      <c r="E818" s="1">
        <v>36873975.5</v>
      </c>
      <c r="F818" s="1">
        <v>15071884.801200001</v>
      </c>
      <c r="G818" s="2">
        <v>0.40874043541087668</v>
      </c>
      <c r="H818" s="3">
        <v>27053</v>
      </c>
      <c r="I818" s="1">
        <v>21802090.698800001</v>
      </c>
      <c r="J818" s="11">
        <f t="shared" si="95"/>
        <v>42986</v>
      </c>
      <c r="K818" s="12">
        <f t="shared" si="96"/>
        <v>36</v>
      </c>
      <c r="L818" s="12" t="str">
        <f t="shared" si="97"/>
        <v>viernes</v>
      </c>
      <c r="M818" s="13"/>
    </row>
    <row r="819" spans="1:13" x14ac:dyDescent="0.35">
      <c r="A819" s="8" t="str">
        <f t="shared" si="99"/>
        <v>2017</v>
      </c>
      <c r="B819" s="8" t="str">
        <f t="shared" si="100"/>
        <v>Septiembre</v>
      </c>
      <c r="C819" s="6" t="s">
        <v>47</v>
      </c>
      <c r="D819" s="14" t="str">
        <f t="shared" si="94"/>
        <v>9/Septiembre/2017</v>
      </c>
      <c r="E819" s="1">
        <v>7778509</v>
      </c>
      <c r="F819" s="1">
        <v>3568283.8845000002</v>
      </c>
      <c r="G819" s="2">
        <v>0.45873622881968767</v>
      </c>
      <c r="H819" s="3">
        <v>3074</v>
      </c>
      <c r="I819" s="1">
        <v>4210225.1155000003</v>
      </c>
      <c r="J819" s="11">
        <f t="shared" si="95"/>
        <v>42987</v>
      </c>
      <c r="K819" s="12">
        <f t="shared" si="96"/>
        <v>36</v>
      </c>
      <c r="L819" s="12" t="str">
        <f t="shared" si="97"/>
        <v>sábado</v>
      </c>
      <c r="M819" s="13"/>
    </row>
    <row r="820" spans="1:13" x14ac:dyDescent="0.35">
      <c r="A820" s="8" t="str">
        <f t="shared" si="99"/>
        <v>2017</v>
      </c>
      <c r="B820" s="8" t="str">
        <f t="shared" si="100"/>
        <v>Septiembre</v>
      </c>
      <c r="C820" s="6" t="s">
        <v>69</v>
      </c>
      <c r="D820" s="14" t="str">
        <f t="shared" si="94"/>
        <v>11/Septiembre/2017</v>
      </c>
      <c r="E820" s="1">
        <v>22074797</v>
      </c>
      <c r="F820" s="1">
        <v>8586668.2721999995</v>
      </c>
      <c r="G820" s="2">
        <v>0.38898062220911928</v>
      </c>
      <c r="H820" s="3">
        <v>14675</v>
      </c>
      <c r="I820" s="1">
        <v>13488128.7278</v>
      </c>
      <c r="J820" s="11">
        <f t="shared" si="95"/>
        <v>42989</v>
      </c>
      <c r="K820" s="12">
        <f t="shared" si="96"/>
        <v>37</v>
      </c>
      <c r="L820" s="12" t="str">
        <f t="shared" si="97"/>
        <v>lunes</v>
      </c>
      <c r="M820" s="13"/>
    </row>
    <row r="821" spans="1:13" x14ac:dyDescent="0.35">
      <c r="A821" s="8" t="str">
        <f t="shared" si="99"/>
        <v>2017</v>
      </c>
      <c r="B821" s="8" t="str">
        <f t="shared" si="100"/>
        <v>Septiembre</v>
      </c>
      <c r="C821" s="6" t="s">
        <v>49</v>
      </c>
      <c r="D821" s="14" t="str">
        <f t="shared" si="94"/>
        <v>12/Septiembre/2017</v>
      </c>
      <c r="E821" s="1">
        <v>36366363</v>
      </c>
      <c r="F821" s="1">
        <v>14918584.1646</v>
      </c>
      <c r="G821" s="2">
        <v>0.41023030443269787</v>
      </c>
      <c r="H821" s="3">
        <v>27326</v>
      </c>
      <c r="I821" s="1">
        <v>21447778.835499998</v>
      </c>
      <c r="J821" s="11">
        <f t="shared" si="95"/>
        <v>42990</v>
      </c>
      <c r="K821" s="12">
        <f t="shared" si="96"/>
        <v>37</v>
      </c>
      <c r="L821" s="12" t="str">
        <f t="shared" si="97"/>
        <v>martes</v>
      </c>
      <c r="M821" s="13"/>
    </row>
    <row r="822" spans="1:13" x14ac:dyDescent="0.35">
      <c r="A822" s="8" t="str">
        <f t="shared" si="99"/>
        <v>2017</v>
      </c>
      <c r="B822" s="8" t="str">
        <f t="shared" si="100"/>
        <v>Septiembre</v>
      </c>
      <c r="C822" s="6" t="s">
        <v>50</v>
      </c>
      <c r="D822" s="14" t="str">
        <f t="shared" si="94"/>
        <v>13/Septiembre/2017</v>
      </c>
      <c r="E822" s="1">
        <v>38621008.340000004</v>
      </c>
      <c r="F822" s="1">
        <v>15615971.093900001</v>
      </c>
      <c r="G822" s="2">
        <v>0.40433877221497733</v>
      </c>
      <c r="H822" s="3">
        <v>30279</v>
      </c>
      <c r="I822" s="1">
        <v>23005037.246100001</v>
      </c>
      <c r="J822" s="11">
        <f t="shared" si="95"/>
        <v>42991</v>
      </c>
      <c r="K822" s="12">
        <f t="shared" si="96"/>
        <v>37</v>
      </c>
      <c r="L822" s="12" t="str">
        <f t="shared" si="97"/>
        <v>miércoles</v>
      </c>
      <c r="M822" s="13"/>
    </row>
    <row r="823" spans="1:13" x14ac:dyDescent="0.35">
      <c r="A823" s="8" t="str">
        <f t="shared" si="99"/>
        <v>2017</v>
      </c>
      <c r="B823" s="8" t="str">
        <f t="shared" si="100"/>
        <v>Septiembre</v>
      </c>
      <c r="C823" s="6" t="s">
        <v>51</v>
      </c>
      <c r="D823" s="14" t="str">
        <f t="shared" si="94"/>
        <v>14/Septiembre/2017</v>
      </c>
      <c r="E823" s="1">
        <v>29050140</v>
      </c>
      <c r="F823" s="1">
        <v>12389068.5933</v>
      </c>
      <c r="G823" s="2">
        <v>0.42647190661731749</v>
      </c>
      <c r="H823" s="3">
        <v>27960</v>
      </c>
      <c r="I823" s="1">
        <v>16661071.4068</v>
      </c>
      <c r="J823" s="11">
        <f t="shared" si="95"/>
        <v>42992</v>
      </c>
      <c r="K823" s="12">
        <f t="shared" si="96"/>
        <v>37</v>
      </c>
      <c r="L823" s="12" t="str">
        <f t="shared" si="97"/>
        <v>jueves</v>
      </c>
      <c r="M823" s="13"/>
    </row>
    <row r="824" spans="1:13" x14ac:dyDescent="0.35">
      <c r="A824" s="8" t="str">
        <f t="shared" si="99"/>
        <v>2017</v>
      </c>
      <c r="B824" s="8" t="str">
        <f t="shared" si="100"/>
        <v>Septiembre</v>
      </c>
      <c r="C824" s="6" t="s">
        <v>52</v>
      </c>
      <c r="D824" s="14" t="str">
        <f t="shared" si="94"/>
        <v>15/Septiembre/2017</v>
      </c>
      <c r="E824" s="1">
        <v>18131732</v>
      </c>
      <c r="F824" s="1">
        <v>7132673.8378999997</v>
      </c>
      <c r="G824" s="2">
        <v>0.39338072269654106</v>
      </c>
      <c r="H824" s="3">
        <v>14529</v>
      </c>
      <c r="I824" s="1">
        <v>10999058.1621</v>
      </c>
      <c r="J824" s="11">
        <f t="shared" si="95"/>
        <v>42993</v>
      </c>
      <c r="K824" s="12">
        <f t="shared" si="96"/>
        <v>37</v>
      </c>
      <c r="L824" s="12" t="str">
        <f t="shared" si="97"/>
        <v>viernes</v>
      </c>
      <c r="M824" s="13"/>
    </row>
    <row r="825" spans="1:13" x14ac:dyDescent="0.35">
      <c r="A825" s="8" t="str">
        <f t="shared" si="99"/>
        <v>2017</v>
      </c>
      <c r="B825" s="8" t="str">
        <f t="shared" si="100"/>
        <v>Septiembre</v>
      </c>
      <c r="C825" s="6" t="s">
        <v>55</v>
      </c>
      <c r="D825" s="14" t="str">
        <f t="shared" si="94"/>
        <v>20/Septiembre/2017</v>
      </c>
      <c r="E825" s="1">
        <v>29286232</v>
      </c>
      <c r="F825" s="1">
        <v>11945155.694499999</v>
      </c>
      <c r="G825" s="2">
        <v>0.4078761547234892</v>
      </c>
      <c r="H825" s="3">
        <v>17375</v>
      </c>
      <c r="I825" s="1">
        <v>17341076.305500001</v>
      </c>
      <c r="J825" s="11">
        <f t="shared" si="95"/>
        <v>42998</v>
      </c>
      <c r="K825" s="12">
        <f t="shared" si="96"/>
        <v>38</v>
      </c>
      <c r="L825" s="12" t="str">
        <f t="shared" si="97"/>
        <v>miércoles</v>
      </c>
      <c r="M825" s="13"/>
    </row>
    <row r="826" spans="1:13" x14ac:dyDescent="0.35">
      <c r="A826" s="8" t="str">
        <f t="shared" si="99"/>
        <v>2017</v>
      </c>
      <c r="B826" s="8" t="str">
        <f t="shared" si="100"/>
        <v>Septiembre</v>
      </c>
      <c r="C826" s="6" t="s">
        <v>56</v>
      </c>
      <c r="D826" s="14" t="str">
        <f t="shared" si="94"/>
        <v>21/Septiembre/2017</v>
      </c>
      <c r="E826" s="1">
        <v>47606195.090000004</v>
      </c>
      <c r="F826" s="1">
        <v>21206979.7152</v>
      </c>
      <c r="G826" s="2">
        <v>0.44546680689578294</v>
      </c>
      <c r="H826" s="3">
        <v>40614.095999999998</v>
      </c>
      <c r="I826" s="1">
        <v>26399215.3748</v>
      </c>
      <c r="J826" s="11">
        <f t="shared" si="95"/>
        <v>42999</v>
      </c>
      <c r="K826" s="12">
        <f t="shared" si="96"/>
        <v>38</v>
      </c>
      <c r="L826" s="12" t="str">
        <f t="shared" si="97"/>
        <v>jueves</v>
      </c>
      <c r="M826" s="13"/>
    </row>
    <row r="827" spans="1:13" x14ac:dyDescent="0.35">
      <c r="A827" s="8" t="str">
        <f t="shared" si="99"/>
        <v>2017</v>
      </c>
      <c r="B827" s="8" t="str">
        <f t="shared" si="100"/>
        <v>Septiembre</v>
      </c>
      <c r="C827" s="6" t="s">
        <v>57</v>
      </c>
      <c r="D827" s="14" t="str">
        <f t="shared" si="94"/>
        <v>22/Septiembre/2017</v>
      </c>
      <c r="E827" s="1">
        <v>36461721</v>
      </c>
      <c r="F827" s="1">
        <v>14768906.5319</v>
      </c>
      <c r="G827" s="2">
        <v>0.40505237072874317</v>
      </c>
      <c r="H827" s="3">
        <v>34517</v>
      </c>
      <c r="I827" s="1">
        <v>21692814.468199998</v>
      </c>
      <c r="J827" s="11">
        <f t="shared" si="95"/>
        <v>43000</v>
      </c>
      <c r="K827" s="12">
        <f t="shared" si="96"/>
        <v>38</v>
      </c>
      <c r="L827" s="12" t="str">
        <f t="shared" si="97"/>
        <v>viernes</v>
      </c>
      <c r="M827" s="13"/>
    </row>
    <row r="828" spans="1:13" x14ac:dyDescent="0.35">
      <c r="A828" s="8" t="str">
        <f t="shared" si="99"/>
        <v>2017</v>
      </c>
      <c r="B828" s="8" t="str">
        <f t="shared" si="100"/>
        <v>Septiembre</v>
      </c>
      <c r="C828" s="6" t="s">
        <v>58</v>
      </c>
      <c r="D828" s="14" t="str">
        <f t="shared" si="94"/>
        <v>23/Septiembre/2017</v>
      </c>
      <c r="E828" s="1">
        <v>6535609</v>
      </c>
      <c r="F828" s="1">
        <v>1884153.3037</v>
      </c>
      <c r="G828" s="2">
        <v>0.28829039553926805</v>
      </c>
      <c r="H828" s="3">
        <v>4985</v>
      </c>
      <c r="I828" s="1">
        <v>4651455.6963999998</v>
      </c>
      <c r="J828" s="11">
        <f t="shared" si="95"/>
        <v>43001</v>
      </c>
      <c r="K828" s="12">
        <f t="shared" si="96"/>
        <v>38</v>
      </c>
      <c r="L828" s="12" t="str">
        <f t="shared" si="97"/>
        <v>sábado</v>
      </c>
      <c r="M828" s="13"/>
    </row>
    <row r="829" spans="1:13" x14ac:dyDescent="0.35">
      <c r="A829" s="8" t="str">
        <f t="shared" si="99"/>
        <v>2017</v>
      </c>
      <c r="B829" s="8" t="str">
        <f t="shared" si="100"/>
        <v>Septiembre</v>
      </c>
      <c r="C829" s="6" t="s">
        <v>72</v>
      </c>
      <c r="D829" s="14" t="str">
        <f t="shared" si="94"/>
        <v>25/Septiembre/2017</v>
      </c>
      <c r="E829" s="1">
        <v>65412582.649999999</v>
      </c>
      <c r="F829" s="1">
        <v>20686218.046300001</v>
      </c>
      <c r="G829" s="2">
        <v>0.31624218473355142</v>
      </c>
      <c r="H829" s="3">
        <v>65002</v>
      </c>
      <c r="I829" s="1">
        <v>44726364.603799999</v>
      </c>
      <c r="J829" s="11">
        <f t="shared" si="95"/>
        <v>43003</v>
      </c>
      <c r="K829" s="12">
        <f t="shared" si="96"/>
        <v>39</v>
      </c>
      <c r="L829" s="12" t="str">
        <f t="shared" si="97"/>
        <v>lunes</v>
      </c>
      <c r="M829" s="13"/>
    </row>
    <row r="830" spans="1:13" x14ac:dyDescent="0.35">
      <c r="A830" s="8" t="str">
        <f t="shared" si="99"/>
        <v>2017</v>
      </c>
      <c r="B830" s="8" t="str">
        <f t="shared" si="100"/>
        <v>Septiembre</v>
      </c>
      <c r="C830" s="6" t="s">
        <v>60</v>
      </c>
      <c r="D830" s="14" t="str">
        <f t="shared" si="94"/>
        <v>26/Septiembre/2017</v>
      </c>
      <c r="E830" s="1">
        <v>48335126</v>
      </c>
      <c r="F830" s="1">
        <v>17417065.7733</v>
      </c>
      <c r="G830" s="2">
        <v>0.36033972008886456</v>
      </c>
      <c r="H830" s="3">
        <v>50869</v>
      </c>
      <c r="I830" s="1">
        <v>30918060.226799998</v>
      </c>
      <c r="J830" s="11">
        <f t="shared" si="95"/>
        <v>43004</v>
      </c>
      <c r="K830" s="12">
        <f t="shared" si="96"/>
        <v>39</v>
      </c>
      <c r="L830" s="12" t="str">
        <f t="shared" si="97"/>
        <v>martes</v>
      </c>
      <c r="M830" s="13"/>
    </row>
    <row r="831" spans="1:13" x14ac:dyDescent="0.35">
      <c r="A831" s="8" t="str">
        <f t="shared" si="99"/>
        <v>2017</v>
      </c>
      <c r="B831" s="8" t="str">
        <f t="shared" si="100"/>
        <v>Septiembre</v>
      </c>
      <c r="C831" s="6" t="s">
        <v>61</v>
      </c>
      <c r="D831" s="14" t="str">
        <f t="shared" si="94"/>
        <v>27/Septiembre/2017</v>
      </c>
      <c r="E831" s="1">
        <v>49656217</v>
      </c>
      <c r="F831" s="1">
        <v>18638584.568399999</v>
      </c>
      <c r="G831" s="2">
        <v>0.37535248745187333</v>
      </c>
      <c r="H831" s="3">
        <v>39380</v>
      </c>
      <c r="I831" s="1">
        <v>31017632.431600001</v>
      </c>
      <c r="J831" s="11">
        <f t="shared" si="95"/>
        <v>43005</v>
      </c>
      <c r="K831" s="12">
        <f t="shared" si="96"/>
        <v>39</v>
      </c>
      <c r="L831" s="12" t="str">
        <f t="shared" si="97"/>
        <v>miércoles</v>
      </c>
      <c r="M831" s="13"/>
    </row>
    <row r="832" spans="1:13" x14ac:dyDescent="0.35">
      <c r="A832" s="8" t="str">
        <f t="shared" si="99"/>
        <v>2017</v>
      </c>
      <c r="B832" s="8" t="str">
        <f t="shared" si="100"/>
        <v>Septiembre</v>
      </c>
      <c r="C832" s="6" t="s">
        <v>62</v>
      </c>
      <c r="D832" s="14" t="str">
        <f t="shared" si="94"/>
        <v>28/Septiembre/2017</v>
      </c>
      <c r="E832" s="1">
        <v>45093277</v>
      </c>
      <c r="F832" s="1">
        <v>16997350.7062</v>
      </c>
      <c r="G832" s="2">
        <v>0.37693757999002825</v>
      </c>
      <c r="H832" s="3">
        <v>42456</v>
      </c>
      <c r="I832" s="1">
        <v>28095926.2938</v>
      </c>
      <c r="J832" s="11">
        <f t="shared" si="95"/>
        <v>43006</v>
      </c>
      <c r="K832" s="12">
        <f t="shared" si="96"/>
        <v>39</v>
      </c>
      <c r="L832" s="12" t="str">
        <f t="shared" si="97"/>
        <v>jueves</v>
      </c>
      <c r="M832" s="13"/>
    </row>
    <row r="833" spans="1:13" x14ac:dyDescent="0.35">
      <c r="A833" s="8" t="str">
        <f t="shared" si="99"/>
        <v>2017</v>
      </c>
      <c r="B833" s="8" t="str">
        <f t="shared" si="100"/>
        <v>Septiembre</v>
      </c>
      <c r="C833" s="6" t="s">
        <v>63</v>
      </c>
      <c r="D833" s="14" t="str">
        <f t="shared" si="94"/>
        <v>29/Septiembre/2017</v>
      </c>
      <c r="E833" s="1">
        <v>140394700</v>
      </c>
      <c r="F833" s="1">
        <v>40459800.211800002</v>
      </c>
      <c r="G833" s="2">
        <v>0.28818609400354855</v>
      </c>
      <c r="H833" s="3">
        <v>90621</v>
      </c>
      <c r="I833" s="1">
        <v>99934899.788299993</v>
      </c>
      <c r="J833" s="11">
        <f t="shared" si="95"/>
        <v>43007</v>
      </c>
      <c r="K833" s="12">
        <f t="shared" si="96"/>
        <v>39</v>
      </c>
      <c r="L833" s="12" t="str">
        <f t="shared" si="97"/>
        <v>viernes</v>
      </c>
      <c r="M833" s="13"/>
    </row>
    <row r="834" spans="1:13" x14ac:dyDescent="0.35">
      <c r="A834" s="8" t="str">
        <f t="shared" si="99"/>
        <v>2017</v>
      </c>
      <c r="B834" s="8" t="str">
        <f t="shared" si="100"/>
        <v>Septiembre</v>
      </c>
      <c r="C834" s="6" t="s">
        <v>64</v>
      </c>
      <c r="D834" s="14" t="str">
        <f t="shared" si="94"/>
        <v>30/Septiembre/2017</v>
      </c>
      <c r="E834" s="1">
        <v>11525846</v>
      </c>
      <c r="F834" s="1">
        <v>6686653.3393000001</v>
      </c>
      <c r="G834" s="2">
        <v>0.58014425485990351</v>
      </c>
      <c r="H834" s="3">
        <v>63967</v>
      </c>
      <c r="I834" s="1">
        <v>4839192.6607999997</v>
      </c>
      <c r="J834" s="11">
        <f t="shared" si="95"/>
        <v>43008</v>
      </c>
      <c r="K834" s="12">
        <f t="shared" si="96"/>
        <v>39</v>
      </c>
      <c r="L834" s="12" t="str">
        <f t="shared" si="97"/>
        <v>sábado</v>
      </c>
      <c r="M834" s="13"/>
    </row>
    <row r="835" spans="1:13" x14ac:dyDescent="0.35">
      <c r="A835" s="8" t="str">
        <f t="shared" si="99"/>
        <v>2017</v>
      </c>
      <c r="B835" s="8" t="s">
        <v>34</v>
      </c>
      <c r="C835" s="6" t="s">
        <v>66</v>
      </c>
      <c r="D835" s="14" t="str">
        <f t="shared" si="94"/>
        <v>2/Octubre/2017</v>
      </c>
      <c r="E835" s="1">
        <v>-4793237</v>
      </c>
      <c r="F835" s="1">
        <v>-241822.32689999999</v>
      </c>
      <c r="G835" s="2">
        <v>5.0450734420184107E-2</v>
      </c>
      <c r="H835" s="3">
        <v>10482</v>
      </c>
      <c r="I835" s="1">
        <v>-4551414.6731000002</v>
      </c>
      <c r="J835" s="11">
        <f t="shared" si="95"/>
        <v>43010</v>
      </c>
      <c r="K835" s="12">
        <f t="shared" si="96"/>
        <v>40</v>
      </c>
      <c r="L835" s="12" t="str">
        <f t="shared" si="97"/>
        <v>lunes</v>
      </c>
      <c r="M835" s="13"/>
    </row>
    <row r="836" spans="1:13" x14ac:dyDescent="0.35">
      <c r="A836" s="8" t="str">
        <f t="shared" si="99"/>
        <v>2017</v>
      </c>
      <c r="B836" s="8" t="str">
        <f t="shared" ref="B836:B858" si="101">+B835</f>
        <v>Octubre</v>
      </c>
      <c r="C836" s="6" t="s">
        <v>67</v>
      </c>
      <c r="D836" s="14" t="str">
        <f t="shared" si="94"/>
        <v>3/Octubre/2017</v>
      </c>
      <c r="E836" s="1">
        <v>59780701.939999998</v>
      </c>
      <c r="F836" s="1">
        <v>24808387.6283</v>
      </c>
      <c r="G836" s="2">
        <v>0.41498990181144735</v>
      </c>
      <c r="H836" s="3">
        <v>52098</v>
      </c>
      <c r="I836" s="1">
        <v>34972314.311700001</v>
      </c>
      <c r="J836" s="11">
        <f t="shared" si="95"/>
        <v>43011</v>
      </c>
      <c r="K836" s="12">
        <f t="shared" si="96"/>
        <v>40</v>
      </c>
      <c r="L836" s="12" t="str">
        <f t="shared" si="97"/>
        <v>martes</v>
      </c>
      <c r="M836" s="13"/>
    </row>
    <row r="837" spans="1:13" x14ac:dyDescent="0.35">
      <c r="A837" s="8" t="str">
        <f t="shared" si="99"/>
        <v>2017</v>
      </c>
      <c r="B837" s="8" t="str">
        <f t="shared" si="101"/>
        <v>Octubre</v>
      </c>
      <c r="C837" s="6" t="s">
        <v>68</v>
      </c>
      <c r="D837" s="14" t="str">
        <f t="shared" si="94"/>
        <v>4/Octubre/2017</v>
      </c>
      <c r="E837" s="1">
        <v>44752658.460000001</v>
      </c>
      <c r="F837" s="1">
        <v>17442807.539799999</v>
      </c>
      <c r="G837" s="2">
        <v>0.3897602542514968</v>
      </c>
      <c r="H837" s="3">
        <v>28084</v>
      </c>
      <c r="I837" s="1">
        <v>27309850.920299999</v>
      </c>
      <c r="J837" s="11">
        <f t="shared" si="95"/>
        <v>43012</v>
      </c>
      <c r="K837" s="12">
        <f t="shared" si="96"/>
        <v>40</v>
      </c>
      <c r="L837" s="12" t="str">
        <f t="shared" si="97"/>
        <v>miércoles</v>
      </c>
      <c r="M837" s="13"/>
    </row>
    <row r="838" spans="1:13" x14ac:dyDescent="0.35">
      <c r="A838" s="8" t="str">
        <f t="shared" si="99"/>
        <v>2017</v>
      </c>
      <c r="B838" s="8" t="str">
        <f t="shared" si="101"/>
        <v>Octubre</v>
      </c>
      <c r="C838" s="6" t="s">
        <v>43</v>
      </c>
      <c r="D838" s="14" t="str">
        <f t="shared" si="94"/>
        <v>5/Octubre/2017</v>
      </c>
      <c r="E838" s="1">
        <v>28834125</v>
      </c>
      <c r="F838" s="1">
        <v>11842154.6456</v>
      </c>
      <c r="G838" s="2">
        <v>0.41069928931777883</v>
      </c>
      <c r="H838" s="3">
        <v>27537</v>
      </c>
      <c r="I838" s="1">
        <v>16991970.354400001</v>
      </c>
      <c r="J838" s="11">
        <f t="shared" si="95"/>
        <v>43013</v>
      </c>
      <c r="K838" s="12">
        <f t="shared" si="96"/>
        <v>40</v>
      </c>
      <c r="L838" s="12" t="str">
        <f t="shared" si="97"/>
        <v>jueves</v>
      </c>
      <c r="M838" s="13"/>
    </row>
    <row r="839" spans="1:13" x14ac:dyDescent="0.35">
      <c r="A839" s="8" t="str">
        <f t="shared" si="99"/>
        <v>2017</v>
      </c>
      <c r="B839" s="8" t="str">
        <f t="shared" si="101"/>
        <v>Octubre</v>
      </c>
      <c r="C839" s="6" t="s">
        <v>44</v>
      </c>
      <c r="D839" s="14" t="str">
        <f t="shared" ref="D839:D902" si="102">CONCATENATE(C839,"/",B839,"/",A839)</f>
        <v>6/Octubre/2017</v>
      </c>
      <c r="E839" s="1">
        <v>50214254.170000002</v>
      </c>
      <c r="F839" s="1">
        <v>20140711.642700002</v>
      </c>
      <c r="G839" s="2">
        <v>0.40109550516301135</v>
      </c>
      <c r="H839" s="3">
        <v>37183</v>
      </c>
      <c r="I839" s="1">
        <v>30073542.5273</v>
      </c>
      <c r="J839" s="11">
        <f t="shared" ref="J839:J902" si="103">WORKDAY(D839,0,0)</f>
        <v>43014</v>
      </c>
      <c r="K839" s="12">
        <f t="shared" ref="K839:K902" si="104">WEEKNUM(J839,1)</f>
        <v>40</v>
      </c>
      <c r="L839" s="12" t="str">
        <f t="shared" ref="L839:L902" si="105">TEXT(J839,"ddDDd")</f>
        <v>viernes</v>
      </c>
      <c r="M839" s="13"/>
    </row>
    <row r="840" spans="1:13" x14ac:dyDescent="0.35">
      <c r="A840" s="8" t="str">
        <f t="shared" si="99"/>
        <v>2017</v>
      </c>
      <c r="B840" s="8" t="str">
        <f t="shared" si="101"/>
        <v>Octubre</v>
      </c>
      <c r="C840" s="6" t="s">
        <v>45</v>
      </c>
      <c r="D840" s="14" t="str">
        <f t="shared" si="102"/>
        <v>7/Octubre/2017</v>
      </c>
      <c r="E840" s="1">
        <v>19883230</v>
      </c>
      <c r="F840" s="1">
        <v>8148278.1514999997</v>
      </c>
      <c r="G840" s="2">
        <v>0.40980656319420938</v>
      </c>
      <c r="H840" s="3">
        <v>13416</v>
      </c>
      <c r="I840" s="1">
        <v>11734951.8485</v>
      </c>
      <c r="J840" s="11">
        <f t="shared" si="103"/>
        <v>43015</v>
      </c>
      <c r="K840" s="12">
        <f t="shared" si="104"/>
        <v>40</v>
      </c>
      <c r="L840" s="12" t="str">
        <f t="shared" si="105"/>
        <v>sábado</v>
      </c>
      <c r="M840" s="13"/>
    </row>
    <row r="841" spans="1:13" x14ac:dyDescent="0.35">
      <c r="A841" s="8" t="str">
        <f t="shared" si="99"/>
        <v>2017</v>
      </c>
      <c r="B841" s="8" t="str">
        <f t="shared" si="101"/>
        <v>Octubre</v>
      </c>
      <c r="C841" s="6" t="s">
        <v>48</v>
      </c>
      <c r="D841" s="14" t="str">
        <f t="shared" si="102"/>
        <v>10/Octubre/2017</v>
      </c>
      <c r="E841" s="1">
        <v>39537951</v>
      </c>
      <c r="F841" s="1">
        <v>16181965.946900001</v>
      </c>
      <c r="G841" s="2">
        <v>0.40927679704241626</v>
      </c>
      <c r="H841" s="3">
        <v>35406</v>
      </c>
      <c r="I841" s="1">
        <v>23355985.053199999</v>
      </c>
      <c r="J841" s="11">
        <f t="shared" si="103"/>
        <v>43018</v>
      </c>
      <c r="K841" s="12">
        <f t="shared" si="104"/>
        <v>41</v>
      </c>
      <c r="L841" s="12" t="str">
        <f t="shared" si="105"/>
        <v>martes</v>
      </c>
      <c r="M841" s="13"/>
    </row>
    <row r="842" spans="1:13" x14ac:dyDescent="0.35">
      <c r="A842" s="8" t="str">
        <f t="shared" si="99"/>
        <v>2017</v>
      </c>
      <c r="B842" s="8" t="str">
        <f t="shared" si="101"/>
        <v>Octubre</v>
      </c>
      <c r="C842" s="6" t="s">
        <v>69</v>
      </c>
      <c r="D842" s="14" t="str">
        <f t="shared" si="102"/>
        <v>11/Octubre/2017</v>
      </c>
      <c r="E842" s="1">
        <v>43026809</v>
      </c>
      <c r="F842" s="1">
        <v>16905335.167199999</v>
      </c>
      <c r="G842" s="2">
        <v>0.39290236854887378</v>
      </c>
      <c r="H842" s="3">
        <v>42281</v>
      </c>
      <c r="I842" s="1">
        <v>26121473.832800001</v>
      </c>
      <c r="J842" s="11">
        <f t="shared" si="103"/>
        <v>43019</v>
      </c>
      <c r="K842" s="12">
        <f t="shared" si="104"/>
        <v>41</v>
      </c>
      <c r="L842" s="12" t="str">
        <f t="shared" si="105"/>
        <v>miércoles</v>
      </c>
      <c r="M842" s="13"/>
    </row>
    <row r="843" spans="1:13" x14ac:dyDescent="0.35">
      <c r="A843" s="8" t="str">
        <f t="shared" si="99"/>
        <v>2017</v>
      </c>
      <c r="B843" s="8" t="str">
        <f t="shared" si="101"/>
        <v>Octubre</v>
      </c>
      <c r="C843" s="6" t="s">
        <v>49</v>
      </c>
      <c r="D843" s="14" t="str">
        <f t="shared" si="102"/>
        <v>12/Octubre/2017</v>
      </c>
      <c r="E843" s="1">
        <v>40448794</v>
      </c>
      <c r="F843" s="1">
        <v>14699730.1434</v>
      </c>
      <c r="G843" s="2">
        <v>0.36341578301197314</v>
      </c>
      <c r="H843" s="3">
        <v>45195</v>
      </c>
      <c r="I843" s="1">
        <v>25749063.856699999</v>
      </c>
      <c r="J843" s="11">
        <f t="shared" si="103"/>
        <v>43020</v>
      </c>
      <c r="K843" s="12">
        <f t="shared" si="104"/>
        <v>41</v>
      </c>
      <c r="L843" s="12" t="str">
        <f t="shared" si="105"/>
        <v>jueves</v>
      </c>
      <c r="M843" s="13"/>
    </row>
    <row r="844" spans="1:13" x14ac:dyDescent="0.35">
      <c r="A844" s="8" t="str">
        <f t="shared" si="99"/>
        <v>2017</v>
      </c>
      <c r="B844" s="8" t="str">
        <f t="shared" si="101"/>
        <v>Octubre</v>
      </c>
      <c r="C844" s="6" t="s">
        <v>50</v>
      </c>
      <c r="D844" s="14" t="str">
        <f t="shared" si="102"/>
        <v>13/Octubre/2017</v>
      </c>
      <c r="E844" s="1">
        <v>36826164</v>
      </c>
      <c r="F844" s="1">
        <v>15650088.2634</v>
      </c>
      <c r="G844" s="2">
        <v>0.42497199174478234</v>
      </c>
      <c r="H844" s="3">
        <v>47241</v>
      </c>
      <c r="I844" s="1">
        <v>21176075.7366</v>
      </c>
      <c r="J844" s="11">
        <f t="shared" si="103"/>
        <v>43021</v>
      </c>
      <c r="K844" s="12">
        <f t="shared" si="104"/>
        <v>41</v>
      </c>
      <c r="L844" s="12" t="str">
        <f t="shared" si="105"/>
        <v>viernes</v>
      </c>
      <c r="M844" s="13"/>
    </row>
    <row r="845" spans="1:13" x14ac:dyDescent="0.35">
      <c r="A845" s="8" t="str">
        <f t="shared" si="99"/>
        <v>2017</v>
      </c>
      <c r="B845" s="8" t="str">
        <f t="shared" si="101"/>
        <v>Octubre</v>
      </c>
      <c r="C845" s="6" t="s">
        <v>51</v>
      </c>
      <c r="D845" s="14" t="str">
        <f t="shared" si="102"/>
        <v>14/Octubre/2017</v>
      </c>
      <c r="E845" s="1">
        <v>5728373</v>
      </c>
      <c r="F845" s="1">
        <v>2025306.2949999999</v>
      </c>
      <c r="G845" s="2">
        <v>0.35355698642529038</v>
      </c>
      <c r="H845" s="3">
        <v>4799</v>
      </c>
      <c r="I845" s="1">
        <v>3703066.7050999999</v>
      </c>
      <c r="J845" s="11">
        <f t="shared" si="103"/>
        <v>43022</v>
      </c>
      <c r="K845" s="12">
        <f t="shared" si="104"/>
        <v>41</v>
      </c>
      <c r="L845" s="12" t="str">
        <f t="shared" si="105"/>
        <v>sábado</v>
      </c>
      <c r="M845" s="13"/>
    </row>
    <row r="846" spans="1:13" x14ac:dyDescent="0.35">
      <c r="A846" s="8" t="str">
        <f t="shared" si="99"/>
        <v>2017</v>
      </c>
      <c r="B846" s="8" t="str">
        <f t="shared" si="101"/>
        <v>Octubre</v>
      </c>
      <c r="C846" s="6" t="s">
        <v>53</v>
      </c>
      <c r="D846" s="14" t="str">
        <f t="shared" si="102"/>
        <v>16/Octubre/2017</v>
      </c>
      <c r="E846" s="1">
        <v>47208260</v>
      </c>
      <c r="F846" s="1">
        <v>20154435.324299999</v>
      </c>
      <c r="G846" s="2">
        <v>0.42692603633982695</v>
      </c>
      <c r="H846" s="3">
        <v>34418</v>
      </c>
      <c r="I846" s="1">
        <v>27053824.675700001</v>
      </c>
      <c r="J846" s="11">
        <f t="shared" si="103"/>
        <v>43024</v>
      </c>
      <c r="K846" s="12">
        <f t="shared" si="104"/>
        <v>42</v>
      </c>
      <c r="L846" s="12" t="str">
        <f t="shared" si="105"/>
        <v>lunes</v>
      </c>
      <c r="M846" s="13"/>
    </row>
    <row r="847" spans="1:13" x14ac:dyDescent="0.35">
      <c r="A847" s="8" t="str">
        <f t="shared" si="99"/>
        <v>2017</v>
      </c>
      <c r="B847" s="8" t="str">
        <f t="shared" si="101"/>
        <v>Octubre</v>
      </c>
      <c r="C847" s="6" t="s">
        <v>70</v>
      </c>
      <c r="D847" s="14" t="str">
        <f t="shared" si="102"/>
        <v>17/Octubre/2017</v>
      </c>
      <c r="E847" s="1">
        <v>57168735.640000001</v>
      </c>
      <c r="F847" s="1">
        <v>25428436.1074</v>
      </c>
      <c r="G847" s="2">
        <v>0.44479619538075199</v>
      </c>
      <c r="H847" s="3">
        <v>51564</v>
      </c>
      <c r="I847" s="1">
        <v>31740299.532699998</v>
      </c>
      <c r="J847" s="11">
        <f t="shared" si="103"/>
        <v>43025</v>
      </c>
      <c r="K847" s="12">
        <f t="shared" si="104"/>
        <v>42</v>
      </c>
      <c r="L847" s="12" t="str">
        <f t="shared" si="105"/>
        <v>martes</v>
      </c>
      <c r="M847" s="13"/>
    </row>
    <row r="848" spans="1:13" x14ac:dyDescent="0.35">
      <c r="A848" s="8" t="str">
        <f t="shared" si="99"/>
        <v>2017</v>
      </c>
      <c r="B848" s="8" t="str">
        <f t="shared" si="101"/>
        <v>Octubre</v>
      </c>
      <c r="C848" s="6" t="s">
        <v>71</v>
      </c>
      <c r="D848" s="14" t="str">
        <f t="shared" si="102"/>
        <v>18/Octubre/2017</v>
      </c>
      <c r="E848" s="1">
        <v>87617806</v>
      </c>
      <c r="F848" s="1">
        <v>28946892.3796</v>
      </c>
      <c r="G848" s="2">
        <v>0.33037682294395732</v>
      </c>
      <c r="H848" s="3">
        <v>53473</v>
      </c>
      <c r="I848" s="1">
        <v>58670913.620499998</v>
      </c>
      <c r="J848" s="11">
        <f t="shared" si="103"/>
        <v>43026</v>
      </c>
      <c r="K848" s="12">
        <f t="shared" si="104"/>
        <v>42</v>
      </c>
      <c r="L848" s="12" t="str">
        <f t="shared" si="105"/>
        <v>miércoles</v>
      </c>
      <c r="M848" s="13"/>
    </row>
    <row r="849" spans="1:13" x14ac:dyDescent="0.35">
      <c r="A849" s="8" t="str">
        <f t="shared" si="99"/>
        <v>2017</v>
      </c>
      <c r="B849" s="8" t="str">
        <f t="shared" si="101"/>
        <v>Octubre</v>
      </c>
      <c r="C849" s="6" t="s">
        <v>54</v>
      </c>
      <c r="D849" s="14" t="str">
        <f t="shared" si="102"/>
        <v>19/Octubre/2017</v>
      </c>
      <c r="E849" s="1">
        <v>48317732</v>
      </c>
      <c r="F849" s="1">
        <v>17573978.190699998</v>
      </c>
      <c r="G849" s="2">
        <v>0.36371695158829059</v>
      </c>
      <c r="H849" s="3">
        <v>46449</v>
      </c>
      <c r="I849" s="1">
        <v>30743753.809300002</v>
      </c>
      <c r="J849" s="11">
        <f t="shared" si="103"/>
        <v>43027</v>
      </c>
      <c r="K849" s="12">
        <f t="shared" si="104"/>
        <v>42</v>
      </c>
      <c r="L849" s="12" t="str">
        <f t="shared" si="105"/>
        <v>jueves</v>
      </c>
      <c r="M849" s="13"/>
    </row>
    <row r="850" spans="1:13" x14ac:dyDescent="0.35">
      <c r="A850" s="8" t="str">
        <f t="shared" si="99"/>
        <v>2017</v>
      </c>
      <c r="B850" s="8" t="str">
        <f t="shared" si="101"/>
        <v>Octubre</v>
      </c>
      <c r="C850" s="6" t="s">
        <v>55</v>
      </c>
      <c r="D850" s="14" t="str">
        <f t="shared" si="102"/>
        <v>20/Octubre/2017</v>
      </c>
      <c r="E850" s="1">
        <v>42291818</v>
      </c>
      <c r="F850" s="1">
        <v>16317264.317500001</v>
      </c>
      <c r="G850" s="2">
        <v>0.38582555891780296</v>
      </c>
      <c r="H850" s="3">
        <v>31079</v>
      </c>
      <c r="I850" s="1">
        <v>25974553.682500001</v>
      </c>
      <c r="J850" s="11">
        <f t="shared" si="103"/>
        <v>43028</v>
      </c>
      <c r="K850" s="12">
        <f t="shared" si="104"/>
        <v>42</v>
      </c>
      <c r="L850" s="12" t="str">
        <f t="shared" si="105"/>
        <v>viernes</v>
      </c>
      <c r="M850" s="13"/>
    </row>
    <row r="851" spans="1:13" x14ac:dyDescent="0.35">
      <c r="A851" s="8" t="str">
        <f t="shared" si="99"/>
        <v>2017</v>
      </c>
      <c r="B851" s="8" t="str">
        <f t="shared" si="101"/>
        <v>Octubre</v>
      </c>
      <c r="C851" s="6" t="s">
        <v>56</v>
      </c>
      <c r="D851" s="14" t="str">
        <f t="shared" si="102"/>
        <v>21/Octubre/2017</v>
      </c>
      <c r="E851" s="1">
        <v>6226380</v>
      </c>
      <c r="F851" s="1">
        <v>2559089.1973999999</v>
      </c>
      <c r="G851" s="2">
        <v>0.41100755132195593</v>
      </c>
      <c r="H851" s="3">
        <v>6223</v>
      </c>
      <c r="I851" s="1">
        <v>3667290.8026000001</v>
      </c>
      <c r="J851" s="11">
        <f t="shared" si="103"/>
        <v>43029</v>
      </c>
      <c r="K851" s="12">
        <f t="shared" si="104"/>
        <v>42</v>
      </c>
      <c r="L851" s="12" t="str">
        <f t="shared" si="105"/>
        <v>sábado</v>
      </c>
      <c r="M851" s="13"/>
    </row>
    <row r="852" spans="1:13" x14ac:dyDescent="0.35">
      <c r="A852" s="8" t="str">
        <f t="shared" si="99"/>
        <v>2017</v>
      </c>
      <c r="B852" s="8" t="str">
        <f t="shared" si="101"/>
        <v>Octubre</v>
      </c>
      <c r="C852" s="6" t="s">
        <v>58</v>
      </c>
      <c r="D852" s="14" t="str">
        <f t="shared" si="102"/>
        <v>23/Octubre/2017</v>
      </c>
      <c r="E852" s="1">
        <v>42247258</v>
      </c>
      <c r="F852" s="1">
        <v>17364965.299199998</v>
      </c>
      <c r="G852" s="2">
        <v>0.41103177155781329</v>
      </c>
      <c r="H852" s="3">
        <v>31268</v>
      </c>
      <c r="I852" s="1">
        <v>24882292.700800002</v>
      </c>
      <c r="J852" s="11">
        <f t="shared" si="103"/>
        <v>43031</v>
      </c>
      <c r="K852" s="12">
        <f t="shared" si="104"/>
        <v>43</v>
      </c>
      <c r="L852" s="12" t="str">
        <f t="shared" si="105"/>
        <v>lunes</v>
      </c>
      <c r="M852" s="13"/>
    </row>
    <row r="853" spans="1:13" x14ac:dyDescent="0.35">
      <c r="A853" s="8" t="str">
        <f t="shared" si="99"/>
        <v>2017</v>
      </c>
      <c r="B853" s="8" t="str">
        <f t="shared" si="101"/>
        <v>Octubre</v>
      </c>
      <c r="C853" s="6" t="s">
        <v>59</v>
      </c>
      <c r="D853" s="14" t="str">
        <f t="shared" si="102"/>
        <v>24/Octubre/2017</v>
      </c>
      <c r="E853" s="1">
        <v>51096433</v>
      </c>
      <c r="F853" s="1">
        <v>20628050.5746</v>
      </c>
      <c r="G853" s="2">
        <v>0.40370823095616087</v>
      </c>
      <c r="H853" s="3">
        <v>85232</v>
      </c>
      <c r="I853" s="1">
        <v>30468382.4254</v>
      </c>
      <c r="J853" s="11">
        <f t="shared" si="103"/>
        <v>43032</v>
      </c>
      <c r="K853" s="12">
        <f t="shared" si="104"/>
        <v>43</v>
      </c>
      <c r="L853" s="12" t="str">
        <f t="shared" si="105"/>
        <v>martes</v>
      </c>
      <c r="M853" s="13"/>
    </row>
    <row r="854" spans="1:13" x14ac:dyDescent="0.35">
      <c r="A854" s="8" t="str">
        <f t="shared" si="99"/>
        <v>2017</v>
      </c>
      <c r="B854" s="8" t="str">
        <f t="shared" si="101"/>
        <v>Octubre</v>
      </c>
      <c r="C854" s="6" t="s">
        <v>72</v>
      </c>
      <c r="D854" s="14" t="str">
        <f t="shared" si="102"/>
        <v>25/Octubre/2017</v>
      </c>
      <c r="E854" s="1">
        <v>50191595</v>
      </c>
      <c r="F854" s="1">
        <v>18354754.6076</v>
      </c>
      <c r="G854" s="2">
        <v>0.36569379011764819</v>
      </c>
      <c r="H854" s="3">
        <v>41633</v>
      </c>
      <c r="I854" s="1">
        <v>31836840.392499998</v>
      </c>
      <c r="J854" s="11">
        <f t="shared" si="103"/>
        <v>43033</v>
      </c>
      <c r="K854" s="12">
        <f t="shared" si="104"/>
        <v>43</v>
      </c>
      <c r="L854" s="12" t="str">
        <f t="shared" si="105"/>
        <v>miércoles</v>
      </c>
      <c r="M854" s="13"/>
    </row>
    <row r="855" spans="1:13" x14ac:dyDescent="0.35">
      <c r="A855" s="8" t="str">
        <f t="shared" si="99"/>
        <v>2017</v>
      </c>
      <c r="B855" s="8" t="str">
        <f t="shared" si="101"/>
        <v>Octubre</v>
      </c>
      <c r="C855" s="6" t="s">
        <v>60</v>
      </c>
      <c r="D855" s="14" t="str">
        <f t="shared" si="102"/>
        <v>26/Octubre/2017</v>
      </c>
      <c r="E855" s="1">
        <v>41532934.420000002</v>
      </c>
      <c r="F855" s="1">
        <v>16369968.062999999</v>
      </c>
      <c r="G855" s="2">
        <v>0.39414426867746466</v>
      </c>
      <c r="H855" s="3">
        <v>41187.175000000003</v>
      </c>
      <c r="I855" s="1">
        <v>25162966.357000001</v>
      </c>
      <c r="J855" s="11">
        <f t="shared" si="103"/>
        <v>43034</v>
      </c>
      <c r="K855" s="12">
        <f t="shared" si="104"/>
        <v>43</v>
      </c>
      <c r="L855" s="12" t="str">
        <f t="shared" si="105"/>
        <v>jueves</v>
      </c>
      <c r="M855" s="13"/>
    </row>
    <row r="856" spans="1:13" x14ac:dyDescent="0.35">
      <c r="A856" s="8" t="str">
        <f t="shared" si="99"/>
        <v>2017</v>
      </c>
      <c r="B856" s="8" t="str">
        <f t="shared" si="101"/>
        <v>Octubre</v>
      </c>
      <c r="C856" s="6" t="s">
        <v>61</v>
      </c>
      <c r="D856" s="14" t="str">
        <f t="shared" si="102"/>
        <v>27/Octubre/2017</v>
      </c>
      <c r="E856" s="1">
        <v>4132831</v>
      </c>
      <c r="F856" s="1">
        <v>1564643.3284</v>
      </c>
      <c r="G856" s="2">
        <v>0.37858875148778159</v>
      </c>
      <c r="H856" s="3">
        <v>3957</v>
      </c>
      <c r="I856" s="1">
        <v>2568187.6716</v>
      </c>
      <c r="J856" s="11">
        <f t="shared" si="103"/>
        <v>43035</v>
      </c>
      <c r="K856" s="12">
        <f t="shared" si="104"/>
        <v>43</v>
      </c>
      <c r="L856" s="12" t="str">
        <f t="shared" si="105"/>
        <v>viernes</v>
      </c>
      <c r="M856" s="13"/>
    </row>
    <row r="857" spans="1:13" x14ac:dyDescent="0.35">
      <c r="A857" s="8" t="str">
        <f t="shared" si="99"/>
        <v>2017</v>
      </c>
      <c r="B857" s="8" t="str">
        <f t="shared" si="101"/>
        <v>Octubre</v>
      </c>
      <c r="C857" s="6" t="s">
        <v>64</v>
      </c>
      <c r="D857" s="14" t="str">
        <f t="shared" si="102"/>
        <v>30/Octubre/2017</v>
      </c>
      <c r="E857" s="1">
        <v>48218081.100000001</v>
      </c>
      <c r="F857" s="1">
        <v>20274217.853700001</v>
      </c>
      <c r="G857" s="2">
        <v>0.42046919726343068</v>
      </c>
      <c r="H857" s="3">
        <v>38009</v>
      </c>
      <c r="I857" s="1">
        <v>27943863.246300001</v>
      </c>
      <c r="J857" s="11">
        <f t="shared" si="103"/>
        <v>43038</v>
      </c>
      <c r="K857" s="12">
        <f t="shared" si="104"/>
        <v>44</v>
      </c>
      <c r="L857" s="12" t="str">
        <f t="shared" si="105"/>
        <v>lunes</v>
      </c>
      <c r="M857" s="13"/>
    </row>
    <row r="858" spans="1:13" x14ac:dyDescent="0.35">
      <c r="A858" s="8" t="str">
        <f t="shared" si="99"/>
        <v>2017</v>
      </c>
      <c r="B858" s="8" t="str">
        <f t="shared" si="101"/>
        <v>Octubre</v>
      </c>
      <c r="C858" s="6" t="s">
        <v>65</v>
      </c>
      <c r="D858" s="14" t="str">
        <f t="shared" si="102"/>
        <v>31/Octubre/2017</v>
      </c>
      <c r="E858" s="1">
        <v>119900146.2</v>
      </c>
      <c r="F858" s="1">
        <v>41933701.365099996</v>
      </c>
      <c r="G858" s="2">
        <v>0.34973853405609945</v>
      </c>
      <c r="H858" s="3">
        <v>89385</v>
      </c>
      <c r="I858" s="1">
        <v>77966444.834900007</v>
      </c>
      <c r="J858" s="11">
        <f t="shared" si="103"/>
        <v>43039</v>
      </c>
      <c r="K858" s="12">
        <f t="shared" si="104"/>
        <v>44</v>
      </c>
      <c r="L858" s="12" t="str">
        <f t="shared" si="105"/>
        <v>martes</v>
      </c>
      <c r="M858" s="13"/>
    </row>
    <row r="859" spans="1:13" x14ac:dyDescent="0.35">
      <c r="A859" s="8" t="str">
        <f t="shared" si="99"/>
        <v>2017</v>
      </c>
      <c r="B859" s="8" t="s">
        <v>35</v>
      </c>
      <c r="C859" s="6" t="s">
        <v>66</v>
      </c>
      <c r="D859" s="14" t="str">
        <f t="shared" si="102"/>
        <v>2/Noviembre/2017</v>
      </c>
      <c r="E859" s="1">
        <v>22573203</v>
      </c>
      <c r="F859" s="1">
        <v>7449886.1591999996</v>
      </c>
      <c r="G859" s="2">
        <v>0.33003230242513659</v>
      </c>
      <c r="H859" s="3">
        <v>20060</v>
      </c>
      <c r="I859" s="1">
        <v>15123316.8408</v>
      </c>
      <c r="J859" s="11">
        <f t="shared" si="103"/>
        <v>43041</v>
      </c>
      <c r="K859" s="12">
        <f t="shared" si="104"/>
        <v>44</v>
      </c>
      <c r="L859" s="12" t="str">
        <f t="shared" si="105"/>
        <v>jueves</v>
      </c>
      <c r="M859" s="13"/>
    </row>
    <row r="860" spans="1:13" x14ac:dyDescent="0.35">
      <c r="A860" s="8" t="str">
        <f t="shared" si="99"/>
        <v>2017</v>
      </c>
      <c r="B860" s="8" t="str">
        <f t="shared" ref="B860:B883" si="106">+B859</f>
        <v>Noviembre</v>
      </c>
      <c r="C860" s="6" t="s">
        <v>67</v>
      </c>
      <c r="D860" s="14" t="str">
        <f t="shared" si="102"/>
        <v>3/Noviembre/2017</v>
      </c>
      <c r="E860" s="1">
        <v>43008309</v>
      </c>
      <c r="F860" s="1">
        <v>18019505.718199998</v>
      </c>
      <c r="G860" s="2">
        <v>0.41897731245839032</v>
      </c>
      <c r="H860" s="3">
        <v>42303</v>
      </c>
      <c r="I860" s="1">
        <v>24988803.2819</v>
      </c>
      <c r="J860" s="11">
        <f t="shared" si="103"/>
        <v>43042</v>
      </c>
      <c r="K860" s="12">
        <f t="shared" si="104"/>
        <v>44</v>
      </c>
      <c r="L860" s="12" t="str">
        <f t="shared" si="105"/>
        <v>viernes</v>
      </c>
      <c r="M860" s="13"/>
    </row>
    <row r="861" spans="1:13" x14ac:dyDescent="0.35">
      <c r="A861" s="8" t="str">
        <f t="shared" si="99"/>
        <v>2017</v>
      </c>
      <c r="B861" s="8" t="str">
        <f t="shared" si="106"/>
        <v>Noviembre</v>
      </c>
      <c r="C861" s="6" t="s">
        <v>68</v>
      </c>
      <c r="D861" s="14" t="str">
        <f t="shared" si="102"/>
        <v>4/Noviembre/2017</v>
      </c>
      <c r="E861" s="1">
        <v>6908039</v>
      </c>
      <c r="F861" s="1">
        <v>3207201.8881999999</v>
      </c>
      <c r="G861" s="2">
        <v>0.46427095854554384</v>
      </c>
      <c r="H861" s="3">
        <v>3069</v>
      </c>
      <c r="I861" s="1">
        <v>3700837.1118999999</v>
      </c>
      <c r="J861" s="11">
        <f t="shared" si="103"/>
        <v>43043</v>
      </c>
      <c r="K861" s="12">
        <f t="shared" si="104"/>
        <v>44</v>
      </c>
      <c r="L861" s="12" t="str">
        <f t="shared" si="105"/>
        <v>sábado</v>
      </c>
      <c r="M861" s="13"/>
    </row>
    <row r="862" spans="1:13" x14ac:dyDescent="0.35">
      <c r="A862" s="8" t="str">
        <f t="shared" ref="A862:A884" si="107">+A861</f>
        <v>2017</v>
      </c>
      <c r="B862" s="8" t="str">
        <f t="shared" si="106"/>
        <v>Noviembre</v>
      </c>
      <c r="C862" s="6" t="s">
        <v>44</v>
      </c>
      <c r="D862" s="14" t="str">
        <f t="shared" si="102"/>
        <v>6/Noviembre/2017</v>
      </c>
      <c r="E862" s="1">
        <v>27465678</v>
      </c>
      <c r="F862" s="1">
        <v>11169648.836999999</v>
      </c>
      <c r="G862" s="2">
        <v>0.40667661060469723</v>
      </c>
      <c r="H862" s="3">
        <v>23754</v>
      </c>
      <c r="I862" s="1">
        <v>16296029.163000001</v>
      </c>
      <c r="J862" s="11">
        <f t="shared" si="103"/>
        <v>43045</v>
      </c>
      <c r="K862" s="12">
        <f t="shared" si="104"/>
        <v>45</v>
      </c>
      <c r="L862" s="12" t="str">
        <f t="shared" si="105"/>
        <v>lunes</v>
      </c>
      <c r="M862" s="13"/>
    </row>
    <row r="863" spans="1:13" x14ac:dyDescent="0.35">
      <c r="A863" s="8" t="str">
        <f t="shared" si="107"/>
        <v>2017</v>
      </c>
      <c r="B863" s="8" t="str">
        <f t="shared" si="106"/>
        <v>Noviembre</v>
      </c>
      <c r="C863" s="6" t="s">
        <v>45</v>
      </c>
      <c r="D863" s="14" t="str">
        <f t="shared" si="102"/>
        <v>7/Noviembre/2017</v>
      </c>
      <c r="E863" s="1">
        <v>53210249</v>
      </c>
      <c r="F863" s="1">
        <v>22805585.0748</v>
      </c>
      <c r="G863" s="2">
        <v>0.42859384241558424</v>
      </c>
      <c r="H863" s="3">
        <v>49062</v>
      </c>
      <c r="I863" s="1">
        <v>30404663.925299998</v>
      </c>
      <c r="J863" s="11">
        <f t="shared" si="103"/>
        <v>43046</v>
      </c>
      <c r="K863" s="12">
        <f t="shared" si="104"/>
        <v>45</v>
      </c>
      <c r="L863" s="12" t="str">
        <f t="shared" si="105"/>
        <v>martes</v>
      </c>
      <c r="M863" s="13"/>
    </row>
    <row r="864" spans="1:13" x14ac:dyDescent="0.35">
      <c r="A864" s="8" t="str">
        <f t="shared" si="107"/>
        <v>2017</v>
      </c>
      <c r="B864" s="8" t="str">
        <f t="shared" si="106"/>
        <v>Noviembre</v>
      </c>
      <c r="C864" s="6" t="s">
        <v>46</v>
      </c>
      <c r="D864" s="14" t="str">
        <f t="shared" si="102"/>
        <v>8/Noviembre/2017</v>
      </c>
      <c r="E864" s="1">
        <v>32854907</v>
      </c>
      <c r="F864" s="1">
        <v>12522122.968499999</v>
      </c>
      <c r="G864" s="2">
        <v>0.38113402568754801</v>
      </c>
      <c r="H864" s="3">
        <v>33358</v>
      </c>
      <c r="I864" s="1">
        <v>20332784.031599998</v>
      </c>
      <c r="J864" s="11">
        <f t="shared" si="103"/>
        <v>43047</v>
      </c>
      <c r="K864" s="12">
        <f t="shared" si="104"/>
        <v>45</v>
      </c>
      <c r="L864" s="12" t="str">
        <f t="shared" si="105"/>
        <v>miércoles</v>
      </c>
      <c r="M864" s="13"/>
    </row>
    <row r="865" spans="1:13" x14ac:dyDescent="0.35">
      <c r="A865" s="8" t="str">
        <f t="shared" si="107"/>
        <v>2017</v>
      </c>
      <c r="B865" s="8" t="str">
        <f t="shared" si="106"/>
        <v>Noviembre</v>
      </c>
      <c r="C865" s="6" t="s">
        <v>47</v>
      </c>
      <c r="D865" s="14" t="str">
        <f t="shared" si="102"/>
        <v>9/Noviembre/2017</v>
      </c>
      <c r="E865" s="1">
        <v>42247501</v>
      </c>
      <c r="F865" s="1">
        <v>16519679.7576</v>
      </c>
      <c r="G865" s="2">
        <v>0.39102146556786871</v>
      </c>
      <c r="H865" s="3">
        <v>43301.464999999997</v>
      </c>
      <c r="I865" s="1">
        <v>25727821.242400002</v>
      </c>
      <c r="J865" s="11">
        <f t="shared" si="103"/>
        <v>43048</v>
      </c>
      <c r="K865" s="12">
        <f t="shared" si="104"/>
        <v>45</v>
      </c>
      <c r="L865" s="12" t="str">
        <f t="shared" si="105"/>
        <v>jueves</v>
      </c>
      <c r="M865" s="13"/>
    </row>
    <row r="866" spans="1:13" x14ac:dyDescent="0.35">
      <c r="A866" s="8" t="str">
        <f t="shared" si="107"/>
        <v>2017</v>
      </c>
      <c r="B866" s="8" t="str">
        <f t="shared" si="106"/>
        <v>Noviembre</v>
      </c>
      <c r="C866" s="6" t="s">
        <v>48</v>
      </c>
      <c r="D866" s="14" t="str">
        <f t="shared" si="102"/>
        <v>10/Noviembre/2017</v>
      </c>
      <c r="E866" s="1">
        <v>44152427</v>
      </c>
      <c r="F866" s="1">
        <v>17606238.522999998</v>
      </c>
      <c r="G866" s="2">
        <v>0.39876037897078681</v>
      </c>
      <c r="H866" s="3">
        <v>33334</v>
      </c>
      <c r="I866" s="1">
        <v>26546188.477000002</v>
      </c>
      <c r="J866" s="11">
        <f t="shared" si="103"/>
        <v>43049</v>
      </c>
      <c r="K866" s="12">
        <f t="shared" si="104"/>
        <v>45</v>
      </c>
      <c r="L866" s="12" t="str">
        <f t="shared" si="105"/>
        <v>viernes</v>
      </c>
      <c r="M866" s="13"/>
    </row>
    <row r="867" spans="1:13" x14ac:dyDescent="0.35">
      <c r="A867" s="8" t="str">
        <f t="shared" si="107"/>
        <v>2017</v>
      </c>
      <c r="B867" s="8" t="str">
        <f t="shared" si="106"/>
        <v>Noviembre</v>
      </c>
      <c r="C867" s="6" t="s">
        <v>69</v>
      </c>
      <c r="D867" s="14" t="str">
        <f t="shared" si="102"/>
        <v>11/Noviembre/2017</v>
      </c>
      <c r="E867" s="1">
        <v>6501029</v>
      </c>
      <c r="F867" s="1">
        <v>2276680.2603000002</v>
      </c>
      <c r="G867" s="2">
        <v>0.3502030617460713</v>
      </c>
      <c r="H867" s="3">
        <v>3395</v>
      </c>
      <c r="I867" s="1">
        <v>4224348.7397999996</v>
      </c>
      <c r="J867" s="11">
        <f t="shared" si="103"/>
        <v>43050</v>
      </c>
      <c r="K867" s="12">
        <f t="shared" si="104"/>
        <v>45</v>
      </c>
      <c r="L867" s="12" t="str">
        <f t="shared" si="105"/>
        <v>sábado</v>
      </c>
      <c r="M867" s="13"/>
    </row>
    <row r="868" spans="1:13" x14ac:dyDescent="0.35">
      <c r="A868" s="8" t="str">
        <f t="shared" si="107"/>
        <v>2017</v>
      </c>
      <c r="B868" s="8" t="str">
        <f t="shared" si="106"/>
        <v>Noviembre</v>
      </c>
      <c r="C868" s="6" t="s">
        <v>50</v>
      </c>
      <c r="D868" s="14" t="str">
        <f t="shared" si="102"/>
        <v>13/Noviembre/2017</v>
      </c>
      <c r="E868" s="1">
        <v>41855457</v>
      </c>
      <c r="F868" s="1">
        <v>17192987.295299999</v>
      </c>
      <c r="G868" s="2">
        <v>0.41077050706434765</v>
      </c>
      <c r="H868" s="3">
        <v>54147</v>
      </c>
      <c r="I868" s="1">
        <v>24662469.704700001</v>
      </c>
      <c r="J868" s="11">
        <f t="shared" si="103"/>
        <v>43052</v>
      </c>
      <c r="K868" s="12">
        <f t="shared" si="104"/>
        <v>46</v>
      </c>
      <c r="L868" s="12" t="str">
        <f t="shared" si="105"/>
        <v>lunes</v>
      </c>
      <c r="M868" s="13"/>
    </row>
    <row r="869" spans="1:13" x14ac:dyDescent="0.35">
      <c r="A869" s="8" t="str">
        <f t="shared" si="107"/>
        <v>2017</v>
      </c>
      <c r="B869" s="8" t="str">
        <f t="shared" si="106"/>
        <v>Noviembre</v>
      </c>
      <c r="C869" s="6" t="s">
        <v>51</v>
      </c>
      <c r="D869" s="14" t="str">
        <f t="shared" si="102"/>
        <v>14/Noviembre/2017</v>
      </c>
      <c r="E869" s="1">
        <v>61781317</v>
      </c>
      <c r="F869" s="1">
        <v>26115470.889400002</v>
      </c>
      <c r="G869" s="2">
        <v>0.42270822568253119</v>
      </c>
      <c r="H869" s="3">
        <v>54800</v>
      </c>
      <c r="I869" s="1">
        <v>35665846.110600002</v>
      </c>
      <c r="J869" s="11">
        <f t="shared" si="103"/>
        <v>43053</v>
      </c>
      <c r="K869" s="12">
        <f t="shared" si="104"/>
        <v>46</v>
      </c>
      <c r="L869" s="12" t="str">
        <f t="shared" si="105"/>
        <v>martes</v>
      </c>
      <c r="M869" s="13"/>
    </row>
    <row r="870" spans="1:13" x14ac:dyDescent="0.35">
      <c r="A870" s="8" t="str">
        <f t="shared" si="107"/>
        <v>2017</v>
      </c>
      <c r="B870" s="8" t="str">
        <f t="shared" si="106"/>
        <v>Noviembre</v>
      </c>
      <c r="C870" s="6" t="s">
        <v>52</v>
      </c>
      <c r="D870" s="14" t="str">
        <f t="shared" si="102"/>
        <v>15/Noviembre/2017</v>
      </c>
      <c r="E870" s="1">
        <v>37128554.049999997</v>
      </c>
      <c r="F870" s="1">
        <v>15167963.7502</v>
      </c>
      <c r="G870" s="2">
        <v>0.40852557117558957</v>
      </c>
      <c r="H870" s="3">
        <v>40935.163999999997</v>
      </c>
      <c r="I870" s="1">
        <v>21960590.299800001</v>
      </c>
      <c r="J870" s="11">
        <f t="shared" si="103"/>
        <v>43054</v>
      </c>
      <c r="K870" s="12">
        <f t="shared" si="104"/>
        <v>46</v>
      </c>
      <c r="L870" s="12" t="str">
        <f t="shared" si="105"/>
        <v>miércoles</v>
      </c>
      <c r="M870" s="13"/>
    </row>
    <row r="871" spans="1:13" x14ac:dyDescent="0.35">
      <c r="A871" s="8" t="str">
        <f t="shared" si="107"/>
        <v>2017</v>
      </c>
      <c r="B871" s="8" t="str">
        <f t="shared" si="106"/>
        <v>Noviembre</v>
      </c>
      <c r="C871" s="6" t="s">
        <v>53</v>
      </c>
      <c r="D871" s="14" t="str">
        <f t="shared" si="102"/>
        <v>16/Noviembre/2017</v>
      </c>
      <c r="E871" s="1">
        <v>48441226</v>
      </c>
      <c r="F871" s="1">
        <v>18868043.355099998</v>
      </c>
      <c r="G871" s="2">
        <v>0.38950383615600481</v>
      </c>
      <c r="H871" s="3">
        <v>47574</v>
      </c>
      <c r="I871" s="1">
        <v>29573182.645</v>
      </c>
      <c r="J871" s="11">
        <f t="shared" si="103"/>
        <v>43055</v>
      </c>
      <c r="K871" s="12">
        <f t="shared" si="104"/>
        <v>46</v>
      </c>
      <c r="L871" s="12" t="str">
        <f t="shared" si="105"/>
        <v>jueves</v>
      </c>
      <c r="M871" s="13"/>
    </row>
    <row r="872" spans="1:13" x14ac:dyDescent="0.35">
      <c r="A872" s="8" t="str">
        <f t="shared" si="107"/>
        <v>2017</v>
      </c>
      <c r="B872" s="8" t="str">
        <f t="shared" si="106"/>
        <v>Noviembre</v>
      </c>
      <c r="C872" s="6" t="s">
        <v>70</v>
      </c>
      <c r="D872" s="14" t="str">
        <f t="shared" si="102"/>
        <v>17/Noviembre/2017</v>
      </c>
      <c r="E872" s="1">
        <v>43911461</v>
      </c>
      <c r="F872" s="1">
        <v>19566761.334899999</v>
      </c>
      <c r="G872" s="2">
        <v>0.4455957713386034</v>
      </c>
      <c r="H872" s="3">
        <v>39675</v>
      </c>
      <c r="I872" s="1">
        <v>24344699.665100001</v>
      </c>
      <c r="J872" s="11">
        <f t="shared" si="103"/>
        <v>43056</v>
      </c>
      <c r="K872" s="12">
        <f t="shared" si="104"/>
        <v>46</v>
      </c>
      <c r="L872" s="12" t="str">
        <f t="shared" si="105"/>
        <v>viernes</v>
      </c>
      <c r="M872" s="13"/>
    </row>
    <row r="873" spans="1:13" x14ac:dyDescent="0.35">
      <c r="A873" s="8" t="str">
        <f t="shared" si="107"/>
        <v>2017</v>
      </c>
      <c r="B873" s="8" t="str">
        <f t="shared" si="106"/>
        <v>Noviembre</v>
      </c>
      <c r="C873" s="6" t="s">
        <v>71</v>
      </c>
      <c r="D873" s="14" t="str">
        <f t="shared" si="102"/>
        <v>18/Noviembre/2017</v>
      </c>
      <c r="E873" s="1">
        <v>7012852</v>
      </c>
      <c r="F873" s="1">
        <v>2480928.3256999999</v>
      </c>
      <c r="G873" s="2">
        <v>0.35376881270273491</v>
      </c>
      <c r="H873" s="3">
        <v>14908</v>
      </c>
      <c r="I873" s="1">
        <v>4531923.6743000001</v>
      </c>
      <c r="J873" s="11">
        <f t="shared" si="103"/>
        <v>43057</v>
      </c>
      <c r="K873" s="12">
        <f t="shared" si="104"/>
        <v>46</v>
      </c>
      <c r="L873" s="12" t="str">
        <f t="shared" si="105"/>
        <v>sábado</v>
      </c>
      <c r="M873" s="13"/>
    </row>
    <row r="874" spans="1:13" x14ac:dyDescent="0.35">
      <c r="A874" s="8" t="str">
        <f t="shared" si="107"/>
        <v>2017</v>
      </c>
      <c r="B874" s="8" t="str">
        <f t="shared" si="106"/>
        <v>Noviembre</v>
      </c>
      <c r="C874" s="6" t="s">
        <v>55</v>
      </c>
      <c r="D874" s="14" t="str">
        <f t="shared" si="102"/>
        <v>20/Noviembre/2017</v>
      </c>
      <c r="E874" s="1">
        <v>36279957</v>
      </c>
      <c r="F874" s="1">
        <v>14043186.734099999</v>
      </c>
      <c r="G874" s="2">
        <v>0.38707837316620852</v>
      </c>
      <c r="H874" s="3">
        <v>33429</v>
      </c>
      <c r="I874" s="1">
        <v>22236770.265900001</v>
      </c>
      <c r="J874" s="11">
        <f t="shared" si="103"/>
        <v>43059</v>
      </c>
      <c r="K874" s="12">
        <f t="shared" si="104"/>
        <v>47</v>
      </c>
      <c r="L874" s="12" t="str">
        <f t="shared" si="105"/>
        <v>lunes</v>
      </c>
      <c r="M874" s="13"/>
    </row>
    <row r="875" spans="1:13" x14ac:dyDescent="0.35">
      <c r="A875" s="8" t="str">
        <f t="shared" si="107"/>
        <v>2017</v>
      </c>
      <c r="B875" s="8" t="str">
        <f t="shared" si="106"/>
        <v>Noviembre</v>
      </c>
      <c r="C875" s="6" t="s">
        <v>56</v>
      </c>
      <c r="D875" s="14" t="str">
        <f t="shared" si="102"/>
        <v>21/Noviembre/2017</v>
      </c>
      <c r="E875" s="1">
        <v>65150836</v>
      </c>
      <c r="F875" s="1">
        <v>27000534.603100002</v>
      </c>
      <c r="G875" s="2">
        <v>0.41443113029432194</v>
      </c>
      <c r="H875" s="3">
        <v>64000</v>
      </c>
      <c r="I875" s="1">
        <v>38150301.397</v>
      </c>
      <c r="J875" s="11">
        <f t="shared" si="103"/>
        <v>43060</v>
      </c>
      <c r="K875" s="12">
        <f t="shared" si="104"/>
        <v>47</v>
      </c>
      <c r="L875" s="12" t="str">
        <f t="shared" si="105"/>
        <v>martes</v>
      </c>
      <c r="M875" s="13"/>
    </row>
    <row r="876" spans="1:13" x14ac:dyDescent="0.35">
      <c r="A876" s="8" t="str">
        <f t="shared" si="107"/>
        <v>2017</v>
      </c>
      <c r="B876" s="8" t="str">
        <f t="shared" si="106"/>
        <v>Noviembre</v>
      </c>
      <c r="C876" s="6" t="s">
        <v>57</v>
      </c>
      <c r="D876" s="14" t="str">
        <f t="shared" si="102"/>
        <v>22/Noviembre/2017</v>
      </c>
      <c r="E876" s="1">
        <v>46244791</v>
      </c>
      <c r="F876" s="1">
        <v>17347879.491099998</v>
      </c>
      <c r="G876" s="2">
        <v>0.37513153624372525</v>
      </c>
      <c r="H876" s="3">
        <v>36337.26</v>
      </c>
      <c r="I876" s="1">
        <v>28896911.509</v>
      </c>
      <c r="J876" s="11">
        <f t="shared" si="103"/>
        <v>43061</v>
      </c>
      <c r="K876" s="12">
        <f t="shared" si="104"/>
        <v>47</v>
      </c>
      <c r="L876" s="12" t="str">
        <f t="shared" si="105"/>
        <v>miércoles</v>
      </c>
      <c r="M876" s="13"/>
    </row>
    <row r="877" spans="1:13" x14ac:dyDescent="0.35">
      <c r="A877" s="8" t="str">
        <f t="shared" si="107"/>
        <v>2017</v>
      </c>
      <c r="B877" s="8" t="str">
        <f t="shared" si="106"/>
        <v>Noviembre</v>
      </c>
      <c r="C877" s="6" t="s">
        <v>58</v>
      </c>
      <c r="D877" s="14" t="str">
        <f t="shared" si="102"/>
        <v>23/Noviembre/2017</v>
      </c>
      <c r="E877" s="1">
        <v>50049674</v>
      </c>
      <c r="F877" s="1">
        <v>19442299.063099999</v>
      </c>
      <c r="G877" s="2">
        <v>0.38846005396758426</v>
      </c>
      <c r="H877" s="3">
        <v>57752</v>
      </c>
      <c r="I877" s="1">
        <v>30607374.936900001</v>
      </c>
      <c r="J877" s="11">
        <f t="shared" si="103"/>
        <v>43062</v>
      </c>
      <c r="K877" s="12">
        <f t="shared" si="104"/>
        <v>47</v>
      </c>
      <c r="L877" s="12" t="str">
        <f t="shared" si="105"/>
        <v>jueves</v>
      </c>
      <c r="M877" s="13"/>
    </row>
    <row r="878" spans="1:13" x14ac:dyDescent="0.35">
      <c r="A878" s="8" t="str">
        <f t="shared" si="107"/>
        <v>2017</v>
      </c>
      <c r="B878" s="8" t="str">
        <f t="shared" si="106"/>
        <v>Noviembre</v>
      </c>
      <c r="C878" s="6" t="s">
        <v>59</v>
      </c>
      <c r="D878" s="14" t="str">
        <f t="shared" si="102"/>
        <v>24/Noviembre/2017</v>
      </c>
      <c r="E878" s="1">
        <v>50088601</v>
      </c>
      <c r="F878" s="1">
        <v>20699577.570799999</v>
      </c>
      <c r="G878" s="2">
        <v>0.41325924776377765</v>
      </c>
      <c r="H878" s="3">
        <v>35515</v>
      </c>
      <c r="I878" s="1">
        <v>29389023.429200001</v>
      </c>
      <c r="J878" s="11">
        <f t="shared" si="103"/>
        <v>43063</v>
      </c>
      <c r="K878" s="12">
        <f t="shared" si="104"/>
        <v>47</v>
      </c>
      <c r="L878" s="12" t="str">
        <f t="shared" si="105"/>
        <v>viernes</v>
      </c>
      <c r="M878" s="13"/>
    </row>
    <row r="879" spans="1:13" x14ac:dyDescent="0.35">
      <c r="A879" s="8" t="str">
        <f t="shared" si="107"/>
        <v>2017</v>
      </c>
      <c r="B879" s="8" t="str">
        <f t="shared" si="106"/>
        <v>Noviembre</v>
      </c>
      <c r="C879" s="6" t="s">
        <v>72</v>
      </c>
      <c r="D879" s="14" t="str">
        <f t="shared" si="102"/>
        <v>25/Noviembre/2017</v>
      </c>
      <c r="E879" s="1">
        <v>7896211</v>
      </c>
      <c r="F879" s="1">
        <v>3017735.8986</v>
      </c>
      <c r="G879" s="2">
        <v>0.38217518485764879</v>
      </c>
      <c r="H879" s="3">
        <v>8170</v>
      </c>
      <c r="I879" s="1">
        <v>4878475.1014999999</v>
      </c>
      <c r="J879" s="11">
        <f t="shared" si="103"/>
        <v>43064</v>
      </c>
      <c r="K879" s="12">
        <f t="shared" si="104"/>
        <v>47</v>
      </c>
      <c r="L879" s="12" t="str">
        <f t="shared" si="105"/>
        <v>sábado</v>
      </c>
      <c r="M879" s="13"/>
    </row>
    <row r="880" spans="1:13" x14ac:dyDescent="0.35">
      <c r="A880" s="8" t="str">
        <f t="shared" si="107"/>
        <v>2017</v>
      </c>
      <c r="B880" s="8" t="str">
        <f t="shared" si="106"/>
        <v>Noviembre</v>
      </c>
      <c r="C880" s="6" t="s">
        <v>61</v>
      </c>
      <c r="D880" s="14" t="str">
        <f t="shared" si="102"/>
        <v>27/Noviembre/2017</v>
      </c>
      <c r="E880" s="1">
        <v>64032478</v>
      </c>
      <c r="F880" s="1">
        <v>24529911.351500001</v>
      </c>
      <c r="G880" s="2">
        <v>0.38308546096716733</v>
      </c>
      <c r="H880" s="3">
        <v>46275</v>
      </c>
      <c r="I880" s="1">
        <v>39502566.648599997</v>
      </c>
      <c r="J880" s="11">
        <f t="shared" si="103"/>
        <v>43066</v>
      </c>
      <c r="K880" s="12">
        <f t="shared" si="104"/>
        <v>48</v>
      </c>
      <c r="L880" s="12" t="str">
        <f t="shared" si="105"/>
        <v>lunes</v>
      </c>
      <c r="M880" s="13"/>
    </row>
    <row r="881" spans="1:13" x14ac:dyDescent="0.35">
      <c r="A881" s="8" t="str">
        <f t="shared" si="107"/>
        <v>2017</v>
      </c>
      <c r="B881" s="8" t="str">
        <f t="shared" si="106"/>
        <v>Noviembre</v>
      </c>
      <c r="C881" s="6" t="s">
        <v>62</v>
      </c>
      <c r="D881" s="14" t="str">
        <f t="shared" si="102"/>
        <v>28/Noviembre/2017</v>
      </c>
      <c r="E881" s="1">
        <v>102192683</v>
      </c>
      <c r="F881" s="1">
        <v>37169922.141199999</v>
      </c>
      <c r="G881" s="2">
        <v>0.3637239090904385</v>
      </c>
      <c r="H881" s="3">
        <v>100082</v>
      </c>
      <c r="I881" s="1">
        <v>65022760.858800001</v>
      </c>
      <c r="J881" s="11">
        <f t="shared" si="103"/>
        <v>43067</v>
      </c>
      <c r="K881" s="12">
        <f t="shared" si="104"/>
        <v>48</v>
      </c>
      <c r="L881" s="12" t="str">
        <f t="shared" si="105"/>
        <v>martes</v>
      </c>
      <c r="M881" s="13"/>
    </row>
    <row r="882" spans="1:13" x14ac:dyDescent="0.35">
      <c r="A882" s="8" t="str">
        <f t="shared" si="107"/>
        <v>2017</v>
      </c>
      <c r="B882" s="8" t="str">
        <f t="shared" si="106"/>
        <v>Noviembre</v>
      </c>
      <c r="C882" s="6" t="s">
        <v>63</v>
      </c>
      <c r="D882" s="14" t="str">
        <f t="shared" si="102"/>
        <v>29/Noviembre/2017</v>
      </c>
      <c r="E882" s="1">
        <v>38732689.049999997</v>
      </c>
      <c r="F882" s="1">
        <v>15890934.2152</v>
      </c>
      <c r="G882" s="2">
        <v>0.41027190739807412</v>
      </c>
      <c r="H882" s="3">
        <v>62949</v>
      </c>
      <c r="I882" s="1">
        <v>22841754.834899999</v>
      </c>
      <c r="J882" s="11">
        <f t="shared" si="103"/>
        <v>43068</v>
      </c>
      <c r="K882" s="12">
        <f t="shared" si="104"/>
        <v>48</v>
      </c>
      <c r="L882" s="12" t="str">
        <f t="shared" si="105"/>
        <v>miércoles</v>
      </c>
      <c r="M882" s="13"/>
    </row>
    <row r="883" spans="1:13" x14ac:dyDescent="0.35">
      <c r="A883" s="8" t="str">
        <f t="shared" si="107"/>
        <v>2017</v>
      </c>
      <c r="B883" s="8" t="str">
        <f t="shared" si="106"/>
        <v>Noviembre</v>
      </c>
      <c r="C883" s="6" t="s">
        <v>64</v>
      </c>
      <c r="D883" s="14" t="str">
        <f t="shared" si="102"/>
        <v>30/Noviembre/2017</v>
      </c>
      <c r="E883" s="1">
        <v>140237465</v>
      </c>
      <c r="F883" s="1">
        <v>42592851.488200001</v>
      </c>
      <c r="G883" s="2">
        <v>0.30371949099479228</v>
      </c>
      <c r="H883" s="3">
        <v>113821</v>
      </c>
      <c r="I883" s="1">
        <v>97644613.511899993</v>
      </c>
      <c r="J883" s="11">
        <f t="shared" si="103"/>
        <v>43069</v>
      </c>
      <c r="K883" s="12">
        <f t="shared" si="104"/>
        <v>48</v>
      </c>
      <c r="L883" s="12" t="str">
        <f t="shared" si="105"/>
        <v>jueves</v>
      </c>
      <c r="M883" s="13"/>
    </row>
    <row r="884" spans="1:13" x14ac:dyDescent="0.35">
      <c r="A884" s="8" t="str">
        <f t="shared" si="107"/>
        <v>2017</v>
      </c>
      <c r="B884" s="8" t="s">
        <v>36</v>
      </c>
      <c r="C884" s="6" t="s">
        <v>73</v>
      </c>
      <c r="D884" s="14" t="str">
        <f t="shared" si="102"/>
        <v>1/Diciembre/2017</v>
      </c>
      <c r="E884" s="1">
        <v>21946956</v>
      </c>
      <c r="F884" s="1">
        <v>9355198.5957999993</v>
      </c>
      <c r="G884" s="2">
        <v>0.42626406121195121</v>
      </c>
      <c r="H884" s="3">
        <v>16862</v>
      </c>
      <c r="I884" s="1">
        <v>12591757.404200001</v>
      </c>
      <c r="J884" s="11">
        <f t="shared" si="103"/>
        <v>43070</v>
      </c>
      <c r="K884" s="12">
        <f t="shared" si="104"/>
        <v>48</v>
      </c>
      <c r="L884" s="12" t="str">
        <f t="shared" si="105"/>
        <v>viernes</v>
      </c>
      <c r="M884" s="13"/>
    </row>
    <row r="885" spans="1:13" x14ac:dyDescent="0.35">
      <c r="A885" s="8" t="str">
        <f t="shared" ref="A885:A906" si="108">+A884</f>
        <v>2017</v>
      </c>
      <c r="B885" s="8" t="str">
        <f t="shared" ref="B885:B906" si="109">+B884</f>
        <v>Diciembre</v>
      </c>
      <c r="C885" s="6" t="s">
        <v>66</v>
      </c>
      <c r="D885" s="14" t="str">
        <f t="shared" si="102"/>
        <v>2/Diciembre/2017</v>
      </c>
      <c r="E885" s="1">
        <v>5317516</v>
      </c>
      <c r="F885" s="1">
        <v>2259373.0603</v>
      </c>
      <c r="G885" s="2">
        <v>0.42489257395746433</v>
      </c>
      <c r="H885" s="3">
        <v>4554</v>
      </c>
      <c r="I885" s="1">
        <v>3058142.9397999998</v>
      </c>
      <c r="J885" s="11">
        <f t="shared" si="103"/>
        <v>43071</v>
      </c>
      <c r="K885" s="12">
        <f t="shared" si="104"/>
        <v>48</v>
      </c>
      <c r="L885" s="12" t="str">
        <f t="shared" si="105"/>
        <v>sábado</v>
      </c>
      <c r="M885" s="13"/>
    </row>
    <row r="886" spans="1:13" x14ac:dyDescent="0.35">
      <c r="A886" s="8" t="str">
        <f t="shared" si="108"/>
        <v>2017</v>
      </c>
      <c r="B886" s="8" t="str">
        <f t="shared" si="109"/>
        <v>Diciembre</v>
      </c>
      <c r="C886" s="6" t="s">
        <v>68</v>
      </c>
      <c r="D886" s="14" t="str">
        <f t="shared" si="102"/>
        <v>4/Diciembre/2017</v>
      </c>
      <c r="E886" s="1">
        <v>34415142</v>
      </c>
      <c r="F886" s="1">
        <v>15022613.936100001</v>
      </c>
      <c r="G886" s="2">
        <v>0.43651175218454713</v>
      </c>
      <c r="H886" s="3">
        <v>28264</v>
      </c>
      <c r="I886" s="1">
        <v>19392528.063900001</v>
      </c>
      <c r="J886" s="11">
        <f t="shared" si="103"/>
        <v>43073</v>
      </c>
      <c r="K886" s="12">
        <f t="shared" si="104"/>
        <v>49</v>
      </c>
      <c r="L886" s="12" t="str">
        <f t="shared" si="105"/>
        <v>lunes</v>
      </c>
      <c r="M886" s="13"/>
    </row>
    <row r="887" spans="1:13" x14ac:dyDescent="0.35">
      <c r="A887" s="8" t="str">
        <f t="shared" si="108"/>
        <v>2017</v>
      </c>
      <c r="B887" s="8" t="str">
        <f t="shared" si="109"/>
        <v>Diciembre</v>
      </c>
      <c r="C887" s="6" t="s">
        <v>43</v>
      </c>
      <c r="D887" s="14" t="str">
        <f t="shared" si="102"/>
        <v>5/Diciembre/2017</v>
      </c>
      <c r="E887" s="1">
        <v>37828514</v>
      </c>
      <c r="F887" s="1">
        <v>12893759.4099</v>
      </c>
      <c r="G887" s="2">
        <v>0.34084763175999988</v>
      </c>
      <c r="H887" s="3">
        <v>75093</v>
      </c>
      <c r="I887" s="1">
        <v>24934754.5902</v>
      </c>
      <c r="J887" s="11">
        <f t="shared" si="103"/>
        <v>43074</v>
      </c>
      <c r="K887" s="12">
        <f t="shared" si="104"/>
        <v>49</v>
      </c>
      <c r="L887" s="12" t="str">
        <f t="shared" si="105"/>
        <v>martes</v>
      </c>
      <c r="M887" s="13"/>
    </row>
    <row r="888" spans="1:13" x14ac:dyDescent="0.35">
      <c r="A888" s="8" t="str">
        <f t="shared" si="108"/>
        <v>2017</v>
      </c>
      <c r="B888" s="8" t="str">
        <f t="shared" si="109"/>
        <v>Diciembre</v>
      </c>
      <c r="C888" s="6" t="s">
        <v>44</v>
      </c>
      <c r="D888" s="14" t="str">
        <f t="shared" si="102"/>
        <v>6/Diciembre/2017</v>
      </c>
      <c r="E888" s="1">
        <v>55846502</v>
      </c>
      <c r="F888" s="1">
        <v>23547998.333299998</v>
      </c>
      <c r="G888" s="2">
        <v>0.42165574369008824</v>
      </c>
      <c r="H888" s="3">
        <v>100476</v>
      </c>
      <c r="I888" s="1">
        <v>32298503.666700002</v>
      </c>
      <c r="J888" s="11">
        <f t="shared" si="103"/>
        <v>43075</v>
      </c>
      <c r="K888" s="12">
        <f t="shared" si="104"/>
        <v>49</v>
      </c>
      <c r="L888" s="12" t="str">
        <f t="shared" si="105"/>
        <v>miércoles</v>
      </c>
      <c r="M888" s="13"/>
    </row>
    <row r="889" spans="1:13" x14ac:dyDescent="0.35">
      <c r="A889" s="8" t="str">
        <f t="shared" si="108"/>
        <v>2017</v>
      </c>
      <c r="B889" s="8" t="str">
        <f t="shared" si="109"/>
        <v>Diciembre</v>
      </c>
      <c r="C889" s="6" t="s">
        <v>45</v>
      </c>
      <c r="D889" s="14" t="str">
        <f t="shared" si="102"/>
        <v>7/Diciembre/2017</v>
      </c>
      <c r="E889" s="1">
        <v>42221333.600000001</v>
      </c>
      <c r="F889" s="1">
        <v>16555929.6393</v>
      </c>
      <c r="G889" s="2">
        <v>0.39212237576740117</v>
      </c>
      <c r="H889" s="3">
        <v>38438</v>
      </c>
      <c r="I889" s="1">
        <v>25665403.960700002</v>
      </c>
      <c r="J889" s="11">
        <f t="shared" si="103"/>
        <v>43076</v>
      </c>
      <c r="K889" s="12">
        <f t="shared" si="104"/>
        <v>49</v>
      </c>
      <c r="L889" s="12" t="str">
        <f t="shared" si="105"/>
        <v>jueves</v>
      </c>
      <c r="M889" s="13"/>
    </row>
    <row r="890" spans="1:13" x14ac:dyDescent="0.35">
      <c r="A890" s="8" t="str">
        <f t="shared" si="108"/>
        <v>2017</v>
      </c>
      <c r="B890" s="8" t="str">
        <f t="shared" si="109"/>
        <v>Diciembre</v>
      </c>
      <c r="C890" s="6" t="s">
        <v>46</v>
      </c>
      <c r="D890" s="14" t="str">
        <f t="shared" si="102"/>
        <v>8/Diciembre/2017</v>
      </c>
      <c r="E890" s="1">
        <v>6450673</v>
      </c>
      <c r="F890" s="1">
        <v>2609045.6979999999</v>
      </c>
      <c r="G890" s="2">
        <v>0.40446100709181815</v>
      </c>
      <c r="H890" s="3">
        <v>7956</v>
      </c>
      <c r="I890" s="1">
        <v>3841627.3020000001</v>
      </c>
      <c r="J890" s="11">
        <f t="shared" si="103"/>
        <v>43077</v>
      </c>
      <c r="K890" s="12">
        <f t="shared" si="104"/>
        <v>49</v>
      </c>
      <c r="L890" s="12" t="str">
        <f t="shared" si="105"/>
        <v>viernes</v>
      </c>
      <c r="M890" s="13"/>
    </row>
    <row r="891" spans="1:13" x14ac:dyDescent="0.35">
      <c r="A891" s="8" t="str">
        <f t="shared" si="108"/>
        <v>2017</v>
      </c>
      <c r="B891" s="8" t="str">
        <f t="shared" si="109"/>
        <v>Diciembre</v>
      </c>
      <c r="C891" s="6" t="s">
        <v>69</v>
      </c>
      <c r="D891" s="14" t="str">
        <f t="shared" si="102"/>
        <v>11/Diciembre/2017</v>
      </c>
      <c r="E891" s="1">
        <v>33599291</v>
      </c>
      <c r="F891" s="1">
        <v>14466058.7513</v>
      </c>
      <c r="G891" s="2">
        <v>0.43054654788102525</v>
      </c>
      <c r="H891" s="3">
        <v>40892</v>
      </c>
      <c r="I891" s="1">
        <v>19133232.248799998</v>
      </c>
      <c r="J891" s="11">
        <f t="shared" si="103"/>
        <v>43080</v>
      </c>
      <c r="K891" s="12">
        <f t="shared" si="104"/>
        <v>50</v>
      </c>
      <c r="L891" s="12" t="str">
        <f t="shared" si="105"/>
        <v>lunes</v>
      </c>
      <c r="M891" s="13"/>
    </row>
    <row r="892" spans="1:13" x14ac:dyDescent="0.35">
      <c r="A892" s="8" t="str">
        <f t="shared" si="108"/>
        <v>2017</v>
      </c>
      <c r="B892" s="8" t="str">
        <f t="shared" si="109"/>
        <v>Diciembre</v>
      </c>
      <c r="C892" s="6" t="s">
        <v>49</v>
      </c>
      <c r="D892" s="14" t="str">
        <f t="shared" si="102"/>
        <v>12/Diciembre/2017</v>
      </c>
      <c r="E892" s="1">
        <v>50994792</v>
      </c>
      <c r="F892" s="1">
        <v>20863380.199299999</v>
      </c>
      <c r="G892" s="2">
        <v>0.40912766541532319</v>
      </c>
      <c r="H892" s="3">
        <v>50364</v>
      </c>
      <c r="I892" s="1">
        <v>30131411.800700001</v>
      </c>
      <c r="J892" s="11">
        <f t="shared" si="103"/>
        <v>43081</v>
      </c>
      <c r="K892" s="12">
        <f t="shared" si="104"/>
        <v>50</v>
      </c>
      <c r="L892" s="12" t="str">
        <f t="shared" si="105"/>
        <v>martes</v>
      </c>
      <c r="M892" s="13"/>
    </row>
    <row r="893" spans="1:13" x14ac:dyDescent="0.35">
      <c r="A893" s="8" t="str">
        <f t="shared" si="108"/>
        <v>2017</v>
      </c>
      <c r="B893" s="8" t="str">
        <f t="shared" si="109"/>
        <v>Diciembre</v>
      </c>
      <c r="C893" s="6" t="s">
        <v>50</v>
      </c>
      <c r="D893" s="14" t="str">
        <f t="shared" si="102"/>
        <v>13/Diciembre/2017</v>
      </c>
      <c r="E893" s="1">
        <v>52494646.68</v>
      </c>
      <c r="F893" s="1">
        <v>21768369.857299998</v>
      </c>
      <c r="G893" s="2">
        <v>0.41467790020565198</v>
      </c>
      <c r="H893" s="3">
        <v>50637</v>
      </c>
      <c r="I893" s="1">
        <v>30726276.822799999</v>
      </c>
      <c r="J893" s="11">
        <f t="shared" si="103"/>
        <v>43082</v>
      </c>
      <c r="K893" s="12">
        <f t="shared" si="104"/>
        <v>50</v>
      </c>
      <c r="L893" s="12" t="str">
        <f t="shared" si="105"/>
        <v>miércoles</v>
      </c>
      <c r="M893" s="13"/>
    </row>
    <row r="894" spans="1:13" x14ac:dyDescent="0.35">
      <c r="A894" s="8" t="str">
        <f t="shared" si="108"/>
        <v>2017</v>
      </c>
      <c r="B894" s="8" t="str">
        <f t="shared" si="109"/>
        <v>Diciembre</v>
      </c>
      <c r="C894" s="6" t="s">
        <v>51</v>
      </c>
      <c r="D894" s="14" t="str">
        <f t="shared" si="102"/>
        <v>14/Diciembre/2017</v>
      </c>
      <c r="E894" s="1">
        <v>55943278</v>
      </c>
      <c r="F894" s="1">
        <v>22567277.373</v>
      </c>
      <c r="G894" s="2">
        <v>0.40339569256202684</v>
      </c>
      <c r="H894" s="3">
        <v>42910</v>
      </c>
      <c r="I894" s="1">
        <v>33376000.627099998</v>
      </c>
      <c r="J894" s="11">
        <f t="shared" si="103"/>
        <v>43083</v>
      </c>
      <c r="K894" s="12">
        <f t="shared" si="104"/>
        <v>50</v>
      </c>
      <c r="L894" s="12" t="str">
        <f t="shared" si="105"/>
        <v>jueves</v>
      </c>
      <c r="M894" s="13"/>
    </row>
    <row r="895" spans="1:13" x14ac:dyDescent="0.35">
      <c r="A895" s="8" t="str">
        <f t="shared" si="108"/>
        <v>2017</v>
      </c>
      <c r="B895" s="8" t="str">
        <f t="shared" si="109"/>
        <v>Diciembre</v>
      </c>
      <c r="C895" s="6" t="s">
        <v>52</v>
      </c>
      <c r="D895" s="14" t="str">
        <f t="shared" si="102"/>
        <v>15/Diciembre/2017</v>
      </c>
      <c r="E895" s="1">
        <v>48235540</v>
      </c>
      <c r="F895" s="1">
        <v>20316350.002599999</v>
      </c>
      <c r="G895" s="2">
        <v>0.42119047496099349</v>
      </c>
      <c r="H895" s="3">
        <v>38890</v>
      </c>
      <c r="I895" s="1">
        <v>27919189.997499999</v>
      </c>
      <c r="J895" s="11">
        <f t="shared" si="103"/>
        <v>43084</v>
      </c>
      <c r="K895" s="12">
        <f t="shared" si="104"/>
        <v>50</v>
      </c>
      <c r="L895" s="12" t="str">
        <f t="shared" si="105"/>
        <v>viernes</v>
      </c>
      <c r="M895" s="13"/>
    </row>
    <row r="896" spans="1:13" x14ac:dyDescent="0.35">
      <c r="A896" s="8" t="str">
        <f t="shared" si="108"/>
        <v>2017</v>
      </c>
      <c r="B896" s="8" t="str">
        <f t="shared" si="109"/>
        <v>Diciembre</v>
      </c>
      <c r="C896" s="6" t="s">
        <v>53</v>
      </c>
      <c r="D896" s="14" t="str">
        <f t="shared" si="102"/>
        <v>16/Diciembre/2017</v>
      </c>
      <c r="E896" s="1">
        <v>1652354</v>
      </c>
      <c r="F896" s="1">
        <v>601111.19770000002</v>
      </c>
      <c r="G896" s="2">
        <v>0.36379080856765561</v>
      </c>
      <c r="H896" s="3">
        <v>2165</v>
      </c>
      <c r="I896" s="1">
        <v>1051242.8023000001</v>
      </c>
      <c r="J896" s="11">
        <f t="shared" si="103"/>
        <v>43085</v>
      </c>
      <c r="K896" s="12">
        <f t="shared" si="104"/>
        <v>50</v>
      </c>
      <c r="L896" s="12" t="str">
        <f t="shared" si="105"/>
        <v>sábado</v>
      </c>
      <c r="M896" s="13"/>
    </row>
    <row r="897" spans="1:13" x14ac:dyDescent="0.35">
      <c r="A897" s="8" t="str">
        <f t="shared" si="108"/>
        <v>2017</v>
      </c>
      <c r="B897" s="8" t="str">
        <f t="shared" si="109"/>
        <v>Diciembre</v>
      </c>
      <c r="C897" s="6" t="s">
        <v>71</v>
      </c>
      <c r="D897" s="14" t="str">
        <f t="shared" si="102"/>
        <v>18/Diciembre/2017</v>
      </c>
      <c r="E897" s="1">
        <v>42853445</v>
      </c>
      <c r="F897" s="1">
        <v>17290862.965399999</v>
      </c>
      <c r="G897" s="2">
        <v>0.40348828350672855</v>
      </c>
      <c r="H897" s="3">
        <v>45283</v>
      </c>
      <c r="I897" s="1">
        <v>25562582.034600001</v>
      </c>
      <c r="J897" s="11">
        <f t="shared" si="103"/>
        <v>43087</v>
      </c>
      <c r="K897" s="12">
        <f t="shared" si="104"/>
        <v>51</v>
      </c>
      <c r="L897" s="12" t="str">
        <f t="shared" si="105"/>
        <v>lunes</v>
      </c>
      <c r="M897" s="13"/>
    </row>
    <row r="898" spans="1:13" x14ac:dyDescent="0.35">
      <c r="A898" s="8" t="str">
        <f t="shared" si="108"/>
        <v>2017</v>
      </c>
      <c r="B898" s="8" t="str">
        <f t="shared" si="109"/>
        <v>Diciembre</v>
      </c>
      <c r="C898" s="6" t="s">
        <v>54</v>
      </c>
      <c r="D898" s="14" t="str">
        <f t="shared" si="102"/>
        <v>19/Diciembre/2017</v>
      </c>
      <c r="E898" s="1">
        <v>43271942.68</v>
      </c>
      <c r="F898" s="1">
        <v>15688820.4253</v>
      </c>
      <c r="G898" s="2">
        <v>0.3625633482952284</v>
      </c>
      <c r="H898" s="3">
        <v>44420</v>
      </c>
      <c r="I898" s="1">
        <v>27583122.254799999</v>
      </c>
      <c r="J898" s="11">
        <f t="shared" si="103"/>
        <v>43088</v>
      </c>
      <c r="K898" s="12">
        <f t="shared" si="104"/>
        <v>51</v>
      </c>
      <c r="L898" s="12" t="str">
        <f t="shared" si="105"/>
        <v>martes</v>
      </c>
      <c r="M898" s="13"/>
    </row>
    <row r="899" spans="1:13" x14ac:dyDescent="0.35">
      <c r="A899" s="8" t="str">
        <f t="shared" si="108"/>
        <v>2017</v>
      </c>
      <c r="B899" s="8" t="str">
        <f t="shared" si="109"/>
        <v>Diciembre</v>
      </c>
      <c r="C899" s="6" t="s">
        <v>55</v>
      </c>
      <c r="D899" s="14" t="str">
        <f t="shared" si="102"/>
        <v>20/Diciembre/2017</v>
      </c>
      <c r="E899" s="1">
        <v>43708061</v>
      </c>
      <c r="F899" s="1">
        <v>17831525.8576</v>
      </c>
      <c r="G899" s="2">
        <v>0.4079688151254296</v>
      </c>
      <c r="H899" s="3">
        <v>47995</v>
      </c>
      <c r="I899" s="1">
        <v>25876535.1424</v>
      </c>
      <c r="J899" s="11">
        <f t="shared" si="103"/>
        <v>43089</v>
      </c>
      <c r="K899" s="12">
        <f t="shared" si="104"/>
        <v>51</v>
      </c>
      <c r="L899" s="12" t="str">
        <f t="shared" si="105"/>
        <v>miércoles</v>
      </c>
      <c r="M899" s="13"/>
    </row>
    <row r="900" spans="1:13" x14ac:dyDescent="0.35">
      <c r="A900" s="8" t="str">
        <f t="shared" si="108"/>
        <v>2017</v>
      </c>
      <c r="B900" s="8" t="str">
        <f t="shared" si="109"/>
        <v>Diciembre</v>
      </c>
      <c r="C900" s="6" t="s">
        <v>56</v>
      </c>
      <c r="D900" s="14" t="str">
        <f t="shared" si="102"/>
        <v>21/Diciembre/2017</v>
      </c>
      <c r="E900" s="1">
        <v>45138795</v>
      </c>
      <c r="F900" s="1">
        <v>19020401.191</v>
      </c>
      <c r="G900" s="2">
        <v>0.42137591823175607</v>
      </c>
      <c r="H900" s="3">
        <v>49010</v>
      </c>
      <c r="I900" s="1">
        <v>26118393.809</v>
      </c>
      <c r="J900" s="11">
        <f t="shared" si="103"/>
        <v>43090</v>
      </c>
      <c r="K900" s="12">
        <f t="shared" si="104"/>
        <v>51</v>
      </c>
      <c r="L900" s="12" t="str">
        <f t="shared" si="105"/>
        <v>jueves</v>
      </c>
      <c r="M900" s="13"/>
    </row>
    <row r="901" spans="1:13" x14ac:dyDescent="0.35">
      <c r="A901" s="8" t="str">
        <f t="shared" si="108"/>
        <v>2017</v>
      </c>
      <c r="B901" s="8" t="str">
        <f t="shared" si="109"/>
        <v>Diciembre</v>
      </c>
      <c r="C901" s="6" t="s">
        <v>57</v>
      </c>
      <c r="D901" s="14" t="str">
        <f t="shared" si="102"/>
        <v>22/Diciembre/2017</v>
      </c>
      <c r="E901" s="1">
        <v>39394022</v>
      </c>
      <c r="F901" s="1">
        <v>12544620.902899999</v>
      </c>
      <c r="G901" s="2">
        <v>0.31843970902234864</v>
      </c>
      <c r="H901" s="3">
        <v>38104</v>
      </c>
      <c r="I901" s="1">
        <v>26849401.097100001</v>
      </c>
      <c r="J901" s="11">
        <f t="shared" si="103"/>
        <v>43091</v>
      </c>
      <c r="K901" s="12">
        <f t="shared" si="104"/>
        <v>51</v>
      </c>
      <c r="L901" s="12" t="str">
        <f t="shared" si="105"/>
        <v>viernes</v>
      </c>
      <c r="M901" s="13"/>
    </row>
    <row r="902" spans="1:13" x14ac:dyDescent="0.35">
      <c r="A902" s="8" t="str">
        <f t="shared" si="108"/>
        <v>2017</v>
      </c>
      <c r="B902" s="8" t="str">
        <f t="shared" si="109"/>
        <v>Diciembre</v>
      </c>
      <c r="C902" s="6" t="s">
        <v>58</v>
      </c>
      <c r="D902" s="14" t="str">
        <f t="shared" si="102"/>
        <v>23/Diciembre/2017</v>
      </c>
      <c r="E902" s="1">
        <v>1629907</v>
      </c>
      <c r="F902" s="1">
        <v>563786.88740000001</v>
      </c>
      <c r="G902" s="2">
        <v>0.34590126148301714</v>
      </c>
      <c r="H902" s="3">
        <v>2191</v>
      </c>
      <c r="I902" s="1">
        <v>1066120.1126999999</v>
      </c>
      <c r="J902" s="11">
        <f t="shared" si="103"/>
        <v>43092</v>
      </c>
      <c r="K902" s="12">
        <f t="shared" si="104"/>
        <v>51</v>
      </c>
      <c r="L902" s="12" t="str">
        <f t="shared" si="105"/>
        <v>sábado</v>
      </c>
      <c r="M902" s="13"/>
    </row>
    <row r="903" spans="1:13" x14ac:dyDescent="0.35">
      <c r="A903" s="8" t="str">
        <f t="shared" si="108"/>
        <v>2017</v>
      </c>
      <c r="B903" s="8" t="str">
        <f t="shared" si="109"/>
        <v>Diciembre</v>
      </c>
      <c r="C903" s="6" t="s">
        <v>60</v>
      </c>
      <c r="D903" s="14" t="str">
        <f t="shared" ref="D903:D966" si="110">CONCATENATE(C903,"/",B903,"/",A903)</f>
        <v>26/Diciembre/2017</v>
      </c>
      <c r="E903" s="1">
        <v>34928377.5</v>
      </c>
      <c r="F903" s="1">
        <v>14303691.092399999</v>
      </c>
      <c r="G903" s="2">
        <v>0.40951490209930308</v>
      </c>
      <c r="H903" s="3">
        <v>41705</v>
      </c>
      <c r="I903" s="1">
        <v>20624686.407699998</v>
      </c>
      <c r="J903" s="11">
        <f t="shared" ref="J903:J966" si="111">WORKDAY(D903,0,0)</f>
        <v>43095</v>
      </c>
      <c r="K903" s="12">
        <f t="shared" ref="K903:K966" si="112">WEEKNUM(J903,1)</f>
        <v>52</v>
      </c>
      <c r="L903" s="12" t="str">
        <f t="shared" ref="L903:L966" si="113">TEXT(J903,"ddDDd")</f>
        <v>martes</v>
      </c>
      <c r="M903" s="13"/>
    </row>
    <row r="904" spans="1:13" x14ac:dyDescent="0.35">
      <c r="A904" s="8" t="str">
        <f t="shared" si="108"/>
        <v>2017</v>
      </c>
      <c r="B904" s="8" t="str">
        <f t="shared" si="109"/>
        <v>Diciembre</v>
      </c>
      <c r="C904" s="6" t="s">
        <v>61</v>
      </c>
      <c r="D904" s="14" t="str">
        <f t="shared" si="110"/>
        <v>27/Diciembre/2017</v>
      </c>
      <c r="E904" s="1">
        <v>109852887.12</v>
      </c>
      <c r="F904" s="1">
        <v>42779108.751599997</v>
      </c>
      <c r="G904" s="2">
        <v>0.38942179739772687</v>
      </c>
      <c r="H904" s="3">
        <v>91696</v>
      </c>
      <c r="I904" s="1">
        <v>67073778.3684</v>
      </c>
      <c r="J904" s="11">
        <f t="shared" si="111"/>
        <v>43096</v>
      </c>
      <c r="K904" s="12">
        <f t="shared" si="112"/>
        <v>52</v>
      </c>
      <c r="L904" s="12" t="str">
        <f t="shared" si="113"/>
        <v>miércoles</v>
      </c>
      <c r="M904" s="13"/>
    </row>
    <row r="905" spans="1:13" x14ac:dyDescent="0.35">
      <c r="A905" s="8" t="str">
        <f t="shared" si="108"/>
        <v>2017</v>
      </c>
      <c r="B905" s="8" t="str">
        <f t="shared" si="109"/>
        <v>Diciembre</v>
      </c>
      <c r="C905" s="6" t="s">
        <v>62</v>
      </c>
      <c r="D905" s="14" t="str">
        <f t="shared" si="110"/>
        <v>28/Diciembre/2017</v>
      </c>
      <c r="E905" s="1">
        <v>44998185.219999999</v>
      </c>
      <c r="F905" s="1">
        <v>17010142.021400001</v>
      </c>
      <c r="G905" s="2">
        <v>0.37801840092519179</v>
      </c>
      <c r="H905" s="3">
        <v>48906</v>
      </c>
      <c r="I905" s="1">
        <v>27988043.198600002</v>
      </c>
      <c r="J905" s="11">
        <f t="shared" si="111"/>
        <v>43097</v>
      </c>
      <c r="K905" s="12">
        <f t="shared" si="112"/>
        <v>52</v>
      </c>
      <c r="L905" s="12" t="str">
        <f t="shared" si="113"/>
        <v>jueves</v>
      </c>
      <c r="M905" s="13"/>
    </row>
    <row r="906" spans="1:13" x14ac:dyDescent="0.35">
      <c r="A906" s="8" t="str">
        <f t="shared" si="108"/>
        <v>2017</v>
      </c>
      <c r="B906" s="8" t="str">
        <f t="shared" si="109"/>
        <v>Diciembre</v>
      </c>
      <c r="C906" s="6" t="s">
        <v>63</v>
      </c>
      <c r="D906" s="14" t="str">
        <f t="shared" si="110"/>
        <v>29/Diciembre/2017</v>
      </c>
      <c r="E906" s="1">
        <v>147587690.63999999</v>
      </c>
      <c r="F906" s="1">
        <v>44626956.423100002</v>
      </c>
      <c r="G906" s="2">
        <v>0.30237587043729353</v>
      </c>
      <c r="H906" s="3">
        <v>95032</v>
      </c>
      <c r="I906" s="1">
        <v>102960734.21690001</v>
      </c>
      <c r="J906" s="11">
        <f t="shared" si="111"/>
        <v>43098</v>
      </c>
      <c r="K906" s="12">
        <f t="shared" si="112"/>
        <v>52</v>
      </c>
      <c r="L906" s="12" t="str">
        <f t="shared" si="113"/>
        <v>viernes</v>
      </c>
      <c r="M906" s="13"/>
    </row>
    <row r="907" spans="1:13" x14ac:dyDescent="0.35">
      <c r="A907" s="8" t="s">
        <v>39</v>
      </c>
      <c r="B907" s="8" t="s">
        <v>25</v>
      </c>
      <c r="C907" s="6" t="s">
        <v>66</v>
      </c>
      <c r="D907" s="14" t="str">
        <f t="shared" si="110"/>
        <v>2/Enero/2018</v>
      </c>
      <c r="E907" s="1">
        <v>20873925</v>
      </c>
      <c r="F907" s="1">
        <v>8175739.7145999996</v>
      </c>
      <c r="G907" s="2">
        <v>0.39167237185148457</v>
      </c>
      <c r="H907" s="3">
        <v>12333</v>
      </c>
      <c r="I907" s="1">
        <v>12698185.285499999</v>
      </c>
      <c r="J907" s="11">
        <f t="shared" si="111"/>
        <v>43102</v>
      </c>
      <c r="K907" s="12">
        <f t="shared" si="112"/>
        <v>1</v>
      </c>
      <c r="L907" s="12" t="str">
        <f t="shared" si="113"/>
        <v>martes</v>
      </c>
      <c r="M907" s="13"/>
    </row>
    <row r="908" spans="1:13" x14ac:dyDescent="0.35">
      <c r="A908" s="8" t="str">
        <f t="shared" ref="A908:A971" si="114">+A907</f>
        <v>2018</v>
      </c>
      <c r="B908" s="8" t="str">
        <f t="shared" ref="B908:B932" si="115">+B907</f>
        <v>Enero</v>
      </c>
      <c r="C908" s="6" t="s">
        <v>67</v>
      </c>
      <c r="D908" s="14" t="str">
        <f t="shared" si="110"/>
        <v>3/Enero/2018</v>
      </c>
      <c r="E908" s="1">
        <v>26551319.760000002</v>
      </c>
      <c r="F908" s="1">
        <v>10875535.3105</v>
      </c>
      <c r="G908" s="2">
        <v>0.40960432132206748</v>
      </c>
      <c r="H908" s="3">
        <v>19016</v>
      </c>
      <c r="I908" s="1">
        <v>15675784.4495</v>
      </c>
      <c r="J908" s="11">
        <f t="shared" si="111"/>
        <v>43103</v>
      </c>
      <c r="K908" s="12">
        <f t="shared" si="112"/>
        <v>1</v>
      </c>
      <c r="L908" s="12" t="str">
        <f t="shared" si="113"/>
        <v>miércoles</v>
      </c>
      <c r="M908" s="13"/>
    </row>
    <row r="909" spans="1:13" x14ac:dyDescent="0.35">
      <c r="A909" s="8" t="str">
        <f t="shared" si="114"/>
        <v>2018</v>
      </c>
      <c r="B909" s="8" t="str">
        <f t="shared" si="115"/>
        <v>Enero</v>
      </c>
      <c r="C909" s="6" t="s">
        <v>68</v>
      </c>
      <c r="D909" s="14" t="str">
        <f t="shared" si="110"/>
        <v>4/Enero/2018</v>
      </c>
      <c r="E909" s="1">
        <v>42279884</v>
      </c>
      <c r="F909" s="1">
        <v>17146626.982999999</v>
      </c>
      <c r="G909" s="2">
        <v>0.40555047367206587</v>
      </c>
      <c r="H909" s="3">
        <v>48418</v>
      </c>
      <c r="I909" s="1">
        <v>25133257.017000001</v>
      </c>
      <c r="J909" s="11">
        <f t="shared" si="111"/>
        <v>43104</v>
      </c>
      <c r="K909" s="12">
        <f t="shared" si="112"/>
        <v>1</v>
      </c>
      <c r="L909" s="12" t="str">
        <f t="shared" si="113"/>
        <v>jueves</v>
      </c>
      <c r="M909" s="13"/>
    </row>
    <row r="910" spans="1:13" x14ac:dyDescent="0.35">
      <c r="A910" s="8" t="str">
        <f t="shared" si="114"/>
        <v>2018</v>
      </c>
      <c r="B910" s="8" t="str">
        <f t="shared" si="115"/>
        <v>Enero</v>
      </c>
      <c r="C910" s="6" t="s">
        <v>43</v>
      </c>
      <c r="D910" s="14" t="str">
        <f t="shared" si="110"/>
        <v>5/Enero/2018</v>
      </c>
      <c r="E910" s="1">
        <v>34841548</v>
      </c>
      <c r="F910" s="1">
        <v>12884581.8254</v>
      </c>
      <c r="G910" s="2">
        <v>0.36980509090468655</v>
      </c>
      <c r="H910" s="3">
        <v>55753</v>
      </c>
      <c r="I910" s="1">
        <v>21956966.174699999</v>
      </c>
      <c r="J910" s="11">
        <f t="shared" si="111"/>
        <v>43105</v>
      </c>
      <c r="K910" s="12">
        <f t="shared" si="112"/>
        <v>1</v>
      </c>
      <c r="L910" s="12" t="str">
        <f t="shared" si="113"/>
        <v>viernes</v>
      </c>
      <c r="M910" s="13"/>
    </row>
    <row r="911" spans="1:13" x14ac:dyDescent="0.35">
      <c r="A911" s="8" t="str">
        <f t="shared" si="114"/>
        <v>2018</v>
      </c>
      <c r="B911" s="8" t="str">
        <f t="shared" si="115"/>
        <v>Enero</v>
      </c>
      <c r="C911" s="6" t="s">
        <v>44</v>
      </c>
      <c r="D911" s="14" t="str">
        <f t="shared" si="110"/>
        <v>6/Enero/2018</v>
      </c>
      <c r="E911" s="1">
        <v>1733880</v>
      </c>
      <c r="F911" s="1">
        <v>636189.99769999995</v>
      </c>
      <c r="G911" s="2">
        <v>0.3669169710129882</v>
      </c>
      <c r="H911" s="3">
        <v>4494</v>
      </c>
      <c r="I911" s="1">
        <v>1097690.0023000001</v>
      </c>
      <c r="J911" s="11">
        <f t="shared" si="111"/>
        <v>43106</v>
      </c>
      <c r="K911" s="12">
        <f t="shared" si="112"/>
        <v>1</v>
      </c>
      <c r="L911" s="12" t="str">
        <f t="shared" si="113"/>
        <v>sábado</v>
      </c>
      <c r="M911" s="13"/>
    </row>
    <row r="912" spans="1:13" x14ac:dyDescent="0.35">
      <c r="A912" s="8" t="str">
        <f t="shared" si="114"/>
        <v>2018</v>
      </c>
      <c r="B912" s="8" t="str">
        <f t="shared" si="115"/>
        <v>Enero</v>
      </c>
      <c r="C912" s="6" t="s">
        <v>46</v>
      </c>
      <c r="D912" s="14" t="str">
        <f t="shared" si="110"/>
        <v>8/Enero/2018</v>
      </c>
      <c r="E912" s="1">
        <v>33667112.869999997</v>
      </c>
      <c r="F912" s="1">
        <v>14940709.264699999</v>
      </c>
      <c r="G912" s="2">
        <v>0.44377756187146439</v>
      </c>
      <c r="H912" s="3">
        <v>30491</v>
      </c>
      <c r="I912" s="1">
        <v>18726403.605300002</v>
      </c>
      <c r="J912" s="11">
        <f t="shared" si="111"/>
        <v>43108</v>
      </c>
      <c r="K912" s="12">
        <f t="shared" si="112"/>
        <v>2</v>
      </c>
      <c r="L912" s="12" t="str">
        <f t="shared" si="113"/>
        <v>lunes</v>
      </c>
      <c r="M912" s="13"/>
    </row>
    <row r="913" spans="1:13" x14ac:dyDescent="0.35">
      <c r="A913" s="8" t="str">
        <f t="shared" si="114"/>
        <v>2018</v>
      </c>
      <c r="B913" s="8" t="str">
        <f t="shared" si="115"/>
        <v>Enero</v>
      </c>
      <c r="C913" s="6" t="s">
        <v>47</v>
      </c>
      <c r="D913" s="14" t="str">
        <f t="shared" si="110"/>
        <v>9/Enero/2018</v>
      </c>
      <c r="E913" s="1">
        <v>32501538</v>
      </c>
      <c r="F913" s="1">
        <v>13135951.9322</v>
      </c>
      <c r="G913" s="2">
        <v>0.40416401009084557</v>
      </c>
      <c r="H913" s="3">
        <v>29830.791000000001</v>
      </c>
      <c r="I913" s="1">
        <v>19365586.067899998</v>
      </c>
      <c r="J913" s="11">
        <f t="shared" si="111"/>
        <v>43109</v>
      </c>
      <c r="K913" s="12">
        <f t="shared" si="112"/>
        <v>2</v>
      </c>
      <c r="L913" s="12" t="str">
        <f t="shared" si="113"/>
        <v>martes</v>
      </c>
      <c r="M913" s="13"/>
    </row>
    <row r="914" spans="1:13" x14ac:dyDescent="0.35">
      <c r="A914" s="8" t="str">
        <f t="shared" si="114"/>
        <v>2018</v>
      </c>
      <c r="B914" s="8" t="str">
        <f t="shared" si="115"/>
        <v>Enero</v>
      </c>
      <c r="C914" s="6" t="s">
        <v>48</v>
      </c>
      <c r="D914" s="14" t="str">
        <f t="shared" si="110"/>
        <v>10/Enero/2018</v>
      </c>
      <c r="E914" s="1">
        <v>55698298</v>
      </c>
      <c r="F914" s="1">
        <v>23747135.654899999</v>
      </c>
      <c r="G914" s="2">
        <v>0.42635298577525654</v>
      </c>
      <c r="H914" s="3">
        <v>47484</v>
      </c>
      <c r="I914" s="1">
        <v>31951162.345199998</v>
      </c>
      <c r="J914" s="11">
        <f t="shared" si="111"/>
        <v>43110</v>
      </c>
      <c r="K914" s="12">
        <f t="shared" si="112"/>
        <v>2</v>
      </c>
      <c r="L914" s="12" t="str">
        <f t="shared" si="113"/>
        <v>miércoles</v>
      </c>
      <c r="M914" s="13"/>
    </row>
    <row r="915" spans="1:13" x14ac:dyDescent="0.35">
      <c r="A915" s="8" t="str">
        <f t="shared" si="114"/>
        <v>2018</v>
      </c>
      <c r="B915" s="8" t="str">
        <f t="shared" si="115"/>
        <v>Enero</v>
      </c>
      <c r="C915" s="6" t="s">
        <v>69</v>
      </c>
      <c r="D915" s="14" t="str">
        <f t="shared" si="110"/>
        <v>11/Enero/2018</v>
      </c>
      <c r="E915" s="1">
        <v>43004987</v>
      </c>
      <c r="F915" s="1">
        <v>18294366.543499999</v>
      </c>
      <c r="G915" s="2">
        <v>0.42540104810402568</v>
      </c>
      <c r="H915" s="3">
        <v>42397</v>
      </c>
      <c r="I915" s="1">
        <v>24710620.456599999</v>
      </c>
      <c r="J915" s="11">
        <f t="shared" si="111"/>
        <v>43111</v>
      </c>
      <c r="K915" s="12">
        <f t="shared" si="112"/>
        <v>2</v>
      </c>
      <c r="L915" s="12" t="str">
        <f t="shared" si="113"/>
        <v>jueves</v>
      </c>
      <c r="M915" s="13"/>
    </row>
    <row r="916" spans="1:13" x14ac:dyDescent="0.35">
      <c r="A916" s="8" t="str">
        <f t="shared" si="114"/>
        <v>2018</v>
      </c>
      <c r="B916" s="8" t="str">
        <f t="shared" si="115"/>
        <v>Enero</v>
      </c>
      <c r="C916" s="6" t="s">
        <v>49</v>
      </c>
      <c r="D916" s="14" t="str">
        <f t="shared" si="110"/>
        <v>12/Enero/2018</v>
      </c>
      <c r="E916" s="1">
        <v>43264837</v>
      </c>
      <c r="F916" s="1">
        <v>17575560.160599999</v>
      </c>
      <c r="G916" s="2">
        <v>0.40623197449235737</v>
      </c>
      <c r="H916" s="3">
        <v>39599</v>
      </c>
      <c r="I916" s="1">
        <v>25689276.839499999</v>
      </c>
      <c r="J916" s="11">
        <f t="shared" si="111"/>
        <v>43112</v>
      </c>
      <c r="K916" s="12">
        <f t="shared" si="112"/>
        <v>2</v>
      </c>
      <c r="L916" s="12" t="str">
        <f t="shared" si="113"/>
        <v>viernes</v>
      </c>
      <c r="M916" s="13"/>
    </row>
    <row r="917" spans="1:13" x14ac:dyDescent="0.35">
      <c r="A917" s="8" t="str">
        <f t="shared" si="114"/>
        <v>2018</v>
      </c>
      <c r="B917" s="8" t="str">
        <f t="shared" si="115"/>
        <v>Enero</v>
      </c>
      <c r="C917" s="6" t="s">
        <v>50</v>
      </c>
      <c r="D917" s="14" t="str">
        <f t="shared" si="110"/>
        <v>13/Enero/2018</v>
      </c>
      <c r="E917" s="1">
        <v>14849091</v>
      </c>
      <c r="F917" s="1">
        <v>5464667.2571</v>
      </c>
      <c r="G917" s="2">
        <v>0.36801358797653</v>
      </c>
      <c r="H917" s="3">
        <v>27812</v>
      </c>
      <c r="I917" s="1">
        <v>9384423.7429000009</v>
      </c>
      <c r="J917" s="11">
        <f t="shared" si="111"/>
        <v>43113</v>
      </c>
      <c r="K917" s="12">
        <f t="shared" si="112"/>
        <v>2</v>
      </c>
      <c r="L917" s="12" t="str">
        <f t="shared" si="113"/>
        <v>sábado</v>
      </c>
      <c r="M917" s="13"/>
    </row>
    <row r="918" spans="1:13" x14ac:dyDescent="0.35">
      <c r="A918" s="8" t="str">
        <f t="shared" si="114"/>
        <v>2018</v>
      </c>
      <c r="B918" s="8" t="str">
        <f t="shared" si="115"/>
        <v>Enero</v>
      </c>
      <c r="C918" s="6" t="s">
        <v>52</v>
      </c>
      <c r="D918" s="14" t="str">
        <f t="shared" si="110"/>
        <v>15/Enero/2018</v>
      </c>
      <c r="E918" s="1">
        <v>26571245</v>
      </c>
      <c r="F918" s="1">
        <v>11881065.4617</v>
      </c>
      <c r="G918" s="2">
        <v>0.44713996132661454</v>
      </c>
      <c r="H918" s="3">
        <v>24213</v>
      </c>
      <c r="I918" s="1">
        <v>14690179.5383</v>
      </c>
      <c r="J918" s="11">
        <f t="shared" si="111"/>
        <v>43115</v>
      </c>
      <c r="K918" s="12">
        <f t="shared" si="112"/>
        <v>3</v>
      </c>
      <c r="L918" s="12" t="str">
        <f t="shared" si="113"/>
        <v>lunes</v>
      </c>
      <c r="M918" s="13"/>
    </row>
    <row r="919" spans="1:13" x14ac:dyDescent="0.35">
      <c r="A919" s="8" t="str">
        <f t="shared" si="114"/>
        <v>2018</v>
      </c>
      <c r="B919" s="8" t="str">
        <f t="shared" si="115"/>
        <v>Enero</v>
      </c>
      <c r="C919" s="6" t="s">
        <v>53</v>
      </c>
      <c r="D919" s="14" t="str">
        <f t="shared" si="110"/>
        <v>16/Enero/2018</v>
      </c>
      <c r="E919" s="1">
        <v>35397329</v>
      </c>
      <c r="F919" s="1">
        <v>14262134.8201</v>
      </c>
      <c r="G919" s="2">
        <v>0.40291556518572347</v>
      </c>
      <c r="H919" s="3">
        <v>28568</v>
      </c>
      <c r="I919" s="1">
        <v>21135194.18</v>
      </c>
      <c r="J919" s="11">
        <f t="shared" si="111"/>
        <v>43116</v>
      </c>
      <c r="K919" s="12">
        <f t="shared" si="112"/>
        <v>3</v>
      </c>
      <c r="L919" s="12" t="str">
        <f t="shared" si="113"/>
        <v>martes</v>
      </c>
      <c r="M919" s="13"/>
    </row>
    <row r="920" spans="1:13" x14ac:dyDescent="0.35">
      <c r="A920" s="8" t="str">
        <f t="shared" si="114"/>
        <v>2018</v>
      </c>
      <c r="B920" s="8" t="str">
        <f t="shared" si="115"/>
        <v>Enero</v>
      </c>
      <c r="C920" s="6" t="s">
        <v>70</v>
      </c>
      <c r="D920" s="14" t="str">
        <f t="shared" si="110"/>
        <v>17/Enero/2018</v>
      </c>
      <c r="E920" s="1">
        <v>37244761.119999997</v>
      </c>
      <c r="F920" s="1">
        <v>13962652.880899999</v>
      </c>
      <c r="G920" s="2">
        <v>0.37488904374801368</v>
      </c>
      <c r="H920" s="3">
        <v>51667</v>
      </c>
      <c r="I920" s="1">
        <v>23282108.2392</v>
      </c>
      <c r="J920" s="11">
        <f t="shared" si="111"/>
        <v>43117</v>
      </c>
      <c r="K920" s="12">
        <f t="shared" si="112"/>
        <v>3</v>
      </c>
      <c r="L920" s="12" t="str">
        <f t="shared" si="113"/>
        <v>miércoles</v>
      </c>
      <c r="M920" s="13"/>
    </row>
    <row r="921" spans="1:13" x14ac:dyDescent="0.35">
      <c r="A921" s="8" t="str">
        <f t="shared" si="114"/>
        <v>2018</v>
      </c>
      <c r="B921" s="8" t="str">
        <f t="shared" si="115"/>
        <v>Enero</v>
      </c>
      <c r="C921" s="6" t="s">
        <v>71</v>
      </c>
      <c r="D921" s="14" t="str">
        <f t="shared" si="110"/>
        <v>18/Enero/2018</v>
      </c>
      <c r="E921" s="1">
        <v>46091864</v>
      </c>
      <c r="F921" s="1">
        <v>20357569.9782</v>
      </c>
      <c r="G921" s="2">
        <v>0.4416738272550661</v>
      </c>
      <c r="H921" s="3">
        <v>40538</v>
      </c>
      <c r="I921" s="1">
        <v>25734294.0218</v>
      </c>
      <c r="J921" s="11">
        <f t="shared" si="111"/>
        <v>43118</v>
      </c>
      <c r="K921" s="12">
        <f t="shared" si="112"/>
        <v>3</v>
      </c>
      <c r="L921" s="12" t="str">
        <f t="shared" si="113"/>
        <v>jueves</v>
      </c>
      <c r="M921" s="13"/>
    </row>
    <row r="922" spans="1:13" x14ac:dyDescent="0.35">
      <c r="A922" s="8" t="str">
        <f t="shared" si="114"/>
        <v>2018</v>
      </c>
      <c r="B922" s="8" t="str">
        <f t="shared" si="115"/>
        <v>Enero</v>
      </c>
      <c r="C922" s="6" t="s">
        <v>54</v>
      </c>
      <c r="D922" s="14" t="str">
        <f t="shared" si="110"/>
        <v>19/Enero/2018</v>
      </c>
      <c r="E922" s="1">
        <v>34614771</v>
      </c>
      <c r="F922" s="1">
        <v>14596206.2829</v>
      </c>
      <c r="G922" s="2">
        <v>0.42167565640980265</v>
      </c>
      <c r="H922" s="3">
        <v>25993</v>
      </c>
      <c r="I922" s="1">
        <v>20018564.7172</v>
      </c>
      <c r="J922" s="11">
        <f t="shared" si="111"/>
        <v>43119</v>
      </c>
      <c r="K922" s="12">
        <f t="shared" si="112"/>
        <v>3</v>
      </c>
      <c r="L922" s="12" t="str">
        <f t="shared" si="113"/>
        <v>viernes</v>
      </c>
      <c r="M922" s="13"/>
    </row>
    <row r="923" spans="1:13" x14ac:dyDescent="0.35">
      <c r="A923" s="8" t="str">
        <f t="shared" si="114"/>
        <v>2018</v>
      </c>
      <c r="B923" s="8" t="str">
        <f t="shared" si="115"/>
        <v>Enero</v>
      </c>
      <c r="C923" s="6" t="s">
        <v>55</v>
      </c>
      <c r="D923" s="14" t="str">
        <f t="shared" si="110"/>
        <v>20/Enero/2018</v>
      </c>
      <c r="E923" s="1">
        <v>7899451</v>
      </c>
      <c r="F923" s="1">
        <v>3170170.2927000001</v>
      </c>
      <c r="G923" s="2">
        <v>0.40131526769391951</v>
      </c>
      <c r="H923" s="3">
        <v>4981</v>
      </c>
      <c r="I923" s="1">
        <v>4729280.7073999997</v>
      </c>
      <c r="J923" s="11">
        <f t="shared" si="111"/>
        <v>43120</v>
      </c>
      <c r="K923" s="12">
        <f t="shared" si="112"/>
        <v>3</v>
      </c>
      <c r="L923" s="12" t="str">
        <f t="shared" si="113"/>
        <v>sábado</v>
      </c>
      <c r="M923" s="13"/>
    </row>
    <row r="924" spans="1:13" x14ac:dyDescent="0.35">
      <c r="A924" s="8" t="str">
        <f t="shared" si="114"/>
        <v>2018</v>
      </c>
      <c r="B924" s="8" t="str">
        <f t="shared" si="115"/>
        <v>Enero</v>
      </c>
      <c r="C924" s="6" t="s">
        <v>57</v>
      </c>
      <c r="D924" s="14" t="str">
        <f t="shared" si="110"/>
        <v>22/Enero/2018</v>
      </c>
      <c r="E924" s="1">
        <v>-4969526</v>
      </c>
      <c r="F924" s="1">
        <v>-7599224.3480000002</v>
      </c>
      <c r="G924" s="2">
        <v>1.5291648233654478</v>
      </c>
      <c r="H924" s="3">
        <v>5265</v>
      </c>
      <c r="I924" s="1">
        <v>2629698.3480000002</v>
      </c>
      <c r="J924" s="11">
        <f t="shared" si="111"/>
        <v>43122</v>
      </c>
      <c r="K924" s="12">
        <f t="shared" si="112"/>
        <v>4</v>
      </c>
      <c r="L924" s="12" t="str">
        <f t="shared" si="113"/>
        <v>lunes</v>
      </c>
      <c r="M924" s="13"/>
    </row>
    <row r="925" spans="1:13" x14ac:dyDescent="0.35">
      <c r="A925" s="8" t="str">
        <f t="shared" si="114"/>
        <v>2018</v>
      </c>
      <c r="B925" s="8" t="str">
        <f t="shared" si="115"/>
        <v>Enero</v>
      </c>
      <c r="C925" s="6" t="s">
        <v>58</v>
      </c>
      <c r="D925" s="14" t="str">
        <f t="shared" si="110"/>
        <v>23/Enero/2018</v>
      </c>
      <c r="E925" s="1">
        <v>50963702</v>
      </c>
      <c r="F925" s="1">
        <v>22324323.067499999</v>
      </c>
      <c r="G925" s="2">
        <v>0.4380435916429305</v>
      </c>
      <c r="H925" s="3">
        <v>47393</v>
      </c>
      <c r="I925" s="1">
        <v>28639378.932500001</v>
      </c>
      <c r="J925" s="11">
        <f t="shared" si="111"/>
        <v>43123</v>
      </c>
      <c r="K925" s="12">
        <f t="shared" si="112"/>
        <v>4</v>
      </c>
      <c r="L925" s="12" t="str">
        <f t="shared" si="113"/>
        <v>martes</v>
      </c>
      <c r="M925" s="13"/>
    </row>
    <row r="926" spans="1:13" x14ac:dyDescent="0.35">
      <c r="A926" s="8" t="str">
        <f t="shared" si="114"/>
        <v>2018</v>
      </c>
      <c r="B926" s="8" t="str">
        <f t="shared" si="115"/>
        <v>Enero</v>
      </c>
      <c r="C926" s="6" t="s">
        <v>59</v>
      </c>
      <c r="D926" s="14" t="str">
        <f t="shared" si="110"/>
        <v>24/Enero/2018</v>
      </c>
      <c r="E926" s="1">
        <v>59203712</v>
      </c>
      <c r="F926" s="1">
        <v>25452502.023699999</v>
      </c>
      <c r="G926" s="2">
        <v>0.42991395579554204</v>
      </c>
      <c r="H926" s="3">
        <v>53434</v>
      </c>
      <c r="I926" s="1">
        <v>33751209.976300001</v>
      </c>
      <c r="J926" s="11">
        <f t="shared" si="111"/>
        <v>43124</v>
      </c>
      <c r="K926" s="12">
        <f t="shared" si="112"/>
        <v>4</v>
      </c>
      <c r="L926" s="12" t="str">
        <f t="shared" si="113"/>
        <v>miércoles</v>
      </c>
      <c r="M926" s="13"/>
    </row>
    <row r="927" spans="1:13" x14ac:dyDescent="0.35">
      <c r="A927" s="8" t="str">
        <f t="shared" si="114"/>
        <v>2018</v>
      </c>
      <c r="B927" s="8" t="str">
        <f t="shared" si="115"/>
        <v>Enero</v>
      </c>
      <c r="C927" s="6" t="s">
        <v>72</v>
      </c>
      <c r="D927" s="14" t="str">
        <f t="shared" si="110"/>
        <v>25/Enero/2018</v>
      </c>
      <c r="E927" s="1">
        <v>50395904</v>
      </c>
      <c r="F927" s="1">
        <v>14186157.244999999</v>
      </c>
      <c r="G927" s="2">
        <v>0.28149425090181934</v>
      </c>
      <c r="H927" s="3">
        <v>42055</v>
      </c>
      <c r="I927" s="1">
        <v>36209746.755099997</v>
      </c>
      <c r="J927" s="11">
        <f t="shared" si="111"/>
        <v>43125</v>
      </c>
      <c r="K927" s="12">
        <f t="shared" si="112"/>
        <v>4</v>
      </c>
      <c r="L927" s="12" t="str">
        <f t="shared" si="113"/>
        <v>jueves</v>
      </c>
      <c r="M927" s="13"/>
    </row>
    <row r="928" spans="1:13" x14ac:dyDescent="0.35">
      <c r="A928" s="8" t="str">
        <f t="shared" si="114"/>
        <v>2018</v>
      </c>
      <c r="B928" s="8" t="str">
        <f t="shared" si="115"/>
        <v>Enero</v>
      </c>
      <c r="C928" s="6" t="s">
        <v>60</v>
      </c>
      <c r="D928" s="14" t="str">
        <f t="shared" si="110"/>
        <v>26/Enero/2018</v>
      </c>
      <c r="E928" s="1">
        <v>42908520.020000003</v>
      </c>
      <c r="F928" s="1">
        <v>17504446.297899999</v>
      </c>
      <c r="G928" s="2">
        <v>0.40794803199320412</v>
      </c>
      <c r="H928" s="3">
        <v>44365</v>
      </c>
      <c r="I928" s="1">
        <v>25404073.722199999</v>
      </c>
      <c r="J928" s="11">
        <f t="shared" si="111"/>
        <v>43126</v>
      </c>
      <c r="K928" s="12">
        <f t="shared" si="112"/>
        <v>4</v>
      </c>
      <c r="L928" s="12" t="str">
        <f t="shared" si="113"/>
        <v>viernes</v>
      </c>
      <c r="M928" s="13"/>
    </row>
    <row r="929" spans="1:13" x14ac:dyDescent="0.35">
      <c r="A929" s="8" t="str">
        <f t="shared" si="114"/>
        <v>2018</v>
      </c>
      <c r="B929" s="8" t="str">
        <f t="shared" si="115"/>
        <v>Enero</v>
      </c>
      <c r="C929" s="6" t="s">
        <v>61</v>
      </c>
      <c r="D929" s="14" t="str">
        <f t="shared" si="110"/>
        <v>27/Enero/2018</v>
      </c>
      <c r="E929" s="1">
        <v>1805617</v>
      </c>
      <c r="F929" s="1">
        <v>645883.53619999997</v>
      </c>
      <c r="G929" s="2">
        <v>0.35770793928058942</v>
      </c>
      <c r="H929" s="3">
        <v>2063</v>
      </c>
      <c r="I929" s="1">
        <v>1159733.4638</v>
      </c>
      <c r="J929" s="11">
        <f t="shared" si="111"/>
        <v>43127</v>
      </c>
      <c r="K929" s="12">
        <f t="shared" si="112"/>
        <v>4</v>
      </c>
      <c r="L929" s="12" t="str">
        <f t="shared" si="113"/>
        <v>sábado</v>
      </c>
      <c r="M929" s="13"/>
    </row>
    <row r="930" spans="1:13" x14ac:dyDescent="0.35">
      <c r="A930" s="8" t="str">
        <f t="shared" si="114"/>
        <v>2018</v>
      </c>
      <c r="B930" s="8" t="str">
        <f t="shared" si="115"/>
        <v>Enero</v>
      </c>
      <c r="C930" s="6" t="s">
        <v>63</v>
      </c>
      <c r="D930" s="14" t="str">
        <f t="shared" si="110"/>
        <v>29/Enero/2018</v>
      </c>
      <c r="E930" s="1">
        <v>40029583</v>
      </c>
      <c r="F930" s="1">
        <v>18498468.238899998</v>
      </c>
      <c r="G930" s="2">
        <v>0.46211993362259107</v>
      </c>
      <c r="H930" s="3">
        <v>42361.790999999997</v>
      </c>
      <c r="I930" s="1">
        <v>21531114.7612</v>
      </c>
      <c r="J930" s="11">
        <f t="shared" si="111"/>
        <v>43129</v>
      </c>
      <c r="K930" s="12">
        <f t="shared" si="112"/>
        <v>5</v>
      </c>
      <c r="L930" s="12" t="str">
        <f t="shared" si="113"/>
        <v>lunes</v>
      </c>
      <c r="M930" s="13"/>
    </row>
    <row r="931" spans="1:13" x14ac:dyDescent="0.35">
      <c r="A931" s="8" t="str">
        <f t="shared" si="114"/>
        <v>2018</v>
      </c>
      <c r="B931" s="8" t="str">
        <f t="shared" si="115"/>
        <v>Enero</v>
      </c>
      <c r="C931" s="6" t="s">
        <v>64</v>
      </c>
      <c r="D931" s="14" t="str">
        <f t="shared" si="110"/>
        <v>30/Enero/2018</v>
      </c>
      <c r="E931" s="1">
        <v>38702778</v>
      </c>
      <c r="F931" s="1">
        <v>16033403.299000001</v>
      </c>
      <c r="G931" s="2">
        <v>0.41427008932020332</v>
      </c>
      <c r="H931" s="3">
        <v>38495</v>
      </c>
      <c r="I931" s="1">
        <v>22669374.701099999</v>
      </c>
      <c r="J931" s="11">
        <f t="shared" si="111"/>
        <v>43130</v>
      </c>
      <c r="K931" s="12">
        <f t="shared" si="112"/>
        <v>5</v>
      </c>
      <c r="L931" s="12" t="str">
        <f t="shared" si="113"/>
        <v>martes</v>
      </c>
      <c r="M931" s="13"/>
    </row>
    <row r="932" spans="1:13" x14ac:dyDescent="0.35">
      <c r="A932" s="8" t="str">
        <f t="shared" si="114"/>
        <v>2018</v>
      </c>
      <c r="B932" s="8" t="str">
        <f t="shared" si="115"/>
        <v>Enero</v>
      </c>
      <c r="C932" s="6" t="s">
        <v>65</v>
      </c>
      <c r="D932" s="14" t="str">
        <f t="shared" si="110"/>
        <v>31/Enero/2018</v>
      </c>
      <c r="E932" s="1">
        <v>106816498</v>
      </c>
      <c r="F932" s="1">
        <v>34951111.5374</v>
      </c>
      <c r="G932" s="2">
        <v>0.32720705314079851</v>
      </c>
      <c r="H932" s="3">
        <v>91735</v>
      </c>
      <c r="I932" s="1">
        <v>71865386.462699994</v>
      </c>
      <c r="J932" s="11">
        <f t="shared" si="111"/>
        <v>43131</v>
      </c>
      <c r="K932" s="12">
        <f t="shared" si="112"/>
        <v>5</v>
      </c>
      <c r="L932" s="12" t="str">
        <f t="shared" si="113"/>
        <v>miércoles</v>
      </c>
      <c r="M932" s="13"/>
    </row>
    <row r="933" spans="1:13" x14ac:dyDescent="0.35">
      <c r="A933" s="8" t="str">
        <f t="shared" si="114"/>
        <v>2018</v>
      </c>
      <c r="B933" s="8" t="s">
        <v>26</v>
      </c>
      <c r="C933" s="6" t="s">
        <v>73</v>
      </c>
      <c r="D933" s="14" t="str">
        <f t="shared" si="110"/>
        <v>1/Febrero/2018</v>
      </c>
      <c r="E933" s="1">
        <v>19100908</v>
      </c>
      <c r="F933" s="1">
        <v>9190477.7097999994</v>
      </c>
      <c r="G933" s="2">
        <v>0.48115396973798313</v>
      </c>
      <c r="H933" s="3">
        <v>12353</v>
      </c>
      <c r="I933" s="1">
        <v>9910430.2902000006</v>
      </c>
      <c r="J933" s="11">
        <f t="shared" si="111"/>
        <v>43132</v>
      </c>
      <c r="K933" s="12">
        <f t="shared" si="112"/>
        <v>5</v>
      </c>
      <c r="L933" s="12" t="str">
        <f t="shared" si="113"/>
        <v>jueves</v>
      </c>
      <c r="M933" s="13"/>
    </row>
    <row r="934" spans="1:13" x14ac:dyDescent="0.35">
      <c r="A934" s="8" t="str">
        <f t="shared" si="114"/>
        <v>2018</v>
      </c>
      <c r="B934" s="8" t="str">
        <f t="shared" ref="B934:B956" si="116">+B933</f>
        <v>Febrero</v>
      </c>
      <c r="C934" s="6" t="s">
        <v>66</v>
      </c>
      <c r="D934" s="14" t="str">
        <f t="shared" si="110"/>
        <v>2/Febrero/2018</v>
      </c>
      <c r="E934" s="1">
        <v>23412236.879999999</v>
      </c>
      <c r="F934" s="1">
        <v>7793988.6037999997</v>
      </c>
      <c r="G934" s="2">
        <v>0.33290234691150111</v>
      </c>
      <c r="H934" s="3">
        <v>19982</v>
      </c>
      <c r="I934" s="1">
        <v>15618248.2762</v>
      </c>
      <c r="J934" s="11">
        <f t="shared" si="111"/>
        <v>43133</v>
      </c>
      <c r="K934" s="12">
        <f t="shared" si="112"/>
        <v>5</v>
      </c>
      <c r="L934" s="12" t="str">
        <f t="shared" si="113"/>
        <v>viernes</v>
      </c>
      <c r="M934" s="13"/>
    </row>
    <row r="935" spans="1:13" x14ac:dyDescent="0.35">
      <c r="A935" s="8" t="str">
        <f t="shared" si="114"/>
        <v>2018</v>
      </c>
      <c r="B935" s="8" t="str">
        <f t="shared" si="116"/>
        <v>Febrero</v>
      </c>
      <c r="C935" s="6" t="s">
        <v>67</v>
      </c>
      <c r="D935" s="14" t="str">
        <f t="shared" si="110"/>
        <v>3/Febrero/2018</v>
      </c>
      <c r="E935" s="1">
        <v>7065549</v>
      </c>
      <c r="F935" s="1">
        <v>3118377.9594000001</v>
      </c>
      <c r="G935" s="2">
        <v>0.44134970395081824</v>
      </c>
      <c r="H935" s="3">
        <v>8422</v>
      </c>
      <c r="I935" s="1">
        <v>3947171.0406999998</v>
      </c>
      <c r="J935" s="11">
        <f t="shared" si="111"/>
        <v>43134</v>
      </c>
      <c r="K935" s="12">
        <f t="shared" si="112"/>
        <v>5</v>
      </c>
      <c r="L935" s="12" t="str">
        <f t="shared" si="113"/>
        <v>sábado</v>
      </c>
      <c r="M935" s="13"/>
    </row>
    <row r="936" spans="1:13" x14ac:dyDescent="0.35">
      <c r="A936" s="8" t="str">
        <f t="shared" si="114"/>
        <v>2018</v>
      </c>
      <c r="B936" s="8" t="str">
        <f t="shared" si="116"/>
        <v>Febrero</v>
      </c>
      <c r="C936" s="6" t="s">
        <v>43</v>
      </c>
      <c r="D936" s="14" t="str">
        <f t="shared" si="110"/>
        <v>5/Febrero/2018</v>
      </c>
      <c r="E936" s="1">
        <v>23388583</v>
      </c>
      <c r="F936" s="1">
        <v>9900013.4350000005</v>
      </c>
      <c r="G936" s="2">
        <v>0.42328402002806242</v>
      </c>
      <c r="H936" s="3">
        <v>29386</v>
      </c>
      <c r="I936" s="1">
        <v>13488569.565099999</v>
      </c>
      <c r="J936" s="11">
        <f t="shared" si="111"/>
        <v>43136</v>
      </c>
      <c r="K936" s="12">
        <f t="shared" si="112"/>
        <v>6</v>
      </c>
      <c r="L936" s="12" t="str">
        <f t="shared" si="113"/>
        <v>lunes</v>
      </c>
      <c r="M936" s="13"/>
    </row>
    <row r="937" spans="1:13" x14ac:dyDescent="0.35">
      <c r="A937" s="8" t="str">
        <f t="shared" si="114"/>
        <v>2018</v>
      </c>
      <c r="B937" s="8" t="str">
        <f t="shared" si="116"/>
        <v>Febrero</v>
      </c>
      <c r="C937" s="6" t="s">
        <v>44</v>
      </c>
      <c r="D937" s="14" t="str">
        <f t="shared" si="110"/>
        <v>6/Febrero/2018</v>
      </c>
      <c r="E937" s="1">
        <v>28026920</v>
      </c>
      <c r="F937" s="1">
        <v>11642518.378</v>
      </c>
      <c r="G937" s="2">
        <v>0.41540484569835001</v>
      </c>
      <c r="H937" s="3">
        <v>26904</v>
      </c>
      <c r="I937" s="1">
        <v>16384401.622099999</v>
      </c>
      <c r="J937" s="11">
        <f t="shared" si="111"/>
        <v>43137</v>
      </c>
      <c r="K937" s="12">
        <f t="shared" si="112"/>
        <v>6</v>
      </c>
      <c r="L937" s="12" t="str">
        <f t="shared" si="113"/>
        <v>martes</v>
      </c>
      <c r="M937" s="13"/>
    </row>
    <row r="938" spans="1:13" x14ac:dyDescent="0.35">
      <c r="A938" s="8" t="str">
        <f t="shared" si="114"/>
        <v>2018</v>
      </c>
      <c r="B938" s="8" t="str">
        <f t="shared" si="116"/>
        <v>Febrero</v>
      </c>
      <c r="C938" s="6" t="s">
        <v>45</v>
      </c>
      <c r="D938" s="14" t="str">
        <f t="shared" si="110"/>
        <v>7/Febrero/2018</v>
      </c>
      <c r="E938" s="1">
        <v>35605347</v>
      </c>
      <c r="F938" s="1">
        <v>15196766.430600001</v>
      </c>
      <c r="G938" s="2">
        <v>0.42681135590674063</v>
      </c>
      <c r="H938" s="3">
        <v>40634</v>
      </c>
      <c r="I938" s="1">
        <v>20408580.569400001</v>
      </c>
      <c r="J938" s="11">
        <f t="shared" si="111"/>
        <v>43138</v>
      </c>
      <c r="K938" s="12">
        <f t="shared" si="112"/>
        <v>6</v>
      </c>
      <c r="L938" s="12" t="str">
        <f t="shared" si="113"/>
        <v>miércoles</v>
      </c>
      <c r="M938" s="13"/>
    </row>
    <row r="939" spans="1:13" x14ac:dyDescent="0.35">
      <c r="A939" s="8" t="str">
        <f t="shared" si="114"/>
        <v>2018</v>
      </c>
      <c r="B939" s="8" t="str">
        <f t="shared" si="116"/>
        <v>Febrero</v>
      </c>
      <c r="C939" s="6" t="s">
        <v>46</v>
      </c>
      <c r="D939" s="14" t="str">
        <f t="shared" si="110"/>
        <v>8/Febrero/2018</v>
      </c>
      <c r="E939" s="1">
        <v>36781026</v>
      </c>
      <c r="F939" s="1">
        <v>15850160.667199999</v>
      </c>
      <c r="G939" s="2">
        <v>0.43093307585275081</v>
      </c>
      <c r="H939" s="3">
        <v>37215</v>
      </c>
      <c r="I939" s="1">
        <v>20930865.332899999</v>
      </c>
      <c r="J939" s="11">
        <f t="shared" si="111"/>
        <v>43139</v>
      </c>
      <c r="K939" s="12">
        <f t="shared" si="112"/>
        <v>6</v>
      </c>
      <c r="L939" s="12" t="str">
        <f t="shared" si="113"/>
        <v>jueves</v>
      </c>
      <c r="M939" s="13"/>
    </row>
    <row r="940" spans="1:13" x14ac:dyDescent="0.35">
      <c r="A940" s="8" t="str">
        <f t="shared" si="114"/>
        <v>2018</v>
      </c>
      <c r="B940" s="8" t="str">
        <f t="shared" si="116"/>
        <v>Febrero</v>
      </c>
      <c r="C940" s="6" t="s">
        <v>47</v>
      </c>
      <c r="D940" s="14" t="str">
        <f t="shared" si="110"/>
        <v>9/Febrero/2018</v>
      </c>
      <c r="E940" s="1">
        <v>30650236.66</v>
      </c>
      <c r="F940" s="1">
        <v>12119560.5217</v>
      </c>
      <c r="G940" s="2">
        <v>0.39541490841134669</v>
      </c>
      <c r="H940" s="3">
        <v>17265.096000000001</v>
      </c>
      <c r="I940" s="1">
        <v>18530676.1384</v>
      </c>
      <c r="J940" s="11">
        <f t="shared" si="111"/>
        <v>43140</v>
      </c>
      <c r="K940" s="12">
        <f t="shared" si="112"/>
        <v>6</v>
      </c>
      <c r="L940" s="12" t="str">
        <f t="shared" si="113"/>
        <v>viernes</v>
      </c>
      <c r="M940" s="13"/>
    </row>
    <row r="941" spans="1:13" x14ac:dyDescent="0.35">
      <c r="A941" s="8" t="str">
        <f t="shared" si="114"/>
        <v>2018</v>
      </c>
      <c r="B941" s="8" t="str">
        <f t="shared" si="116"/>
        <v>Febrero</v>
      </c>
      <c r="C941" s="6" t="s">
        <v>48</v>
      </c>
      <c r="D941" s="14" t="str">
        <f t="shared" si="110"/>
        <v>10/Febrero/2018</v>
      </c>
      <c r="E941" s="1">
        <v>3188862</v>
      </c>
      <c r="F941" s="1">
        <v>1245735.4931999999</v>
      </c>
      <c r="G941" s="2">
        <v>0.39065205493370364</v>
      </c>
      <c r="H941" s="3">
        <v>595</v>
      </c>
      <c r="I941" s="1">
        <v>1943126.5068000001</v>
      </c>
      <c r="J941" s="11">
        <f t="shared" si="111"/>
        <v>43141</v>
      </c>
      <c r="K941" s="12">
        <f t="shared" si="112"/>
        <v>6</v>
      </c>
      <c r="L941" s="12" t="str">
        <f t="shared" si="113"/>
        <v>sábado</v>
      </c>
      <c r="M941" s="13"/>
    </row>
    <row r="942" spans="1:13" x14ac:dyDescent="0.35">
      <c r="A942" s="8" t="str">
        <f t="shared" si="114"/>
        <v>2018</v>
      </c>
      <c r="B942" s="8" t="str">
        <f t="shared" si="116"/>
        <v>Febrero</v>
      </c>
      <c r="C942" s="6" t="s">
        <v>49</v>
      </c>
      <c r="D942" s="14" t="str">
        <f t="shared" si="110"/>
        <v>12/Febrero/2018</v>
      </c>
      <c r="E942" s="1">
        <v>36282684</v>
      </c>
      <c r="F942" s="1">
        <v>11710191.3221</v>
      </c>
      <c r="G942" s="2">
        <v>0.32274876142294212</v>
      </c>
      <c r="H942" s="3">
        <v>16038.304</v>
      </c>
      <c r="I942" s="1">
        <v>24572492.677999999</v>
      </c>
      <c r="J942" s="11">
        <f t="shared" si="111"/>
        <v>43143</v>
      </c>
      <c r="K942" s="12">
        <f t="shared" si="112"/>
        <v>7</v>
      </c>
      <c r="L942" s="12" t="str">
        <f t="shared" si="113"/>
        <v>lunes</v>
      </c>
      <c r="M942" s="13"/>
    </row>
    <row r="943" spans="1:13" x14ac:dyDescent="0.35">
      <c r="A943" s="8" t="str">
        <f t="shared" si="114"/>
        <v>2018</v>
      </c>
      <c r="B943" s="8" t="str">
        <f t="shared" si="116"/>
        <v>Febrero</v>
      </c>
      <c r="C943" s="6" t="s">
        <v>50</v>
      </c>
      <c r="D943" s="14" t="str">
        <f t="shared" si="110"/>
        <v>13/Febrero/2018</v>
      </c>
      <c r="E943" s="1">
        <v>27941576</v>
      </c>
      <c r="F943" s="1">
        <v>11553830.3433</v>
      </c>
      <c r="G943" s="2">
        <v>0.41349959441443102</v>
      </c>
      <c r="H943" s="3">
        <v>26406</v>
      </c>
      <c r="I943" s="1">
        <v>16387745.6568</v>
      </c>
      <c r="J943" s="11">
        <f t="shared" si="111"/>
        <v>43144</v>
      </c>
      <c r="K943" s="12">
        <f t="shared" si="112"/>
        <v>7</v>
      </c>
      <c r="L943" s="12" t="str">
        <f t="shared" si="113"/>
        <v>martes</v>
      </c>
      <c r="M943" s="13"/>
    </row>
    <row r="944" spans="1:13" x14ac:dyDescent="0.35">
      <c r="A944" s="8" t="str">
        <f t="shared" si="114"/>
        <v>2018</v>
      </c>
      <c r="B944" s="8" t="str">
        <f t="shared" si="116"/>
        <v>Febrero</v>
      </c>
      <c r="C944" s="6" t="s">
        <v>51</v>
      </c>
      <c r="D944" s="14" t="str">
        <f t="shared" si="110"/>
        <v>14/Febrero/2018</v>
      </c>
      <c r="E944" s="1">
        <v>48003780.060000002</v>
      </c>
      <c r="F944" s="1">
        <v>19889789.794100001</v>
      </c>
      <c r="G944" s="2">
        <v>0.41433799107569697</v>
      </c>
      <c r="H944" s="3">
        <v>51382</v>
      </c>
      <c r="I944" s="1">
        <v>28113990.265999999</v>
      </c>
      <c r="J944" s="11">
        <f t="shared" si="111"/>
        <v>43145</v>
      </c>
      <c r="K944" s="12">
        <f t="shared" si="112"/>
        <v>7</v>
      </c>
      <c r="L944" s="12" t="str">
        <f t="shared" si="113"/>
        <v>miércoles</v>
      </c>
      <c r="M944" s="13"/>
    </row>
    <row r="945" spans="1:13" x14ac:dyDescent="0.35">
      <c r="A945" s="8" t="str">
        <f t="shared" si="114"/>
        <v>2018</v>
      </c>
      <c r="B945" s="8" t="str">
        <f t="shared" si="116"/>
        <v>Febrero</v>
      </c>
      <c r="C945" s="6" t="s">
        <v>52</v>
      </c>
      <c r="D945" s="14" t="str">
        <f t="shared" si="110"/>
        <v>15/Febrero/2018</v>
      </c>
      <c r="E945" s="1">
        <v>51373797</v>
      </c>
      <c r="F945" s="1">
        <v>15685637.4506</v>
      </c>
      <c r="G945" s="2">
        <v>0.30532369352804506</v>
      </c>
      <c r="H945" s="3">
        <v>32297.686000000002</v>
      </c>
      <c r="I945" s="1">
        <v>35688159.549400002</v>
      </c>
      <c r="J945" s="11">
        <f t="shared" si="111"/>
        <v>43146</v>
      </c>
      <c r="K945" s="12">
        <f t="shared" si="112"/>
        <v>7</v>
      </c>
      <c r="L945" s="12" t="str">
        <f t="shared" si="113"/>
        <v>jueves</v>
      </c>
      <c r="M945" s="13"/>
    </row>
    <row r="946" spans="1:13" x14ac:dyDescent="0.35">
      <c r="A946" s="8" t="str">
        <f t="shared" si="114"/>
        <v>2018</v>
      </c>
      <c r="B946" s="8" t="str">
        <f t="shared" si="116"/>
        <v>Febrero</v>
      </c>
      <c r="C946" s="6" t="s">
        <v>53</v>
      </c>
      <c r="D946" s="14" t="str">
        <f t="shared" si="110"/>
        <v>16/Febrero/2018</v>
      </c>
      <c r="E946" s="1">
        <v>37061301</v>
      </c>
      <c r="F946" s="1">
        <v>13954669.220000001</v>
      </c>
      <c r="G946" s="2">
        <v>0.37652939436745625</v>
      </c>
      <c r="H946" s="3">
        <v>30802</v>
      </c>
      <c r="I946" s="1">
        <v>23106631.780000001</v>
      </c>
      <c r="J946" s="11">
        <f t="shared" si="111"/>
        <v>43147</v>
      </c>
      <c r="K946" s="12">
        <f t="shared" si="112"/>
        <v>7</v>
      </c>
      <c r="L946" s="12" t="str">
        <f t="shared" si="113"/>
        <v>viernes</v>
      </c>
      <c r="M946" s="13"/>
    </row>
    <row r="947" spans="1:13" x14ac:dyDescent="0.35">
      <c r="A947" s="8" t="str">
        <f t="shared" si="114"/>
        <v>2018</v>
      </c>
      <c r="B947" s="8" t="str">
        <f t="shared" si="116"/>
        <v>Febrero</v>
      </c>
      <c r="C947" s="6" t="s">
        <v>70</v>
      </c>
      <c r="D947" s="14" t="str">
        <f t="shared" si="110"/>
        <v>17/Febrero/2018</v>
      </c>
      <c r="E947" s="1">
        <v>5200353</v>
      </c>
      <c r="F947" s="1">
        <v>2342668.9597999998</v>
      </c>
      <c r="G947" s="2">
        <v>0.45048268065648622</v>
      </c>
      <c r="H947" s="3">
        <v>3190</v>
      </c>
      <c r="I947" s="1">
        <v>2857684.0403</v>
      </c>
      <c r="J947" s="11">
        <f t="shared" si="111"/>
        <v>43148</v>
      </c>
      <c r="K947" s="12">
        <f t="shared" si="112"/>
        <v>7</v>
      </c>
      <c r="L947" s="12" t="str">
        <f t="shared" si="113"/>
        <v>sábado</v>
      </c>
      <c r="M947" s="13"/>
    </row>
    <row r="948" spans="1:13" x14ac:dyDescent="0.35">
      <c r="A948" s="8" t="str">
        <f t="shared" si="114"/>
        <v>2018</v>
      </c>
      <c r="B948" s="8" t="str">
        <f t="shared" si="116"/>
        <v>Febrero</v>
      </c>
      <c r="C948" s="6" t="s">
        <v>54</v>
      </c>
      <c r="D948" s="14" t="str">
        <f t="shared" si="110"/>
        <v>19/Febrero/2018</v>
      </c>
      <c r="E948" s="1">
        <v>16339051</v>
      </c>
      <c r="F948" s="1">
        <v>6719098.0869000005</v>
      </c>
      <c r="G948" s="2">
        <v>0.41122939679299614</v>
      </c>
      <c r="H948" s="3">
        <v>22959</v>
      </c>
      <c r="I948" s="1">
        <v>9619952.9131000005</v>
      </c>
      <c r="J948" s="11">
        <f t="shared" si="111"/>
        <v>43150</v>
      </c>
      <c r="K948" s="12">
        <f t="shared" si="112"/>
        <v>8</v>
      </c>
      <c r="L948" s="12" t="str">
        <f t="shared" si="113"/>
        <v>lunes</v>
      </c>
      <c r="M948" s="13"/>
    </row>
    <row r="949" spans="1:13" x14ac:dyDescent="0.35">
      <c r="A949" s="8" t="str">
        <f t="shared" si="114"/>
        <v>2018</v>
      </c>
      <c r="B949" s="8" t="str">
        <f t="shared" si="116"/>
        <v>Febrero</v>
      </c>
      <c r="C949" s="6" t="s">
        <v>55</v>
      </c>
      <c r="D949" s="14" t="str">
        <f t="shared" si="110"/>
        <v>20/Febrero/2018</v>
      </c>
      <c r="E949" s="1">
        <v>40859925</v>
      </c>
      <c r="F949" s="1">
        <v>14314273.833799999</v>
      </c>
      <c r="G949" s="2">
        <v>0.35032550436154741</v>
      </c>
      <c r="H949" s="3">
        <v>41403</v>
      </c>
      <c r="I949" s="1">
        <v>26545651.166299999</v>
      </c>
      <c r="J949" s="11">
        <f t="shared" si="111"/>
        <v>43151</v>
      </c>
      <c r="K949" s="12">
        <f t="shared" si="112"/>
        <v>8</v>
      </c>
      <c r="L949" s="12" t="str">
        <f t="shared" si="113"/>
        <v>martes</v>
      </c>
      <c r="M949" s="13"/>
    </row>
    <row r="950" spans="1:13" x14ac:dyDescent="0.35">
      <c r="A950" s="8" t="str">
        <f t="shared" si="114"/>
        <v>2018</v>
      </c>
      <c r="B950" s="8" t="str">
        <f t="shared" si="116"/>
        <v>Febrero</v>
      </c>
      <c r="C950" s="6" t="s">
        <v>56</v>
      </c>
      <c r="D950" s="14" t="str">
        <f t="shared" si="110"/>
        <v>21/Febrero/2018</v>
      </c>
      <c r="E950" s="1">
        <v>53765043</v>
      </c>
      <c r="F950" s="1">
        <v>22482461.693799999</v>
      </c>
      <c r="G950" s="2">
        <v>0.41816132638078612</v>
      </c>
      <c r="H950" s="3">
        <v>46193</v>
      </c>
      <c r="I950" s="1">
        <v>31282581.306200001</v>
      </c>
      <c r="J950" s="11">
        <f t="shared" si="111"/>
        <v>43152</v>
      </c>
      <c r="K950" s="12">
        <f t="shared" si="112"/>
        <v>8</v>
      </c>
      <c r="L950" s="12" t="str">
        <f t="shared" si="113"/>
        <v>miércoles</v>
      </c>
      <c r="M950" s="13"/>
    </row>
    <row r="951" spans="1:13" x14ac:dyDescent="0.35">
      <c r="A951" s="8" t="str">
        <f t="shared" si="114"/>
        <v>2018</v>
      </c>
      <c r="B951" s="8" t="str">
        <f t="shared" si="116"/>
        <v>Febrero</v>
      </c>
      <c r="C951" s="6" t="s">
        <v>57</v>
      </c>
      <c r="D951" s="14" t="str">
        <f t="shared" si="110"/>
        <v>22/Febrero/2018</v>
      </c>
      <c r="E951" s="1">
        <v>34706177</v>
      </c>
      <c r="F951" s="1">
        <v>13743537.375</v>
      </c>
      <c r="G951" s="2">
        <v>0.39599686750286556</v>
      </c>
      <c r="H951" s="3">
        <v>29434</v>
      </c>
      <c r="I951" s="1">
        <v>20962639.625</v>
      </c>
      <c r="J951" s="11">
        <f t="shared" si="111"/>
        <v>43153</v>
      </c>
      <c r="K951" s="12">
        <f t="shared" si="112"/>
        <v>8</v>
      </c>
      <c r="L951" s="12" t="str">
        <f t="shared" si="113"/>
        <v>jueves</v>
      </c>
      <c r="M951" s="13"/>
    </row>
    <row r="952" spans="1:13" x14ac:dyDescent="0.35">
      <c r="A952" s="8" t="str">
        <f t="shared" si="114"/>
        <v>2018</v>
      </c>
      <c r="B952" s="8" t="str">
        <f t="shared" si="116"/>
        <v>Febrero</v>
      </c>
      <c r="C952" s="6" t="s">
        <v>58</v>
      </c>
      <c r="D952" s="14" t="str">
        <f t="shared" si="110"/>
        <v>23/Febrero/2018</v>
      </c>
      <c r="E952" s="1">
        <v>49968214</v>
      </c>
      <c r="F952" s="1">
        <v>20366792.5748</v>
      </c>
      <c r="G952" s="2">
        <v>0.40759496776891008</v>
      </c>
      <c r="H952" s="3">
        <v>37688</v>
      </c>
      <c r="I952" s="1">
        <v>29601421.4252</v>
      </c>
      <c r="J952" s="11">
        <f t="shared" si="111"/>
        <v>43154</v>
      </c>
      <c r="K952" s="12">
        <f t="shared" si="112"/>
        <v>8</v>
      </c>
      <c r="L952" s="12" t="str">
        <f t="shared" si="113"/>
        <v>viernes</v>
      </c>
      <c r="M952" s="13"/>
    </row>
    <row r="953" spans="1:13" x14ac:dyDescent="0.35">
      <c r="A953" s="8" t="str">
        <f t="shared" si="114"/>
        <v>2018</v>
      </c>
      <c r="B953" s="8" t="str">
        <f t="shared" si="116"/>
        <v>Febrero</v>
      </c>
      <c r="C953" s="6" t="s">
        <v>59</v>
      </c>
      <c r="D953" s="14" t="str">
        <f t="shared" si="110"/>
        <v>24/Febrero/2018</v>
      </c>
      <c r="E953" s="1">
        <v>7894685</v>
      </c>
      <c r="F953" s="1">
        <v>2444756.3801000002</v>
      </c>
      <c r="G953" s="2">
        <v>0.30967117498671576</v>
      </c>
      <c r="H953" s="3">
        <v>5849</v>
      </c>
      <c r="I953" s="1">
        <v>5449928.6199000003</v>
      </c>
      <c r="J953" s="11">
        <f t="shared" si="111"/>
        <v>43155</v>
      </c>
      <c r="K953" s="12">
        <f t="shared" si="112"/>
        <v>8</v>
      </c>
      <c r="L953" s="12" t="str">
        <f t="shared" si="113"/>
        <v>sábado</v>
      </c>
      <c r="M953" s="13"/>
    </row>
    <row r="954" spans="1:13" x14ac:dyDescent="0.35">
      <c r="A954" s="8" t="str">
        <f t="shared" si="114"/>
        <v>2018</v>
      </c>
      <c r="B954" s="8" t="str">
        <f t="shared" si="116"/>
        <v>Febrero</v>
      </c>
      <c r="C954" s="6" t="s">
        <v>60</v>
      </c>
      <c r="D954" s="14" t="str">
        <f t="shared" si="110"/>
        <v>26/Febrero/2018</v>
      </c>
      <c r="E954" s="1">
        <v>38192336</v>
      </c>
      <c r="F954" s="1">
        <v>18382316.739599999</v>
      </c>
      <c r="G954" s="2">
        <v>0.4813090442962169</v>
      </c>
      <c r="H954" s="3">
        <v>20274.03</v>
      </c>
      <c r="I954" s="1">
        <v>19810019.260400001</v>
      </c>
      <c r="J954" s="11">
        <f t="shared" si="111"/>
        <v>43157</v>
      </c>
      <c r="K954" s="12">
        <f t="shared" si="112"/>
        <v>9</v>
      </c>
      <c r="L954" s="12" t="str">
        <f t="shared" si="113"/>
        <v>lunes</v>
      </c>
      <c r="M954" s="13"/>
    </row>
    <row r="955" spans="1:13" x14ac:dyDescent="0.35">
      <c r="A955" s="8" t="str">
        <f t="shared" si="114"/>
        <v>2018</v>
      </c>
      <c r="B955" s="8" t="str">
        <f t="shared" si="116"/>
        <v>Febrero</v>
      </c>
      <c r="C955" s="6" t="s">
        <v>61</v>
      </c>
      <c r="D955" s="14" t="str">
        <f t="shared" si="110"/>
        <v>27/Febrero/2018</v>
      </c>
      <c r="E955" s="1">
        <v>44164223</v>
      </c>
      <c r="F955" s="1">
        <v>15168800.240499999</v>
      </c>
      <c r="G955" s="2">
        <v>0.34346353700143212</v>
      </c>
      <c r="H955" s="3">
        <v>35552</v>
      </c>
      <c r="I955" s="1">
        <v>28995422.759500001</v>
      </c>
      <c r="J955" s="11">
        <f t="shared" si="111"/>
        <v>43158</v>
      </c>
      <c r="K955" s="12">
        <f t="shared" si="112"/>
        <v>9</v>
      </c>
      <c r="L955" s="12" t="str">
        <f t="shared" si="113"/>
        <v>martes</v>
      </c>
      <c r="M955" s="13"/>
    </row>
    <row r="956" spans="1:13" x14ac:dyDescent="0.35">
      <c r="A956" s="8" t="str">
        <f t="shared" si="114"/>
        <v>2018</v>
      </c>
      <c r="B956" s="8" t="str">
        <f t="shared" si="116"/>
        <v>Febrero</v>
      </c>
      <c r="C956" s="6" t="s">
        <v>62</v>
      </c>
      <c r="D956" s="14" t="str">
        <f t="shared" si="110"/>
        <v>28/Febrero/2018</v>
      </c>
      <c r="E956" s="1">
        <v>151783008</v>
      </c>
      <c r="F956" s="1">
        <v>35589286.351099998</v>
      </c>
      <c r="G956" s="2">
        <v>0.23447477303322384</v>
      </c>
      <c r="H956" s="3">
        <v>80570</v>
      </c>
      <c r="I956" s="1">
        <v>116193721.6489</v>
      </c>
      <c r="J956" s="11">
        <f t="shared" si="111"/>
        <v>43159</v>
      </c>
      <c r="K956" s="12">
        <f t="shared" si="112"/>
        <v>9</v>
      </c>
      <c r="L956" s="12" t="str">
        <f t="shared" si="113"/>
        <v>miércoles</v>
      </c>
      <c r="M956" s="13"/>
    </row>
    <row r="957" spans="1:13" x14ac:dyDescent="0.35">
      <c r="A957" s="8" t="str">
        <f t="shared" si="114"/>
        <v>2018</v>
      </c>
      <c r="B957" s="8" t="s">
        <v>27</v>
      </c>
      <c r="C957" s="6" t="s">
        <v>73</v>
      </c>
      <c r="D957" s="14" t="str">
        <f t="shared" si="110"/>
        <v>1/Marzo/2018</v>
      </c>
      <c r="E957" s="1">
        <v>23092202</v>
      </c>
      <c r="F957" s="1">
        <v>9263231.2490999997</v>
      </c>
      <c r="G957" s="2">
        <v>0.40114109728903291</v>
      </c>
      <c r="H957" s="3">
        <v>14934</v>
      </c>
      <c r="I957" s="1">
        <v>13828970.7509</v>
      </c>
      <c r="J957" s="11">
        <f t="shared" si="111"/>
        <v>43160</v>
      </c>
      <c r="K957" s="12">
        <f t="shared" si="112"/>
        <v>9</v>
      </c>
      <c r="L957" s="12" t="str">
        <f t="shared" si="113"/>
        <v>jueves</v>
      </c>
      <c r="M957" s="13"/>
    </row>
    <row r="958" spans="1:13" x14ac:dyDescent="0.35">
      <c r="A958" s="8" t="str">
        <f t="shared" si="114"/>
        <v>2018</v>
      </c>
      <c r="B958" s="8" t="str">
        <f t="shared" ref="B958:B981" si="117">+B957</f>
        <v>Marzo</v>
      </c>
      <c r="C958" s="6" t="s">
        <v>66</v>
      </c>
      <c r="D958" s="14" t="str">
        <f t="shared" si="110"/>
        <v>2/Marzo/2018</v>
      </c>
      <c r="E958" s="1">
        <v>29952125</v>
      </c>
      <c r="F958" s="1">
        <v>12631385.6808</v>
      </c>
      <c r="G958" s="2">
        <v>0.42171918288936094</v>
      </c>
      <c r="H958" s="3">
        <v>21198</v>
      </c>
      <c r="I958" s="1">
        <v>17320739.319200002</v>
      </c>
      <c r="J958" s="11">
        <f t="shared" si="111"/>
        <v>43161</v>
      </c>
      <c r="K958" s="12">
        <f t="shared" si="112"/>
        <v>9</v>
      </c>
      <c r="L958" s="12" t="str">
        <f t="shared" si="113"/>
        <v>viernes</v>
      </c>
      <c r="M958" s="13"/>
    </row>
    <row r="959" spans="1:13" x14ac:dyDescent="0.35">
      <c r="A959" s="8" t="str">
        <f t="shared" si="114"/>
        <v>2018</v>
      </c>
      <c r="B959" s="8" t="str">
        <f t="shared" si="117"/>
        <v>Marzo</v>
      </c>
      <c r="C959" s="6" t="s">
        <v>67</v>
      </c>
      <c r="D959" s="14" t="str">
        <f t="shared" si="110"/>
        <v>3/Marzo/2018</v>
      </c>
      <c r="E959" s="1">
        <v>8879841</v>
      </c>
      <c r="F959" s="1">
        <v>3543265.2732000002</v>
      </c>
      <c r="G959" s="2">
        <v>0.3990235042722049</v>
      </c>
      <c r="H959" s="3">
        <v>13617</v>
      </c>
      <c r="I959" s="1">
        <v>5336575.7268000003</v>
      </c>
      <c r="J959" s="11">
        <f t="shared" si="111"/>
        <v>43162</v>
      </c>
      <c r="K959" s="12">
        <f t="shared" si="112"/>
        <v>9</v>
      </c>
      <c r="L959" s="12" t="str">
        <f t="shared" si="113"/>
        <v>sábado</v>
      </c>
      <c r="M959" s="13"/>
    </row>
    <row r="960" spans="1:13" x14ac:dyDescent="0.35">
      <c r="A960" s="8" t="str">
        <f t="shared" si="114"/>
        <v>2018</v>
      </c>
      <c r="B960" s="8" t="str">
        <f t="shared" si="117"/>
        <v>Marzo</v>
      </c>
      <c r="C960" s="6" t="s">
        <v>43</v>
      </c>
      <c r="D960" s="14" t="str">
        <f t="shared" si="110"/>
        <v>5/Marzo/2018</v>
      </c>
      <c r="E960" s="1">
        <v>29428336</v>
      </c>
      <c r="F960" s="1">
        <v>11483711.5239</v>
      </c>
      <c r="G960" s="2">
        <v>0.390226328933447</v>
      </c>
      <c r="H960" s="3">
        <v>19932</v>
      </c>
      <c r="I960" s="1">
        <v>17944624.476100001</v>
      </c>
      <c r="J960" s="11">
        <f t="shared" si="111"/>
        <v>43164</v>
      </c>
      <c r="K960" s="12">
        <f t="shared" si="112"/>
        <v>10</v>
      </c>
      <c r="L960" s="12" t="str">
        <f t="shared" si="113"/>
        <v>lunes</v>
      </c>
      <c r="M960" s="13"/>
    </row>
    <row r="961" spans="1:13" x14ac:dyDescent="0.35">
      <c r="A961" s="8" t="str">
        <f t="shared" si="114"/>
        <v>2018</v>
      </c>
      <c r="B961" s="8" t="str">
        <f t="shared" si="117"/>
        <v>Marzo</v>
      </c>
      <c r="C961" s="6" t="s">
        <v>44</v>
      </c>
      <c r="D961" s="14" t="str">
        <f t="shared" si="110"/>
        <v>6/Marzo/2018</v>
      </c>
      <c r="E961" s="1">
        <v>32488593.100000001</v>
      </c>
      <c r="F961" s="1">
        <v>13052233.505999999</v>
      </c>
      <c r="G961" s="2">
        <v>0.40174819099815068</v>
      </c>
      <c r="H961" s="3">
        <v>26573</v>
      </c>
      <c r="I961" s="1">
        <v>19436359.594000001</v>
      </c>
      <c r="J961" s="11">
        <f t="shared" si="111"/>
        <v>43165</v>
      </c>
      <c r="K961" s="12">
        <f t="shared" si="112"/>
        <v>10</v>
      </c>
      <c r="L961" s="12" t="str">
        <f t="shared" si="113"/>
        <v>martes</v>
      </c>
      <c r="M961" s="13"/>
    </row>
    <row r="962" spans="1:13" x14ac:dyDescent="0.35">
      <c r="A962" s="8" t="str">
        <f t="shared" si="114"/>
        <v>2018</v>
      </c>
      <c r="B962" s="8" t="str">
        <f t="shared" si="117"/>
        <v>Marzo</v>
      </c>
      <c r="C962" s="6" t="s">
        <v>45</v>
      </c>
      <c r="D962" s="14" t="str">
        <f t="shared" si="110"/>
        <v>7/Marzo/2018</v>
      </c>
      <c r="E962" s="1">
        <v>35770727</v>
      </c>
      <c r="F962" s="1">
        <v>14650185.8509</v>
      </c>
      <c r="G962" s="2">
        <v>0.40955795645137433</v>
      </c>
      <c r="H962" s="3">
        <v>26813</v>
      </c>
      <c r="I962" s="1">
        <v>21120541.1492</v>
      </c>
      <c r="J962" s="11">
        <f t="shared" si="111"/>
        <v>43166</v>
      </c>
      <c r="K962" s="12">
        <f t="shared" si="112"/>
        <v>10</v>
      </c>
      <c r="L962" s="12" t="str">
        <f t="shared" si="113"/>
        <v>miércoles</v>
      </c>
      <c r="M962" s="13"/>
    </row>
    <row r="963" spans="1:13" x14ac:dyDescent="0.35">
      <c r="A963" s="8" t="str">
        <f t="shared" si="114"/>
        <v>2018</v>
      </c>
      <c r="B963" s="8" t="str">
        <f t="shared" si="117"/>
        <v>Marzo</v>
      </c>
      <c r="C963" s="6" t="s">
        <v>46</v>
      </c>
      <c r="D963" s="14" t="str">
        <f t="shared" si="110"/>
        <v>8/Marzo/2018</v>
      </c>
      <c r="E963" s="1">
        <v>39749789</v>
      </c>
      <c r="F963" s="1">
        <v>16808854.199299999</v>
      </c>
      <c r="G963" s="2">
        <v>0.42286650123601915</v>
      </c>
      <c r="H963" s="3">
        <v>27731</v>
      </c>
      <c r="I963" s="1">
        <v>22940934.800799999</v>
      </c>
      <c r="J963" s="11">
        <f t="shared" si="111"/>
        <v>43167</v>
      </c>
      <c r="K963" s="12">
        <f t="shared" si="112"/>
        <v>10</v>
      </c>
      <c r="L963" s="12" t="str">
        <f t="shared" si="113"/>
        <v>jueves</v>
      </c>
      <c r="M963" s="13"/>
    </row>
    <row r="964" spans="1:13" x14ac:dyDescent="0.35">
      <c r="A964" s="8" t="str">
        <f t="shared" si="114"/>
        <v>2018</v>
      </c>
      <c r="B964" s="8" t="str">
        <f t="shared" si="117"/>
        <v>Marzo</v>
      </c>
      <c r="C964" s="6" t="s">
        <v>47</v>
      </c>
      <c r="D964" s="14" t="str">
        <f t="shared" si="110"/>
        <v>9/Marzo/2018</v>
      </c>
      <c r="E964" s="1">
        <v>16053462</v>
      </c>
      <c r="F964" s="1">
        <v>4132098.8555000001</v>
      </c>
      <c r="G964" s="2">
        <v>0.25739612150326202</v>
      </c>
      <c r="H964" s="3">
        <v>13855</v>
      </c>
      <c r="I964" s="1">
        <v>11921363.1445</v>
      </c>
      <c r="J964" s="11">
        <f t="shared" si="111"/>
        <v>43168</v>
      </c>
      <c r="K964" s="12">
        <f t="shared" si="112"/>
        <v>10</v>
      </c>
      <c r="L964" s="12" t="str">
        <f t="shared" si="113"/>
        <v>viernes</v>
      </c>
      <c r="M964" s="13"/>
    </row>
    <row r="965" spans="1:13" x14ac:dyDescent="0.35">
      <c r="A965" s="8" t="str">
        <f t="shared" si="114"/>
        <v>2018</v>
      </c>
      <c r="B965" s="8" t="str">
        <f t="shared" si="117"/>
        <v>Marzo</v>
      </c>
      <c r="C965" s="6" t="s">
        <v>48</v>
      </c>
      <c r="D965" s="14" t="str">
        <f t="shared" si="110"/>
        <v>10/Marzo/2018</v>
      </c>
      <c r="E965" s="1">
        <v>7278456</v>
      </c>
      <c r="F965" s="1">
        <v>2268188.1502</v>
      </c>
      <c r="G965" s="2">
        <v>0.31163039938690296</v>
      </c>
      <c r="H965" s="3">
        <v>8588</v>
      </c>
      <c r="I965" s="1">
        <v>5010267.8498999998</v>
      </c>
      <c r="J965" s="11">
        <f t="shared" si="111"/>
        <v>43169</v>
      </c>
      <c r="K965" s="12">
        <f t="shared" si="112"/>
        <v>10</v>
      </c>
      <c r="L965" s="12" t="str">
        <f t="shared" si="113"/>
        <v>sábado</v>
      </c>
      <c r="M965" s="13"/>
    </row>
    <row r="966" spans="1:13" x14ac:dyDescent="0.35">
      <c r="A966" s="8" t="str">
        <f t="shared" si="114"/>
        <v>2018</v>
      </c>
      <c r="B966" s="8" t="str">
        <f t="shared" si="117"/>
        <v>Marzo</v>
      </c>
      <c r="C966" s="6" t="s">
        <v>49</v>
      </c>
      <c r="D966" s="14" t="str">
        <f t="shared" si="110"/>
        <v>12/Marzo/2018</v>
      </c>
      <c r="E966" s="1">
        <v>58016614</v>
      </c>
      <c r="F966" s="1">
        <v>25531336.858399998</v>
      </c>
      <c r="G966" s="2">
        <v>0.4400694059532671</v>
      </c>
      <c r="H966" s="3">
        <v>48378</v>
      </c>
      <c r="I966" s="1">
        <v>32485277.141600002</v>
      </c>
      <c r="J966" s="11">
        <f t="shared" si="111"/>
        <v>43171</v>
      </c>
      <c r="K966" s="12">
        <f t="shared" si="112"/>
        <v>11</v>
      </c>
      <c r="L966" s="12" t="str">
        <f t="shared" si="113"/>
        <v>lunes</v>
      </c>
      <c r="M966" s="13"/>
    </row>
    <row r="967" spans="1:13" x14ac:dyDescent="0.35">
      <c r="A967" s="8" t="str">
        <f t="shared" si="114"/>
        <v>2018</v>
      </c>
      <c r="B967" s="8" t="str">
        <f t="shared" si="117"/>
        <v>Marzo</v>
      </c>
      <c r="C967" s="6" t="s">
        <v>50</v>
      </c>
      <c r="D967" s="14" t="str">
        <f t="shared" ref="D967:D1030" si="118">CONCATENATE(C967,"/",B967,"/",A967)</f>
        <v>13/Marzo/2018</v>
      </c>
      <c r="E967" s="1">
        <v>47645487</v>
      </c>
      <c r="F967" s="1">
        <v>19392230.199099999</v>
      </c>
      <c r="G967" s="2">
        <v>0.40701085076746091</v>
      </c>
      <c r="H967" s="3">
        <v>39225</v>
      </c>
      <c r="I967" s="1">
        <v>28253256.800999999</v>
      </c>
      <c r="J967" s="11">
        <f t="shared" ref="J967:J1030" si="119">WORKDAY(D967,0,0)</f>
        <v>43172</v>
      </c>
      <c r="K967" s="12">
        <f t="shared" ref="K967:K1030" si="120">WEEKNUM(J967,1)</f>
        <v>11</v>
      </c>
      <c r="L967" s="12" t="str">
        <f t="shared" ref="L967:L1030" si="121">TEXT(J967,"ddDDd")</f>
        <v>martes</v>
      </c>
      <c r="M967" s="13"/>
    </row>
    <row r="968" spans="1:13" x14ac:dyDescent="0.35">
      <c r="A968" s="8" t="str">
        <f t="shared" si="114"/>
        <v>2018</v>
      </c>
      <c r="B968" s="8" t="str">
        <f t="shared" si="117"/>
        <v>Marzo</v>
      </c>
      <c r="C968" s="6" t="s">
        <v>51</v>
      </c>
      <c r="D968" s="14" t="str">
        <f t="shared" si="118"/>
        <v>14/Marzo/2018</v>
      </c>
      <c r="E968" s="1">
        <v>38954858</v>
      </c>
      <c r="F968" s="1">
        <v>15911826.188999999</v>
      </c>
      <c r="G968" s="2">
        <v>0.40846834017467087</v>
      </c>
      <c r="H968" s="3">
        <v>27062</v>
      </c>
      <c r="I968" s="1">
        <v>23043031.811000001</v>
      </c>
      <c r="J968" s="11">
        <f t="shared" si="119"/>
        <v>43173</v>
      </c>
      <c r="K968" s="12">
        <f t="shared" si="120"/>
        <v>11</v>
      </c>
      <c r="L968" s="12" t="str">
        <f t="shared" si="121"/>
        <v>miércoles</v>
      </c>
      <c r="M968" s="13"/>
    </row>
    <row r="969" spans="1:13" x14ac:dyDescent="0.35">
      <c r="A969" s="8" t="str">
        <f t="shared" si="114"/>
        <v>2018</v>
      </c>
      <c r="B969" s="8" t="str">
        <f t="shared" si="117"/>
        <v>Marzo</v>
      </c>
      <c r="C969" s="6" t="s">
        <v>52</v>
      </c>
      <c r="D969" s="14" t="str">
        <f t="shared" si="118"/>
        <v>15/Marzo/2018</v>
      </c>
      <c r="E969" s="1">
        <v>45853615</v>
      </c>
      <c r="F969" s="1">
        <v>17920185.116099998</v>
      </c>
      <c r="G969" s="2">
        <v>0.39081291880912772</v>
      </c>
      <c r="H969" s="3">
        <v>26641.834999999999</v>
      </c>
      <c r="I969" s="1">
        <v>27933429.883900002</v>
      </c>
      <c r="J969" s="11">
        <f t="shared" si="119"/>
        <v>43174</v>
      </c>
      <c r="K969" s="12">
        <f t="shared" si="120"/>
        <v>11</v>
      </c>
      <c r="L969" s="12" t="str">
        <f t="shared" si="121"/>
        <v>jueves</v>
      </c>
      <c r="M969" s="13"/>
    </row>
    <row r="970" spans="1:13" x14ac:dyDescent="0.35">
      <c r="A970" s="8" t="str">
        <f t="shared" si="114"/>
        <v>2018</v>
      </c>
      <c r="B970" s="8" t="str">
        <f t="shared" si="117"/>
        <v>Marzo</v>
      </c>
      <c r="C970" s="6" t="s">
        <v>53</v>
      </c>
      <c r="D970" s="14" t="str">
        <f t="shared" si="118"/>
        <v>16/Marzo/2018</v>
      </c>
      <c r="E970" s="1">
        <v>34831050</v>
      </c>
      <c r="F970" s="1">
        <v>15181414.418099999</v>
      </c>
      <c r="G970" s="2">
        <v>0.43585864962727222</v>
      </c>
      <c r="H970" s="3">
        <v>20817</v>
      </c>
      <c r="I970" s="1">
        <v>19649635.581999999</v>
      </c>
      <c r="J970" s="11">
        <f t="shared" si="119"/>
        <v>43175</v>
      </c>
      <c r="K970" s="12">
        <f t="shared" si="120"/>
        <v>11</v>
      </c>
      <c r="L970" s="12" t="str">
        <f t="shared" si="121"/>
        <v>viernes</v>
      </c>
      <c r="M970" s="13"/>
    </row>
    <row r="971" spans="1:13" x14ac:dyDescent="0.35">
      <c r="A971" s="8" t="str">
        <f t="shared" si="114"/>
        <v>2018</v>
      </c>
      <c r="B971" s="8" t="str">
        <f t="shared" si="117"/>
        <v>Marzo</v>
      </c>
      <c r="C971" s="6" t="s">
        <v>70</v>
      </c>
      <c r="D971" s="14" t="str">
        <f t="shared" si="118"/>
        <v>17/Marzo/2018</v>
      </c>
      <c r="E971" s="1">
        <v>3534998</v>
      </c>
      <c r="F971" s="1">
        <v>1491903.7139999999</v>
      </c>
      <c r="G971" s="2">
        <v>0.42203806451941417</v>
      </c>
      <c r="H971" s="3">
        <v>3406</v>
      </c>
      <c r="I971" s="1">
        <v>2043094.2860000001</v>
      </c>
      <c r="J971" s="11">
        <f t="shared" si="119"/>
        <v>43176</v>
      </c>
      <c r="K971" s="12">
        <f t="shared" si="120"/>
        <v>11</v>
      </c>
      <c r="L971" s="12" t="str">
        <f t="shared" si="121"/>
        <v>sábado</v>
      </c>
      <c r="M971" s="13"/>
    </row>
    <row r="972" spans="1:13" x14ac:dyDescent="0.35">
      <c r="A972" s="8" t="str">
        <f t="shared" ref="A972:A1035" si="122">+A971</f>
        <v>2018</v>
      </c>
      <c r="B972" s="8" t="str">
        <f t="shared" si="117"/>
        <v>Marzo</v>
      </c>
      <c r="C972" s="6" t="s">
        <v>54</v>
      </c>
      <c r="D972" s="14" t="str">
        <f t="shared" si="118"/>
        <v>19/Marzo/2018</v>
      </c>
      <c r="E972" s="1">
        <v>35614275.829999998</v>
      </c>
      <c r="F972" s="1">
        <v>12696179.773600001</v>
      </c>
      <c r="G972" s="2">
        <v>0.35649130798569434</v>
      </c>
      <c r="H972" s="3">
        <v>20913</v>
      </c>
      <c r="I972" s="1">
        <v>22918096.056499999</v>
      </c>
      <c r="J972" s="11">
        <f t="shared" si="119"/>
        <v>43178</v>
      </c>
      <c r="K972" s="12">
        <f t="shared" si="120"/>
        <v>12</v>
      </c>
      <c r="L972" s="12" t="str">
        <f t="shared" si="121"/>
        <v>lunes</v>
      </c>
      <c r="M972" s="13"/>
    </row>
    <row r="973" spans="1:13" x14ac:dyDescent="0.35">
      <c r="A973" s="8" t="str">
        <f t="shared" si="122"/>
        <v>2018</v>
      </c>
      <c r="B973" s="8" t="str">
        <f t="shared" si="117"/>
        <v>Marzo</v>
      </c>
      <c r="C973" s="6" t="s">
        <v>55</v>
      </c>
      <c r="D973" s="14" t="str">
        <f t="shared" si="118"/>
        <v>20/Marzo/2018</v>
      </c>
      <c r="E973" s="1">
        <v>41338983.119999997</v>
      </c>
      <c r="F973" s="1">
        <v>14810789.3325</v>
      </c>
      <c r="G973" s="2">
        <v>0.35827657611961111</v>
      </c>
      <c r="H973" s="3">
        <v>27684</v>
      </c>
      <c r="I973" s="1">
        <v>26528193.787500001</v>
      </c>
      <c r="J973" s="11">
        <f t="shared" si="119"/>
        <v>43179</v>
      </c>
      <c r="K973" s="12">
        <f t="shared" si="120"/>
        <v>12</v>
      </c>
      <c r="L973" s="12" t="str">
        <f t="shared" si="121"/>
        <v>martes</v>
      </c>
      <c r="M973" s="13"/>
    </row>
    <row r="974" spans="1:13" x14ac:dyDescent="0.35">
      <c r="A974" s="8" t="str">
        <f t="shared" si="122"/>
        <v>2018</v>
      </c>
      <c r="B974" s="8" t="str">
        <f t="shared" si="117"/>
        <v>Marzo</v>
      </c>
      <c r="C974" s="6" t="s">
        <v>56</v>
      </c>
      <c r="D974" s="14" t="str">
        <f t="shared" si="118"/>
        <v>21/Marzo/2018</v>
      </c>
      <c r="E974" s="1">
        <v>41948034</v>
      </c>
      <c r="F974" s="1">
        <v>16763542.5756</v>
      </c>
      <c r="G974" s="2">
        <v>0.39962641814393496</v>
      </c>
      <c r="H974" s="3">
        <v>36008.288</v>
      </c>
      <c r="I974" s="1">
        <v>25184491.424400002</v>
      </c>
      <c r="J974" s="11">
        <f t="shared" si="119"/>
        <v>43180</v>
      </c>
      <c r="K974" s="12">
        <f t="shared" si="120"/>
        <v>12</v>
      </c>
      <c r="L974" s="12" t="str">
        <f t="shared" si="121"/>
        <v>miércoles</v>
      </c>
      <c r="M974" s="13"/>
    </row>
    <row r="975" spans="1:13" x14ac:dyDescent="0.35">
      <c r="A975" s="8" t="str">
        <f t="shared" si="122"/>
        <v>2018</v>
      </c>
      <c r="B975" s="8" t="str">
        <f t="shared" si="117"/>
        <v>Marzo</v>
      </c>
      <c r="C975" s="6" t="s">
        <v>57</v>
      </c>
      <c r="D975" s="14" t="str">
        <f t="shared" si="118"/>
        <v>22/Marzo/2018</v>
      </c>
      <c r="E975" s="1">
        <v>46934774.780000001</v>
      </c>
      <c r="F975" s="1">
        <v>19811662.871300001</v>
      </c>
      <c r="G975" s="2">
        <v>0.42211053454851583</v>
      </c>
      <c r="H975" s="3">
        <v>36759</v>
      </c>
      <c r="I975" s="1">
        <v>27123111.908799998</v>
      </c>
      <c r="J975" s="11">
        <f t="shared" si="119"/>
        <v>43181</v>
      </c>
      <c r="K975" s="12">
        <f t="shared" si="120"/>
        <v>12</v>
      </c>
      <c r="L975" s="12" t="str">
        <f t="shared" si="121"/>
        <v>jueves</v>
      </c>
      <c r="M975" s="13"/>
    </row>
    <row r="976" spans="1:13" x14ac:dyDescent="0.35">
      <c r="A976" s="8" t="str">
        <f t="shared" si="122"/>
        <v>2018</v>
      </c>
      <c r="B976" s="8" t="str">
        <f t="shared" si="117"/>
        <v>Marzo</v>
      </c>
      <c r="C976" s="6" t="s">
        <v>58</v>
      </c>
      <c r="D976" s="14" t="str">
        <f t="shared" si="118"/>
        <v>23/Marzo/2018</v>
      </c>
      <c r="E976" s="1">
        <v>67764995</v>
      </c>
      <c r="F976" s="1">
        <v>20413490.224300001</v>
      </c>
      <c r="G976" s="2">
        <v>0.30123945592115814</v>
      </c>
      <c r="H976" s="3">
        <v>32697</v>
      </c>
      <c r="I976" s="1">
        <v>47351504.775799997</v>
      </c>
      <c r="J976" s="11">
        <f t="shared" si="119"/>
        <v>43182</v>
      </c>
      <c r="K976" s="12">
        <f t="shared" si="120"/>
        <v>12</v>
      </c>
      <c r="L976" s="12" t="str">
        <f t="shared" si="121"/>
        <v>viernes</v>
      </c>
      <c r="M976" s="13"/>
    </row>
    <row r="977" spans="1:13" x14ac:dyDescent="0.35">
      <c r="A977" s="8" t="str">
        <f t="shared" si="122"/>
        <v>2018</v>
      </c>
      <c r="B977" s="8" t="str">
        <f t="shared" si="117"/>
        <v>Marzo</v>
      </c>
      <c r="C977" s="6" t="s">
        <v>59</v>
      </c>
      <c r="D977" s="14" t="str">
        <f t="shared" si="118"/>
        <v>24/Marzo/2018</v>
      </c>
      <c r="E977" s="1">
        <v>5404168</v>
      </c>
      <c r="F977" s="1">
        <v>2041151.6762999999</v>
      </c>
      <c r="G977" s="2">
        <v>0.37769952309032584</v>
      </c>
      <c r="H977" s="3">
        <v>1541</v>
      </c>
      <c r="I977" s="1">
        <v>3363016.3237000001</v>
      </c>
      <c r="J977" s="11">
        <f t="shared" si="119"/>
        <v>43183</v>
      </c>
      <c r="K977" s="12">
        <f t="shared" si="120"/>
        <v>12</v>
      </c>
      <c r="L977" s="12" t="str">
        <f t="shared" si="121"/>
        <v>sábado</v>
      </c>
      <c r="M977" s="13"/>
    </row>
    <row r="978" spans="1:13" x14ac:dyDescent="0.35">
      <c r="A978" s="8" t="str">
        <f t="shared" si="122"/>
        <v>2018</v>
      </c>
      <c r="B978" s="8" t="str">
        <f t="shared" si="117"/>
        <v>Marzo</v>
      </c>
      <c r="C978" s="6" t="s">
        <v>60</v>
      </c>
      <c r="D978" s="14" t="str">
        <f t="shared" si="118"/>
        <v>26/Marzo/2018</v>
      </c>
      <c r="E978" s="1">
        <v>34860128</v>
      </c>
      <c r="F978" s="1">
        <v>14664824.5253</v>
      </c>
      <c r="G978" s="2">
        <v>0.4206761525746549</v>
      </c>
      <c r="H978" s="3">
        <v>46516</v>
      </c>
      <c r="I978" s="1">
        <v>20195303.4747</v>
      </c>
      <c r="J978" s="11">
        <f t="shared" si="119"/>
        <v>43185</v>
      </c>
      <c r="K978" s="12">
        <f t="shared" si="120"/>
        <v>13</v>
      </c>
      <c r="L978" s="12" t="str">
        <f t="shared" si="121"/>
        <v>lunes</v>
      </c>
      <c r="M978" s="13"/>
    </row>
    <row r="979" spans="1:13" x14ac:dyDescent="0.35">
      <c r="A979" s="8" t="str">
        <f t="shared" si="122"/>
        <v>2018</v>
      </c>
      <c r="B979" s="8" t="str">
        <f t="shared" si="117"/>
        <v>Marzo</v>
      </c>
      <c r="C979" s="6" t="s">
        <v>61</v>
      </c>
      <c r="D979" s="14" t="str">
        <f t="shared" si="118"/>
        <v>27/Marzo/2018</v>
      </c>
      <c r="E979" s="1">
        <v>39180050</v>
      </c>
      <c r="F979" s="1">
        <v>16069537.5759</v>
      </c>
      <c r="G979" s="2">
        <v>0.4101459180348162</v>
      </c>
      <c r="H979" s="3">
        <v>27720.096000000001</v>
      </c>
      <c r="I979" s="1">
        <v>23110512.4241</v>
      </c>
      <c r="J979" s="11">
        <f t="shared" si="119"/>
        <v>43186</v>
      </c>
      <c r="K979" s="12">
        <f t="shared" si="120"/>
        <v>13</v>
      </c>
      <c r="L979" s="12" t="str">
        <f t="shared" si="121"/>
        <v>martes</v>
      </c>
      <c r="M979" s="13"/>
    </row>
    <row r="980" spans="1:13" x14ac:dyDescent="0.35">
      <c r="A980" s="8" t="str">
        <f t="shared" si="122"/>
        <v>2018</v>
      </c>
      <c r="B980" s="8" t="str">
        <f t="shared" si="117"/>
        <v>Marzo</v>
      </c>
      <c r="C980" s="6" t="s">
        <v>62</v>
      </c>
      <c r="D980" s="14" t="str">
        <f t="shared" si="118"/>
        <v>28/Marzo/2018</v>
      </c>
      <c r="E980" s="1">
        <v>51911249</v>
      </c>
      <c r="F980" s="1">
        <v>21117103.519499999</v>
      </c>
      <c r="G980" s="2">
        <v>0.4067924375986407</v>
      </c>
      <c r="H980" s="3">
        <v>53012</v>
      </c>
      <c r="I980" s="1">
        <v>30794145.480599999</v>
      </c>
      <c r="J980" s="11">
        <f t="shared" si="119"/>
        <v>43187</v>
      </c>
      <c r="K980" s="12">
        <f t="shared" si="120"/>
        <v>13</v>
      </c>
      <c r="L980" s="12" t="str">
        <f t="shared" si="121"/>
        <v>miércoles</v>
      </c>
      <c r="M980" s="13"/>
    </row>
    <row r="981" spans="1:13" x14ac:dyDescent="0.35">
      <c r="A981" s="8" t="str">
        <f t="shared" si="122"/>
        <v>2018</v>
      </c>
      <c r="B981" s="8" t="str">
        <f t="shared" si="117"/>
        <v>Marzo</v>
      </c>
      <c r="C981" s="6" t="s">
        <v>63</v>
      </c>
      <c r="D981" s="14" t="str">
        <f t="shared" si="118"/>
        <v>29/Marzo/2018</v>
      </c>
      <c r="E981" s="1">
        <v>104590862.90000001</v>
      </c>
      <c r="F981" s="1">
        <v>36555317.8829</v>
      </c>
      <c r="G981" s="2">
        <v>0.34950775688552044</v>
      </c>
      <c r="H981" s="3">
        <v>70896</v>
      </c>
      <c r="I981" s="1">
        <v>68035545.017100006</v>
      </c>
      <c r="J981" s="11">
        <f t="shared" si="119"/>
        <v>43188</v>
      </c>
      <c r="K981" s="12">
        <f t="shared" si="120"/>
        <v>13</v>
      </c>
      <c r="L981" s="12" t="str">
        <f t="shared" si="121"/>
        <v>jueves</v>
      </c>
      <c r="M981" s="13"/>
    </row>
    <row r="982" spans="1:13" x14ac:dyDescent="0.35">
      <c r="A982" s="8" t="str">
        <f t="shared" si="122"/>
        <v>2018</v>
      </c>
      <c r="B982" s="8" t="s">
        <v>28</v>
      </c>
      <c r="C982" s="6" t="s">
        <v>66</v>
      </c>
      <c r="D982" s="14" t="str">
        <f t="shared" si="118"/>
        <v>2/Abril/2018</v>
      </c>
      <c r="E982" s="1">
        <v>18990848</v>
      </c>
      <c r="F982" s="1">
        <v>7176044.7280999999</v>
      </c>
      <c r="G982" s="2">
        <v>0.37786857796450163</v>
      </c>
      <c r="H982" s="3">
        <v>13899</v>
      </c>
      <c r="I982" s="1">
        <v>11814803.272</v>
      </c>
      <c r="J982" s="11">
        <f t="shared" si="119"/>
        <v>43192</v>
      </c>
      <c r="K982" s="12">
        <f t="shared" si="120"/>
        <v>14</v>
      </c>
      <c r="L982" s="12" t="str">
        <f t="shared" si="121"/>
        <v>lunes</v>
      </c>
      <c r="M982" s="13"/>
    </row>
    <row r="983" spans="1:13" x14ac:dyDescent="0.35">
      <c r="A983" s="8" t="str">
        <f t="shared" si="122"/>
        <v>2018</v>
      </c>
      <c r="B983" s="8" t="str">
        <f t="shared" ref="B983:B1006" si="123">+B982</f>
        <v>Abril</v>
      </c>
      <c r="C983" s="6" t="s">
        <v>67</v>
      </c>
      <c r="D983" s="14" t="str">
        <f t="shared" si="118"/>
        <v>3/Abril/2018</v>
      </c>
      <c r="E983" s="1">
        <v>38030634</v>
      </c>
      <c r="F983" s="1">
        <v>16118923.475299999</v>
      </c>
      <c r="G983" s="2">
        <v>0.42384051434167519</v>
      </c>
      <c r="H983" s="3">
        <v>20014.288</v>
      </c>
      <c r="I983" s="1">
        <v>21911710.524799999</v>
      </c>
      <c r="J983" s="11">
        <f t="shared" si="119"/>
        <v>43193</v>
      </c>
      <c r="K983" s="12">
        <f t="shared" si="120"/>
        <v>14</v>
      </c>
      <c r="L983" s="12" t="str">
        <f t="shared" si="121"/>
        <v>martes</v>
      </c>
      <c r="M983" s="13"/>
    </row>
    <row r="984" spans="1:13" x14ac:dyDescent="0.35">
      <c r="A984" s="8" t="str">
        <f t="shared" si="122"/>
        <v>2018</v>
      </c>
      <c r="B984" s="8" t="str">
        <f t="shared" si="123"/>
        <v>Abril</v>
      </c>
      <c r="C984" s="6" t="s">
        <v>68</v>
      </c>
      <c r="D984" s="14" t="str">
        <f t="shared" si="118"/>
        <v>4/Abril/2018</v>
      </c>
      <c r="E984" s="1">
        <v>28674445.710000001</v>
      </c>
      <c r="F984" s="1">
        <v>11673948.0134</v>
      </c>
      <c r="G984" s="2">
        <v>0.40712026769287463</v>
      </c>
      <c r="H984" s="3">
        <v>16178</v>
      </c>
      <c r="I984" s="1">
        <v>17000497.696699999</v>
      </c>
      <c r="J984" s="11">
        <f t="shared" si="119"/>
        <v>43194</v>
      </c>
      <c r="K984" s="12">
        <f t="shared" si="120"/>
        <v>14</v>
      </c>
      <c r="L984" s="12" t="str">
        <f t="shared" si="121"/>
        <v>miércoles</v>
      </c>
      <c r="M984" s="13"/>
    </row>
    <row r="985" spans="1:13" x14ac:dyDescent="0.35">
      <c r="A985" s="8" t="str">
        <f t="shared" si="122"/>
        <v>2018</v>
      </c>
      <c r="B985" s="8" t="str">
        <f t="shared" si="123"/>
        <v>Abril</v>
      </c>
      <c r="C985" s="6" t="s">
        <v>43</v>
      </c>
      <c r="D985" s="14" t="str">
        <f t="shared" si="118"/>
        <v>5/Abril/2018</v>
      </c>
      <c r="E985" s="1">
        <v>23400996.190000001</v>
      </c>
      <c r="F985" s="1">
        <v>9534130.8784999996</v>
      </c>
      <c r="G985" s="2">
        <v>0.40742414558292356</v>
      </c>
      <c r="H985" s="3">
        <v>34825</v>
      </c>
      <c r="I985" s="1">
        <v>13866865.3116</v>
      </c>
      <c r="J985" s="11">
        <f t="shared" si="119"/>
        <v>43195</v>
      </c>
      <c r="K985" s="12">
        <f t="shared" si="120"/>
        <v>14</v>
      </c>
      <c r="L985" s="12" t="str">
        <f t="shared" si="121"/>
        <v>jueves</v>
      </c>
      <c r="M985" s="13"/>
    </row>
    <row r="986" spans="1:13" x14ac:dyDescent="0.35">
      <c r="A986" s="8" t="str">
        <f t="shared" si="122"/>
        <v>2018</v>
      </c>
      <c r="B986" s="8" t="str">
        <f t="shared" si="123"/>
        <v>Abril</v>
      </c>
      <c r="C986" s="6" t="s">
        <v>44</v>
      </c>
      <c r="D986" s="14" t="str">
        <f t="shared" si="118"/>
        <v>6/Abril/2018</v>
      </c>
      <c r="E986" s="1">
        <v>37306003</v>
      </c>
      <c r="F986" s="1">
        <v>16011780.7533</v>
      </c>
      <c r="G986" s="2">
        <v>0.42920118655702677</v>
      </c>
      <c r="H986" s="3">
        <v>34485</v>
      </c>
      <c r="I986" s="1">
        <v>21294222.2467</v>
      </c>
      <c r="J986" s="11">
        <f t="shared" si="119"/>
        <v>43196</v>
      </c>
      <c r="K986" s="12">
        <f t="shared" si="120"/>
        <v>14</v>
      </c>
      <c r="L986" s="12" t="str">
        <f t="shared" si="121"/>
        <v>viernes</v>
      </c>
      <c r="M986" s="13"/>
    </row>
    <row r="987" spans="1:13" x14ac:dyDescent="0.35">
      <c r="A987" s="8" t="str">
        <f t="shared" si="122"/>
        <v>2018</v>
      </c>
      <c r="B987" s="8" t="str">
        <f t="shared" si="123"/>
        <v>Abril</v>
      </c>
      <c r="C987" s="6" t="s">
        <v>45</v>
      </c>
      <c r="D987" s="14" t="str">
        <f t="shared" si="118"/>
        <v>7/Abril/2018</v>
      </c>
      <c r="E987" s="1">
        <v>4329509</v>
      </c>
      <c r="F987" s="1">
        <v>1693743.567</v>
      </c>
      <c r="G987" s="2">
        <v>0.39120915720466226</v>
      </c>
      <c r="H987" s="3">
        <v>6091</v>
      </c>
      <c r="I987" s="1">
        <v>2635765.4330000002</v>
      </c>
      <c r="J987" s="11">
        <f t="shared" si="119"/>
        <v>43197</v>
      </c>
      <c r="K987" s="12">
        <f t="shared" si="120"/>
        <v>14</v>
      </c>
      <c r="L987" s="12" t="str">
        <f t="shared" si="121"/>
        <v>sábado</v>
      </c>
      <c r="M987" s="13"/>
    </row>
    <row r="988" spans="1:13" x14ac:dyDescent="0.35">
      <c r="A988" s="8" t="str">
        <f t="shared" si="122"/>
        <v>2018</v>
      </c>
      <c r="B988" s="8" t="str">
        <f t="shared" si="123"/>
        <v>Abril</v>
      </c>
      <c r="C988" s="6" t="s">
        <v>47</v>
      </c>
      <c r="D988" s="14" t="str">
        <f t="shared" si="118"/>
        <v>9/Abril/2018</v>
      </c>
      <c r="E988" s="1">
        <v>25927329.780000001</v>
      </c>
      <c r="F988" s="1">
        <v>10010683.521600001</v>
      </c>
      <c r="G988" s="2">
        <v>0.38610545731254242</v>
      </c>
      <c r="H988" s="3">
        <v>22331</v>
      </c>
      <c r="I988" s="1">
        <v>15916646.258400001</v>
      </c>
      <c r="J988" s="11">
        <f t="shared" si="119"/>
        <v>43199</v>
      </c>
      <c r="K988" s="12">
        <f t="shared" si="120"/>
        <v>15</v>
      </c>
      <c r="L988" s="12" t="str">
        <f t="shared" si="121"/>
        <v>lunes</v>
      </c>
      <c r="M988" s="13"/>
    </row>
    <row r="989" spans="1:13" x14ac:dyDescent="0.35">
      <c r="A989" s="8" t="str">
        <f t="shared" si="122"/>
        <v>2018</v>
      </c>
      <c r="B989" s="8" t="str">
        <f t="shared" si="123"/>
        <v>Abril</v>
      </c>
      <c r="C989" s="6" t="s">
        <v>48</v>
      </c>
      <c r="D989" s="14" t="str">
        <f t="shared" si="118"/>
        <v>10/Abril/2018</v>
      </c>
      <c r="E989" s="1">
        <v>40237488</v>
      </c>
      <c r="F989" s="1">
        <v>15128056.744899999</v>
      </c>
      <c r="G989" s="2">
        <v>0.37596921420392843</v>
      </c>
      <c r="H989" s="3">
        <v>29390.191999999999</v>
      </c>
      <c r="I989" s="1">
        <v>25109431.255100001</v>
      </c>
      <c r="J989" s="11">
        <f t="shared" si="119"/>
        <v>43200</v>
      </c>
      <c r="K989" s="12">
        <f t="shared" si="120"/>
        <v>15</v>
      </c>
      <c r="L989" s="12" t="str">
        <f t="shared" si="121"/>
        <v>martes</v>
      </c>
      <c r="M989" s="13"/>
    </row>
    <row r="990" spans="1:13" x14ac:dyDescent="0.35">
      <c r="A990" s="8" t="str">
        <f t="shared" si="122"/>
        <v>2018</v>
      </c>
      <c r="B990" s="8" t="str">
        <f t="shared" si="123"/>
        <v>Abril</v>
      </c>
      <c r="C990" s="6" t="s">
        <v>69</v>
      </c>
      <c r="D990" s="14" t="str">
        <f t="shared" si="118"/>
        <v>11/Abril/2018</v>
      </c>
      <c r="E990" s="1">
        <v>31758392</v>
      </c>
      <c r="F990" s="1">
        <v>12051910.3846</v>
      </c>
      <c r="G990" s="2">
        <v>0.37948742444516714</v>
      </c>
      <c r="H990" s="3">
        <v>26981</v>
      </c>
      <c r="I990" s="1">
        <v>19706481.615499999</v>
      </c>
      <c r="J990" s="11">
        <f t="shared" si="119"/>
        <v>43201</v>
      </c>
      <c r="K990" s="12">
        <f t="shared" si="120"/>
        <v>15</v>
      </c>
      <c r="L990" s="12" t="str">
        <f t="shared" si="121"/>
        <v>miércoles</v>
      </c>
      <c r="M990" s="13"/>
    </row>
    <row r="991" spans="1:13" x14ac:dyDescent="0.35">
      <c r="A991" s="8" t="str">
        <f t="shared" si="122"/>
        <v>2018</v>
      </c>
      <c r="B991" s="8" t="str">
        <f t="shared" si="123"/>
        <v>Abril</v>
      </c>
      <c r="C991" s="6" t="s">
        <v>49</v>
      </c>
      <c r="D991" s="14" t="str">
        <f t="shared" si="118"/>
        <v>12/Abril/2018</v>
      </c>
      <c r="E991" s="1">
        <v>44881634</v>
      </c>
      <c r="F991" s="1">
        <v>18192461.470899999</v>
      </c>
      <c r="G991" s="2">
        <v>0.40534311809815121</v>
      </c>
      <c r="H991" s="3">
        <v>38395.826000000001</v>
      </c>
      <c r="I991" s="1">
        <v>26689172.529100001</v>
      </c>
      <c r="J991" s="11">
        <f t="shared" si="119"/>
        <v>43202</v>
      </c>
      <c r="K991" s="12">
        <f t="shared" si="120"/>
        <v>15</v>
      </c>
      <c r="L991" s="12" t="str">
        <f t="shared" si="121"/>
        <v>jueves</v>
      </c>
      <c r="M991" s="13"/>
    </row>
    <row r="992" spans="1:13" x14ac:dyDescent="0.35">
      <c r="A992" s="8" t="str">
        <f t="shared" si="122"/>
        <v>2018</v>
      </c>
      <c r="B992" s="8" t="str">
        <f t="shared" si="123"/>
        <v>Abril</v>
      </c>
      <c r="C992" s="6" t="s">
        <v>50</v>
      </c>
      <c r="D992" s="14" t="str">
        <f t="shared" si="118"/>
        <v>13/Abril/2018</v>
      </c>
      <c r="E992" s="1">
        <v>36163576</v>
      </c>
      <c r="F992" s="1">
        <v>14552964.3215</v>
      </c>
      <c r="G992" s="2">
        <v>0.40242049960711851</v>
      </c>
      <c r="H992" s="3">
        <v>22200</v>
      </c>
      <c r="I992" s="1">
        <v>21610611.6785</v>
      </c>
      <c r="J992" s="11">
        <f t="shared" si="119"/>
        <v>43203</v>
      </c>
      <c r="K992" s="12">
        <f t="shared" si="120"/>
        <v>15</v>
      </c>
      <c r="L992" s="12" t="str">
        <f t="shared" si="121"/>
        <v>viernes</v>
      </c>
      <c r="M992" s="13"/>
    </row>
    <row r="993" spans="1:13" x14ac:dyDescent="0.35">
      <c r="A993" s="8" t="str">
        <f t="shared" si="122"/>
        <v>2018</v>
      </c>
      <c r="B993" s="8" t="str">
        <f t="shared" si="123"/>
        <v>Abril</v>
      </c>
      <c r="C993" s="6" t="s">
        <v>51</v>
      </c>
      <c r="D993" s="14" t="str">
        <f t="shared" si="118"/>
        <v>14/Abril/2018</v>
      </c>
      <c r="E993" s="1">
        <v>12545005</v>
      </c>
      <c r="F993" s="1">
        <v>4763209.0882999999</v>
      </c>
      <c r="G993" s="2">
        <v>0.37968969229585797</v>
      </c>
      <c r="H993" s="3">
        <v>4115</v>
      </c>
      <c r="I993" s="1">
        <v>7781795.9117000001</v>
      </c>
      <c r="J993" s="11">
        <f t="shared" si="119"/>
        <v>43204</v>
      </c>
      <c r="K993" s="12">
        <f t="shared" si="120"/>
        <v>15</v>
      </c>
      <c r="L993" s="12" t="str">
        <f t="shared" si="121"/>
        <v>sábado</v>
      </c>
      <c r="M993" s="13"/>
    </row>
    <row r="994" spans="1:13" x14ac:dyDescent="0.35">
      <c r="A994" s="8" t="str">
        <f t="shared" si="122"/>
        <v>2018</v>
      </c>
      <c r="B994" s="8" t="str">
        <f t="shared" si="123"/>
        <v>Abril</v>
      </c>
      <c r="C994" s="6" t="s">
        <v>53</v>
      </c>
      <c r="D994" s="14" t="str">
        <f t="shared" si="118"/>
        <v>16/Abril/2018</v>
      </c>
      <c r="E994" s="1">
        <v>28946612</v>
      </c>
      <c r="F994" s="1">
        <v>11642039.5985</v>
      </c>
      <c r="G994" s="2">
        <v>0.40219005935824198</v>
      </c>
      <c r="H994" s="3">
        <v>21468</v>
      </c>
      <c r="I994" s="1">
        <v>17304572.401500002</v>
      </c>
      <c r="J994" s="11">
        <f t="shared" si="119"/>
        <v>43206</v>
      </c>
      <c r="K994" s="12">
        <f t="shared" si="120"/>
        <v>16</v>
      </c>
      <c r="L994" s="12" t="str">
        <f t="shared" si="121"/>
        <v>lunes</v>
      </c>
      <c r="M994" s="13"/>
    </row>
    <row r="995" spans="1:13" x14ac:dyDescent="0.35">
      <c r="A995" s="8" t="str">
        <f t="shared" si="122"/>
        <v>2018</v>
      </c>
      <c r="B995" s="8" t="str">
        <f t="shared" si="123"/>
        <v>Abril</v>
      </c>
      <c r="C995" s="6" t="s">
        <v>70</v>
      </c>
      <c r="D995" s="14" t="str">
        <f t="shared" si="118"/>
        <v>17/Abril/2018</v>
      </c>
      <c r="E995" s="1">
        <v>33546242</v>
      </c>
      <c r="F995" s="1">
        <v>13033077.9663</v>
      </c>
      <c r="G995" s="2">
        <v>0.38851081937285253</v>
      </c>
      <c r="H995" s="3">
        <v>25512</v>
      </c>
      <c r="I995" s="1">
        <v>20513164.033799998</v>
      </c>
      <c r="J995" s="11">
        <f t="shared" si="119"/>
        <v>43207</v>
      </c>
      <c r="K995" s="12">
        <f t="shared" si="120"/>
        <v>16</v>
      </c>
      <c r="L995" s="12" t="str">
        <f t="shared" si="121"/>
        <v>martes</v>
      </c>
      <c r="M995" s="13"/>
    </row>
    <row r="996" spans="1:13" x14ac:dyDescent="0.35">
      <c r="A996" s="8" t="str">
        <f t="shared" si="122"/>
        <v>2018</v>
      </c>
      <c r="B996" s="8" t="str">
        <f t="shared" si="123"/>
        <v>Abril</v>
      </c>
      <c r="C996" s="6" t="s">
        <v>71</v>
      </c>
      <c r="D996" s="14" t="str">
        <f t="shared" si="118"/>
        <v>18/Abril/2018</v>
      </c>
      <c r="E996" s="1">
        <v>59871443</v>
      </c>
      <c r="F996" s="1">
        <v>18708802.9487</v>
      </c>
      <c r="G996" s="2">
        <v>0.31248291357701202</v>
      </c>
      <c r="H996" s="3">
        <v>40116</v>
      </c>
      <c r="I996" s="1">
        <v>41162640.051399998</v>
      </c>
      <c r="J996" s="11">
        <f t="shared" si="119"/>
        <v>43208</v>
      </c>
      <c r="K996" s="12">
        <f t="shared" si="120"/>
        <v>16</v>
      </c>
      <c r="L996" s="12" t="str">
        <f t="shared" si="121"/>
        <v>miércoles</v>
      </c>
      <c r="M996" s="13"/>
    </row>
    <row r="997" spans="1:13" x14ac:dyDescent="0.35">
      <c r="A997" s="8" t="str">
        <f t="shared" si="122"/>
        <v>2018</v>
      </c>
      <c r="B997" s="8" t="str">
        <f t="shared" si="123"/>
        <v>Abril</v>
      </c>
      <c r="C997" s="6" t="s">
        <v>54</v>
      </c>
      <c r="D997" s="14" t="str">
        <f t="shared" si="118"/>
        <v>19/Abril/2018</v>
      </c>
      <c r="E997" s="1">
        <v>28565806</v>
      </c>
      <c r="F997" s="1">
        <v>10952785.858899999</v>
      </c>
      <c r="G997" s="2">
        <v>0.38342295886557515</v>
      </c>
      <c r="H997" s="3">
        <v>18052</v>
      </c>
      <c r="I997" s="1">
        <v>17613020.141100001</v>
      </c>
      <c r="J997" s="11">
        <f t="shared" si="119"/>
        <v>43209</v>
      </c>
      <c r="K997" s="12">
        <f t="shared" si="120"/>
        <v>16</v>
      </c>
      <c r="L997" s="12" t="str">
        <f t="shared" si="121"/>
        <v>jueves</v>
      </c>
      <c r="M997" s="13"/>
    </row>
    <row r="998" spans="1:13" x14ac:dyDescent="0.35">
      <c r="A998" s="8" t="str">
        <f t="shared" si="122"/>
        <v>2018</v>
      </c>
      <c r="B998" s="8" t="str">
        <f t="shared" si="123"/>
        <v>Abril</v>
      </c>
      <c r="C998" s="6" t="s">
        <v>55</v>
      </c>
      <c r="D998" s="14" t="str">
        <f t="shared" si="118"/>
        <v>20/Abril/2018</v>
      </c>
      <c r="E998" s="1">
        <v>30774167</v>
      </c>
      <c r="F998" s="1">
        <v>9299049.1383999996</v>
      </c>
      <c r="G998" s="2">
        <v>0.30217062052077642</v>
      </c>
      <c r="H998" s="3">
        <v>16072</v>
      </c>
      <c r="I998" s="1">
        <v>21475117.861699998</v>
      </c>
      <c r="J998" s="11">
        <f t="shared" si="119"/>
        <v>43210</v>
      </c>
      <c r="K998" s="12">
        <f t="shared" si="120"/>
        <v>16</v>
      </c>
      <c r="L998" s="12" t="str">
        <f t="shared" si="121"/>
        <v>viernes</v>
      </c>
      <c r="M998" s="13"/>
    </row>
    <row r="999" spans="1:13" x14ac:dyDescent="0.35">
      <c r="A999" s="8" t="str">
        <f t="shared" si="122"/>
        <v>2018</v>
      </c>
      <c r="B999" s="8" t="str">
        <f t="shared" si="123"/>
        <v>Abril</v>
      </c>
      <c r="C999" s="6" t="s">
        <v>56</v>
      </c>
      <c r="D999" s="14" t="str">
        <f t="shared" si="118"/>
        <v>21/Abril/2018</v>
      </c>
      <c r="E999" s="1">
        <v>7036889</v>
      </c>
      <c r="F999" s="1">
        <v>2924177.7048999998</v>
      </c>
      <c r="G999" s="2">
        <v>0.41554978413045879</v>
      </c>
      <c r="H999" s="3">
        <v>6920</v>
      </c>
      <c r="I999" s="1">
        <v>4112711.2951000002</v>
      </c>
      <c r="J999" s="11">
        <f t="shared" si="119"/>
        <v>43211</v>
      </c>
      <c r="K999" s="12">
        <f t="shared" si="120"/>
        <v>16</v>
      </c>
      <c r="L999" s="12" t="str">
        <f t="shared" si="121"/>
        <v>sábado</v>
      </c>
      <c r="M999" s="13"/>
    </row>
    <row r="1000" spans="1:13" x14ac:dyDescent="0.35">
      <c r="A1000" s="8" t="str">
        <f t="shared" si="122"/>
        <v>2018</v>
      </c>
      <c r="B1000" s="8" t="str">
        <f t="shared" si="123"/>
        <v>Abril</v>
      </c>
      <c r="C1000" s="6" t="s">
        <v>58</v>
      </c>
      <c r="D1000" s="14" t="str">
        <f t="shared" si="118"/>
        <v>23/Abril/2018</v>
      </c>
      <c r="E1000" s="1">
        <v>30543209</v>
      </c>
      <c r="F1000" s="1">
        <v>11879362.1406</v>
      </c>
      <c r="G1000" s="2">
        <v>0.38893628173123523</v>
      </c>
      <c r="H1000" s="3">
        <v>22784</v>
      </c>
      <c r="I1000" s="1">
        <v>18663846.8594</v>
      </c>
      <c r="J1000" s="11">
        <f t="shared" si="119"/>
        <v>43213</v>
      </c>
      <c r="K1000" s="12">
        <f t="shared" si="120"/>
        <v>17</v>
      </c>
      <c r="L1000" s="12" t="str">
        <f t="shared" si="121"/>
        <v>lunes</v>
      </c>
      <c r="M1000" s="13"/>
    </row>
    <row r="1001" spans="1:13" x14ac:dyDescent="0.35">
      <c r="A1001" s="8" t="str">
        <f t="shared" si="122"/>
        <v>2018</v>
      </c>
      <c r="B1001" s="8" t="str">
        <f t="shared" si="123"/>
        <v>Abril</v>
      </c>
      <c r="C1001" s="6" t="s">
        <v>59</v>
      </c>
      <c r="D1001" s="14" t="str">
        <f t="shared" si="118"/>
        <v>24/Abril/2018</v>
      </c>
      <c r="E1001" s="1">
        <v>34848962</v>
      </c>
      <c r="F1001" s="1">
        <v>13775879.213199999</v>
      </c>
      <c r="G1001" s="2">
        <v>0.3953024257422646</v>
      </c>
      <c r="H1001" s="3">
        <v>28134</v>
      </c>
      <c r="I1001" s="1">
        <v>21073082.786899999</v>
      </c>
      <c r="J1001" s="11">
        <f t="shared" si="119"/>
        <v>43214</v>
      </c>
      <c r="K1001" s="12">
        <f t="shared" si="120"/>
        <v>17</v>
      </c>
      <c r="L1001" s="12" t="str">
        <f t="shared" si="121"/>
        <v>martes</v>
      </c>
      <c r="M1001" s="13"/>
    </row>
    <row r="1002" spans="1:13" x14ac:dyDescent="0.35">
      <c r="A1002" s="8" t="str">
        <f t="shared" si="122"/>
        <v>2018</v>
      </c>
      <c r="B1002" s="8" t="str">
        <f t="shared" si="123"/>
        <v>Abril</v>
      </c>
      <c r="C1002" s="6" t="s">
        <v>72</v>
      </c>
      <c r="D1002" s="14" t="str">
        <f t="shared" si="118"/>
        <v>25/Abril/2018</v>
      </c>
      <c r="E1002" s="1">
        <v>37310266</v>
      </c>
      <c r="F1002" s="1">
        <v>13380278.4022</v>
      </c>
      <c r="G1002" s="2">
        <v>0.35862189784977677</v>
      </c>
      <c r="H1002" s="3">
        <v>26885</v>
      </c>
      <c r="I1002" s="1">
        <v>23929987.597899999</v>
      </c>
      <c r="J1002" s="11">
        <f t="shared" si="119"/>
        <v>43215</v>
      </c>
      <c r="K1002" s="12">
        <f t="shared" si="120"/>
        <v>17</v>
      </c>
      <c r="L1002" s="12" t="str">
        <f t="shared" si="121"/>
        <v>miércoles</v>
      </c>
      <c r="M1002" s="13"/>
    </row>
    <row r="1003" spans="1:13" x14ac:dyDescent="0.35">
      <c r="A1003" s="8" t="str">
        <f t="shared" si="122"/>
        <v>2018</v>
      </c>
      <c r="B1003" s="8" t="str">
        <f t="shared" si="123"/>
        <v>Abril</v>
      </c>
      <c r="C1003" s="6" t="s">
        <v>60</v>
      </c>
      <c r="D1003" s="14" t="str">
        <f t="shared" si="118"/>
        <v>26/Abril/2018</v>
      </c>
      <c r="E1003" s="1">
        <v>32076491</v>
      </c>
      <c r="F1003" s="1">
        <v>12452711.838199999</v>
      </c>
      <c r="G1003" s="2">
        <v>0.38821926744418522</v>
      </c>
      <c r="H1003" s="3">
        <v>23120.288</v>
      </c>
      <c r="I1003" s="1">
        <v>19623779.161899999</v>
      </c>
      <c r="J1003" s="11">
        <f t="shared" si="119"/>
        <v>43216</v>
      </c>
      <c r="K1003" s="12">
        <f t="shared" si="120"/>
        <v>17</v>
      </c>
      <c r="L1003" s="12" t="str">
        <f t="shared" si="121"/>
        <v>jueves</v>
      </c>
      <c r="M1003" s="13"/>
    </row>
    <row r="1004" spans="1:13" x14ac:dyDescent="0.35">
      <c r="A1004" s="8" t="str">
        <f t="shared" si="122"/>
        <v>2018</v>
      </c>
      <c r="B1004" s="8" t="str">
        <f t="shared" si="123"/>
        <v>Abril</v>
      </c>
      <c r="C1004" s="6" t="s">
        <v>61</v>
      </c>
      <c r="D1004" s="14" t="str">
        <f t="shared" si="118"/>
        <v>27/Abril/2018</v>
      </c>
      <c r="E1004" s="1">
        <v>49750591</v>
      </c>
      <c r="F1004" s="1">
        <v>19174498.717599999</v>
      </c>
      <c r="G1004" s="2">
        <v>0.38541248118238436</v>
      </c>
      <c r="H1004" s="3">
        <v>33905</v>
      </c>
      <c r="I1004" s="1">
        <v>30576092.282400001</v>
      </c>
      <c r="J1004" s="11">
        <f t="shared" si="119"/>
        <v>43217</v>
      </c>
      <c r="K1004" s="12">
        <f t="shared" si="120"/>
        <v>17</v>
      </c>
      <c r="L1004" s="12" t="str">
        <f t="shared" si="121"/>
        <v>viernes</v>
      </c>
      <c r="M1004" s="13"/>
    </row>
    <row r="1005" spans="1:13" x14ac:dyDescent="0.35">
      <c r="A1005" s="8" t="str">
        <f t="shared" si="122"/>
        <v>2018</v>
      </c>
      <c r="B1005" s="8" t="str">
        <f t="shared" si="123"/>
        <v>Abril</v>
      </c>
      <c r="C1005" s="6" t="s">
        <v>62</v>
      </c>
      <c r="D1005" s="14" t="str">
        <f t="shared" si="118"/>
        <v>28/Abril/2018</v>
      </c>
      <c r="E1005" s="1">
        <v>6033511</v>
      </c>
      <c r="F1005" s="1">
        <v>2369682.2522</v>
      </c>
      <c r="G1005" s="2">
        <v>0.3927534485641942</v>
      </c>
      <c r="H1005" s="3">
        <v>7584</v>
      </c>
      <c r="I1005" s="1">
        <v>3663828.7478</v>
      </c>
      <c r="J1005" s="11">
        <f t="shared" si="119"/>
        <v>43218</v>
      </c>
      <c r="K1005" s="12">
        <f t="shared" si="120"/>
        <v>17</v>
      </c>
      <c r="L1005" s="12" t="str">
        <f t="shared" si="121"/>
        <v>sábado</v>
      </c>
      <c r="M1005" s="13"/>
    </row>
    <row r="1006" spans="1:13" x14ac:dyDescent="0.35">
      <c r="A1006" s="8" t="str">
        <f t="shared" si="122"/>
        <v>2018</v>
      </c>
      <c r="B1006" s="8" t="str">
        <f t="shared" si="123"/>
        <v>Abril</v>
      </c>
      <c r="C1006" s="6" t="s">
        <v>64</v>
      </c>
      <c r="D1006" s="14" t="str">
        <f t="shared" si="118"/>
        <v>30/Abril/2018</v>
      </c>
      <c r="E1006" s="1">
        <v>57483921.380000003</v>
      </c>
      <c r="F1006" s="1">
        <v>18734583.297600001</v>
      </c>
      <c r="G1006" s="2">
        <v>0.32590997356903001</v>
      </c>
      <c r="H1006" s="3">
        <v>30610</v>
      </c>
      <c r="I1006" s="1">
        <v>38749338.082400002</v>
      </c>
      <c r="J1006" s="11">
        <f t="shared" si="119"/>
        <v>43220</v>
      </c>
      <c r="K1006" s="12">
        <f t="shared" si="120"/>
        <v>18</v>
      </c>
      <c r="L1006" s="12" t="str">
        <f t="shared" si="121"/>
        <v>lunes</v>
      </c>
      <c r="M1006" s="13"/>
    </row>
    <row r="1007" spans="1:13" x14ac:dyDescent="0.35">
      <c r="A1007" s="8" t="str">
        <f t="shared" si="122"/>
        <v>2018</v>
      </c>
      <c r="B1007" s="8" t="s">
        <v>29</v>
      </c>
      <c r="C1007" s="6" t="s">
        <v>66</v>
      </c>
      <c r="D1007" s="14" t="str">
        <f t="shared" si="118"/>
        <v>2/Mayo/2018</v>
      </c>
      <c r="E1007" s="1">
        <v>17307474</v>
      </c>
      <c r="F1007" s="1">
        <v>6854518.1677999999</v>
      </c>
      <c r="G1007" s="2">
        <v>0.39604382290564183</v>
      </c>
      <c r="H1007" s="3">
        <v>18108</v>
      </c>
      <c r="I1007" s="1">
        <v>10452955.8323</v>
      </c>
      <c r="J1007" s="11">
        <f t="shared" si="119"/>
        <v>43222</v>
      </c>
      <c r="K1007" s="12">
        <f t="shared" si="120"/>
        <v>18</v>
      </c>
      <c r="L1007" s="12" t="str">
        <f t="shared" si="121"/>
        <v>miércoles</v>
      </c>
      <c r="M1007" s="13"/>
    </row>
    <row r="1008" spans="1:13" x14ac:dyDescent="0.35">
      <c r="A1008" s="8" t="str">
        <f t="shared" si="122"/>
        <v>2018</v>
      </c>
      <c r="B1008" s="8" t="str">
        <f t="shared" ref="B1008:B1031" si="124">+B1007</f>
        <v>Mayo</v>
      </c>
      <c r="C1008" s="6" t="s">
        <v>67</v>
      </c>
      <c r="D1008" s="14" t="str">
        <f t="shared" si="118"/>
        <v>3/Mayo/2018</v>
      </c>
      <c r="E1008" s="1">
        <v>26201586</v>
      </c>
      <c r="F1008" s="1">
        <v>9620698.3078000005</v>
      </c>
      <c r="G1008" s="2">
        <v>0.36717999848558786</v>
      </c>
      <c r="H1008" s="3">
        <v>15995</v>
      </c>
      <c r="I1008" s="1">
        <v>16580887.692299999</v>
      </c>
      <c r="J1008" s="11">
        <f t="shared" si="119"/>
        <v>43223</v>
      </c>
      <c r="K1008" s="12">
        <f t="shared" si="120"/>
        <v>18</v>
      </c>
      <c r="L1008" s="12" t="str">
        <f t="shared" si="121"/>
        <v>jueves</v>
      </c>
      <c r="M1008" s="13"/>
    </row>
    <row r="1009" spans="1:13" x14ac:dyDescent="0.35">
      <c r="A1009" s="8" t="str">
        <f t="shared" si="122"/>
        <v>2018</v>
      </c>
      <c r="B1009" s="8" t="str">
        <f t="shared" si="124"/>
        <v>Mayo</v>
      </c>
      <c r="C1009" s="6" t="s">
        <v>68</v>
      </c>
      <c r="D1009" s="14" t="str">
        <f t="shared" si="118"/>
        <v>4/Mayo/2018</v>
      </c>
      <c r="E1009" s="1">
        <v>33381715</v>
      </c>
      <c r="F1009" s="1">
        <v>13104822.015799999</v>
      </c>
      <c r="G1009" s="2">
        <v>0.39257485769679601</v>
      </c>
      <c r="H1009" s="3">
        <v>23591</v>
      </c>
      <c r="I1009" s="1">
        <v>20276892.984299999</v>
      </c>
      <c r="J1009" s="11">
        <f t="shared" si="119"/>
        <v>43224</v>
      </c>
      <c r="K1009" s="12">
        <f t="shared" si="120"/>
        <v>18</v>
      </c>
      <c r="L1009" s="12" t="str">
        <f t="shared" si="121"/>
        <v>viernes</v>
      </c>
      <c r="M1009" s="13"/>
    </row>
    <row r="1010" spans="1:13" x14ac:dyDescent="0.35">
      <c r="A1010" s="8" t="str">
        <f t="shared" si="122"/>
        <v>2018</v>
      </c>
      <c r="B1010" s="8" t="str">
        <f t="shared" si="124"/>
        <v>Mayo</v>
      </c>
      <c r="C1010" s="6" t="s">
        <v>43</v>
      </c>
      <c r="D1010" s="14" t="str">
        <f t="shared" si="118"/>
        <v>5/Mayo/2018</v>
      </c>
      <c r="E1010" s="1">
        <v>1535250</v>
      </c>
      <c r="F1010" s="1">
        <v>535999.36129999999</v>
      </c>
      <c r="G1010" s="2">
        <v>0.34912839035987625</v>
      </c>
      <c r="H1010" s="3">
        <v>1804</v>
      </c>
      <c r="I1010" s="1">
        <v>999250.63870000001</v>
      </c>
      <c r="J1010" s="11">
        <f t="shared" si="119"/>
        <v>43225</v>
      </c>
      <c r="K1010" s="12">
        <f t="shared" si="120"/>
        <v>18</v>
      </c>
      <c r="L1010" s="12" t="str">
        <f t="shared" si="121"/>
        <v>sábado</v>
      </c>
      <c r="M1010" s="13"/>
    </row>
    <row r="1011" spans="1:13" x14ac:dyDescent="0.35">
      <c r="A1011" s="8" t="str">
        <f t="shared" si="122"/>
        <v>2018</v>
      </c>
      <c r="B1011" s="8" t="str">
        <f t="shared" si="124"/>
        <v>Mayo</v>
      </c>
      <c r="C1011" s="6" t="s">
        <v>45</v>
      </c>
      <c r="D1011" s="14" t="str">
        <f t="shared" si="118"/>
        <v>7/Mayo/2018</v>
      </c>
      <c r="E1011" s="1">
        <v>28014302.420000002</v>
      </c>
      <c r="F1011" s="1">
        <v>11122264.643100001</v>
      </c>
      <c r="G1011" s="2">
        <v>0.3970209386745101</v>
      </c>
      <c r="H1011" s="3">
        <v>22366</v>
      </c>
      <c r="I1011" s="1">
        <v>16892037.776900001</v>
      </c>
      <c r="J1011" s="11">
        <f t="shared" si="119"/>
        <v>43227</v>
      </c>
      <c r="K1011" s="12">
        <f t="shared" si="120"/>
        <v>19</v>
      </c>
      <c r="L1011" s="12" t="str">
        <f t="shared" si="121"/>
        <v>lunes</v>
      </c>
      <c r="M1011" s="13"/>
    </row>
    <row r="1012" spans="1:13" x14ac:dyDescent="0.35">
      <c r="A1012" s="8" t="str">
        <f t="shared" si="122"/>
        <v>2018</v>
      </c>
      <c r="B1012" s="8" t="str">
        <f t="shared" si="124"/>
        <v>Mayo</v>
      </c>
      <c r="C1012" s="6" t="s">
        <v>46</v>
      </c>
      <c r="D1012" s="14" t="str">
        <f t="shared" si="118"/>
        <v>8/Mayo/2018</v>
      </c>
      <c r="E1012" s="1">
        <v>34471591</v>
      </c>
      <c r="F1012" s="1">
        <v>13154993.3061</v>
      </c>
      <c r="G1012" s="2">
        <v>0.38161839719263319</v>
      </c>
      <c r="H1012" s="3">
        <v>25753</v>
      </c>
      <c r="I1012" s="1">
        <v>21316597.6939</v>
      </c>
      <c r="J1012" s="11">
        <f t="shared" si="119"/>
        <v>43228</v>
      </c>
      <c r="K1012" s="12">
        <f t="shared" si="120"/>
        <v>19</v>
      </c>
      <c r="L1012" s="12" t="str">
        <f t="shared" si="121"/>
        <v>martes</v>
      </c>
      <c r="M1012" s="13"/>
    </row>
    <row r="1013" spans="1:13" x14ac:dyDescent="0.35">
      <c r="A1013" s="8" t="str">
        <f t="shared" si="122"/>
        <v>2018</v>
      </c>
      <c r="B1013" s="8" t="str">
        <f t="shared" si="124"/>
        <v>Mayo</v>
      </c>
      <c r="C1013" s="6" t="s">
        <v>47</v>
      </c>
      <c r="D1013" s="14" t="str">
        <f t="shared" si="118"/>
        <v>9/Mayo/2018</v>
      </c>
      <c r="E1013" s="1">
        <v>30781167</v>
      </c>
      <c r="F1013" s="1">
        <v>11652314.075200001</v>
      </c>
      <c r="G1013" s="2">
        <v>0.37855335618691782</v>
      </c>
      <c r="H1013" s="3">
        <v>33557</v>
      </c>
      <c r="I1013" s="1">
        <v>19128852.924899999</v>
      </c>
      <c r="J1013" s="11">
        <f t="shared" si="119"/>
        <v>43229</v>
      </c>
      <c r="K1013" s="12">
        <f t="shared" si="120"/>
        <v>19</v>
      </c>
      <c r="L1013" s="12" t="str">
        <f t="shared" si="121"/>
        <v>miércoles</v>
      </c>
      <c r="M1013" s="13"/>
    </row>
    <row r="1014" spans="1:13" x14ac:dyDescent="0.35">
      <c r="A1014" s="8" t="str">
        <f t="shared" si="122"/>
        <v>2018</v>
      </c>
      <c r="B1014" s="8" t="str">
        <f t="shared" si="124"/>
        <v>Mayo</v>
      </c>
      <c r="C1014" s="6" t="s">
        <v>48</v>
      </c>
      <c r="D1014" s="14" t="str">
        <f t="shared" si="118"/>
        <v>10/Mayo/2018</v>
      </c>
      <c r="E1014" s="1">
        <v>38637115</v>
      </c>
      <c r="F1014" s="1">
        <v>15145785.5329</v>
      </c>
      <c r="G1014" s="2">
        <v>0.39200094346847586</v>
      </c>
      <c r="H1014" s="3">
        <v>28867</v>
      </c>
      <c r="I1014" s="1">
        <v>23491329.4672</v>
      </c>
      <c r="J1014" s="11">
        <f t="shared" si="119"/>
        <v>43230</v>
      </c>
      <c r="K1014" s="12">
        <f t="shared" si="120"/>
        <v>19</v>
      </c>
      <c r="L1014" s="12" t="str">
        <f t="shared" si="121"/>
        <v>jueves</v>
      </c>
      <c r="M1014" s="13"/>
    </row>
    <row r="1015" spans="1:13" x14ac:dyDescent="0.35">
      <c r="A1015" s="8" t="str">
        <f t="shared" si="122"/>
        <v>2018</v>
      </c>
      <c r="B1015" s="8" t="str">
        <f t="shared" si="124"/>
        <v>Mayo</v>
      </c>
      <c r="C1015" s="6" t="s">
        <v>69</v>
      </c>
      <c r="D1015" s="14" t="str">
        <f t="shared" si="118"/>
        <v>11/Mayo/2018</v>
      </c>
      <c r="E1015" s="1">
        <v>30502071.629999999</v>
      </c>
      <c r="F1015" s="1">
        <v>12453725.6412</v>
      </c>
      <c r="G1015" s="2">
        <v>0.40829114141058098</v>
      </c>
      <c r="H1015" s="3">
        <v>20506.644120000001</v>
      </c>
      <c r="I1015" s="1">
        <v>18048345.9888</v>
      </c>
      <c r="J1015" s="11">
        <f t="shared" si="119"/>
        <v>43231</v>
      </c>
      <c r="K1015" s="12">
        <f t="shared" si="120"/>
        <v>19</v>
      </c>
      <c r="L1015" s="12" t="str">
        <f t="shared" si="121"/>
        <v>viernes</v>
      </c>
      <c r="M1015" s="13"/>
    </row>
    <row r="1016" spans="1:13" x14ac:dyDescent="0.35">
      <c r="A1016" s="8" t="str">
        <f t="shared" si="122"/>
        <v>2018</v>
      </c>
      <c r="B1016" s="8" t="str">
        <f t="shared" si="124"/>
        <v>Mayo</v>
      </c>
      <c r="C1016" s="6" t="s">
        <v>49</v>
      </c>
      <c r="D1016" s="14" t="str">
        <f t="shared" si="118"/>
        <v>12/Mayo/2018</v>
      </c>
      <c r="E1016" s="1">
        <v>4323800</v>
      </c>
      <c r="F1016" s="1">
        <v>1984625.6143</v>
      </c>
      <c r="G1016" s="2">
        <v>0.45900032709653543</v>
      </c>
      <c r="H1016" s="3">
        <v>4022</v>
      </c>
      <c r="I1016" s="1">
        <v>2339174.3857999998</v>
      </c>
      <c r="J1016" s="11">
        <f t="shared" si="119"/>
        <v>43232</v>
      </c>
      <c r="K1016" s="12">
        <f t="shared" si="120"/>
        <v>19</v>
      </c>
      <c r="L1016" s="12" t="str">
        <f t="shared" si="121"/>
        <v>sábado</v>
      </c>
      <c r="M1016" s="13"/>
    </row>
    <row r="1017" spans="1:13" x14ac:dyDescent="0.35">
      <c r="A1017" s="8" t="str">
        <f t="shared" si="122"/>
        <v>2018</v>
      </c>
      <c r="B1017" s="8" t="str">
        <f t="shared" si="124"/>
        <v>Mayo</v>
      </c>
      <c r="C1017" s="6" t="s">
        <v>51</v>
      </c>
      <c r="D1017" s="14" t="str">
        <f t="shared" si="118"/>
        <v>14/Mayo/2018</v>
      </c>
      <c r="E1017" s="1">
        <v>27342429.219999999</v>
      </c>
      <c r="F1017" s="1">
        <v>11176286.677300001</v>
      </c>
      <c r="G1017" s="2">
        <v>0.40875251380828115</v>
      </c>
      <c r="H1017" s="3">
        <v>15180</v>
      </c>
      <c r="I1017" s="1">
        <v>16166142.5428</v>
      </c>
      <c r="J1017" s="11">
        <f t="shared" si="119"/>
        <v>43234</v>
      </c>
      <c r="K1017" s="12">
        <f t="shared" si="120"/>
        <v>20</v>
      </c>
      <c r="L1017" s="12" t="str">
        <f t="shared" si="121"/>
        <v>lunes</v>
      </c>
      <c r="M1017" s="13"/>
    </row>
    <row r="1018" spans="1:13" x14ac:dyDescent="0.35">
      <c r="A1018" s="8" t="str">
        <f t="shared" si="122"/>
        <v>2018</v>
      </c>
      <c r="B1018" s="8" t="str">
        <f t="shared" si="124"/>
        <v>Mayo</v>
      </c>
      <c r="C1018" s="6" t="s">
        <v>52</v>
      </c>
      <c r="D1018" s="14" t="str">
        <f t="shared" si="118"/>
        <v>15/Mayo/2018</v>
      </c>
      <c r="E1018" s="1">
        <v>38073459</v>
      </c>
      <c r="F1018" s="1">
        <v>15746855.632200001</v>
      </c>
      <c r="G1018" s="2">
        <v>0.41359141107194908</v>
      </c>
      <c r="H1018" s="3">
        <v>34481</v>
      </c>
      <c r="I1018" s="1">
        <v>22326603.367899999</v>
      </c>
      <c r="J1018" s="11">
        <f t="shared" si="119"/>
        <v>43235</v>
      </c>
      <c r="K1018" s="12">
        <f t="shared" si="120"/>
        <v>20</v>
      </c>
      <c r="L1018" s="12" t="str">
        <f t="shared" si="121"/>
        <v>martes</v>
      </c>
      <c r="M1018" s="13"/>
    </row>
    <row r="1019" spans="1:13" x14ac:dyDescent="0.35">
      <c r="A1019" s="8" t="str">
        <f t="shared" si="122"/>
        <v>2018</v>
      </c>
      <c r="B1019" s="8" t="str">
        <f t="shared" si="124"/>
        <v>Mayo</v>
      </c>
      <c r="C1019" s="6" t="s">
        <v>53</v>
      </c>
      <c r="D1019" s="14" t="str">
        <f t="shared" si="118"/>
        <v>16/Mayo/2018</v>
      </c>
      <c r="E1019" s="1">
        <v>40818078</v>
      </c>
      <c r="F1019" s="1">
        <v>15749694.825200001</v>
      </c>
      <c r="G1019" s="2">
        <v>0.3858509659665994</v>
      </c>
      <c r="H1019" s="3">
        <v>21148</v>
      </c>
      <c r="I1019" s="1">
        <v>25068383.174899999</v>
      </c>
      <c r="J1019" s="11">
        <f t="shared" si="119"/>
        <v>43236</v>
      </c>
      <c r="K1019" s="12">
        <f t="shared" si="120"/>
        <v>20</v>
      </c>
      <c r="L1019" s="12" t="str">
        <f t="shared" si="121"/>
        <v>miércoles</v>
      </c>
      <c r="M1019" s="13"/>
    </row>
    <row r="1020" spans="1:13" x14ac:dyDescent="0.35">
      <c r="A1020" s="8" t="str">
        <f t="shared" si="122"/>
        <v>2018</v>
      </c>
      <c r="B1020" s="8" t="str">
        <f t="shared" si="124"/>
        <v>Mayo</v>
      </c>
      <c r="C1020" s="6" t="s">
        <v>70</v>
      </c>
      <c r="D1020" s="14" t="str">
        <f t="shared" si="118"/>
        <v>17/Mayo/2018</v>
      </c>
      <c r="E1020" s="1">
        <v>42267492</v>
      </c>
      <c r="F1020" s="1">
        <v>14822358.3595</v>
      </c>
      <c r="G1020" s="2">
        <v>0.35067986431511006</v>
      </c>
      <c r="H1020" s="3">
        <v>18035</v>
      </c>
      <c r="I1020" s="1">
        <v>27445133.640500002</v>
      </c>
      <c r="J1020" s="11">
        <f t="shared" si="119"/>
        <v>43237</v>
      </c>
      <c r="K1020" s="12">
        <f t="shared" si="120"/>
        <v>20</v>
      </c>
      <c r="L1020" s="12" t="str">
        <f t="shared" si="121"/>
        <v>jueves</v>
      </c>
      <c r="M1020" s="13"/>
    </row>
    <row r="1021" spans="1:13" x14ac:dyDescent="0.35">
      <c r="A1021" s="8" t="str">
        <f t="shared" si="122"/>
        <v>2018</v>
      </c>
      <c r="B1021" s="8" t="str">
        <f t="shared" si="124"/>
        <v>Mayo</v>
      </c>
      <c r="C1021" s="6" t="s">
        <v>71</v>
      </c>
      <c r="D1021" s="14" t="str">
        <f t="shared" si="118"/>
        <v>18/Mayo/2018</v>
      </c>
      <c r="E1021" s="1">
        <v>31098026</v>
      </c>
      <c r="F1021" s="1">
        <v>12034644.013800001</v>
      </c>
      <c r="G1021" s="2">
        <v>0.38699060878655128</v>
      </c>
      <c r="H1021" s="3">
        <v>25746</v>
      </c>
      <c r="I1021" s="1">
        <v>19063381.986299999</v>
      </c>
      <c r="J1021" s="11">
        <f t="shared" si="119"/>
        <v>43238</v>
      </c>
      <c r="K1021" s="12">
        <f t="shared" si="120"/>
        <v>20</v>
      </c>
      <c r="L1021" s="12" t="str">
        <f t="shared" si="121"/>
        <v>viernes</v>
      </c>
      <c r="M1021" s="13"/>
    </row>
    <row r="1022" spans="1:13" x14ac:dyDescent="0.35">
      <c r="A1022" s="8" t="str">
        <f t="shared" si="122"/>
        <v>2018</v>
      </c>
      <c r="B1022" s="8" t="str">
        <f t="shared" si="124"/>
        <v>Mayo</v>
      </c>
      <c r="C1022" s="6" t="s">
        <v>54</v>
      </c>
      <c r="D1022" s="14" t="str">
        <f t="shared" si="118"/>
        <v>19/Mayo/2018</v>
      </c>
      <c r="E1022" s="1">
        <v>2834814</v>
      </c>
      <c r="F1022" s="1">
        <v>1522470.9467</v>
      </c>
      <c r="G1022" s="2">
        <v>0.53706202477481768</v>
      </c>
      <c r="H1022" s="3">
        <v>3837</v>
      </c>
      <c r="I1022" s="1">
        <v>1312343.0533</v>
      </c>
      <c r="J1022" s="11">
        <f t="shared" si="119"/>
        <v>43239</v>
      </c>
      <c r="K1022" s="12">
        <f t="shared" si="120"/>
        <v>20</v>
      </c>
      <c r="L1022" s="12" t="str">
        <f t="shared" si="121"/>
        <v>sábado</v>
      </c>
      <c r="M1022" s="13"/>
    </row>
    <row r="1023" spans="1:13" x14ac:dyDescent="0.35">
      <c r="A1023" s="8" t="str">
        <f t="shared" si="122"/>
        <v>2018</v>
      </c>
      <c r="B1023" s="8" t="str">
        <f t="shared" si="124"/>
        <v>Mayo</v>
      </c>
      <c r="C1023" s="6" t="s">
        <v>57</v>
      </c>
      <c r="D1023" s="14" t="str">
        <f t="shared" si="118"/>
        <v>22/Mayo/2018</v>
      </c>
      <c r="E1023" s="1">
        <v>38946445.659999996</v>
      </c>
      <c r="F1023" s="1">
        <v>12954191.282099999</v>
      </c>
      <c r="G1023" s="2">
        <v>0.33261549449696304</v>
      </c>
      <c r="H1023" s="3">
        <v>31767</v>
      </c>
      <c r="I1023" s="1">
        <v>25992254.377900001</v>
      </c>
      <c r="J1023" s="11">
        <f t="shared" si="119"/>
        <v>43242</v>
      </c>
      <c r="K1023" s="12">
        <f t="shared" si="120"/>
        <v>21</v>
      </c>
      <c r="L1023" s="12" t="str">
        <f t="shared" si="121"/>
        <v>martes</v>
      </c>
      <c r="M1023" s="13"/>
    </row>
    <row r="1024" spans="1:13" x14ac:dyDescent="0.35">
      <c r="A1024" s="8" t="str">
        <f t="shared" si="122"/>
        <v>2018</v>
      </c>
      <c r="B1024" s="8" t="str">
        <f t="shared" si="124"/>
        <v>Mayo</v>
      </c>
      <c r="C1024" s="6" t="s">
        <v>58</v>
      </c>
      <c r="D1024" s="14" t="str">
        <f t="shared" si="118"/>
        <v>23/Mayo/2018</v>
      </c>
      <c r="E1024" s="1">
        <v>37882507</v>
      </c>
      <c r="F1024" s="1">
        <v>15402780.255000001</v>
      </c>
      <c r="G1024" s="2">
        <v>0.40659347743273694</v>
      </c>
      <c r="H1024" s="3">
        <v>25220</v>
      </c>
      <c r="I1024" s="1">
        <v>22479726.745000001</v>
      </c>
      <c r="J1024" s="11">
        <f t="shared" si="119"/>
        <v>43243</v>
      </c>
      <c r="K1024" s="12">
        <f t="shared" si="120"/>
        <v>21</v>
      </c>
      <c r="L1024" s="12" t="str">
        <f t="shared" si="121"/>
        <v>miércoles</v>
      </c>
      <c r="M1024" s="13"/>
    </row>
    <row r="1025" spans="1:13" x14ac:dyDescent="0.35">
      <c r="A1025" s="8" t="str">
        <f t="shared" si="122"/>
        <v>2018</v>
      </c>
      <c r="B1025" s="8" t="str">
        <f t="shared" si="124"/>
        <v>Mayo</v>
      </c>
      <c r="C1025" s="6" t="s">
        <v>59</v>
      </c>
      <c r="D1025" s="14" t="str">
        <f t="shared" si="118"/>
        <v>24/Mayo/2018</v>
      </c>
      <c r="E1025" s="1">
        <v>42483495.810000002</v>
      </c>
      <c r="F1025" s="1">
        <v>15587587.898</v>
      </c>
      <c r="G1025" s="2">
        <v>0.36690925736697277</v>
      </c>
      <c r="H1025" s="3">
        <v>29056</v>
      </c>
      <c r="I1025" s="1">
        <v>26895907.912099998</v>
      </c>
      <c r="J1025" s="11">
        <f t="shared" si="119"/>
        <v>43244</v>
      </c>
      <c r="K1025" s="12">
        <f t="shared" si="120"/>
        <v>21</v>
      </c>
      <c r="L1025" s="12" t="str">
        <f t="shared" si="121"/>
        <v>jueves</v>
      </c>
      <c r="M1025" s="13"/>
    </row>
    <row r="1026" spans="1:13" x14ac:dyDescent="0.35">
      <c r="A1026" s="8" t="str">
        <f t="shared" si="122"/>
        <v>2018</v>
      </c>
      <c r="B1026" s="8" t="str">
        <f t="shared" si="124"/>
        <v>Mayo</v>
      </c>
      <c r="C1026" s="6" t="s">
        <v>72</v>
      </c>
      <c r="D1026" s="14" t="str">
        <f t="shared" si="118"/>
        <v>25/Mayo/2018</v>
      </c>
      <c r="E1026" s="1">
        <v>25442343</v>
      </c>
      <c r="F1026" s="1">
        <v>9869213.0588000007</v>
      </c>
      <c r="G1026" s="2">
        <v>0.38790503920177477</v>
      </c>
      <c r="H1026" s="3">
        <v>19332</v>
      </c>
      <c r="I1026" s="1">
        <v>15573129.941299999</v>
      </c>
      <c r="J1026" s="11">
        <f t="shared" si="119"/>
        <v>43245</v>
      </c>
      <c r="K1026" s="12">
        <f t="shared" si="120"/>
        <v>21</v>
      </c>
      <c r="L1026" s="12" t="str">
        <f t="shared" si="121"/>
        <v>viernes</v>
      </c>
      <c r="M1026" s="13"/>
    </row>
    <row r="1027" spans="1:13" x14ac:dyDescent="0.35">
      <c r="A1027" s="8" t="str">
        <f t="shared" si="122"/>
        <v>2018</v>
      </c>
      <c r="B1027" s="8" t="str">
        <f t="shared" si="124"/>
        <v>Mayo</v>
      </c>
      <c r="C1027" s="6" t="s">
        <v>60</v>
      </c>
      <c r="D1027" s="14" t="str">
        <f t="shared" si="118"/>
        <v>26/Mayo/2018</v>
      </c>
      <c r="E1027" s="1">
        <v>1955022</v>
      </c>
      <c r="F1027" s="1">
        <v>761839.54689999996</v>
      </c>
      <c r="G1027" s="2">
        <v>0.38968336259131608</v>
      </c>
      <c r="H1027" s="3">
        <v>718</v>
      </c>
      <c r="I1027" s="1">
        <v>1193182.4531</v>
      </c>
      <c r="J1027" s="11">
        <f t="shared" si="119"/>
        <v>43246</v>
      </c>
      <c r="K1027" s="12">
        <f t="shared" si="120"/>
        <v>21</v>
      </c>
      <c r="L1027" s="12" t="str">
        <f t="shared" si="121"/>
        <v>sábado</v>
      </c>
      <c r="M1027" s="13"/>
    </row>
    <row r="1028" spans="1:13" x14ac:dyDescent="0.35">
      <c r="A1028" s="8" t="str">
        <f t="shared" si="122"/>
        <v>2018</v>
      </c>
      <c r="B1028" s="8" t="str">
        <f t="shared" si="124"/>
        <v>Mayo</v>
      </c>
      <c r="C1028" s="6" t="s">
        <v>62</v>
      </c>
      <c r="D1028" s="14" t="str">
        <f t="shared" si="118"/>
        <v>28/Mayo/2018</v>
      </c>
      <c r="E1028" s="1">
        <v>34372623</v>
      </c>
      <c r="F1028" s="1">
        <v>12117215.338</v>
      </c>
      <c r="G1028" s="2">
        <v>0.3525251866289052</v>
      </c>
      <c r="H1028" s="3">
        <v>11001</v>
      </c>
      <c r="I1028" s="1">
        <v>22255407.662</v>
      </c>
      <c r="J1028" s="11">
        <f t="shared" si="119"/>
        <v>43248</v>
      </c>
      <c r="K1028" s="12">
        <f t="shared" si="120"/>
        <v>22</v>
      </c>
      <c r="L1028" s="12" t="str">
        <f t="shared" si="121"/>
        <v>lunes</v>
      </c>
      <c r="M1028" s="13"/>
    </row>
    <row r="1029" spans="1:13" x14ac:dyDescent="0.35">
      <c r="A1029" s="8" t="str">
        <f t="shared" si="122"/>
        <v>2018</v>
      </c>
      <c r="B1029" s="8" t="str">
        <f t="shared" si="124"/>
        <v>Mayo</v>
      </c>
      <c r="C1029" s="6" t="s">
        <v>63</v>
      </c>
      <c r="D1029" s="14" t="str">
        <f t="shared" si="118"/>
        <v>29/Mayo/2018</v>
      </c>
      <c r="E1029" s="1">
        <v>41243298</v>
      </c>
      <c r="F1029" s="1">
        <v>15092792.414999999</v>
      </c>
      <c r="G1029" s="2">
        <v>0.36594533286353581</v>
      </c>
      <c r="H1029" s="3">
        <v>32123</v>
      </c>
      <c r="I1029" s="1">
        <v>26150505.585099999</v>
      </c>
      <c r="J1029" s="11">
        <f t="shared" si="119"/>
        <v>43249</v>
      </c>
      <c r="K1029" s="12">
        <f t="shared" si="120"/>
        <v>22</v>
      </c>
      <c r="L1029" s="12" t="str">
        <f t="shared" si="121"/>
        <v>martes</v>
      </c>
      <c r="M1029" s="13"/>
    </row>
    <row r="1030" spans="1:13" x14ac:dyDescent="0.35">
      <c r="A1030" s="8" t="str">
        <f t="shared" si="122"/>
        <v>2018</v>
      </c>
      <c r="B1030" s="8" t="str">
        <f t="shared" si="124"/>
        <v>Mayo</v>
      </c>
      <c r="C1030" s="6" t="s">
        <v>64</v>
      </c>
      <c r="D1030" s="14" t="str">
        <f t="shared" si="118"/>
        <v>30/Mayo/2018</v>
      </c>
      <c r="E1030" s="1">
        <v>37924515</v>
      </c>
      <c r="F1030" s="1">
        <v>13963718.055400001</v>
      </c>
      <c r="G1030" s="2">
        <v>0.36819766990823743</v>
      </c>
      <c r="H1030" s="3">
        <v>34150</v>
      </c>
      <c r="I1030" s="1">
        <v>23960796.944600001</v>
      </c>
      <c r="J1030" s="11">
        <f t="shared" si="119"/>
        <v>43250</v>
      </c>
      <c r="K1030" s="12">
        <f t="shared" si="120"/>
        <v>22</v>
      </c>
      <c r="L1030" s="12" t="str">
        <f t="shared" si="121"/>
        <v>miércoles</v>
      </c>
      <c r="M1030" s="13"/>
    </row>
    <row r="1031" spans="1:13" x14ac:dyDescent="0.35">
      <c r="A1031" s="8" t="str">
        <f t="shared" si="122"/>
        <v>2018</v>
      </c>
      <c r="B1031" s="8" t="str">
        <f t="shared" si="124"/>
        <v>Mayo</v>
      </c>
      <c r="C1031" s="6" t="s">
        <v>65</v>
      </c>
      <c r="D1031" s="14" t="str">
        <f t="shared" ref="D1031:D1094" si="125">CONCATENATE(C1031,"/",B1031,"/",A1031)</f>
        <v>31/Mayo/2018</v>
      </c>
      <c r="E1031" s="1">
        <v>71544570</v>
      </c>
      <c r="F1031" s="1">
        <v>24665200.4923</v>
      </c>
      <c r="G1031" s="2">
        <v>0.34475293502078497</v>
      </c>
      <c r="H1031" s="3">
        <v>42828</v>
      </c>
      <c r="I1031" s="1">
        <v>46879369.507700004</v>
      </c>
      <c r="J1031" s="11">
        <f t="shared" ref="J1031:J1094" si="126">WORKDAY(D1031,0,0)</f>
        <v>43251</v>
      </c>
      <c r="K1031" s="12">
        <f t="shared" ref="K1031:K1094" si="127">WEEKNUM(J1031,1)</f>
        <v>22</v>
      </c>
      <c r="L1031" s="12" t="str">
        <f t="shared" ref="L1031:L1094" si="128">TEXT(J1031,"ddDDd")</f>
        <v>jueves</v>
      </c>
      <c r="M1031" s="13"/>
    </row>
    <row r="1032" spans="1:13" x14ac:dyDescent="0.35">
      <c r="A1032" s="8" t="str">
        <f t="shared" si="122"/>
        <v>2018</v>
      </c>
      <c r="B1032" s="8" t="s">
        <v>30</v>
      </c>
      <c r="C1032" s="6" t="s">
        <v>73</v>
      </c>
      <c r="D1032" s="14" t="str">
        <f t="shared" si="125"/>
        <v>1/Junio/2018</v>
      </c>
      <c r="E1032" s="1">
        <v>18956503</v>
      </c>
      <c r="F1032" s="1">
        <v>8231572.5630000001</v>
      </c>
      <c r="G1032" s="2">
        <v>0.43423476170684011</v>
      </c>
      <c r="H1032" s="3">
        <v>12215</v>
      </c>
      <c r="I1032" s="1">
        <v>10724930.437000001</v>
      </c>
      <c r="J1032" s="11">
        <f t="shared" si="126"/>
        <v>43252</v>
      </c>
      <c r="K1032" s="12">
        <f t="shared" si="127"/>
        <v>22</v>
      </c>
      <c r="L1032" s="12" t="str">
        <f t="shared" si="128"/>
        <v>viernes</v>
      </c>
      <c r="M1032" s="13"/>
    </row>
    <row r="1033" spans="1:13" x14ac:dyDescent="0.35">
      <c r="A1033" s="8" t="str">
        <f t="shared" si="122"/>
        <v>2018</v>
      </c>
      <c r="B1033" s="8" t="str">
        <f t="shared" ref="B1033:B1057" si="129">+B1032</f>
        <v>Junio</v>
      </c>
      <c r="C1033" s="6" t="s">
        <v>66</v>
      </c>
      <c r="D1033" s="14" t="str">
        <f t="shared" si="125"/>
        <v>2/Junio/2018</v>
      </c>
      <c r="E1033" s="1">
        <v>1608872</v>
      </c>
      <c r="F1033" s="1">
        <v>679276.13549999997</v>
      </c>
      <c r="G1033" s="2">
        <v>0.42220644992267875</v>
      </c>
      <c r="H1033" s="3">
        <v>1721</v>
      </c>
      <c r="I1033" s="1">
        <v>929595.86450000003</v>
      </c>
      <c r="J1033" s="11">
        <f t="shared" si="126"/>
        <v>43253</v>
      </c>
      <c r="K1033" s="12">
        <f t="shared" si="127"/>
        <v>22</v>
      </c>
      <c r="L1033" s="12" t="str">
        <f t="shared" si="128"/>
        <v>sábado</v>
      </c>
      <c r="M1033" s="13"/>
    </row>
    <row r="1034" spans="1:13" x14ac:dyDescent="0.35">
      <c r="A1034" s="8" t="str">
        <f t="shared" si="122"/>
        <v>2018</v>
      </c>
      <c r="B1034" s="8" t="str">
        <f t="shared" si="129"/>
        <v>Junio</v>
      </c>
      <c r="C1034" s="6" t="s">
        <v>68</v>
      </c>
      <c r="D1034" s="14" t="str">
        <f t="shared" si="125"/>
        <v>4/Junio/2018</v>
      </c>
      <c r="E1034" s="1">
        <v>22562262</v>
      </c>
      <c r="F1034" s="1">
        <v>9267146.1206</v>
      </c>
      <c r="G1034" s="2">
        <v>0.41073657067717767</v>
      </c>
      <c r="H1034" s="3">
        <v>16942</v>
      </c>
      <c r="I1034" s="1">
        <v>13295115.8795</v>
      </c>
      <c r="J1034" s="11">
        <f t="shared" si="126"/>
        <v>43255</v>
      </c>
      <c r="K1034" s="12">
        <f t="shared" si="127"/>
        <v>23</v>
      </c>
      <c r="L1034" s="12" t="str">
        <f t="shared" si="128"/>
        <v>lunes</v>
      </c>
      <c r="M1034" s="13"/>
    </row>
    <row r="1035" spans="1:13" x14ac:dyDescent="0.35">
      <c r="A1035" s="8" t="str">
        <f t="shared" si="122"/>
        <v>2018</v>
      </c>
      <c r="B1035" s="8" t="str">
        <f t="shared" si="129"/>
        <v>Junio</v>
      </c>
      <c r="C1035" s="6" t="s">
        <v>43</v>
      </c>
      <c r="D1035" s="14" t="str">
        <f t="shared" si="125"/>
        <v>5/Junio/2018</v>
      </c>
      <c r="E1035" s="1">
        <v>27530221</v>
      </c>
      <c r="F1035" s="1">
        <v>11166976.3071</v>
      </c>
      <c r="G1035" s="2">
        <v>0.40562610474866873</v>
      </c>
      <c r="H1035" s="3">
        <v>25850</v>
      </c>
      <c r="I1035" s="1">
        <v>16363244.6929</v>
      </c>
      <c r="J1035" s="11">
        <f t="shared" si="126"/>
        <v>43256</v>
      </c>
      <c r="K1035" s="12">
        <f t="shared" si="127"/>
        <v>23</v>
      </c>
      <c r="L1035" s="12" t="str">
        <f t="shared" si="128"/>
        <v>martes</v>
      </c>
      <c r="M1035" s="13"/>
    </row>
    <row r="1036" spans="1:13" x14ac:dyDescent="0.35">
      <c r="A1036" s="8" t="str">
        <f t="shared" ref="A1036:A1099" si="130">+A1035</f>
        <v>2018</v>
      </c>
      <c r="B1036" s="8" t="str">
        <f t="shared" si="129"/>
        <v>Junio</v>
      </c>
      <c r="C1036" s="6" t="s">
        <v>44</v>
      </c>
      <c r="D1036" s="14" t="str">
        <f t="shared" si="125"/>
        <v>6/Junio/2018</v>
      </c>
      <c r="E1036" s="1">
        <v>31452662.800000001</v>
      </c>
      <c r="F1036" s="1">
        <v>12628028.384199999</v>
      </c>
      <c r="G1036" s="2">
        <v>0.40149314112126622</v>
      </c>
      <c r="H1036" s="3">
        <v>25886</v>
      </c>
      <c r="I1036" s="1">
        <v>18824634.415899999</v>
      </c>
      <c r="J1036" s="11">
        <f t="shared" si="126"/>
        <v>43257</v>
      </c>
      <c r="K1036" s="12">
        <f t="shared" si="127"/>
        <v>23</v>
      </c>
      <c r="L1036" s="12" t="str">
        <f t="shared" si="128"/>
        <v>miércoles</v>
      </c>
      <c r="M1036" s="13"/>
    </row>
    <row r="1037" spans="1:13" x14ac:dyDescent="0.35">
      <c r="A1037" s="8" t="str">
        <f t="shared" si="130"/>
        <v>2018</v>
      </c>
      <c r="B1037" s="8" t="str">
        <f t="shared" si="129"/>
        <v>Junio</v>
      </c>
      <c r="C1037" s="6" t="s">
        <v>45</v>
      </c>
      <c r="D1037" s="14" t="str">
        <f t="shared" si="125"/>
        <v>7/Junio/2018</v>
      </c>
      <c r="E1037" s="1">
        <v>36693090.109999999</v>
      </c>
      <c r="F1037" s="1">
        <v>14295056.3696</v>
      </c>
      <c r="G1037" s="2">
        <v>0.3895844238450813</v>
      </c>
      <c r="H1037" s="3">
        <v>34681.383999999998</v>
      </c>
      <c r="I1037" s="1">
        <v>22398033.740400001</v>
      </c>
      <c r="J1037" s="11">
        <f t="shared" si="126"/>
        <v>43258</v>
      </c>
      <c r="K1037" s="12">
        <f t="shared" si="127"/>
        <v>23</v>
      </c>
      <c r="L1037" s="12" t="str">
        <f t="shared" si="128"/>
        <v>jueves</v>
      </c>
      <c r="M1037" s="13"/>
    </row>
    <row r="1038" spans="1:13" x14ac:dyDescent="0.35">
      <c r="A1038" s="8" t="str">
        <f t="shared" si="130"/>
        <v>2018</v>
      </c>
      <c r="B1038" s="8" t="str">
        <f t="shared" si="129"/>
        <v>Junio</v>
      </c>
      <c r="C1038" s="6" t="s">
        <v>46</v>
      </c>
      <c r="D1038" s="14" t="str">
        <f t="shared" si="125"/>
        <v>8/Junio/2018</v>
      </c>
      <c r="E1038" s="1">
        <v>24834987</v>
      </c>
      <c r="F1038" s="1">
        <v>10790538.1603</v>
      </c>
      <c r="G1038" s="2">
        <v>0.43448938226945721</v>
      </c>
      <c r="H1038" s="3">
        <v>22612</v>
      </c>
      <c r="I1038" s="1">
        <v>14044448.8397</v>
      </c>
      <c r="J1038" s="11">
        <f t="shared" si="126"/>
        <v>43259</v>
      </c>
      <c r="K1038" s="12">
        <f t="shared" si="127"/>
        <v>23</v>
      </c>
      <c r="L1038" s="12" t="str">
        <f t="shared" si="128"/>
        <v>viernes</v>
      </c>
      <c r="M1038" s="13"/>
    </row>
    <row r="1039" spans="1:13" x14ac:dyDescent="0.35">
      <c r="A1039" s="8" t="str">
        <f t="shared" si="130"/>
        <v>2018</v>
      </c>
      <c r="B1039" s="8" t="str">
        <f t="shared" si="129"/>
        <v>Junio</v>
      </c>
      <c r="C1039" s="6" t="s">
        <v>47</v>
      </c>
      <c r="D1039" s="14" t="str">
        <f t="shared" si="125"/>
        <v>9/Junio/2018</v>
      </c>
      <c r="E1039" s="1">
        <v>3708271</v>
      </c>
      <c r="F1039" s="1">
        <v>1177711.8071000001</v>
      </c>
      <c r="G1039" s="2">
        <v>0.31759054478488763</v>
      </c>
      <c r="H1039" s="3">
        <v>4371</v>
      </c>
      <c r="I1039" s="1">
        <v>2530559.1929000001</v>
      </c>
      <c r="J1039" s="11">
        <f t="shared" si="126"/>
        <v>43260</v>
      </c>
      <c r="K1039" s="12">
        <f t="shared" si="127"/>
        <v>23</v>
      </c>
      <c r="L1039" s="12" t="str">
        <f t="shared" si="128"/>
        <v>sábado</v>
      </c>
      <c r="M1039" s="13"/>
    </row>
    <row r="1040" spans="1:13" x14ac:dyDescent="0.35">
      <c r="A1040" s="8" t="str">
        <f t="shared" si="130"/>
        <v>2018</v>
      </c>
      <c r="B1040" s="8" t="str">
        <f t="shared" si="129"/>
        <v>Junio</v>
      </c>
      <c r="C1040" s="6" t="s">
        <v>69</v>
      </c>
      <c r="D1040" s="14" t="str">
        <f t="shared" si="125"/>
        <v>11/Junio/2018</v>
      </c>
      <c r="E1040" s="1">
        <v>29466597.620000001</v>
      </c>
      <c r="F1040" s="1">
        <v>11097254.3594</v>
      </c>
      <c r="G1040" s="2">
        <v>0.37660453719529224</v>
      </c>
      <c r="H1040" s="3">
        <v>15157</v>
      </c>
      <c r="I1040" s="1">
        <v>18369343.260699999</v>
      </c>
      <c r="J1040" s="11">
        <f t="shared" si="126"/>
        <v>43262</v>
      </c>
      <c r="K1040" s="12">
        <f t="shared" si="127"/>
        <v>24</v>
      </c>
      <c r="L1040" s="12" t="str">
        <f t="shared" si="128"/>
        <v>lunes</v>
      </c>
      <c r="M1040" s="13"/>
    </row>
    <row r="1041" spans="1:13" x14ac:dyDescent="0.35">
      <c r="A1041" s="8" t="str">
        <f t="shared" si="130"/>
        <v>2018</v>
      </c>
      <c r="B1041" s="8" t="str">
        <f t="shared" si="129"/>
        <v>Junio</v>
      </c>
      <c r="C1041" s="6" t="s">
        <v>49</v>
      </c>
      <c r="D1041" s="14" t="str">
        <f t="shared" si="125"/>
        <v>12/Junio/2018</v>
      </c>
      <c r="E1041" s="1">
        <v>32183806</v>
      </c>
      <c r="F1041" s="1">
        <v>14552503.929300001</v>
      </c>
      <c r="G1041" s="2">
        <v>0.4521685200718647</v>
      </c>
      <c r="H1041" s="3">
        <v>22806</v>
      </c>
      <c r="I1041" s="1">
        <v>17631302.070799999</v>
      </c>
      <c r="J1041" s="11">
        <f t="shared" si="126"/>
        <v>43263</v>
      </c>
      <c r="K1041" s="12">
        <f t="shared" si="127"/>
        <v>24</v>
      </c>
      <c r="L1041" s="12" t="str">
        <f t="shared" si="128"/>
        <v>martes</v>
      </c>
      <c r="M1041" s="13"/>
    </row>
    <row r="1042" spans="1:13" x14ac:dyDescent="0.35">
      <c r="A1042" s="8" t="str">
        <f t="shared" si="130"/>
        <v>2018</v>
      </c>
      <c r="B1042" s="8" t="str">
        <f t="shared" si="129"/>
        <v>Junio</v>
      </c>
      <c r="C1042" s="6" t="s">
        <v>50</v>
      </c>
      <c r="D1042" s="14" t="str">
        <f t="shared" si="125"/>
        <v>13/Junio/2018</v>
      </c>
      <c r="E1042" s="1">
        <v>39462046</v>
      </c>
      <c r="F1042" s="1">
        <v>15761349.489600001</v>
      </c>
      <c r="G1042" s="2">
        <v>0.39940527892547689</v>
      </c>
      <c r="H1042" s="3">
        <v>28210</v>
      </c>
      <c r="I1042" s="1">
        <v>23700696.510499999</v>
      </c>
      <c r="J1042" s="11">
        <f t="shared" si="126"/>
        <v>43264</v>
      </c>
      <c r="K1042" s="12">
        <f t="shared" si="127"/>
        <v>24</v>
      </c>
      <c r="L1042" s="12" t="str">
        <f t="shared" si="128"/>
        <v>miércoles</v>
      </c>
      <c r="M1042" s="13"/>
    </row>
    <row r="1043" spans="1:13" x14ac:dyDescent="0.35">
      <c r="A1043" s="8" t="str">
        <f t="shared" si="130"/>
        <v>2018</v>
      </c>
      <c r="B1043" s="8" t="str">
        <f t="shared" si="129"/>
        <v>Junio</v>
      </c>
      <c r="C1043" s="6" t="s">
        <v>51</v>
      </c>
      <c r="D1043" s="14" t="str">
        <f t="shared" si="125"/>
        <v>14/Junio/2018</v>
      </c>
      <c r="E1043" s="1">
        <v>33424982</v>
      </c>
      <c r="F1043" s="1">
        <v>11986787.806</v>
      </c>
      <c r="G1043" s="2">
        <v>0.35861762935279967</v>
      </c>
      <c r="H1043" s="3">
        <v>22640</v>
      </c>
      <c r="I1043" s="1">
        <v>21438194.194000002</v>
      </c>
      <c r="J1043" s="11">
        <f t="shared" si="126"/>
        <v>43265</v>
      </c>
      <c r="K1043" s="12">
        <f t="shared" si="127"/>
        <v>24</v>
      </c>
      <c r="L1043" s="12" t="str">
        <f t="shared" si="128"/>
        <v>jueves</v>
      </c>
      <c r="M1043" s="13"/>
    </row>
    <row r="1044" spans="1:13" x14ac:dyDescent="0.35">
      <c r="A1044" s="8" t="str">
        <f t="shared" si="130"/>
        <v>2018</v>
      </c>
      <c r="B1044" s="8" t="str">
        <f t="shared" si="129"/>
        <v>Junio</v>
      </c>
      <c r="C1044" s="6" t="s">
        <v>52</v>
      </c>
      <c r="D1044" s="14" t="str">
        <f t="shared" si="125"/>
        <v>15/Junio/2018</v>
      </c>
      <c r="E1044" s="1">
        <v>23351863.600000001</v>
      </c>
      <c r="F1044" s="1">
        <v>10003746.9597</v>
      </c>
      <c r="G1044" s="2">
        <v>0.4283918033719587</v>
      </c>
      <c r="H1044" s="3">
        <v>15649</v>
      </c>
      <c r="I1044" s="1">
        <v>13348116.6404</v>
      </c>
      <c r="J1044" s="11">
        <f t="shared" si="126"/>
        <v>43266</v>
      </c>
      <c r="K1044" s="12">
        <f t="shared" si="127"/>
        <v>24</v>
      </c>
      <c r="L1044" s="12" t="str">
        <f t="shared" si="128"/>
        <v>viernes</v>
      </c>
      <c r="M1044" s="13"/>
    </row>
    <row r="1045" spans="1:13" x14ac:dyDescent="0.35">
      <c r="A1045" s="8" t="str">
        <f t="shared" si="130"/>
        <v>2018</v>
      </c>
      <c r="B1045" s="8" t="str">
        <f t="shared" si="129"/>
        <v>Junio</v>
      </c>
      <c r="C1045" s="6" t="s">
        <v>53</v>
      </c>
      <c r="D1045" s="14" t="str">
        <f t="shared" si="125"/>
        <v>16/Junio/2018</v>
      </c>
      <c r="E1045" s="1">
        <v>2878295</v>
      </c>
      <c r="F1045" s="1">
        <v>1070737.9885</v>
      </c>
      <c r="G1045" s="2">
        <v>0.37200425547068666</v>
      </c>
      <c r="H1045" s="3">
        <v>2045</v>
      </c>
      <c r="I1045" s="1">
        <v>1807557.0115</v>
      </c>
      <c r="J1045" s="11">
        <f t="shared" si="126"/>
        <v>43267</v>
      </c>
      <c r="K1045" s="12">
        <f t="shared" si="127"/>
        <v>24</v>
      </c>
      <c r="L1045" s="12" t="str">
        <f t="shared" si="128"/>
        <v>sábado</v>
      </c>
      <c r="M1045" s="13"/>
    </row>
    <row r="1046" spans="1:13" x14ac:dyDescent="0.35">
      <c r="A1046" s="8" t="str">
        <f t="shared" si="130"/>
        <v>2018</v>
      </c>
      <c r="B1046" s="8" t="str">
        <f t="shared" si="129"/>
        <v>Junio</v>
      </c>
      <c r="C1046" s="6" t="s">
        <v>71</v>
      </c>
      <c r="D1046" s="14" t="str">
        <f t="shared" si="125"/>
        <v>18/Junio/2018</v>
      </c>
      <c r="E1046" s="1">
        <v>35659774</v>
      </c>
      <c r="F1046" s="1">
        <v>15794687.4047</v>
      </c>
      <c r="G1046" s="2">
        <v>0.44292729967105232</v>
      </c>
      <c r="H1046" s="3">
        <v>35834</v>
      </c>
      <c r="I1046" s="1">
        <v>19865086.5953</v>
      </c>
      <c r="J1046" s="11">
        <f t="shared" si="126"/>
        <v>43269</v>
      </c>
      <c r="K1046" s="12">
        <f t="shared" si="127"/>
        <v>25</v>
      </c>
      <c r="L1046" s="12" t="str">
        <f t="shared" si="128"/>
        <v>lunes</v>
      </c>
      <c r="M1046" s="13"/>
    </row>
    <row r="1047" spans="1:13" x14ac:dyDescent="0.35">
      <c r="A1047" s="8" t="str">
        <f t="shared" si="130"/>
        <v>2018</v>
      </c>
      <c r="B1047" s="8" t="str">
        <f t="shared" si="129"/>
        <v>Junio</v>
      </c>
      <c r="C1047" s="6" t="s">
        <v>54</v>
      </c>
      <c r="D1047" s="14" t="str">
        <f t="shared" si="125"/>
        <v>19/Junio/2018</v>
      </c>
      <c r="E1047" s="1">
        <v>35146131</v>
      </c>
      <c r="F1047" s="1">
        <v>14326814.395199999</v>
      </c>
      <c r="G1047" s="2">
        <v>0.40763560561474033</v>
      </c>
      <c r="H1047" s="3">
        <v>20270.632000000001</v>
      </c>
      <c r="I1047" s="1">
        <v>20819316.604899999</v>
      </c>
      <c r="J1047" s="11">
        <f t="shared" si="126"/>
        <v>43270</v>
      </c>
      <c r="K1047" s="12">
        <f t="shared" si="127"/>
        <v>25</v>
      </c>
      <c r="L1047" s="12" t="str">
        <f t="shared" si="128"/>
        <v>martes</v>
      </c>
      <c r="M1047" s="13"/>
    </row>
    <row r="1048" spans="1:13" x14ac:dyDescent="0.35">
      <c r="A1048" s="8" t="str">
        <f t="shared" si="130"/>
        <v>2018</v>
      </c>
      <c r="B1048" s="8" t="str">
        <f t="shared" si="129"/>
        <v>Junio</v>
      </c>
      <c r="C1048" s="6" t="s">
        <v>55</v>
      </c>
      <c r="D1048" s="14" t="str">
        <f t="shared" si="125"/>
        <v>20/Junio/2018</v>
      </c>
      <c r="E1048" s="1">
        <v>32222285</v>
      </c>
      <c r="F1048" s="1">
        <v>11823587.769099999</v>
      </c>
      <c r="G1048" s="2">
        <v>0.36693821586830355</v>
      </c>
      <c r="H1048" s="3">
        <v>19105</v>
      </c>
      <c r="I1048" s="1">
        <v>20398697.230900001</v>
      </c>
      <c r="J1048" s="11">
        <f t="shared" si="126"/>
        <v>43271</v>
      </c>
      <c r="K1048" s="12">
        <f t="shared" si="127"/>
        <v>25</v>
      </c>
      <c r="L1048" s="12" t="str">
        <f t="shared" si="128"/>
        <v>miércoles</v>
      </c>
      <c r="M1048" s="13"/>
    </row>
    <row r="1049" spans="1:13" x14ac:dyDescent="0.35">
      <c r="A1049" s="8" t="str">
        <f t="shared" si="130"/>
        <v>2018</v>
      </c>
      <c r="B1049" s="8" t="str">
        <f t="shared" si="129"/>
        <v>Junio</v>
      </c>
      <c r="C1049" s="6" t="s">
        <v>56</v>
      </c>
      <c r="D1049" s="14" t="str">
        <f t="shared" si="125"/>
        <v>21/Junio/2018</v>
      </c>
      <c r="E1049" s="1">
        <v>42571347</v>
      </c>
      <c r="F1049" s="1">
        <v>15858527.383099999</v>
      </c>
      <c r="G1049" s="2">
        <v>0.37251645767985681</v>
      </c>
      <c r="H1049" s="3">
        <v>22490</v>
      </c>
      <c r="I1049" s="1">
        <v>26712819.616999999</v>
      </c>
      <c r="J1049" s="11">
        <f t="shared" si="126"/>
        <v>43272</v>
      </c>
      <c r="K1049" s="12">
        <f t="shared" si="127"/>
        <v>25</v>
      </c>
      <c r="L1049" s="12" t="str">
        <f t="shared" si="128"/>
        <v>jueves</v>
      </c>
      <c r="M1049" s="13"/>
    </row>
    <row r="1050" spans="1:13" x14ac:dyDescent="0.35">
      <c r="A1050" s="8" t="str">
        <f t="shared" si="130"/>
        <v>2018</v>
      </c>
      <c r="B1050" s="8" t="str">
        <f t="shared" si="129"/>
        <v>Junio</v>
      </c>
      <c r="C1050" s="6" t="s">
        <v>57</v>
      </c>
      <c r="D1050" s="14" t="str">
        <f t="shared" si="125"/>
        <v>22/Junio/2018</v>
      </c>
      <c r="E1050" s="1">
        <v>30284368.260000002</v>
      </c>
      <c r="F1050" s="1">
        <v>11648079.7553</v>
      </c>
      <c r="G1050" s="2">
        <v>0.38462350131585676</v>
      </c>
      <c r="H1050" s="3">
        <v>20812</v>
      </c>
      <c r="I1050" s="1">
        <v>18636288.504700001</v>
      </c>
      <c r="J1050" s="11">
        <f t="shared" si="126"/>
        <v>43273</v>
      </c>
      <c r="K1050" s="12">
        <f t="shared" si="127"/>
        <v>25</v>
      </c>
      <c r="L1050" s="12" t="str">
        <f t="shared" si="128"/>
        <v>viernes</v>
      </c>
      <c r="M1050" s="13"/>
    </row>
    <row r="1051" spans="1:13" x14ac:dyDescent="0.35">
      <c r="A1051" s="8" t="str">
        <f t="shared" si="130"/>
        <v>2018</v>
      </c>
      <c r="B1051" s="8" t="str">
        <f t="shared" si="129"/>
        <v>Junio</v>
      </c>
      <c r="C1051" s="6" t="s">
        <v>58</v>
      </c>
      <c r="D1051" s="14" t="str">
        <f t="shared" si="125"/>
        <v>23/Junio/2018</v>
      </c>
      <c r="E1051" s="1">
        <v>1953072</v>
      </c>
      <c r="F1051" s="1">
        <v>684818.09340000001</v>
      </c>
      <c r="G1051" s="2">
        <v>0.35063637868957215</v>
      </c>
      <c r="H1051" s="3">
        <v>2422</v>
      </c>
      <c r="I1051" s="1">
        <v>1268253.9066999999</v>
      </c>
      <c r="J1051" s="11">
        <f t="shared" si="126"/>
        <v>43274</v>
      </c>
      <c r="K1051" s="12">
        <f t="shared" si="127"/>
        <v>25</v>
      </c>
      <c r="L1051" s="12" t="str">
        <f t="shared" si="128"/>
        <v>sábado</v>
      </c>
      <c r="M1051" s="13"/>
    </row>
    <row r="1052" spans="1:13" x14ac:dyDescent="0.35">
      <c r="A1052" s="8" t="str">
        <f t="shared" si="130"/>
        <v>2018</v>
      </c>
      <c r="B1052" s="8" t="str">
        <f t="shared" si="129"/>
        <v>Junio</v>
      </c>
      <c r="C1052" s="6" t="s">
        <v>72</v>
      </c>
      <c r="D1052" s="14" t="str">
        <f t="shared" si="125"/>
        <v>25/Junio/2018</v>
      </c>
      <c r="E1052" s="1">
        <v>29909095</v>
      </c>
      <c r="F1052" s="1">
        <v>11656207.4801</v>
      </c>
      <c r="G1052" s="2">
        <v>0.38972116943357865</v>
      </c>
      <c r="H1052" s="3">
        <v>19976</v>
      </c>
      <c r="I1052" s="1">
        <v>18252887.519900002</v>
      </c>
      <c r="J1052" s="11">
        <f t="shared" si="126"/>
        <v>43276</v>
      </c>
      <c r="K1052" s="12">
        <f t="shared" si="127"/>
        <v>26</v>
      </c>
      <c r="L1052" s="12" t="str">
        <f t="shared" si="128"/>
        <v>lunes</v>
      </c>
      <c r="M1052" s="13"/>
    </row>
    <row r="1053" spans="1:13" x14ac:dyDescent="0.35">
      <c r="A1053" s="8" t="str">
        <f t="shared" si="130"/>
        <v>2018</v>
      </c>
      <c r="B1053" s="8" t="str">
        <f t="shared" si="129"/>
        <v>Junio</v>
      </c>
      <c r="C1053" s="6" t="s">
        <v>60</v>
      </c>
      <c r="D1053" s="14" t="str">
        <f t="shared" si="125"/>
        <v>26/Junio/2018</v>
      </c>
      <c r="E1053" s="1">
        <v>28757095</v>
      </c>
      <c r="F1053" s="1">
        <v>11193556.2064</v>
      </c>
      <c r="G1053" s="2">
        <v>0.38924502653692938</v>
      </c>
      <c r="H1053" s="3">
        <v>39120</v>
      </c>
      <c r="I1053" s="1">
        <v>17563538.7936</v>
      </c>
      <c r="J1053" s="11">
        <f t="shared" si="126"/>
        <v>43277</v>
      </c>
      <c r="K1053" s="12">
        <f t="shared" si="127"/>
        <v>26</v>
      </c>
      <c r="L1053" s="12" t="str">
        <f t="shared" si="128"/>
        <v>martes</v>
      </c>
      <c r="M1053" s="13"/>
    </row>
    <row r="1054" spans="1:13" x14ac:dyDescent="0.35">
      <c r="A1054" s="8" t="str">
        <f t="shared" si="130"/>
        <v>2018</v>
      </c>
      <c r="B1054" s="8" t="str">
        <f t="shared" si="129"/>
        <v>Junio</v>
      </c>
      <c r="C1054" s="6" t="s">
        <v>61</v>
      </c>
      <c r="D1054" s="14" t="str">
        <f t="shared" si="125"/>
        <v>27/Junio/2018</v>
      </c>
      <c r="E1054" s="1">
        <v>65874136</v>
      </c>
      <c r="F1054" s="1">
        <v>18479828.357700001</v>
      </c>
      <c r="G1054" s="2">
        <v>0.28053238311467188</v>
      </c>
      <c r="H1054" s="3">
        <v>24656</v>
      </c>
      <c r="I1054" s="1">
        <v>47394307.642300002</v>
      </c>
      <c r="J1054" s="11">
        <f t="shared" si="126"/>
        <v>43278</v>
      </c>
      <c r="K1054" s="12">
        <f t="shared" si="127"/>
        <v>26</v>
      </c>
      <c r="L1054" s="12" t="str">
        <f t="shared" si="128"/>
        <v>miércoles</v>
      </c>
      <c r="M1054" s="13"/>
    </row>
    <row r="1055" spans="1:13" x14ac:dyDescent="0.35">
      <c r="A1055" s="8" t="str">
        <f t="shared" si="130"/>
        <v>2018</v>
      </c>
      <c r="B1055" s="8" t="str">
        <f t="shared" si="129"/>
        <v>Junio</v>
      </c>
      <c r="C1055" s="6" t="s">
        <v>62</v>
      </c>
      <c r="D1055" s="14" t="str">
        <f t="shared" si="125"/>
        <v>28/Junio/2018</v>
      </c>
      <c r="E1055" s="1">
        <v>36645367</v>
      </c>
      <c r="F1055" s="1">
        <v>15529916.3199</v>
      </c>
      <c r="G1055" s="2">
        <v>0.42378935159525077</v>
      </c>
      <c r="H1055" s="3">
        <v>36321</v>
      </c>
      <c r="I1055" s="1">
        <v>21115450.680100001</v>
      </c>
      <c r="J1055" s="11">
        <f t="shared" si="126"/>
        <v>43279</v>
      </c>
      <c r="K1055" s="12">
        <f t="shared" si="127"/>
        <v>26</v>
      </c>
      <c r="L1055" s="12" t="str">
        <f t="shared" si="128"/>
        <v>jueves</v>
      </c>
      <c r="M1055" s="13"/>
    </row>
    <row r="1056" spans="1:13" x14ac:dyDescent="0.35">
      <c r="A1056" s="8" t="str">
        <f t="shared" si="130"/>
        <v>2018</v>
      </c>
      <c r="B1056" s="8" t="str">
        <f t="shared" si="129"/>
        <v>Junio</v>
      </c>
      <c r="C1056" s="6" t="s">
        <v>63</v>
      </c>
      <c r="D1056" s="14" t="str">
        <f t="shared" si="125"/>
        <v>29/Junio/2018</v>
      </c>
      <c r="E1056" s="1">
        <v>40696877</v>
      </c>
      <c r="F1056" s="1">
        <v>15832447.9388</v>
      </c>
      <c r="G1056" s="2">
        <v>0.3890334862500629</v>
      </c>
      <c r="H1056" s="3">
        <v>35915</v>
      </c>
      <c r="I1056" s="1">
        <v>24864429.061299998</v>
      </c>
      <c r="J1056" s="11">
        <f t="shared" si="126"/>
        <v>43280</v>
      </c>
      <c r="K1056" s="12">
        <f t="shared" si="127"/>
        <v>26</v>
      </c>
      <c r="L1056" s="12" t="str">
        <f t="shared" si="128"/>
        <v>viernes</v>
      </c>
      <c r="M1056" s="13"/>
    </row>
    <row r="1057" spans="1:13" x14ac:dyDescent="0.35">
      <c r="A1057" s="8" t="str">
        <f t="shared" si="130"/>
        <v>2018</v>
      </c>
      <c r="B1057" s="8" t="str">
        <f t="shared" si="129"/>
        <v>Junio</v>
      </c>
      <c r="C1057" s="6" t="s">
        <v>64</v>
      </c>
      <c r="D1057" s="14" t="str">
        <f t="shared" si="125"/>
        <v>30/Junio/2018</v>
      </c>
      <c r="E1057" s="1">
        <v>456759</v>
      </c>
      <c r="F1057" s="1">
        <v>212204.26060000001</v>
      </c>
      <c r="G1057" s="2">
        <v>0.4645869278985198</v>
      </c>
      <c r="H1057" s="3">
        <v>575</v>
      </c>
      <c r="I1057" s="1">
        <v>244554.7395</v>
      </c>
      <c r="J1057" s="11">
        <f t="shared" si="126"/>
        <v>43281</v>
      </c>
      <c r="K1057" s="12">
        <f t="shared" si="127"/>
        <v>26</v>
      </c>
      <c r="L1057" s="12" t="str">
        <f t="shared" si="128"/>
        <v>sábado</v>
      </c>
      <c r="M1057" s="13"/>
    </row>
    <row r="1058" spans="1:13" x14ac:dyDescent="0.35">
      <c r="A1058" s="8" t="str">
        <f t="shared" si="130"/>
        <v>2018</v>
      </c>
      <c r="B1058" s="8" t="s">
        <v>31</v>
      </c>
      <c r="C1058" s="6" t="s">
        <v>67</v>
      </c>
      <c r="D1058" s="14" t="str">
        <f t="shared" si="125"/>
        <v>3/Julio/2018</v>
      </c>
      <c r="E1058" s="1">
        <v>27902683</v>
      </c>
      <c r="F1058" s="1">
        <v>12345438.428099999</v>
      </c>
      <c r="G1058" s="2">
        <v>0.44244628475691744</v>
      </c>
      <c r="H1058" s="3">
        <v>29325</v>
      </c>
      <c r="I1058" s="1">
        <v>15557244.571900001</v>
      </c>
      <c r="J1058" s="11">
        <f t="shared" si="126"/>
        <v>43284</v>
      </c>
      <c r="K1058" s="12">
        <f t="shared" si="127"/>
        <v>27</v>
      </c>
      <c r="L1058" s="12" t="str">
        <f t="shared" si="128"/>
        <v>martes</v>
      </c>
      <c r="M1058" s="13"/>
    </row>
    <row r="1059" spans="1:13" x14ac:dyDescent="0.35">
      <c r="A1059" s="8" t="str">
        <f t="shared" si="130"/>
        <v>2018</v>
      </c>
      <c r="B1059" s="8" t="str">
        <f t="shared" ref="B1059:B1081" si="131">+B1058</f>
        <v>Julio</v>
      </c>
      <c r="C1059" s="6" t="s">
        <v>68</v>
      </c>
      <c r="D1059" s="14" t="str">
        <f t="shared" si="125"/>
        <v>4/Julio/2018</v>
      </c>
      <c r="E1059" s="1">
        <v>29267769</v>
      </c>
      <c r="F1059" s="1">
        <v>10826989.9639</v>
      </c>
      <c r="G1059" s="2">
        <v>0.36992877605054214</v>
      </c>
      <c r="H1059" s="3">
        <v>21141.096000000001</v>
      </c>
      <c r="I1059" s="1">
        <v>18440779.0361</v>
      </c>
      <c r="J1059" s="11">
        <f t="shared" si="126"/>
        <v>43285</v>
      </c>
      <c r="K1059" s="12">
        <f t="shared" si="127"/>
        <v>27</v>
      </c>
      <c r="L1059" s="12" t="str">
        <f t="shared" si="128"/>
        <v>miércoles</v>
      </c>
      <c r="M1059" s="13"/>
    </row>
    <row r="1060" spans="1:13" x14ac:dyDescent="0.35">
      <c r="A1060" s="8" t="str">
        <f t="shared" si="130"/>
        <v>2018</v>
      </c>
      <c r="B1060" s="8" t="str">
        <f t="shared" si="131"/>
        <v>Julio</v>
      </c>
      <c r="C1060" s="6" t="s">
        <v>43</v>
      </c>
      <c r="D1060" s="14" t="str">
        <f t="shared" si="125"/>
        <v>5/Julio/2018</v>
      </c>
      <c r="E1060" s="1">
        <v>20768511.399999999</v>
      </c>
      <c r="F1060" s="1">
        <v>7901471.7215</v>
      </c>
      <c r="G1060" s="2">
        <v>0.38045440856680751</v>
      </c>
      <c r="H1060" s="3">
        <v>12397</v>
      </c>
      <c r="I1060" s="1">
        <v>12867039.6785</v>
      </c>
      <c r="J1060" s="11">
        <f t="shared" si="126"/>
        <v>43286</v>
      </c>
      <c r="K1060" s="12">
        <f t="shared" si="127"/>
        <v>27</v>
      </c>
      <c r="L1060" s="12" t="str">
        <f t="shared" si="128"/>
        <v>jueves</v>
      </c>
      <c r="M1060" s="13"/>
    </row>
    <row r="1061" spans="1:13" x14ac:dyDescent="0.35">
      <c r="A1061" s="8" t="str">
        <f t="shared" si="130"/>
        <v>2018</v>
      </c>
      <c r="B1061" s="8" t="str">
        <f t="shared" si="131"/>
        <v>Julio</v>
      </c>
      <c r="C1061" s="6" t="s">
        <v>44</v>
      </c>
      <c r="D1061" s="14" t="str">
        <f t="shared" si="125"/>
        <v>6/Julio/2018</v>
      </c>
      <c r="E1061" s="1">
        <v>23261682</v>
      </c>
      <c r="F1061" s="1">
        <v>9685890.6174999997</v>
      </c>
      <c r="G1061" s="2">
        <v>0.4163882309757308</v>
      </c>
      <c r="H1061" s="3">
        <v>18952</v>
      </c>
      <c r="I1061" s="1">
        <v>13575791.3825</v>
      </c>
      <c r="J1061" s="11">
        <f t="shared" si="126"/>
        <v>43287</v>
      </c>
      <c r="K1061" s="12">
        <f t="shared" si="127"/>
        <v>27</v>
      </c>
      <c r="L1061" s="12" t="str">
        <f t="shared" si="128"/>
        <v>viernes</v>
      </c>
      <c r="M1061" s="13"/>
    </row>
    <row r="1062" spans="1:13" x14ac:dyDescent="0.35">
      <c r="A1062" s="8" t="str">
        <f t="shared" si="130"/>
        <v>2018</v>
      </c>
      <c r="B1062" s="8" t="str">
        <f t="shared" si="131"/>
        <v>Julio</v>
      </c>
      <c r="C1062" s="6" t="s">
        <v>45</v>
      </c>
      <c r="D1062" s="14" t="str">
        <f t="shared" si="125"/>
        <v>7/Julio/2018</v>
      </c>
      <c r="E1062" s="1">
        <v>809929</v>
      </c>
      <c r="F1062" s="1">
        <v>172836.77230000001</v>
      </c>
      <c r="G1062" s="2">
        <v>0.21339743644195971</v>
      </c>
      <c r="H1062" s="3">
        <v>870</v>
      </c>
      <c r="I1062" s="1">
        <v>637092.22770000005</v>
      </c>
      <c r="J1062" s="11">
        <f t="shared" si="126"/>
        <v>43288</v>
      </c>
      <c r="K1062" s="12">
        <f t="shared" si="127"/>
        <v>27</v>
      </c>
      <c r="L1062" s="12" t="str">
        <f t="shared" si="128"/>
        <v>sábado</v>
      </c>
      <c r="M1062" s="13"/>
    </row>
    <row r="1063" spans="1:13" x14ac:dyDescent="0.35">
      <c r="A1063" s="8" t="str">
        <f t="shared" si="130"/>
        <v>2018</v>
      </c>
      <c r="B1063" s="8" t="str">
        <f t="shared" si="131"/>
        <v>Julio</v>
      </c>
      <c r="C1063" s="6" t="s">
        <v>47</v>
      </c>
      <c r="D1063" s="14" t="str">
        <f t="shared" si="125"/>
        <v>9/Julio/2018</v>
      </c>
      <c r="E1063" s="1">
        <v>25603481</v>
      </c>
      <c r="F1063" s="1">
        <v>10315532.6644</v>
      </c>
      <c r="G1063" s="2">
        <v>0.40289571032938842</v>
      </c>
      <c r="H1063" s="3">
        <v>19497</v>
      </c>
      <c r="I1063" s="1">
        <v>15287948.3357</v>
      </c>
      <c r="J1063" s="11">
        <f t="shared" si="126"/>
        <v>43290</v>
      </c>
      <c r="K1063" s="12">
        <f t="shared" si="127"/>
        <v>28</v>
      </c>
      <c r="L1063" s="12" t="str">
        <f t="shared" si="128"/>
        <v>lunes</v>
      </c>
      <c r="M1063" s="13"/>
    </row>
    <row r="1064" spans="1:13" x14ac:dyDescent="0.35">
      <c r="A1064" s="8" t="str">
        <f t="shared" si="130"/>
        <v>2018</v>
      </c>
      <c r="B1064" s="8" t="str">
        <f t="shared" si="131"/>
        <v>Julio</v>
      </c>
      <c r="C1064" s="6" t="s">
        <v>48</v>
      </c>
      <c r="D1064" s="14" t="str">
        <f t="shared" si="125"/>
        <v>10/Julio/2018</v>
      </c>
      <c r="E1064" s="1">
        <v>43974682</v>
      </c>
      <c r="F1064" s="1">
        <v>18115946.927999999</v>
      </c>
      <c r="G1064" s="2">
        <v>0.41196311386629242</v>
      </c>
      <c r="H1064" s="3">
        <v>33249</v>
      </c>
      <c r="I1064" s="1">
        <v>25858735.072000001</v>
      </c>
      <c r="J1064" s="11">
        <f t="shared" si="126"/>
        <v>43291</v>
      </c>
      <c r="K1064" s="12">
        <f t="shared" si="127"/>
        <v>28</v>
      </c>
      <c r="L1064" s="12" t="str">
        <f t="shared" si="128"/>
        <v>martes</v>
      </c>
      <c r="M1064" s="13"/>
    </row>
    <row r="1065" spans="1:13" x14ac:dyDescent="0.35">
      <c r="A1065" s="8" t="str">
        <f t="shared" si="130"/>
        <v>2018</v>
      </c>
      <c r="B1065" s="8" t="str">
        <f t="shared" si="131"/>
        <v>Julio</v>
      </c>
      <c r="C1065" s="6" t="s">
        <v>69</v>
      </c>
      <c r="D1065" s="14" t="str">
        <f t="shared" si="125"/>
        <v>11/Julio/2018</v>
      </c>
      <c r="E1065" s="1">
        <v>28907941</v>
      </c>
      <c r="F1065" s="1">
        <v>11536247.5745</v>
      </c>
      <c r="G1065" s="2">
        <v>0.39906846269334784</v>
      </c>
      <c r="H1065" s="3">
        <v>15545</v>
      </c>
      <c r="I1065" s="1">
        <v>17371693.4256</v>
      </c>
      <c r="J1065" s="11">
        <f t="shared" si="126"/>
        <v>43292</v>
      </c>
      <c r="K1065" s="12">
        <f t="shared" si="127"/>
        <v>28</v>
      </c>
      <c r="L1065" s="12" t="str">
        <f t="shared" si="128"/>
        <v>miércoles</v>
      </c>
      <c r="M1065" s="13"/>
    </row>
    <row r="1066" spans="1:13" x14ac:dyDescent="0.35">
      <c r="A1066" s="8" t="str">
        <f t="shared" si="130"/>
        <v>2018</v>
      </c>
      <c r="B1066" s="8" t="str">
        <f t="shared" si="131"/>
        <v>Julio</v>
      </c>
      <c r="C1066" s="6" t="s">
        <v>49</v>
      </c>
      <c r="D1066" s="14" t="str">
        <f t="shared" si="125"/>
        <v>12/Julio/2018</v>
      </c>
      <c r="E1066" s="1">
        <v>41974273</v>
      </c>
      <c r="F1066" s="1">
        <v>16085148.283399999</v>
      </c>
      <c r="G1066" s="2">
        <v>0.38321445813724991</v>
      </c>
      <c r="H1066" s="3">
        <v>30522</v>
      </c>
      <c r="I1066" s="1">
        <v>25889124.716600001</v>
      </c>
      <c r="J1066" s="11">
        <f t="shared" si="126"/>
        <v>43293</v>
      </c>
      <c r="K1066" s="12">
        <f t="shared" si="127"/>
        <v>28</v>
      </c>
      <c r="L1066" s="12" t="str">
        <f t="shared" si="128"/>
        <v>jueves</v>
      </c>
      <c r="M1066" s="13"/>
    </row>
    <row r="1067" spans="1:13" x14ac:dyDescent="0.35">
      <c r="A1067" s="8" t="str">
        <f t="shared" si="130"/>
        <v>2018</v>
      </c>
      <c r="B1067" s="8" t="str">
        <f t="shared" si="131"/>
        <v>Julio</v>
      </c>
      <c r="C1067" s="6" t="s">
        <v>50</v>
      </c>
      <c r="D1067" s="14" t="str">
        <f t="shared" si="125"/>
        <v>13/Julio/2018</v>
      </c>
      <c r="E1067" s="1">
        <v>56172808</v>
      </c>
      <c r="F1067" s="1">
        <v>17771910.0975</v>
      </c>
      <c r="G1067" s="2">
        <v>0.31637923632907938</v>
      </c>
      <c r="H1067" s="3">
        <v>23759</v>
      </c>
      <c r="I1067" s="1">
        <v>38400897.902599998</v>
      </c>
      <c r="J1067" s="11">
        <f t="shared" si="126"/>
        <v>43294</v>
      </c>
      <c r="K1067" s="12">
        <f t="shared" si="127"/>
        <v>28</v>
      </c>
      <c r="L1067" s="12" t="str">
        <f t="shared" si="128"/>
        <v>viernes</v>
      </c>
      <c r="M1067" s="13"/>
    </row>
    <row r="1068" spans="1:13" x14ac:dyDescent="0.35">
      <c r="A1068" s="8" t="str">
        <f t="shared" si="130"/>
        <v>2018</v>
      </c>
      <c r="B1068" s="8" t="str">
        <f t="shared" si="131"/>
        <v>Julio</v>
      </c>
      <c r="C1068" s="6" t="s">
        <v>51</v>
      </c>
      <c r="D1068" s="14" t="str">
        <f t="shared" si="125"/>
        <v>14/Julio/2018</v>
      </c>
      <c r="E1068" s="1">
        <v>5902920</v>
      </c>
      <c r="F1068" s="1">
        <v>2446662.4441999998</v>
      </c>
      <c r="G1068" s="2">
        <v>0.41448341569934882</v>
      </c>
      <c r="H1068" s="3">
        <v>3619</v>
      </c>
      <c r="I1068" s="1">
        <v>3456257.5558000002</v>
      </c>
      <c r="J1068" s="11">
        <f t="shared" si="126"/>
        <v>43295</v>
      </c>
      <c r="K1068" s="12">
        <f t="shared" si="127"/>
        <v>28</v>
      </c>
      <c r="L1068" s="12" t="str">
        <f t="shared" si="128"/>
        <v>sábado</v>
      </c>
      <c r="M1068" s="13"/>
    </row>
    <row r="1069" spans="1:13" x14ac:dyDescent="0.35">
      <c r="A1069" s="8" t="str">
        <f t="shared" si="130"/>
        <v>2018</v>
      </c>
      <c r="B1069" s="8" t="str">
        <f t="shared" si="131"/>
        <v>Julio</v>
      </c>
      <c r="C1069" s="6" t="s">
        <v>70</v>
      </c>
      <c r="D1069" s="14" t="str">
        <f t="shared" si="125"/>
        <v>17/Julio/2018</v>
      </c>
      <c r="E1069" s="1">
        <v>40219181</v>
      </c>
      <c r="F1069" s="1">
        <v>13029109.0167</v>
      </c>
      <c r="G1069" s="2">
        <v>0.32395261894318533</v>
      </c>
      <c r="H1069" s="3">
        <v>28906</v>
      </c>
      <c r="I1069" s="1">
        <v>27190071.983399998</v>
      </c>
      <c r="J1069" s="11">
        <f t="shared" si="126"/>
        <v>43298</v>
      </c>
      <c r="K1069" s="12">
        <f t="shared" si="127"/>
        <v>29</v>
      </c>
      <c r="L1069" s="12" t="str">
        <f t="shared" si="128"/>
        <v>martes</v>
      </c>
      <c r="M1069" s="13"/>
    </row>
    <row r="1070" spans="1:13" x14ac:dyDescent="0.35">
      <c r="A1070" s="8" t="str">
        <f t="shared" si="130"/>
        <v>2018</v>
      </c>
      <c r="B1070" s="8" t="str">
        <f t="shared" si="131"/>
        <v>Julio</v>
      </c>
      <c r="C1070" s="6" t="s">
        <v>71</v>
      </c>
      <c r="D1070" s="14" t="str">
        <f t="shared" si="125"/>
        <v>18/Julio/2018</v>
      </c>
      <c r="E1070" s="1">
        <v>31964552.600000001</v>
      </c>
      <c r="F1070" s="1">
        <v>14669712.3202</v>
      </c>
      <c r="G1070" s="2">
        <v>0.45893688873968475</v>
      </c>
      <c r="H1070" s="3">
        <v>29466</v>
      </c>
      <c r="I1070" s="1">
        <v>17294840.279899999</v>
      </c>
      <c r="J1070" s="11">
        <f t="shared" si="126"/>
        <v>43299</v>
      </c>
      <c r="K1070" s="12">
        <f t="shared" si="127"/>
        <v>29</v>
      </c>
      <c r="L1070" s="12" t="str">
        <f t="shared" si="128"/>
        <v>miércoles</v>
      </c>
      <c r="M1070" s="13"/>
    </row>
    <row r="1071" spans="1:13" x14ac:dyDescent="0.35">
      <c r="A1071" s="8" t="str">
        <f t="shared" si="130"/>
        <v>2018</v>
      </c>
      <c r="B1071" s="8" t="str">
        <f t="shared" si="131"/>
        <v>Julio</v>
      </c>
      <c r="C1071" s="6" t="s">
        <v>54</v>
      </c>
      <c r="D1071" s="14" t="str">
        <f t="shared" si="125"/>
        <v>19/Julio/2018</v>
      </c>
      <c r="E1071" s="1">
        <v>33023004.780000001</v>
      </c>
      <c r="F1071" s="1">
        <v>13775600.554199999</v>
      </c>
      <c r="G1071" s="2">
        <v>0.41715163856146226</v>
      </c>
      <c r="H1071" s="3">
        <v>19159</v>
      </c>
      <c r="I1071" s="1">
        <v>19247404.2258</v>
      </c>
      <c r="J1071" s="11">
        <f t="shared" si="126"/>
        <v>43300</v>
      </c>
      <c r="K1071" s="12">
        <f t="shared" si="127"/>
        <v>29</v>
      </c>
      <c r="L1071" s="12" t="str">
        <f t="shared" si="128"/>
        <v>jueves</v>
      </c>
      <c r="M1071" s="13"/>
    </row>
    <row r="1072" spans="1:13" x14ac:dyDescent="0.35">
      <c r="A1072" s="8" t="str">
        <f t="shared" si="130"/>
        <v>2018</v>
      </c>
      <c r="B1072" s="8" t="str">
        <f t="shared" si="131"/>
        <v>Julio</v>
      </c>
      <c r="C1072" s="6" t="s">
        <v>55</v>
      </c>
      <c r="D1072" s="14" t="str">
        <f t="shared" si="125"/>
        <v>20/Julio/2018</v>
      </c>
      <c r="E1072" s="1">
        <v>24171563</v>
      </c>
      <c r="F1072" s="1">
        <v>10167048.418</v>
      </c>
      <c r="G1072" s="2">
        <v>0.42062023121963604</v>
      </c>
      <c r="H1072" s="3">
        <v>15119</v>
      </c>
      <c r="I1072" s="1">
        <v>14004514.582</v>
      </c>
      <c r="J1072" s="11">
        <f t="shared" si="126"/>
        <v>43301</v>
      </c>
      <c r="K1072" s="12">
        <f t="shared" si="127"/>
        <v>29</v>
      </c>
      <c r="L1072" s="12" t="str">
        <f t="shared" si="128"/>
        <v>viernes</v>
      </c>
      <c r="M1072" s="13"/>
    </row>
    <row r="1073" spans="1:13" x14ac:dyDescent="0.35">
      <c r="A1073" s="8" t="str">
        <f t="shared" si="130"/>
        <v>2018</v>
      </c>
      <c r="B1073" s="8" t="str">
        <f t="shared" si="131"/>
        <v>Julio</v>
      </c>
      <c r="C1073" s="6" t="s">
        <v>56</v>
      </c>
      <c r="D1073" s="14" t="str">
        <f t="shared" si="125"/>
        <v>21/Julio/2018</v>
      </c>
      <c r="E1073" s="1">
        <v>3817361</v>
      </c>
      <c r="F1073" s="1">
        <v>1468964.6536000001</v>
      </c>
      <c r="G1073" s="2">
        <v>0.38481156317152088</v>
      </c>
      <c r="H1073" s="3">
        <v>1564</v>
      </c>
      <c r="I1073" s="1">
        <v>2348396.3464000002</v>
      </c>
      <c r="J1073" s="11">
        <f t="shared" si="126"/>
        <v>43302</v>
      </c>
      <c r="K1073" s="12">
        <f t="shared" si="127"/>
        <v>29</v>
      </c>
      <c r="L1073" s="12" t="str">
        <f t="shared" si="128"/>
        <v>sábado</v>
      </c>
      <c r="M1073" s="13"/>
    </row>
    <row r="1074" spans="1:13" x14ac:dyDescent="0.35">
      <c r="A1074" s="8" t="str">
        <f t="shared" si="130"/>
        <v>2018</v>
      </c>
      <c r="B1074" s="8" t="str">
        <f t="shared" si="131"/>
        <v>Julio</v>
      </c>
      <c r="C1074" s="6" t="s">
        <v>58</v>
      </c>
      <c r="D1074" s="14" t="str">
        <f t="shared" si="125"/>
        <v>23/Julio/2018</v>
      </c>
      <c r="E1074" s="1">
        <v>28736319</v>
      </c>
      <c r="F1074" s="1">
        <v>12314500.115499999</v>
      </c>
      <c r="G1074" s="2">
        <v>0.42853436153391811</v>
      </c>
      <c r="H1074" s="3">
        <v>27706</v>
      </c>
      <c r="I1074" s="1">
        <v>16421818.884500001</v>
      </c>
      <c r="J1074" s="11">
        <f t="shared" si="126"/>
        <v>43304</v>
      </c>
      <c r="K1074" s="12">
        <f t="shared" si="127"/>
        <v>30</v>
      </c>
      <c r="L1074" s="12" t="str">
        <f t="shared" si="128"/>
        <v>lunes</v>
      </c>
      <c r="M1074" s="13"/>
    </row>
    <row r="1075" spans="1:13" x14ac:dyDescent="0.35">
      <c r="A1075" s="8" t="str">
        <f t="shared" si="130"/>
        <v>2018</v>
      </c>
      <c r="B1075" s="8" t="str">
        <f t="shared" si="131"/>
        <v>Julio</v>
      </c>
      <c r="C1075" s="6" t="s">
        <v>59</v>
      </c>
      <c r="D1075" s="14" t="str">
        <f t="shared" si="125"/>
        <v>24/Julio/2018</v>
      </c>
      <c r="E1075" s="1">
        <v>31171386.43</v>
      </c>
      <c r="F1075" s="1">
        <v>12375554.205700001</v>
      </c>
      <c r="G1075" s="2">
        <v>0.39701648284047786</v>
      </c>
      <c r="H1075" s="3">
        <v>29243</v>
      </c>
      <c r="I1075" s="1">
        <v>18795832.224300001</v>
      </c>
      <c r="J1075" s="11">
        <f t="shared" si="126"/>
        <v>43305</v>
      </c>
      <c r="K1075" s="12">
        <f t="shared" si="127"/>
        <v>30</v>
      </c>
      <c r="L1075" s="12" t="str">
        <f t="shared" si="128"/>
        <v>martes</v>
      </c>
      <c r="M1075" s="13"/>
    </row>
    <row r="1076" spans="1:13" x14ac:dyDescent="0.35">
      <c r="A1076" s="8" t="str">
        <f t="shared" si="130"/>
        <v>2018</v>
      </c>
      <c r="B1076" s="8" t="str">
        <f t="shared" si="131"/>
        <v>Julio</v>
      </c>
      <c r="C1076" s="6" t="s">
        <v>72</v>
      </c>
      <c r="D1076" s="14" t="str">
        <f t="shared" si="125"/>
        <v>25/Julio/2018</v>
      </c>
      <c r="E1076" s="1">
        <v>31855735</v>
      </c>
      <c r="F1076" s="1">
        <v>12449425.5538</v>
      </c>
      <c r="G1076" s="2">
        <v>0.39080641378389164</v>
      </c>
      <c r="H1076" s="3">
        <v>24233</v>
      </c>
      <c r="I1076" s="1">
        <v>19406309.4463</v>
      </c>
      <c r="J1076" s="11">
        <f t="shared" si="126"/>
        <v>43306</v>
      </c>
      <c r="K1076" s="12">
        <f t="shared" si="127"/>
        <v>30</v>
      </c>
      <c r="L1076" s="12" t="str">
        <f t="shared" si="128"/>
        <v>miércoles</v>
      </c>
      <c r="M1076" s="13"/>
    </row>
    <row r="1077" spans="1:13" x14ac:dyDescent="0.35">
      <c r="A1077" s="8" t="str">
        <f t="shared" si="130"/>
        <v>2018</v>
      </c>
      <c r="B1077" s="8" t="str">
        <f t="shared" si="131"/>
        <v>Julio</v>
      </c>
      <c r="C1077" s="6" t="s">
        <v>60</v>
      </c>
      <c r="D1077" s="14" t="str">
        <f t="shared" si="125"/>
        <v>26/Julio/2018</v>
      </c>
      <c r="E1077" s="1">
        <v>39721187.240000002</v>
      </c>
      <c r="F1077" s="1">
        <v>14283925.1834</v>
      </c>
      <c r="G1077" s="2">
        <v>0.35960468898109399</v>
      </c>
      <c r="H1077" s="3">
        <v>31586</v>
      </c>
      <c r="I1077" s="1">
        <v>25437262.056600001</v>
      </c>
      <c r="J1077" s="11">
        <f t="shared" si="126"/>
        <v>43307</v>
      </c>
      <c r="K1077" s="12">
        <f t="shared" si="127"/>
        <v>30</v>
      </c>
      <c r="L1077" s="12" t="str">
        <f t="shared" si="128"/>
        <v>jueves</v>
      </c>
      <c r="M1077" s="13"/>
    </row>
    <row r="1078" spans="1:13" x14ac:dyDescent="0.35">
      <c r="A1078" s="8" t="str">
        <f t="shared" si="130"/>
        <v>2018</v>
      </c>
      <c r="B1078" s="8" t="str">
        <f t="shared" si="131"/>
        <v>Julio</v>
      </c>
      <c r="C1078" s="6" t="s">
        <v>61</v>
      </c>
      <c r="D1078" s="14" t="str">
        <f t="shared" si="125"/>
        <v>27/Julio/2018</v>
      </c>
      <c r="E1078" s="1">
        <v>50082562</v>
      </c>
      <c r="F1078" s="1">
        <v>17925646.194899999</v>
      </c>
      <c r="G1078" s="2">
        <v>0.3579219089251065</v>
      </c>
      <c r="H1078" s="3">
        <v>25419</v>
      </c>
      <c r="I1078" s="1">
        <v>32156915.805100001</v>
      </c>
      <c r="J1078" s="11">
        <f t="shared" si="126"/>
        <v>43308</v>
      </c>
      <c r="K1078" s="12">
        <f t="shared" si="127"/>
        <v>30</v>
      </c>
      <c r="L1078" s="12" t="str">
        <f t="shared" si="128"/>
        <v>viernes</v>
      </c>
      <c r="M1078" s="13"/>
    </row>
    <row r="1079" spans="1:13" x14ac:dyDescent="0.35">
      <c r="A1079" s="8" t="str">
        <f t="shared" si="130"/>
        <v>2018</v>
      </c>
      <c r="B1079" s="8" t="str">
        <f t="shared" si="131"/>
        <v>Julio</v>
      </c>
      <c r="C1079" s="6" t="s">
        <v>62</v>
      </c>
      <c r="D1079" s="14" t="str">
        <f t="shared" si="125"/>
        <v>28/Julio/2018</v>
      </c>
      <c r="E1079" s="1">
        <v>1671335</v>
      </c>
      <c r="F1079" s="1">
        <v>656063.89009999996</v>
      </c>
      <c r="G1079" s="2">
        <v>0.39253883278935703</v>
      </c>
      <c r="H1079" s="3">
        <v>2839</v>
      </c>
      <c r="I1079" s="1">
        <v>1015271.1099</v>
      </c>
      <c r="J1079" s="11">
        <f t="shared" si="126"/>
        <v>43309</v>
      </c>
      <c r="K1079" s="12">
        <f t="shared" si="127"/>
        <v>30</v>
      </c>
      <c r="L1079" s="12" t="str">
        <f t="shared" si="128"/>
        <v>sábado</v>
      </c>
      <c r="M1079" s="13"/>
    </row>
    <row r="1080" spans="1:13" x14ac:dyDescent="0.35">
      <c r="A1080" s="8" t="str">
        <f t="shared" si="130"/>
        <v>2018</v>
      </c>
      <c r="B1080" s="8" t="str">
        <f t="shared" si="131"/>
        <v>Julio</v>
      </c>
      <c r="C1080" s="6" t="s">
        <v>64</v>
      </c>
      <c r="D1080" s="14" t="str">
        <f t="shared" si="125"/>
        <v>30/Julio/2018</v>
      </c>
      <c r="E1080" s="1">
        <v>35632166</v>
      </c>
      <c r="F1080" s="1">
        <v>13265372.032500001</v>
      </c>
      <c r="G1080" s="2">
        <v>0.37228643446766607</v>
      </c>
      <c r="H1080" s="3">
        <v>35252</v>
      </c>
      <c r="I1080" s="1">
        <v>22366793.967500001</v>
      </c>
      <c r="J1080" s="11">
        <f t="shared" si="126"/>
        <v>43311</v>
      </c>
      <c r="K1080" s="12">
        <f t="shared" si="127"/>
        <v>31</v>
      </c>
      <c r="L1080" s="12" t="str">
        <f t="shared" si="128"/>
        <v>lunes</v>
      </c>
      <c r="M1080" s="13"/>
    </row>
    <row r="1081" spans="1:13" x14ac:dyDescent="0.35">
      <c r="A1081" s="8" t="str">
        <f t="shared" si="130"/>
        <v>2018</v>
      </c>
      <c r="B1081" s="8" t="str">
        <f t="shared" si="131"/>
        <v>Julio</v>
      </c>
      <c r="C1081" s="6" t="s">
        <v>65</v>
      </c>
      <c r="D1081" s="14" t="str">
        <f t="shared" si="125"/>
        <v>31/Julio/2018</v>
      </c>
      <c r="E1081" s="1">
        <v>85298248</v>
      </c>
      <c r="F1081" s="1">
        <v>25873336.620299999</v>
      </c>
      <c r="G1081" s="2">
        <v>0.30332787867225597</v>
      </c>
      <c r="H1081" s="3">
        <v>47112</v>
      </c>
      <c r="I1081" s="1">
        <v>59424911.379799999</v>
      </c>
      <c r="J1081" s="11">
        <f t="shared" si="126"/>
        <v>43312</v>
      </c>
      <c r="K1081" s="12">
        <f t="shared" si="127"/>
        <v>31</v>
      </c>
      <c r="L1081" s="12" t="str">
        <f t="shared" si="128"/>
        <v>martes</v>
      </c>
      <c r="M1081" s="13"/>
    </row>
    <row r="1082" spans="1:13" x14ac:dyDescent="0.35">
      <c r="A1082" s="8" t="str">
        <f t="shared" si="130"/>
        <v>2018</v>
      </c>
      <c r="B1082" s="8" t="s">
        <v>32</v>
      </c>
      <c r="C1082" s="6" t="s">
        <v>73</v>
      </c>
      <c r="D1082" s="14" t="str">
        <f t="shared" si="125"/>
        <v>1/Agosto/2018</v>
      </c>
      <c r="E1082" s="1">
        <v>18058849</v>
      </c>
      <c r="F1082" s="1">
        <v>7062697.3108000001</v>
      </c>
      <c r="G1082" s="2">
        <v>0.3910934362871078</v>
      </c>
      <c r="H1082" s="3">
        <v>13675</v>
      </c>
      <c r="I1082" s="1">
        <v>10996151.689200001</v>
      </c>
      <c r="J1082" s="11">
        <f t="shared" si="126"/>
        <v>43313</v>
      </c>
      <c r="K1082" s="12">
        <f t="shared" si="127"/>
        <v>31</v>
      </c>
      <c r="L1082" s="12" t="str">
        <f t="shared" si="128"/>
        <v>miércoles</v>
      </c>
      <c r="M1082" s="13"/>
    </row>
    <row r="1083" spans="1:13" x14ac:dyDescent="0.35">
      <c r="A1083" s="8" t="str">
        <f t="shared" si="130"/>
        <v>2018</v>
      </c>
      <c r="B1083" s="8" t="str">
        <f t="shared" ref="B1083:B1108" si="132">+B1082</f>
        <v>Agosto</v>
      </c>
      <c r="C1083" s="6" t="s">
        <v>66</v>
      </c>
      <c r="D1083" s="14" t="str">
        <f t="shared" si="125"/>
        <v>2/Agosto/2018</v>
      </c>
      <c r="E1083" s="1">
        <v>35169306</v>
      </c>
      <c r="F1083" s="1">
        <v>12765474.512700001</v>
      </c>
      <c r="G1083" s="2">
        <v>0.36297203341743506</v>
      </c>
      <c r="H1083" s="3">
        <v>19138</v>
      </c>
      <c r="I1083" s="1">
        <v>22403831.487399999</v>
      </c>
      <c r="J1083" s="11">
        <f t="shared" si="126"/>
        <v>43314</v>
      </c>
      <c r="K1083" s="12">
        <f t="shared" si="127"/>
        <v>31</v>
      </c>
      <c r="L1083" s="12" t="str">
        <f t="shared" si="128"/>
        <v>jueves</v>
      </c>
      <c r="M1083" s="13"/>
    </row>
    <row r="1084" spans="1:13" x14ac:dyDescent="0.35">
      <c r="A1084" s="8" t="str">
        <f t="shared" si="130"/>
        <v>2018</v>
      </c>
      <c r="B1084" s="8" t="str">
        <f t="shared" si="132"/>
        <v>Agosto</v>
      </c>
      <c r="C1084" s="6" t="s">
        <v>67</v>
      </c>
      <c r="D1084" s="14" t="str">
        <f t="shared" si="125"/>
        <v>3/Agosto/2018</v>
      </c>
      <c r="E1084" s="1">
        <v>24354399.010000002</v>
      </c>
      <c r="F1084" s="1">
        <v>9406349.0324000008</v>
      </c>
      <c r="G1084" s="2">
        <v>0.38622792656627336</v>
      </c>
      <c r="H1084" s="3">
        <v>21385</v>
      </c>
      <c r="I1084" s="1">
        <v>14948049.977600001</v>
      </c>
      <c r="J1084" s="11">
        <f t="shared" si="126"/>
        <v>43315</v>
      </c>
      <c r="K1084" s="12">
        <f t="shared" si="127"/>
        <v>31</v>
      </c>
      <c r="L1084" s="12" t="str">
        <f t="shared" si="128"/>
        <v>viernes</v>
      </c>
      <c r="M1084" s="13"/>
    </row>
    <row r="1085" spans="1:13" x14ac:dyDescent="0.35">
      <c r="A1085" s="8" t="str">
        <f t="shared" si="130"/>
        <v>2018</v>
      </c>
      <c r="B1085" s="8" t="str">
        <f t="shared" si="132"/>
        <v>Agosto</v>
      </c>
      <c r="C1085" s="6" t="s">
        <v>68</v>
      </c>
      <c r="D1085" s="14" t="str">
        <f t="shared" si="125"/>
        <v>4/Agosto/2018</v>
      </c>
      <c r="E1085" s="1">
        <v>1697827</v>
      </c>
      <c r="F1085" s="1">
        <v>703831.79969999997</v>
      </c>
      <c r="G1085" s="2">
        <v>0.4145485963528675</v>
      </c>
      <c r="H1085" s="3">
        <v>1432</v>
      </c>
      <c r="I1085" s="1">
        <v>993995.20039999997</v>
      </c>
      <c r="J1085" s="11">
        <f t="shared" si="126"/>
        <v>43316</v>
      </c>
      <c r="K1085" s="12">
        <f t="shared" si="127"/>
        <v>31</v>
      </c>
      <c r="L1085" s="12" t="str">
        <f t="shared" si="128"/>
        <v>sábado</v>
      </c>
      <c r="M1085" s="13"/>
    </row>
    <row r="1086" spans="1:13" x14ac:dyDescent="0.35">
      <c r="A1086" s="8" t="str">
        <f t="shared" si="130"/>
        <v>2018</v>
      </c>
      <c r="B1086" s="8" t="str">
        <f t="shared" si="132"/>
        <v>Agosto</v>
      </c>
      <c r="C1086" s="6" t="s">
        <v>44</v>
      </c>
      <c r="D1086" s="14" t="str">
        <f t="shared" si="125"/>
        <v>6/Agosto/2018</v>
      </c>
      <c r="E1086" s="1">
        <v>33447651</v>
      </c>
      <c r="F1086" s="1">
        <v>14246069.734099999</v>
      </c>
      <c r="G1086" s="2">
        <v>0.42592138186624823</v>
      </c>
      <c r="H1086" s="3">
        <v>37487</v>
      </c>
      <c r="I1086" s="1">
        <v>19201581.265999999</v>
      </c>
      <c r="J1086" s="11">
        <f t="shared" si="126"/>
        <v>43318</v>
      </c>
      <c r="K1086" s="12">
        <f t="shared" si="127"/>
        <v>32</v>
      </c>
      <c r="L1086" s="12" t="str">
        <f t="shared" si="128"/>
        <v>lunes</v>
      </c>
      <c r="M1086" s="13"/>
    </row>
    <row r="1087" spans="1:13" x14ac:dyDescent="0.35">
      <c r="A1087" s="8" t="str">
        <f t="shared" si="130"/>
        <v>2018</v>
      </c>
      <c r="B1087" s="8" t="str">
        <f t="shared" si="132"/>
        <v>Agosto</v>
      </c>
      <c r="C1087" s="6" t="s">
        <v>45</v>
      </c>
      <c r="D1087" s="14" t="str">
        <f t="shared" si="125"/>
        <v>7/Agosto/2018</v>
      </c>
      <c r="E1087" s="1">
        <v>31897562</v>
      </c>
      <c r="F1087" s="1">
        <v>13090483.7763</v>
      </c>
      <c r="G1087" s="2">
        <v>0.41039135769373219</v>
      </c>
      <c r="H1087" s="3">
        <v>25766</v>
      </c>
      <c r="I1087" s="1">
        <v>18807078.2238</v>
      </c>
      <c r="J1087" s="11">
        <f t="shared" si="126"/>
        <v>43319</v>
      </c>
      <c r="K1087" s="12">
        <f t="shared" si="127"/>
        <v>32</v>
      </c>
      <c r="L1087" s="12" t="str">
        <f t="shared" si="128"/>
        <v>martes</v>
      </c>
      <c r="M1087" s="13"/>
    </row>
    <row r="1088" spans="1:13" x14ac:dyDescent="0.35">
      <c r="A1088" s="8" t="str">
        <f t="shared" si="130"/>
        <v>2018</v>
      </c>
      <c r="B1088" s="8" t="str">
        <f t="shared" si="132"/>
        <v>Agosto</v>
      </c>
      <c r="C1088" s="6" t="s">
        <v>46</v>
      </c>
      <c r="D1088" s="14" t="str">
        <f t="shared" si="125"/>
        <v>8/Agosto/2018</v>
      </c>
      <c r="E1088" s="1">
        <v>44536724</v>
      </c>
      <c r="F1088" s="1">
        <v>16639926.6216</v>
      </c>
      <c r="G1088" s="2">
        <v>0.37362260011760184</v>
      </c>
      <c r="H1088" s="3">
        <v>31769</v>
      </c>
      <c r="I1088" s="1">
        <v>27896797.378400002</v>
      </c>
      <c r="J1088" s="11">
        <f t="shared" si="126"/>
        <v>43320</v>
      </c>
      <c r="K1088" s="12">
        <f t="shared" si="127"/>
        <v>32</v>
      </c>
      <c r="L1088" s="12" t="str">
        <f t="shared" si="128"/>
        <v>miércoles</v>
      </c>
      <c r="M1088" s="13"/>
    </row>
    <row r="1089" spans="1:13" x14ac:dyDescent="0.35">
      <c r="A1089" s="8" t="str">
        <f t="shared" si="130"/>
        <v>2018</v>
      </c>
      <c r="B1089" s="8" t="str">
        <f t="shared" si="132"/>
        <v>Agosto</v>
      </c>
      <c r="C1089" s="6" t="s">
        <v>47</v>
      </c>
      <c r="D1089" s="14" t="str">
        <f t="shared" si="125"/>
        <v>9/Agosto/2018</v>
      </c>
      <c r="E1089" s="1">
        <v>41591565.329999998</v>
      </c>
      <c r="F1089" s="1">
        <v>16151486.6823</v>
      </c>
      <c r="G1089" s="2">
        <v>0.3883356289706637</v>
      </c>
      <c r="H1089" s="3">
        <v>42672</v>
      </c>
      <c r="I1089" s="1">
        <v>25440078.647799999</v>
      </c>
      <c r="J1089" s="11">
        <f t="shared" si="126"/>
        <v>43321</v>
      </c>
      <c r="K1089" s="12">
        <f t="shared" si="127"/>
        <v>32</v>
      </c>
      <c r="L1089" s="12" t="str">
        <f t="shared" si="128"/>
        <v>jueves</v>
      </c>
      <c r="M1089" s="13"/>
    </row>
    <row r="1090" spans="1:13" x14ac:dyDescent="0.35">
      <c r="A1090" s="8" t="str">
        <f t="shared" si="130"/>
        <v>2018</v>
      </c>
      <c r="B1090" s="8" t="str">
        <f t="shared" si="132"/>
        <v>Agosto</v>
      </c>
      <c r="C1090" s="6" t="s">
        <v>48</v>
      </c>
      <c r="D1090" s="14" t="str">
        <f t="shared" si="125"/>
        <v>10/Agosto/2018</v>
      </c>
      <c r="E1090" s="1">
        <v>34773986</v>
      </c>
      <c r="F1090" s="1">
        <v>13832497.841499999</v>
      </c>
      <c r="G1090" s="2">
        <v>0.39778292432452234</v>
      </c>
      <c r="H1090" s="3">
        <v>21313.191999999999</v>
      </c>
      <c r="I1090" s="1">
        <v>20941488.158500001</v>
      </c>
      <c r="J1090" s="11">
        <f t="shared" si="126"/>
        <v>43322</v>
      </c>
      <c r="K1090" s="12">
        <f t="shared" si="127"/>
        <v>32</v>
      </c>
      <c r="L1090" s="12" t="str">
        <f t="shared" si="128"/>
        <v>viernes</v>
      </c>
      <c r="M1090" s="13"/>
    </row>
    <row r="1091" spans="1:13" x14ac:dyDescent="0.35">
      <c r="A1091" s="8" t="str">
        <f t="shared" si="130"/>
        <v>2018</v>
      </c>
      <c r="B1091" s="8" t="str">
        <f t="shared" si="132"/>
        <v>Agosto</v>
      </c>
      <c r="C1091" s="6" t="s">
        <v>69</v>
      </c>
      <c r="D1091" s="14" t="str">
        <f t="shared" si="125"/>
        <v>11/Agosto/2018</v>
      </c>
      <c r="E1091" s="1">
        <v>3687458</v>
      </c>
      <c r="F1091" s="1">
        <v>1359182.2538999999</v>
      </c>
      <c r="G1091" s="2">
        <v>0.36859599591371617</v>
      </c>
      <c r="H1091" s="3">
        <v>3041</v>
      </c>
      <c r="I1091" s="1">
        <v>2328275.7461999999</v>
      </c>
      <c r="J1091" s="11">
        <f t="shared" si="126"/>
        <v>43323</v>
      </c>
      <c r="K1091" s="12">
        <f t="shared" si="127"/>
        <v>32</v>
      </c>
      <c r="L1091" s="12" t="str">
        <f t="shared" si="128"/>
        <v>sábado</v>
      </c>
      <c r="M1091" s="13"/>
    </row>
    <row r="1092" spans="1:13" x14ac:dyDescent="0.35">
      <c r="A1092" s="8" t="str">
        <f t="shared" si="130"/>
        <v>2018</v>
      </c>
      <c r="B1092" s="8" t="str">
        <f t="shared" si="132"/>
        <v>Agosto</v>
      </c>
      <c r="C1092" s="6" t="s">
        <v>50</v>
      </c>
      <c r="D1092" s="14" t="str">
        <f t="shared" si="125"/>
        <v>13/Agosto/2018</v>
      </c>
      <c r="E1092" s="1">
        <v>33899347</v>
      </c>
      <c r="F1092" s="1">
        <v>14085599.961200001</v>
      </c>
      <c r="G1092" s="2">
        <v>0.41551242745767347</v>
      </c>
      <c r="H1092" s="3">
        <v>38828</v>
      </c>
      <c r="I1092" s="1">
        <v>19813747.038800001</v>
      </c>
      <c r="J1092" s="11">
        <f t="shared" si="126"/>
        <v>43325</v>
      </c>
      <c r="K1092" s="12">
        <f t="shared" si="127"/>
        <v>33</v>
      </c>
      <c r="L1092" s="12" t="str">
        <f t="shared" si="128"/>
        <v>lunes</v>
      </c>
      <c r="M1092" s="13"/>
    </row>
    <row r="1093" spans="1:13" x14ac:dyDescent="0.35">
      <c r="A1093" s="8" t="str">
        <f t="shared" si="130"/>
        <v>2018</v>
      </c>
      <c r="B1093" s="8" t="str">
        <f t="shared" si="132"/>
        <v>Agosto</v>
      </c>
      <c r="C1093" s="6" t="s">
        <v>51</v>
      </c>
      <c r="D1093" s="14" t="str">
        <f t="shared" si="125"/>
        <v>14/Agosto/2018</v>
      </c>
      <c r="E1093" s="1">
        <v>42301996</v>
      </c>
      <c r="F1093" s="1">
        <v>16096838.6874</v>
      </c>
      <c r="G1093" s="2">
        <v>0.38052196608878691</v>
      </c>
      <c r="H1093" s="3">
        <v>26482</v>
      </c>
      <c r="I1093" s="1">
        <v>26205157.312600002</v>
      </c>
      <c r="J1093" s="11">
        <f t="shared" si="126"/>
        <v>43326</v>
      </c>
      <c r="K1093" s="12">
        <f t="shared" si="127"/>
        <v>33</v>
      </c>
      <c r="L1093" s="12" t="str">
        <f t="shared" si="128"/>
        <v>martes</v>
      </c>
      <c r="M1093" s="13"/>
    </row>
    <row r="1094" spans="1:13" x14ac:dyDescent="0.35">
      <c r="A1094" s="8" t="str">
        <f t="shared" si="130"/>
        <v>2018</v>
      </c>
      <c r="B1094" s="8" t="str">
        <f t="shared" si="132"/>
        <v>Agosto</v>
      </c>
      <c r="C1094" s="6" t="s">
        <v>52</v>
      </c>
      <c r="D1094" s="14" t="str">
        <f t="shared" si="125"/>
        <v>15/Agosto/2018</v>
      </c>
      <c r="E1094" s="1">
        <v>6336734</v>
      </c>
      <c r="F1094" s="1">
        <v>2365838.7747</v>
      </c>
      <c r="G1094" s="2">
        <v>0.37335301982062052</v>
      </c>
      <c r="H1094" s="3">
        <v>8135</v>
      </c>
      <c r="I1094" s="1">
        <v>3970895.2253999999</v>
      </c>
      <c r="J1094" s="11">
        <f t="shared" si="126"/>
        <v>43327</v>
      </c>
      <c r="K1094" s="12">
        <f t="shared" si="127"/>
        <v>33</v>
      </c>
      <c r="L1094" s="12" t="str">
        <f t="shared" si="128"/>
        <v>miércoles</v>
      </c>
      <c r="M1094" s="13"/>
    </row>
    <row r="1095" spans="1:13" x14ac:dyDescent="0.35">
      <c r="A1095" s="8" t="str">
        <f t="shared" si="130"/>
        <v>2018</v>
      </c>
      <c r="B1095" s="8" t="str">
        <f t="shared" si="132"/>
        <v>Agosto</v>
      </c>
      <c r="C1095" s="6" t="s">
        <v>53</v>
      </c>
      <c r="D1095" s="14" t="str">
        <f t="shared" ref="D1095:D1158" si="133">CONCATENATE(C1095,"/",B1095,"/",A1095)</f>
        <v>16/Agosto/2018</v>
      </c>
      <c r="E1095" s="1">
        <v>34088681</v>
      </c>
      <c r="F1095" s="1">
        <v>12614030.7675</v>
      </c>
      <c r="G1095" s="2">
        <v>0.37003575373010178</v>
      </c>
      <c r="H1095" s="3">
        <v>32299</v>
      </c>
      <c r="I1095" s="1">
        <v>21474650.2326</v>
      </c>
      <c r="J1095" s="11">
        <f t="shared" ref="J1095:J1158" si="134">WORKDAY(D1095,0,0)</f>
        <v>43328</v>
      </c>
      <c r="K1095" s="12">
        <f t="shared" ref="K1095:K1158" si="135">WEEKNUM(J1095,1)</f>
        <v>33</v>
      </c>
      <c r="L1095" s="12" t="str">
        <f t="shared" ref="L1095:L1158" si="136">TEXT(J1095,"ddDDd")</f>
        <v>jueves</v>
      </c>
      <c r="M1095" s="13"/>
    </row>
    <row r="1096" spans="1:13" x14ac:dyDescent="0.35">
      <c r="A1096" s="8" t="str">
        <f t="shared" si="130"/>
        <v>2018</v>
      </c>
      <c r="B1096" s="8" t="str">
        <f t="shared" si="132"/>
        <v>Agosto</v>
      </c>
      <c r="C1096" s="6" t="s">
        <v>70</v>
      </c>
      <c r="D1096" s="14" t="str">
        <f t="shared" si="133"/>
        <v>17/Agosto/2018</v>
      </c>
      <c r="E1096" s="1">
        <v>37944128</v>
      </c>
      <c r="F1096" s="1">
        <v>16466191.1252</v>
      </c>
      <c r="G1096" s="2">
        <v>0.43395887567109198</v>
      </c>
      <c r="H1096" s="3">
        <v>24288</v>
      </c>
      <c r="I1096" s="1">
        <v>21477936.8748</v>
      </c>
      <c r="J1096" s="11">
        <f t="shared" si="134"/>
        <v>43329</v>
      </c>
      <c r="K1096" s="12">
        <f t="shared" si="135"/>
        <v>33</v>
      </c>
      <c r="L1096" s="12" t="str">
        <f t="shared" si="136"/>
        <v>viernes</v>
      </c>
      <c r="M1096" s="13"/>
    </row>
    <row r="1097" spans="1:13" x14ac:dyDescent="0.35">
      <c r="A1097" s="8" t="str">
        <f t="shared" si="130"/>
        <v>2018</v>
      </c>
      <c r="B1097" s="8" t="str">
        <f t="shared" si="132"/>
        <v>Agosto</v>
      </c>
      <c r="C1097" s="6" t="s">
        <v>71</v>
      </c>
      <c r="D1097" s="14" t="str">
        <f t="shared" si="133"/>
        <v>18/Agosto/2018</v>
      </c>
      <c r="E1097" s="1">
        <v>3240470</v>
      </c>
      <c r="F1097" s="1">
        <v>1702252.3149000001</v>
      </c>
      <c r="G1097" s="2">
        <v>0.52531031452227606</v>
      </c>
      <c r="H1097" s="3">
        <v>6894</v>
      </c>
      <c r="I1097" s="1">
        <v>1538217.6851999999</v>
      </c>
      <c r="J1097" s="11">
        <f t="shared" si="134"/>
        <v>43330</v>
      </c>
      <c r="K1097" s="12">
        <f t="shared" si="135"/>
        <v>33</v>
      </c>
      <c r="L1097" s="12" t="str">
        <f t="shared" si="136"/>
        <v>sábado</v>
      </c>
      <c r="M1097" s="13"/>
    </row>
    <row r="1098" spans="1:13" x14ac:dyDescent="0.35">
      <c r="A1098" s="8" t="str">
        <f t="shared" si="130"/>
        <v>2018</v>
      </c>
      <c r="B1098" s="8" t="str">
        <f t="shared" si="132"/>
        <v>Agosto</v>
      </c>
      <c r="C1098" s="6" t="s">
        <v>55</v>
      </c>
      <c r="D1098" s="14" t="str">
        <f t="shared" si="133"/>
        <v>20/Agosto/2018</v>
      </c>
      <c r="E1098" s="1">
        <v>31770486</v>
      </c>
      <c r="F1098" s="1">
        <v>11445652.956800001</v>
      </c>
      <c r="G1098" s="2">
        <v>0.36026055619042152</v>
      </c>
      <c r="H1098" s="3">
        <v>31963</v>
      </c>
      <c r="I1098" s="1">
        <v>20324833.043200001</v>
      </c>
      <c r="J1098" s="11">
        <f t="shared" si="134"/>
        <v>43332</v>
      </c>
      <c r="K1098" s="12">
        <f t="shared" si="135"/>
        <v>34</v>
      </c>
      <c r="L1098" s="12" t="str">
        <f t="shared" si="136"/>
        <v>lunes</v>
      </c>
      <c r="M1098" s="13"/>
    </row>
    <row r="1099" spans="1:13" x14ac:dyDescent="0.35">
      <c r="A1099" s="8" t="str">
        <f t="shared" si="130"/>
        <v>2018</v>
      </c>
      <c r="B1099" s="8" t="str">
        <f t="shared" si="132"/>
        <v>Agosto</v>
      </c>
      <c r="C1099" s="6" t="s">
        <v>56</v>
      </c>
      <c r="D1099" s="14" t="str">
        <f t="shared" si="133"/>
        <v>21/Agosto/2018</v>
      </c>
      <c r="E1099" s="1">
        <v>53715336</v>
      </c>
      <c r="F1099" s="1">
        <v>20406034.4047</v>
      </c>
      <c r="G1099" s="2">
        <v>0.37989214857931819</v>
      </c>
      <c r="H1099" s="3">
        <v>52606.356</v>
      </c>
      <c r="I1099" s="1">
        <v>33309301.5953</v>
      </c>
      <c r="J1099" s="11">
        <f t="shared" si="134"/>
        <v>43333</v>
      </c>
      <c r="K1099" s="12">
        <f t="shared" si="135"/>
        <v>34</v>
      </c>
      <c r="L1099" s="12" t="str">
        <f t="shared" si="136"/>
        <v>martes</v>
      </c>
      <c r="M1099" s="13"/>
    </row>
    <row r="1100" spans="1:13" x14ac:dyDescent="0.35">
      <c r="A1100" s="8" t="str">
        <f t="shared" ref="A1100:A1163" si="137">+A1099</f>
        <v>2018</v>
      </c>
      <c r="B1100" s="8" t="str">
        <f t="shared" si="132"/>
        <v>Agosto</v>
      </c>
      <c r="C1100" s="6" t="s">
        <v>57</v>
      </c>
      <c r="D1100" s="14" t="str">
        <f t="shared" si="133"/>
        <v>22/Agosto/2018</v>
      </c>
      <c r="E1100" s="1">
        <v>28163957.170000002</v>
      </c>
      <c r="F1100" s="1">
        <v>10847983.075300001</v>
      </c>
      <c r="G1100" s="2">
        <v>0.38517254552762836</v>
      </c>
      <c r="H1100" s="3">
        <v>28453</v>
      </c>
      <c r="I1100" s="1">
        <v>17315974.094700001</v>
      </c>
      <c r="J1100" s="11">
        <f t="shared" si="134"/>
        <v>43334</v>
      </c>
      <c r="K1100" s="12">
        <f t="shared" si="135"/>
        <v>34</v>
      </c>
      <c r="L1100" s="12" t="str">
        <f t="shared" si="136"/>
        <v>miércoles</v>
      </c>
      <c r="M1100" s="13"/>
    </row>
    <row r="1101" spans="1:13" x14ac:dyDescent="0.35">
      <c r="A1101" s="8" t="str">
        <f t="shared" si="137"/>
        <v>2018</v>
      </c>
      <c r="B1101" s="8" t="str">
        <f t="shared" si="132"/>
        <v>Agosto</v>
      </c>
      <c r="C1101" s="6" t="s">
        <v>58</v>
      </c>
      <c r="D1101" s="14" t="str">
        <f t="shared" si="133"/>
        <v>23/Agosto/2018</v>
      </c>
      <c r="E1101" s="1">
        <v>41448789.18</v>
      </c>
      <c r="F1101" s="1">
        <v>15285849.7444</v>
      </c>
      <c r="G1101" s="2">
        <v>0.36878881257587559</v>
      </c>
      <c r="H1101" s="3">
        <v>22426</v>
      </c>
      <c r="I1101" s="1">
        <v>26162939.435600001</v>
      </c>
      <c r="J1101" s="11">
        <f t="shared" si="134"/>
        <v>43335</v>
      </c>
      <c r="K1101" s="12">
        <f t="shared" si="135"/>
        <v>34</v>
      </c>
      <c r="L1101" s="12" t="str">
        <f t="shared" si="136"/>
        <v>jueves</v>
      </c>
      <c r="M1101" s="13"/>
    </row>
    <row r="1102" spans="1:13" x14ac:dyDescent="0.35">
      <c r="A1102" s="8" t="str">
        <f t="shared" si="137"/>
        <v>2018</v>
      </c>
      <c r="B1102" s="8" t="str">
        <f t="shared" si="132"/>
        <v>Agosto</v>
      </c>
      <c r="C1102" s="6" t="s">
        <v>59</v>
      </c>
      <c r="D1102" s="14" t="str">
        <f t="shared" si="133"/>
        <v>24/Agosto/2018</v>
      </c>
      <c r="E1102" s="1">
        <v>37305186.170000002</v>
      </c>
      <c r="F1102" s="1">
        <v>13609231.052999999</v>
      </c>
      <c r="G1102" s="2">
        <v>0.36480801867554385</v>
      </c>
      <c r="H1102" s="3">
        <v>41129</v>
      </c>
      <c r="I1102" s="1">
        <v>23695955.117000002</v>
      </c>
      <c r="J1102" s="11">
        <f t="shared" si="134"/>
        <v>43336</v>
      </c>
      <c r="K1102" s="12">
        <f t="shared" si="135"/>
        <v>34</v>
      </c>
      <c r="L1102" s="12" t="str">
        <f t="shared" si="136"/>
        <v>viernes</v>
      </c>
      <c r="M1102" s="13"/>
    </row>
    <row r="1103" spans="1:13" x14ac:dyDescent="0.35">
      <c r="A1103" s="8" t="str">
        <f t="shared" si="137"/>
        <v>2018</v>
      </c>
      <c r="B1103" s="8" t="str">
        <f t="shared" si="132"/>
        <v>Agosto</v>
      </c>
      <c r="C1103" s="6" t="s">
        <v>72</v>
      </c>
      <c r="D1103" s="14" t="str">
        <f t="shared" si="133"/>
        <v>25/Agosto/2018</v>
      </c>
      <c r="E1103" s="1">
        <v>6695724</v>
      </c>
      <c r="F1103" s="1">
        <v>2510837.1538</v>
      </c>
      <c r="G1103" s="2">
        <v>0.37499113670157252</v>
      </c>
      <c r="H1103" s="3">
        <v>1928</v>
      </c>
      <c r="I1103" s="1">
        <v>4184886.8462999999</v>
      </c>
      <c r="J1103" s="11">
        <f t="shared" si="134"/>
        <v>43337</v>
      </c>
      <c r="K1103" s="12">
        <f t="shared" si="135"/>
        <v>34</v>
      </c>
      <c r="L1103" s="12" t="str">
        <f t="shared" si="136"/>
        <v>sábado</v>
      </c>
      <c r="M1103" s="13"/>
    </row>
    <row r="1104" spans="1:13" x14ac:dyDescent="0.35">
      <c r="A1104" s="8" t="str">
        <f t="shared" si="137"/>
        <v>2018</v>
      </c>
      <c r="B1104" s="8" t="str">
        <f t="shared" si="132"/>
        <v>Agosto</v>
      </c>
      <c r="C1104" s="6" t="s">
        <v>61</v>
      </c>
      <c r="D1104" s="14" t="str">
        <f t="shared" si="133"/>
        <v>27/Agosto/2018</v>
      </c>
      <c r="E1104" s="1">
        <v>43053183.560000002</v>
      </c>
      <c r="F1104" s="1">
        <v>16901873.5381</v>
      </c>
      <c r="G1104" s="2">
        <v>0.39258127136045873</v>
      </c>
      <c r="H1104" s="3">
        <v>38762</v>
      </c>
      <c r="I1104" s="1">
        <v>26151310.022</v>
      </c>
      <c r="J1104" s="11">
        <f t="shared" si="134"/>
        <v>43339</v>
      </c>
      <c r="K1104" s="12">
        <f t="shared" si="135"/>
        <v>35</v>
      </c>
      <c r="L1104" s="12" t="str">
        <f t="shared" si="136"/>
        <v>lunes</v>
      </c>
      <c r="M1104" s="13"/>
    </row>
    <row r="1105" spans="1:13" x14ac:dyDescent="0.35">
      <c r="A1105" s="8" t="str">
        <f t="shared" si="137"/>
        <v>2018</v>
      </c>
      <c r="B1105" s="8" t="str">
        <f t="shared" si="132"/>
        <v>Agosto</v>
      </c>
      <c r="C1105" s="6" t="s">
        <v>62</v>
      </c>
      <c r="D1105" s="14" t="str">
        <f t="shared" si="133"/>
        <v>28/Agosto/2018</v>
      </c>
      <c r="E1105" s="1">
        <v>51299885</v>
      </c>
      <c r="F1105" s="1">
        <v>19070974.908</v>
      </c>
      <c r="G1105" s="2">
        <v>0.37175473021040883</v>
      </c>
      <c r="H1105" s="3">
        <v>47319</v>
      </c>
      <c r="I1105" s="1">
        <v>32228910.092</v>
      </c>
      <c r="J1105" s="11">
        <f t="shared" si="134"/>
        <v>43340</v>
      </c>
      <c r="K1105" s="12">
        <f t="shared" si="135"/>
        <v>35</v>
      </c>
      <c r="L1105" s="12" t="str">
        <f t="shared" si="136"/>
        <v>martes</v>
      </c>
      <c r="M1105" s="13"/>
    </row>
    <row r="1106" spans="1:13" x14ac:dyDescent="0.35">
      <c r="A1106" s="8" t="str">
        <f t="shared" si="137"/>
        <v>2018</v>
      </c>
      <c r="B1106" s="8" t="str">
        <f t="shared" si="132"/>
        <v>Agosto</v>
      </c>
      <c r="C1106" s="6" t="s">
        <v>63</v>
      </c>
      <c r="D1106" s="14" t="str">
        <f t="shared" si="133"/>
        <v>29/Agosto/2018</v>
      </c>
      <c r="E1106" s="1">
        <v>49220086</v>
      </c>
      <c r="F1106" s="1">
        <v>16491430.864399999</v>
      </c>
      <c r="G1106" s="2">
        <v>0.33505489739290584</v>
      </c>
      <c r="H1106" s="3">
        <v>38770.192000000003</v>
      </c>
      <c r="I1106" s="1">
        <v>32728655.135600001</v>
      </c>
      <c r="J1106" s="11">
        <f t="shared" si="134"/>
        <v>43341</v>
      </c>
      <c r="K1106" s="12">
        <f t="shared" si="135"/>
        <v>35</v>
      </c>
      <c r="L1106" s="12" t="str">
        <f t="shared" si="136"/>
        <v>miércoles</v>
      </c>
      <c r="M1106" s="13"/>
    </row>
    <row r="1107" spans="1:13" x14ac:dyDescent="0.35">
      <c r="A1107" s="8" t="str">
        <f t="shared" si="137"/>
        <v>2018</v>
      </c>
      <c r="B1107" s="8" t="str">
        <f t="shared" si="132"/>
        <v>Agosto</v>
      </c>
      <c r="C1107" s="6" t="s">
        <v>64</v>
      </c>
      <c r="D1107" s="14" t="str">
        <f t="shared" si="133"/>
        <v>30/Agosto/2018</v>
      </c>
      <c r="E1107" s="1">
        <v>39262788</v>
      </c>
      <c r="F1107" s="1">
        <v>16173571.166999999</v>
      </c>
      <c r="G1107" s="2">
        <v>0.41193129654980182</v>
      </c>
      <c r="H1107" s="3">
        <v>40982</v>
      </c>
      <c r="I1107" s="1">
        <v>23089216.833000001</v>
      </c>
      <c r="J1107" s="11">
        <f t="shared" si="134"/>
        <v>43342</v>
      </c>
      <c r="K1107" s="12">
        <f t="shared" si="135"/>
        <v>35</v>
      </c>
      <c r="L1107" s="12" t="str">
        <f t="shared" si="136"/>
        <v>jueves</v>
      </c>
      <c r="M1107" s="13"/>
    </row>
    <row r="1108" spans="1:13" x14ac:dyDescent="0.35">
      <c r="A1108" s="8" t="str">
        <f t="shared" si="137"/>
        <v>2018</v>
      </c>
      <c r="B1108" s="8" t="str">
        <f t="shared" si="132"/>
        <v>Agosto</v>
      </c>
      <c r="C1108" s="6" t="s">
        <v>65</v>
      </c>
      <c r="D1108" s="14" t="str">
        <f t="shared" si="133"/>
        <v>31/Agosto/2018</v>
      </c>
      <c r="E1108" s="1">
        <v>85693053</v>
      </c>
      <c r="F1108" s="1">
        <v>29909611.136</v>
      </c>
      <c r="G1108" s="2">
        <v>0.34903192369631175</v>
      </c>
      <c r="H1108" s="3">
        <v>68150</v>
      </c>
      <c r="I1108" s="1">
        <v>55783441.864</v>
      </c>
      <c r="J1108" s="11">
        <f t="shared" si="134"/>
        <v>43343</v>
      </c>
      <c r="K1108" s="12">
        <f t="shared" si="135"/>
        <v>35</v>
      </c>
      <c r="L1108" s="12" t="str">
        <f t="shared" si="136"/>
        <v>viernes</v>
      </c>
      <c r="M1108" s="13"/>
    </row>
    <row r="1109" spans="1:13" x14ac:dyDescent="0.35">
      <c r="A1109" s="8" t="str">
        <f t="shared" si="137"/>
        <v>2018</v>
      </c>
      <c r="B1109" s="8" t="s">
        <v>33</v>
      </c>
      <c r="C1109" s="6" t="s">
        <v>67</v>
      </c>
      <c r="D1109" s="14" t="str">
        <f t="shared" si="133"/>
        <v>3/Septiembre/2018</v>
      </c>
      <c r="E1109" s="1">
        <v>24381189</v>
      </c>
      <c r="F1109" s="1">
        <v>10708821.644099999</v>
      </c>
      <c r="G1109" s="2">
        <v>0.43922475003577555</v>
      </c>
      <c r="H1109" s="3">
        <v>25658</v>
      </c>
      <c r="I1109" s="1">
        <v>13672367.355900001</v>
      </c>
      <c r="J1109" s="11">
        <f t="shared" si="134"/>
        <v>43346</v>
      </c>
      <c r="K1109" s="12">
        <f t="shared" si="135"/>
        <v>36</v>
      </c>
      <c r="L1109" s="12" t="str">
        <f t="shared" si="136"/>
        <v>lunes</v>
      </c>
      <c r="M1109" s="13"/>
    </row>
    <row r="1110" spans="1:13" x14ac:dyDescent="0.35">
      <c r="A1110" s="8" t="str">
        <f t="shared" si="137"/>
        <v>2018</v>
      </c>
      <c r="B1110" s="8" t="str">
        <f t="shared" ref="B1110:B1128" si="138">+B1109</f>
        <v>Septiembre</v>
      </c>
      <c r="C1110" s="6" t="s">
        <v>68</v>
      </c>
      <c r="D1110" s="14" t="str">
        <f t="shared" si="133"/>
        <v>4/Septiembre/2018</v>
      </c>
      <c r="E1110" s="1">
        <v>41346564.030000001</v>
      </c>
      <c r="F1110" s="1">
        <v>16351757.489399999</v>
      </c>
      <c r="G1110" s="2">
        <v>0.39548044373253327</v>
      </c>
      <c r="H1110" s="3">
        <v>34944</v>
      </c>
      <c r="I1110" s="1">
        <v>24994806.540600002</v>
      </c>
      <c r="J1110" s="11">
        <f t="shared" si="134"/>
        <v>43347</v>
      </c>
      <c r="K1110" s="12">
        <f t="shared" si="135"/>
        <v>36</v>
      </c>
      <c r="L1110" s="12" t="str">
        <f t="shared" si="136"/>
        <v>martes</v>
      </c>
      <c r="M1110" s="13"/>
    </row>
    <row r="1111" spans="1:13" x14ac:dyDescent="0.35">
      <c r="A1111" s="8" t="str">
        <f t="shared" si="137"/>
        <v>2018</v>
      </c>
      <c r="B1111" s="8" t="str">
        <f t="shared" si="138"/>
        <v>Septiembre</v>
      </c>
      <c r="C1111" s="6" t="s">
        <v>43</v>
      </c>
      <c r="D1111" s="14" t="str">
        <f t="shared" si="133"/>
        <v>5/Septiembre/2018</v>
      </c>
      <c r="E1111" s="1">
        <v>47776165.5</v>
      </c>
      <c r="F1111" s="1">
        <v>17896525.061799999</v>
      </c>
      <c r="G1111" s="2">
        <v>0.37459107223245031</v>
      </c>
      <c r="H1111" s="3">
        <v>35454</v>
      </c>
      <c r="I1111" s="1">
        <v>29879640.438299999</v>
      </c>
      <c r="J1111" s="11">
        <f t="shared" si="134"/>
        <v>43348</v>
      </c>
      <c r="K1111" s="12">
        <f t="shared" si="135"/>
        <v>36</v>
      </c>
      <c r="L1111" s="12" t="str">
        <f t="shared" si="136"/>
        <v>miércoles</v>
      </c>
      <c r="M1111" s="13"/>
    </row>
    <row r="1112" spans="1:13" x14ac:dyDescent="0.35">
      <c r="A1112" s="8" t="str">
        <f t="shared" si="137"/>
        <v>2018</v>
      </c>
      <c r="B1112" s="8" t="str">
        <f t="shared" si="138"/>
        <v>Septiembre</v>
      </c>
      <c r="C1112" s="6" t="s">
        <v>44</v>
      </c>
      <c r="D1112" s="14" t="str">
        <f t="shared" si="133"/>
        <v>6/Septiembre/2018</v>
      </c>
      <c r="E1112" s="1">
        <v>31827160</v>
      </c>
      <c r="F1112" s="1">
        <v>12323418.9429</v>
      </c>
      <c r="G1112" s="2">
        <v>0.38719819622297436</v>
      </c>
      <c r="H1112" s="3">
        <v>41788</v>
      </c>
      <c r="I1112" s="1">
        <v>19503741.057100002</v>
      </c>
      <c r="J1112" s="11">
        <f t="shared" si="134"/>
        <v>43349</v>
      </c>
      <c r="K1112" s="12">
        <f t="shared" si="135"/>
        <v>36</v>
      </c>
      <c r="L1112" s="12" t="str">
        <f t="shared" si="136"/>
        <v>jueves</v>
      </c>
      <c r="M1112" s="13"/>
    </row>
    <row r="1113" spans="1:13" x14ac:dyDescent="0.35">
      <c r="A1113" s="8" t="str">
        <f t="shared" si="137"/>
        <v>2018</v>
      </c>
      <c r="B1113" s="8" t="str">
        <f t="shared" si="138"/>
        <v>Septiembre</v>
      </c>
      <c r="C1113" s="6" t="s">
        <v>45</v>
      </c>
      <c r="D1113" s="14" t="str">
        <f t="shared" si="133"/>
        <v>7/Septiembre/2018</v>
      </c>
      <c r="E1113" s="1">
        <v>39381340</v>
      </c>
      <c r="F1113" s="1">
        <v>14956430.827199999</v>
      </c>
      <c r="G1113" s="2">
        <v>0.37978471091130978</v>
      </c>
      <c r="H1113" s="3">
        <v>30742.767</v>
      </c>
      <c r="I1113" s="1">
        <v>24424909.172899999</v>
      </c>
      <c r="J1113" s="11">
        <f t="shared" si="134"/>
        <v>43350</v>
      </c>
      <c r="K1113" s="12">
        <f t="shared" si="135"/>
        <v>36</v>
      </c>
      <c r="L1113" s="12" t="str">
        <f t="shared" si="136"/>
        <v>viernes</v>
      </c>
      <c r="M1113" s="13"/>
    </row>
    <row r="1114" spans="1:13" x14ac:dyDescent="0.35">
      <c r="A1114" s="8" t="str">
        <f t="shared" si="137"/>
        <v>2018</v>
      </c>
      <c r="B1114" s="8" t="str">
        <f t="shared" si="138"/>
        <v>Septiembre</v>
      </c>
      <c r="C1114" s="6" t="s">
        <v>46</v>
      </c>
      <c r="D1114" s="14" t="str">
        <f t="shared" si="133"/>
        <v>8/Septiembre/2018</v>
      </c>
      <c r="E1114" s="1">
        <v>2011375</v>
      </c>
      <c r="F1114" s="1">
        <v>880723.89069999999</v>
      </c>
      <c r="G1114" s="2">
        <v>0.43787155090423219</v>
      </c>
      <c r="H1114" s="3">
        <v>4002</v>
      </c>
      <c r="I1114" s="1">
        <v>1130651.1094</v>
      </c>
      <c r="J1114" s="11">
        <f t="shared" si="134"/>
        <v>43351</v>
      </c>
      <c r="K1114" s="12">
        <f t="shared" si="135"/>
        <v>36</v>
      </c>
      <c r="L1114" s="12" t="str">
        <f t="shared" si="136"/>
        <v>sábado</v>
      </c>
      <c r="M1114" s="13"/>
    </row>
    <row r="1115" spans="1:13" x14ac:dyDescent="0.35">
      <c r="A1115" s="8" t="str">
        <f t="shared" si="137"/>
        <v>2018</v>
      </c>
      <c r="B1115" s="8" t="str">
        <f t="shared" si="138"/>
        <v>Septiembre</v>
      </c>
      <c r="C1115" s="6" t="s">
        <v>48</v>
      </c>
      <c r="D1115" s="14" t="str">
        <f t="shared" si="133"/>
        <v>10/Septiembre/2018</v>
      </c>
      <c r="E1115" s="1">
        <v>45235209</v>
      </c>
      <c r="F1115" s="1">
        <v>18945860.481899999</v>
      </c>
      <c r="G1115" s="2">
        <v>0.41882995349706464</v>
      </c>
      <c r="H1115" s="3">
        <v>51503</v>
      </c>
      <c r="I1115" s="1">
        <v>26289348.518100001</v>
      </c>
      <c r="J1115" s="11">
        <f t="shared" si="134"/>
        <v>43353</v>
      </c>
      <c r="K1115" s="12">
        <f t="shared" si="135"/>
        <v>37</v>
      </c>
      <c r="L1115" s="12" t="str">
        <f t="shared" si="136"/>
        <v>lunes</v>
      </c>
      <c r="M1115" s="13"/>
    </row>
    <row r="1116" spans="1:13" x14ac:dyDescent="0.35">
      <c r="A1116" s="8" t="str">
        <f t="shared" si="137"/>
        <v>2018</v>
      </c>
      <c r="B1116" s="8" t="str">
        <f t="shared" si="138"/>
        <v>Septiembre</v>
      </c>
      <c r="C1116" s="6" t="s">
        <v>69</v>
      </c>
      <c r="D1116" s="14" t="str">
        <f t="shared" si="133"/>
        <v>11/Septiembre/2018</v>
      </c>
      <c r="E1116" s="1">
        <v>51564943.299999997</v>
      </c>
      <c r="F1116" s="1">
        <v>20128991.885600001</v>
      </c>
      <c r="G1116" s="2">
        <v>0.39036195130655754</v>
      </c>
      <c r="H1116" s="3">
        <v>47433</v>
      </c>
      <c r="I1116" s="1">
        <v>31435951.4144</v>
      </c>
      <c r="J1116" s="11">
        <f t="shared" si="134"/>
        <v>43354</v>
      </c>
      <c r="K1116" s="12">
        <f t="shared" si="135"/>
        <v>37</v>
      </c>
      <c r="L1116" s="12" t="str">
        <f t="shared" si="136"/>
        <v>martes</v>
      </c>
      <c r="M1116" s="13"/>
    </row>
    <row r="1117" spans="1:13" x14ac:dyDescent="0.35">
      <c r="A1117" s="8" t="str">
        <f t="shared" si="137"/>
        <v>2018</v>
      </c>
      <c r="B1117" s="8" t="str">
        <f t="shared" si="138"/>
        <v>Septiembre</v>
      </c>
      <c r="C1117" s="6" t="s">
        <v>49</v>
      </c>
      <c r="D1117" s="14" t="str">
        <f t="shared" si="133"/>
        <v>12/Septiembre/2018</v>
      </c>
      <c r="E1117" s="1">
        <v>64658000</v>
      </c>
      <c r="F1117" s="1">
        <v>23170987.250300001</v>
      </c>
      <c r="G1117" s="2">
        <v>0.35836226376163816</v>
      </c>
      <c r="H1117" s="3">
        <v>87989</v>
      </c>
      <c r="I1117" s="1">
        <v>41487012.749799997</v>
      </c>
      <c r="J1117" s="11">
        <f t="shared" si="134"/>
        <v>43355</v>
      </c>
      <c r="K1117" s="12">
        <f t="shared" si="135"/>
        <v>37</v>
      </c>
      <c r="L1117" s="12" t="str">
        <f t="shared" si="136"/>
        <v>miércoles</v>
      </c>
      <c r="M1117" s="13"/>
    </row>
    <row r="1118" spans="1:13" x14ac:dyDescent="0.35">
      <c r="A1118" s="8" t="str">
        <f t="shared" si="137"/>
        <v>2018</v>
      </c>
      <c r="B1118" s="8" t="str">
        <f t="shared" si="138"/>
        <v>Septiembre</v>
      </c>
      <c r="C1118" s="6" t="s">
        <v>50</v>
      </c>
      <c r="D1118" s="14" t="str">
        <f t="shared" si="133"/>
        <v>13/Septiembre/2018</v>
      </c>
      <c r="E1118" s="1">
        <v>27514072</v>
      </c>
      <c r="F1118" s="1">
        <v>11423534.185000001</v>
      </c>
      <c r="G1118" s="2">
        <v>0.41518878721404812</v>
      </c>
      <c r="H1118" s="3">
        <v>32030</v>
      </c>
      <c r="I1118" s="1">
        <v>16090537.815099999</v>
      </c>
      <c r="J1118" s="11">
        <f t="shared" si="134"/>
        <v>43356</v>
      </c>
      <c r="K1118" s="12">
        <f t="shared" si="135"/>
        <v>37</v>
      </c>
      <c r="L1118" s="12" t="str">
        <f t="shared" si="136"/>
        <v>jueves</v>
      </c>
      <c r="M1118" s="13"/>
    </row>
    <row r="1119" spans="1:13" x14ac:dyDescent="0.35">
      <c r="A1119" s="8" t="str">
        <f t="shared" si="137"/>
        <v>2018</v>
      </c>
      <c r="B1119" s="8" t="str">
        <f t="shared" si="138"/>
        <v>Septiembre</v>
      </c>
      <c r="C1119" s="6" t="s">
        <v>51</v>
      </c>
      <c r="D1119" s="14" t="str">
        <f t="shared" si="133"/>
        <v>14/Septiembre/2018</v>
      </c>
      <c r="E1119" s="1">
        <v>25140525</v>
      </c>
      <c r="F1119" s="1">
        <v>11133194.770500001</v>
      </c>
      <c r="G1119" s="2">
        <v>0.44283859507707179</v>
      </c>
      <c r="H1119" s="3">
        <v>24394</v>
      </c>
      <c r="I1119" s="1">
        <v>14007330.229599999</v>
      </c>
      <c r="J1119" s="11">
        <f t="shared" si="134"/>
        <v>43357</v>
      </c>
      <c r="K1119" s="12">
        <f t="shared" si="135"/>
        <v>37</v>
      </c>
      <c r="L1119" s="12" t="str">
        <f t="shared" si="136"/>
        <v>viernes</v>
      </c>
      <c r="M1119" s="13"/>
    </row>
    <row r="1120" spans="1:13" x14ac:dyDescent="0.35">
      <c r="A1120" s="8" t="str">
        <f t="shared" si="137"/>
        <v>2018</v>
      </c>
      <c r="B1120" s="8" t="str">
        <f t="shared" si="138"/>
        <v>Septiembre</v>
      </c>
      <c r="C1120" s="6" t="s">
        <v>55</v>
      </c>
      <c r="D1120" s="14" t="str">
        <f t="shared" si="133"/>
        <v>20/Septiembre/2018</v>
      </c>
      <c r="E1120" s="1">
        <v>41368928</v>
      </c>
      <c r="F1120" s="1">
        <v>18238225.469799999</v>
      </c>
      <c r="G1120" s="2">
        <v>0.44086773217328717</v>
      </c>
      <c r="H1120" s="3">
        <v>38059</v>
      </c>
      <c r="I1120" s="1">
        <v>23130702.530200001</v>
      </c>
      <c r="J1120" s="11">
        <f t="shared" si="134"/>
        <v>43363</v>
      </c>
      <c r="K1120" s="12">
        <f t="shared" si="135"/>
        <v>38</v>
      </c>
      <c r="L1120" s="12" t="str">
        <f t="shared" si="136"/>
        <v>jueves</v>
      </c>
      <c r="M1120" s="13"/>
    </row>
    <row r="1121" spans="1:13" x14ac:dyDescent="0.35">
      <c r="A1121" s="8" t="str">
        <f t="shared" si="137"/>
        <v>2018</v>
      </c>
      <c r="B1121" s="8" t="str">
        <f t="shared" si="138"/>
        <v>Septiembre</v>
      </c>
      <c r="C1121" s="6" t="s">
        <v>56</v>
      </c>
      <c r="D1121" s="14" t="str">
        <f t="shared" si="133"/>
        <v>21/Septiembre/2018</v>
      </c>
      <c r="E1121" s="1">
        <v>25253197</v>
      </c>
      <c r="F1121" s="1">
        <v>8854824.3242000006</v>
      </c>
      <c r="G1121" s="2">
        <v>0.35064171574791103</v>
      </c>
      <c r="H1121" s="3">
        <v>23967.07</v>
      </c>
      <c r="I1121" s="1">
        <v>16398372.675899999</v>
      </c>
      <c r="J1121" s="11">
        <f t="shared" si="134"/>
        <v>43364</v>
      </c>
      <c r="K1121" s="12">
        <f t="shared" si="135"/>
        <v>38</v>
      </c>
      <c r="L1121" s="12" t="str">
        <f t="shared" si="136"/>
        <v>viernes</v>
      </c>
      <c r="M1121" s="13"/>
    </row>
    <row r="1122" spans="1:13" x14ac:dyDescent="0.35">
      <c r="A1122" s="8" t="str">
        <f t="shared" si="137"/>
        <v>2018</v>
      </c>
      <c r="B1122" s="8" t="str">
        <f t="shared" si="138"/>
        <v>Septiembre</v>
      </c>
      <c r="C1122" s="6" t="s">
        <v>57</v>
      </c>
      <c r="D1122" s="14" t="str">
        <f t="shared" si="133"/>
        <v>22/Septiembre/2018</v>
      </c>
      <c r="E1122" s="1">
        <v>1424980</v>
      </c>
      <c r="F1122" s="1">
        <v>659428.63659999997</v>
      </c>
      <c r="G1122" s="2">
        <v>0.46276343289028615</v>
      </c>
      <c r="H1122" s="3">
        <v>222</v>
      </c>
      <c r="I1122" s="1">
        <v>765551.36340000003</v>
      </c>
      <c r="J1122" s="11">
        <f t="shared" si="134"/>
        <v>43365</v>
      </c>
      <c r="K1122" s="12">
        <f t="shared" si="135"/>
        <v>38</v>
      </c>
      <c r="L1122" s="12" t="str">
        <f t="shared" si="136"/>
        <v>sábado</v>
      </c>
      <c r="M1122" s="13"/>
    </row>
    <row r="1123" spans="1:13" x14ac:dyDescent="0.35">
      <c r="A1123" s="8" t="str">
        <f t="shared" si="137"/>
        <v>2018</v>
      </c>
      <c r="B1123" s="8" t="str">
        <f t="shared" si="138"/>
        <v>Septiembre</v>
      </c>
      <c r="C1123" s="6" t="s">
        <v>59</v>
      </c>
      <c r="D1123" s="14" t="str">
        <f t="shared" si="133"/>
        <v>24/Septiembre/2018</v>
      </c>
      <c r="E1123" s="1">
        <v>26605957</v>
      </c>
      <c r="F1123" s="1">
        <v>10056982.8346</v>
      </c>
      <c r="G1123" s="2">
        <v>0.37799740992590491</v>
      </c>
      <c r="H1123" s="3">
        <v>22097</v>
      </c>
      <c r="I1123" s="1">
        <v>16548974.1654</v>
      </c>
      <c r="J1123" s="11">
        <f t="shared" si="134"/>
        <v>43367</v>
      </c>
      <c r="K1123" s="12">
        <f t="shared" si="135"/>
        <v>39</v>
      </c>
      <c r="L1123" s="12" t="str">
        <f t="shared" si="136"/>
        <v>lunes</v>
      </c>
      <c r="M1123" s="13"/>
    </row>
    <row r="1124" spans="1:13" x14ac:dyDescent="0.35">
      <c r="A1124" s="8" t="str">
        <f t="shared" si="137"/>
        <v>2018</v>
      </c>
      <c r="B1124" s="8" t="str">
        <f t="shared" si="138"/>
        <v>Septiembre</v>
      </c>
      <c r="C1124" s="6" t="s">
        <v>72</v>
      </c>
      <c r="D1124" s="14" t="str">
        <f t="shared" si="133"/>
        <v>25/Septiembre/2018</v>
      </c>
      <c r="E1124" s="1">
        <v>51242203</v>
      </c>
      <c r="F1124" s="1">
        <v>16583400.7996</v>
      </c>
      <c r="G1124" s="2">
        <v>0.32362778781388457</v>
      </c>
      <c r="H1124" s="3">
        <v>42898</v>
      </c>
      <c r="I1124" s="1">
        <v>34658802.200499997</v>
      </c>
      <c r="J1124" s="11">
        <f t="shared" si="134"/>
        <v>43368</v>
      </c>
      <c r="K1124" s="12">
        <f t="shared" si="135"/>
        <v>39</v>
      </c>
      <c r="L1124" s="12" t="str">
        <f t="shared" si="136"/>
        <v>martes</v>
      </c>
      <c r="M1124" s="13"/>
    </row>
    <row r="1125" spans="1:13" x14ac:dyDescent="0.35">
      <c r="A1125" s="8" t="str">
        <f t="shared" si="137"/>
        <v>2018</v>
      </c>
      <c r="B1125" s="8" t="str">
        <f t="shared" si="138"/>
        <v>Septiembre</v>
      </c>
      <c r="C1125" s="6" t="s">
        <v>60</v>
      </c>
      <c r="D1125" s="14" t="str">
        <f t="shared" si="133"/>
        <v>26/Septiembre/2018</v>
      </c>
      <c r="E1125" s="1">
        <v>34407687.039999999</v>
      </c>
      <c r="F1125" s="1">
        <v>12900073.843</v>
      </c>
      <c r="G1125" s="2">
        <v>0.37491836716612964</v>
      </c>
      <c r="H1125" s="3">
        <v>29982</v>
      </c>
      <c r="I1125" s="1">
        <v>21507613.197000001</v>
      </c>
      <c r="J1125" s="11">
        <f t="shared" si="134"/>
        <v>43369</v>
      </c>
      <c r="K1125" s="12">
        <f t="shared" si="135"/>
        <v>39</v>
      </c>
      <c r="L1125" s="12" t="str">
        <f t="shared" si="136"/>
        <v>miércoles</v>
      </c>
      <c r="M1125" s="13"/>
    </row>
    <row r="1126" spans="1:13" x14ac:dyDescent="0.35">
      <c r="A1126" s="8" t="str">
        <f t="shared" si="137"/>
        <v>2018</v>
      </c>
      <c r="B1126" s="8" t="str">
        <f t="shared" si="138"/>
        <v>Septiembre</v>
      </c>
      <c r="C1126" s="6" t="s">
        <v>61</v>
      </c>
      <c r="D1126" s="14" t="str">
        <f t="shared" si="133"/>
        <v>27/Septiembre/2018</v>
      </c>
      <c r="E1126" s="1">
        <v>49862732</v>
      </c>
      <c r="F1126" s="1">
        <v>19540652.606199998</v>
      </c>
      <c r="G1126" s="2">
        <v>0.39188892831223127</v>
      </c>
      <c r="H1126" s="3">
        <v>35074</v>
      </c>
      <c r="I1126" s="1">
        <v>30322079.393800002</v>
      </c>
      <c r="J1126" s="11">
        <f t="shared" si="134"/>
        <v>43370</v>
      </c>
      <c r="K1126" s="12">
        <f t="shared" si="135"/>
        <v>39</v>
      </c>
      <c r="L1126" s="12" t="str">
        <f t="shared" si="136"/>
        <v>jueves</v>
      </c>
      <c r="M1126" s="13"/>
    </row>
    <row r="1127" spans="1:13" x14ac:dyDescent="0.35">
      <c r="A1127" s="8" t="str">
        <f t="shared" si="137"/>
        <v>2018</v>
      </c>
      <c r="B1127" s="8" t="str">
        <f t="shared" si="138"/>
        <v>Septiembre</v>
      </c>
      <c r="C1127" s="6" t="s">
        <v>62</v>
      </c>
      <c r="D1127" s="14" t="str">
        <f t="shared" si="133"/>
        <v>28/Septiembre/2018</v>
      </c>
      <c r="E1127" s="1">
        <v>83962140</v>
      </c>
      <c r="F1127" s="1">
        <v>31858807.8937</v>
      </c>
      <c r="G1127" s="2">
        <v>0.37944254271865868</v>
      </c>
      <c r="H1127" s="3">
        <v>87729</v>
      </c>
      <c r="I1127" s="1">
        <v>52103332.106399998</v>
      </c>
      <c r="J1127" s="11">
        <f t="shared" si="134"/>
        <v>43371</v>
      </c>
      <c r="K1127" s="12">
        <f t="shared" si="135"/>
        <v>39</v>
      </c>
      <c r="L1127" s="12" t="str">
        <f t="shared" si="136"/>
        <v>viernes</v>
      </c>
      <c r="M1127" s="13"/>
    </row>
    <row r="1128" spans="1:13" x14ac:dyDescent="0.35">
      <c r="A1128" s="8" t="str">
        <f t="shared" si="137"/>
        <v>2018</v>
      </c>
      <c r="B1128" s="8" t="str">
        <f t="shared" si="138"/>
        <v>Septiembre</v>
      </c>
      <c r="C1128" s="6" t="s">
        <v>63</v>
      </c>
      <c r="D1128" s="14" t="str">
        <f t="shared" si="133"/>
        <v>29/Septiembre/2018</v>
      </c>
      <c r="E1128" s="1">
        <v>707013</v>
      </c>
      <c r="F1128" s="1">
        <v>265737.47169999999</v>
      </c>
      <c r="G1128" s="2">
        <v>0.37585938547098852</v>
      </c>
      <c r="H1128" s="3">
        <v>2101</v>
      </c>
      <c r="I1128" s="1">
        <v>441275.52830000001</v>
      </c>
      <c r="J1128" s="11">
        <f t="shared" si="134"/>
        <v>43372</v>
      </c>
      <c r="K1128" s="12">
        <f t="shared" si="135"/>
        <v>39</v>
      </c>
      <c r="L1128" s="12" t="str">
        <f t="shared" si="136"/>
        <v>sábado</v>
      </c>
      <c r="M1128" s="13"/>
    </row>
    <row r="1129" spans="1:13" x14ac:dyDescent="0.35">
      <c r="A1129" s="8" t="str">
        <f t="shared" si="137"/>
        <v>2018</v>
      </c>
      <c r="B1129" s="8" t="s">
        <v>34</v>
      </c>
      <c r="C1129" s="6" t="s">
        <v>73</v>
      </c>
      <c r="D1129" s="14" t="str">
        <f t="shared" si="133"/>
        <v>1/Octubre/2018</v>
      </c>
      <c r="E1129" s="1">
        <v>16376958</v>
      </c>
      <c r="F1129" s="1">
        <v>6992908.5511999996</v>
      </c>
      <c r="G1129" s="2">
        <v>0.42699679337273749</v>
      </c>
      <c r="H1129" s="3">
        <v>14633</v>
      </c>
      <c r="I1129" s="1">
        <v>9384049.4488999993</v>
      </c>
      <c r="J1129" s="11">
        <f t="shared" si="134"/>
        <v>43374</v>
      </c>
      <c r="K1129" s="12">
        <f t="shared" si="135"/>
        <v>40</v>
      </c>
      <c r="L1129" s="12" t="str">
        <f t="shared" si="136"/>
        <v>lunes</v>
      </c>
      <c r="M1129" s="13"/>
    </row>
    <row r="1130" spans="1:13" x14ac:dyDescent="0.35">
      <c r="A1130" s="8" t="str">
        <f t="shared" si="137"/>
        <v>2018</v>
      </c>
      <c r="B1130" s="8" t="str">
        <f t="shared" ref="B1130:B1154" si="139">+B1129</f>
        <v>Octubre</v>
      </c>
      <c r="C1130" s="6" t="s">
        <v>66</v>
      </c>
      <c r="D1130" s="14" t="str">
        <f t="shared" si="133"/>
        <v>2/Octubre/2018</v>
      </c>
      <c r="E1130" s="1">
        <v>54308440</v>
      </c>
      <c r="F1130" s="1">
        <v>24667943.804099999</v>
      </c>
      <c r="G1130" s="2">
        <v>0.45421934056842728</v>
      </c>
      <c r="H1130" s="3">
        <v>97273</v>
      </c>
      <c r="I1130" s="1">
        <v>29640496.195900001</v>
      </c>
      <c r="J1130" s="11">
        <f t="shared" si="134"/>
        <v>43375</v>
      </c>
      <c r="K1130" s="12">
        <f t="shared" si="135"/>
        <v>40</v>
      </c>
      <c r="L1130" s="12" t="str">
        <f t="shared" si="136"/>
        <v>martes</v>
      </c>
      <c r="M1130" s="13"/>
    </row>
    <row r="1131" spans="1:13" x14ac:dyDescent="0.35">
      <c r="A1131" s="8" t="str">
        <f t="shared" si="137"/>
        <v>2018</v>
      </c>
      <c r="B1131" s="8" t="str">
        <f t="shared" si="139"/>
        <v>Octubre</v>
      </c>
      <c r="C1131" s="6" t="s">
        <v>67</v>
      </c>
      <c r="D1131" s="14" t="str">
        <f t="shared" si="133"/>
        <v>3/Octubre/2018</v>
      </c>
      <c r="E1131" s="1">
        <v>37871930</v>
      </c>
      <c r="F1131" s="1">
        <v>15059311.4124</v>
      </c>
      <c r="G1131" s="2">
        <v>0.39763781281809507</v>
      </c>
      <c r="H1131" s="3">
        <v>36502</v>
      </c>
      <c r="I1131" s="1">
        <v>22812618.5876</v>
      </c>
      <c r="J1131" s="11">
        <f t="shared" si="134"/>
        <v>43376</v>
      </c>
      <c r="K1131" s="12">
        <f t="shared" si="135"/>
        <v>40</v>
      </c>
      <c r="L1131" s="12" t="str">
        <f t="shared" si="136"/>
        <v>miércoles</v>
      </c>
      <c r="M1131" s="13"/>
    </row>
    <row r="1132" spans="1:13" x14ac:dyDescent="0.35">
      <c r="A1132" s="8" t="str">
        <f t="shared" si="137"/>
        <v>2018</v>
      </c>
      <c r="B1132" s="8" t="str">
        <f t="shared" si="139"/>
        <v>Octubre</v>
      </c>
      <c r="C1132" s="6" t="s">
        <v>68</v>
      </c>
      <c r="D1132" s="14" t="str">
        <f t="shared" si="133"/>
        <v>4/Octubre/2018</v>
      </c>
      <c r="E1132" s="1">
        <v>40139015</v>
      </c>
      <c r="F1132" s="1">
        <v>16271589.623</v>
      </c>
      <c r="G1132" s="2">
        <v>0.40538088996453947</v>
      </c>
      <c r="H1132" s="3">
        <v>28842</v>
      </c>
      <c r="I1132" s="1">
        <v>23867425.377</v>
      </c>
      <c r="J1132" s="11">
        <f t="shared" si="134"/>
        <v>43377</v>
      </c>
      <c r="K1132" s="12">
        <f t="shared" si="135"/>
        <v>40</v>
      </c>
      <c r="L1132" s="12" t="str">
        <f t="shared" si="136"/>
        <v>jueves</v>
      </c>
      <c r="M1132" s="13"/>
    </row>
    <row r="1133" spans="1:13" x14ac:dyDescent="0.35">
      <c r="A1133" s="8" t="str">
        <f t="shared" si="137"/>
        <v>2018</v>
      </c>
      <c r="B1133" s="8" t="str">
        <f t="shared" si="139"/>
        <v>Octubre</v>
      </c>
      <c r="C1133" s="6" t="s">
        <v>43</v>
      </c>
      <c r="D1133" s="14" t="str">
        <f t="shared" si="133"/>
        <v>5/Octubre/2018</v>
      </c>
      <c r="E1133" s="1">
        <v>51865723</v>
      </c>
      <c r="F1133" s="1">
        <v>18785153.077799998</v>
      </c>
      <c r="G1133" s="2">
        <v>0.36218820429438531</v>
      </c>
      <c r="H1133" s="3">
        <v>29096</v>
      </c>
      <c r="I1133" s="1">
        <v>33080569.922200002</v>
      </c>
      <c r="J1133" s="11">
        <f t="shared" si="134"/>
        <v>43378</v>
      </c>
      <c r="K1133" s="12">
        <f t="shared" si="135"/>
        <v>40</v>
      </c>
      <c r="L1133" s="12" t="str">
        <f t="shared" si="136"/>
        <v>viernes</v>
      </c>
      <c r="M1133" s="13"/>
    </row>
    <row r="1134" spans="1:13" x14ac:dyDescent="0.35">
      <c r="A1134" s="8" t="str">
        <f t="shared" si="137"/>
        <v>2018</v>
      </c>
      <c r="B1134" s="8" t="str">
        <f t="shared" si="139"/>
        <v>Octubre</v>
      </c>
      <c r="C1134" s="6" t="s">
        <v>44</v>
      </c>
      <c r="D1134" s="14" t="str">
        <f t="shared" si="133"/>
        <v>6/Octubre/2018</v>
      </c>
      <c r="E1134" s="1">
        <v>9150085</v>
      </c>
      <c r="F1134" s="1">
        <v>3827079.5624000002</v>
      </c>
      <c r="G1134" s="2">
        <v>0.41825617602459431</v>
      </c>
      <c r="H1134" s="3">
        <v>3740</v>
      </c>
      <c r="I1134" s="1">
        <v>5323005.4376999997</v>
      </c>
      <c r="J1134" s="11">
        <f t="shared" si="134"/>
        <v>43379</v>
      </c>
      <c r="K1134" s="12">
        <f t="shared" si="135"/>
        <v>40</v>
      </c>
      <c r="L1134" s="12" t="str">
        <f t="shared" si="136"/>
        <v>sábado</v>
      </c>
      <c r="M1134" s="13"/>
    </row>
    <row r="1135" spans="1:13" x14ac:dyDescent="0.35">
      <c r="A1135" s="8" t="str">
        <f t="shared" si="137"/>
        <v>2018</v>
      </c>
      <c r="B1135" s="8" t="str">
        <f t="shared" si="139"/>
        <v>Octubre</v>
      </c>
      <c r="C1135" s="6" t="s">
        <v>46</v>
      </c>
      <c r="D1135" s="14" t="str">
        <f t="shared" si="133"/>
        <v>8/Octubre/2018</v>
      </c>
      <c r="E1135" s="1">
        <v>37963692</v>
      </c>
      <c r="F1135" s="1">
        <v>15454715.7127</v>
      </c>
      <c r="G1135" s="2">
        <v>0.40709201077439994</v>
      </c>
      <c r="H1135" s="3">
        <v>35648</v>
      </c>
      <c r="I1135" s="1">
        <v>22508976.2874</v>
      </c>
      <c r="J1135" s="11">
        <f t="shared" si="134"/>
        <v>43381</v>
      </c>
      <c r="K1135" s="12">
        <f t="shared" si="135"/>
        <v>41</v>
      </c>
      <c r="L1135" s="12" t="str">
        <f t="shared" si="136"/>
        <v>lunes</v>
      </c>
      <c r="M1135" s="13"/>
    </row>
    <row r="1136" spans="1:13" x14ac:dyDescent="0.35">
      <c r="A1136" s="8" t="str">
        <f t="shared" si="137"/>
        <v>2018</v>
      </c>
      <c r="B1136" s="8" t="str">
        <f t="shared" si="139"/>
        <v>Octubre</v>
      </c>
      <c r="C1136" s="6" t="s">
        <v>47</v>
      </c>
      <c r="D1136" s="14" t="str">
        <f t="shared" si="133"/>
        <v>9/Octubre/2018</v>
      </c>
      <c r="E1136" s="1">
        <v>50592991</v>
      </c>
      <c r="F1136" s="1">
        <v>17974351.078600001</v>
      </c>
      <c r="G1136" s="2">
        <v>0.3552735413211684</v>
      </c>
      <c r="H1136" s="3">
        <v>35247</v>
      </c>
      <c r="I1136" s="1">
        <v>32618639.921499997</v>
      </c>
      <c r="J1136" s="11">
        <f t="shared" si="134"/>
        <v>43382</v>
      </c>
      <c r="K1136" s="12">
        <f t="shared" si="135"/>
        <v>41</v>
      </c>
      <c r="L1136" s="12" t="str">
        <f t="shared" si="136"/>
        <v>martes</v>
      </c>
      <c r="M1136" s="13"/>
    </row>
    <row r="1137" spans="1:13" x14ac:dyDescent="0.35">
      <c r="A1137" s="8" t="str">
        <f t="shared" si="137"/>
        <v>2018</v>
      </c>
      <c r="B1137" s="8" t="str">
        <f t="shared" si="139"/>
        <v>Octubre</v>
      </c>
      <c r="C1137" s="6" t="s">
        <v>48</v>
      </c>
      <c r="D1137" s="14" t="str">
        <f t="shared" si="133"/>
        <v>10/Octubre/2018</v>
      </c>
      <c r="E1137" s="1">
        <v>36782303</v>
      </c>
      <c r="F1137" s="1">
        <v>13866114.003900001</v>
      </c>
      <c r="G1137" s="2">
        <v>0.37697786361827318</v>
      </c>
      <c r="H1137" s="3">
        <v>43885.192000000003</v>
      </c>
      <c r="I1137" s="1">
        <v>22916188.996100001</v>
      </c>
      <c r="J1137" s="11">
        <f t="shared" si="134"/>
        <v>43383</v>
      </c>
      <c r="K1137" s="12">
        <f t="shared" si="135"/>
        <v>41</v>
      </c>
      <c r="L1137" s="12" t="str">
        <f t="shared" si="136"/>
        <v>miércoles</v>
      </c>
      <c r="M1137" s="13"/>
    </row>
    <row r="1138" spans="1:13" x14ac:dyDescent="0.35">
      <c r="A1138" s="8" t="str">
        <f t="shared" si="137"/>
        <v>2018</v>
      </c>
      <c r="B1138" s="8" t="str">
        <f t="shared" si="139"/>
        <v>Octubre</v>
      </c>
      <c r="C1138" s="6" t="s">
        <v>69</v>
      </c>
      <c r="D1138" s="14" t="str">
        <f t="shared" si="133"/>
        <v>11/Octubre/2018</v>
      </c>
      <c r="E1138" s="1">
        <v>41477370</v>
      </c>
      <c r="F1138" s="1">
        <v>17898680.686999999</v>
      </c>
      <c r="G1138" s="2">
        <v>0.43152882371760792</v>
      </c>
      <c r="H1138" s="3">
        <v>43259</v>
      </c>
      <c r="I1138" s="1">
        <v>23578689.313099999</v>
      </c>
      <c r="J1138" s="11">
        <f t="shared" si="134"/>
        <v>43384</v>
      </c>
      <c r="K1138" s="12">
        <f t="shared" si="135"/>
        <v>41</v>
      </c>
      <c r="L1138" s="12" t="str">
        <f t="shared" si="136"/>
        <v>jueves</v>
      </c>
      <c r="M1138" s="13"/>
    </row>
    <row r="1139" spans="1:13" x14ac:dyDescent="0.35">
      <c r="A1139" s="8" t="str">
        <f t="shared" si="137"/>
        <v>2018</v>
      </c>
      <c r="B1139" s="8" t="str">
        <f t="shared" si="139"/>
        <v>Octubre</v>
      </c>
      <c r="C1139" s="6" t="s">
        <v>49</v>
      </c>
      <c r="D1139" s="14" t="str">
        <f t="shared" si="133"/>
        <v>12/Octubre/2018</v>
      </c>
      <c r="E1139" s="1">
        <v>40029024</v>
      </c>
      <c r="F1139" s="1">
        <v>15867309.9504</v>
      </c>
      <c r="G1139" s="2">
        <v>0.39639512445769348</v>
      </c>
      <c r="H1139" s="3">
        <v>28126</v>
      </c>
      <c r="I1139" s="1">
        <v>24161714.049600001</v>
      </c>
      <c r="J1139" s="11">
        <f t="shared" si="134"/>
        <v>43385</v>
      </c>
      <c r="K1139" s="12">
        <f t="shared" si="135"/>
        <v>41</v>
      </c>
      <c r="L1139" s="12" t="str">
        <f t="shared" si="136"/>
        <v>viernes</v>
      </c>
      <c r="M1139" s="13"/>
    </row>
    <row r="1140" spans="1:13" x14ac:dyDescent="0.35">
      <c r="A1140" s="8" t="str">
        <f t="shared" si="137"/>
        <v>2018</v>
      </c>
      <c r="B1140" s="8" t="str">
        <f t="shared" si="139"/>
        <v>Octubre</v>
      </c>
      <c r="C1140" s="6" t="s">
        <v>50</v>
      </c>
      <c r="D1140" s="14" t="str">
        <f t="shared" si="133"/>
        <v>13/Octubre/2018</v>
      </c>
      <c r="E1140" s="1">
        <v>4866218</v>
      </c>
      <c r="F1140" s="1">
        <v>1690739.5981999999</v>
      </c>
      <c r="G1140" s="2">
        <v>0.34744427771217812</v>
      </c>
      <c r="H1140" s="3">
        <v>4463</v>
      </c>
      <c r="I1140" s="1">
        <v>3175478.4018999999</v>
      </c>
      <c r="J1140" s="11">
        <f t="shared" si="134"/>
        <v>43386</v>
      </c>
      <c r="K1140" s="12">
        <f t="shared" si="135"/>
        <v>41</v>
      </c>
      <c r="L1140" s="12" t="str">
        <f t="shared" si="136"/>
        <v>sábado</v>
      </c>
      <c r="M1140" s="13"/>
    </row>
    <row r="1141" spans="1:13" x14ac:dyDescent="0.35">
      <c r="A1141" s="8" t="str">
        <f t="shared" si="137"/>
        <v>2018</v>
      </c>
      <c r="B1141" s="8" t="str">
        <f t="shared" si="139"/>
        <v>Octubre</v>
      </c>
      <c r="C1141" s="6" t="s">
        <v>53</v>
      </c>
      <c r="D1141" s="14" t="str">
        <f t="shared" si="133"/>
        <v>16/Octubre/2018</v>
      </c>
      <c r="E1141" s="1">
        <v>38554662</v>
      </c>
      <c r="F1141" s="1">
        <v>16114488.084000001</v>
      </c>
      <c r="G1141" s="2">
        <v>0.41796470901495647</v>
      </c>
      <c r="H1141" s="3">
        <v>31134</v>
      </c>
      <c r="I1141" s="1">
        <v>22440173.916099999</v>
      </c>
      <c r="J1141" s="11">
        <f t="shared" si="134"/>
        <v>43389</v>
      </c>
      <c r="K1141" s="12">
        <f t="shared" si="135"/>
        <v>42</v>
      </c>
      <c r="L1141" s="12" t="str">
        <f t="shared" si="136"/>
        <v>martes</v>
      </c>
      <c r="M1141" s="13"/>
    </row>
    <row r="1142" spans="1:13" x14ac:dyDescent="0.35">
      <c r="A1142" s="8" t="str">
        <f t="shared" si="137"/>
        <v>2018</v>
      </c>
      <c r="B1142" s="8" t="str">
        <f t="shared" si="139"/>
        <v>Octubre</v>
      </c>
      <c r="C1142" s="6" t="s">
        <v>70</v>
      </c>
      <c r="D1142" s="14" t="str">
        <f t="shared" si="133"/>
        <v>17/Octubre/2018</v>
      </c>
      <c r="E1142" s="1">
        <v>37075501</v>
      </c>
      <c r="F1142" s="1">
        <v>15345959.5932</v>
      </c>
      <c r="G1142" s="2">
        <v>0.41391105121411575</v>
      </c>
      <c r="H1142" s="3">
        <v>25804</v>
      </c>
      <c r="I1142" s="1">
        <v>21729541.4069</v>
      </c>
      <c r="J1142" s="11">
        <f t="shared" si="134"/>
        <v>43390</v>
      </c>
      <c r="K1142" s="12">
        <f t="shared" si="135"/>
        <v>42</v>
      </c>
      <c r="L1142" s="12" t="str">
        <f t="shared" si="136"/>
        <v>miércoles</v>
      </c>
      <c r="M1142" s="13"/>
    </row>
    <row r="1143" spans="1:13" x14ac:dyDescent="0.35">
      <c r="A1143" s="8" t="str">
        <f t="shared" si="137"/>
        <v>2018</v>
      </c>
      <c r="B1143" s="8" t="str">
        <f t="shared" si="139"/>
        <v>Octubre</v>
      </c>
      <c r="C1143" s="6" t="s">
        <v>71</v>
      </c>
      <c r="D1143" s="14" t="str">
        <f t="shared" si="133"/>
        <v>18/Octubre/2018</v>
      </c>
      <c r="E1143" s="1">
        <v>45535661</v>
      </c>
      <c r="F1143" s="1">
        <v>17278099.5374</v>
      </c>
      <c r="G1143" s="2">
        <v>0.37944106131236349</v>
      </c>
      <c r="H1143" s="3">
        <v>58172.38</v>
      </c>
      <c r="I1143" s="1">
        <v>28257561.462699998</v>
      </c>
      <c r="J1143" s="11">
        <f t="shared" si="134"/>
        <v>43391</v>
      </c>
      <c r="K1143" s="12">
        <f t="shared" si="135"/>
        <v>42</v>
      </c>
      <c r="L1143" s="12" t="str">
        <f t="shared" si="136"/>
        <v>jueves</v>
      </c>
      <c r="M1143" s="13"/>
    </row>
    <row r="1144" spans="1:13" x14ac:dyDescent="0.35">
      <c r="A1144" s="8" t="str">
        <f t="shared" si="137"/>
        <v>2018</v>
      </c>
      <c r="B1144" s="8" t="str">
        <f t="shared" si="139"/>
        <v>Octubre</v>
      </c>
      <c r="C1144" s="6" t="s">
        <v>54</v>
      </c>
      <c r="D1144" s="14" t="str">
        <f t="shared" si="133"/>
        <v>19/Octubre/2018</v>
      </c>
      <c r="E1144" s="1">
        <v>67199517.819999993</v>
      </c>
      <c r="F1144" s="1">
        <v>22367052.016600002</v>
      </c>
      <c r="G1144" s="2">
        <v>0.33284542422628949</v>
      </c>
      <c r="H1144" s="3">
        <v>38948.383999999998</v>
      </c>
      <c r="I1144" s="1">
        <v>44832465.803499997</v>
      </c>
      <c r="J1144" s="11">
        <f t="shared" si="134"/>
        <v>43392</v>
      </c>
      <c r="K1144" s="12">
        <f t="shared" si="135"/>
        <v>42</v>
      </c>
      <c r="L1144" s="12" t="str">
        <f t="shared" si="136"/>
        <v>viernes</v>
      </c>
      <c r="M1144" s="13"/>
    </row>
    <row r="1145" spans="1:13" x14ac:dyDescent="0.35">
      <c r="A1145" s="8" t="str">
        <f t="shared" si="137"/>
        <v>2018</v>
      </c>
      <c r="B1145" s="8" t="str">
        <f t="shared" si="139"/>
        <v>Octubre</v>
      </c>
      <c r="C1145" s="6" t="s">
        <v>55</v>
      </c>
      <c r="D1145" s="14" t="str">
        <f t="shared" si="133"/>
        <v>20/Octubre/2018</v>
      </c>
      <c r="E1145" s="1">
        <v>2807542</v>
      </c>
      <c r="F1145" s="1">
        <v>1177071.6481999999</v>
      </c>
      <c r="G1145" s="2">
        <v>0.41925344240620444</v>
      </c>
      <c r="H1145" s="3">
        <v>1189</v>
      </c>
      <c r="I1145" s="1">
        <v>1630470.3518999999</v>
      </c>
      <c r="J1145" s="11">
        <f t="shared" si="134"/>
        <v>43393</v>
      </c>
      <c r="K1145" s="12">
        <f t="shared" si="135"/>
        <v>42</v>
      </c>
      <c r="L1145" s="12" t="str">
        <f t="shared" si="136"/>
        <v>sábado</v>
      </c>
      <c r="M1145" s="13"/>
    </row>
    <row r="1146" spans="1:13" x14ac:dyDescent="0.35">
      <c r="A1146" s="8" t="str">
        <f t="shared" si="137"/>
        <v>2018</v>
      </c>
      <c r="B1146" s="8" t="str">
        <f t="shared" si="139"/>
        <v>Octubre</v>
      </c>
      <c r="C1146" s="6" t="s">
        <v>57</v>
      </c>
      <c r="D1146" s="14" t="str">
        <f t="shared" si="133"/>
        <v>22/Octubre/2018</v>
      </c>
      <c r="E1146" s="1">
        <v>34960206</v>
      </c>
      <c r="F1146" s="1">
        <v>14283942.060000001</v>
      </c>
      <c r="G1146" s="2">
        <v>0.40857717085534334</v>
      </c>
      <c r="H1146" s="3">
        <v>26266</v>
      </c>
      <c r="I1146" s="1">
        <v>20676263.940000001</v>
      </c>
      <c r="J1146" s="11">
        <f t="shared" si="134"/>
        <v>43395</v>
      </c>
      <c r="K1146" s="12">
        <f t="shared" si="135"/>
        <v>43</v>
      </c>
      <c r="L1146" s="12" t="str">
        <f t="shared" si="136"/>
        <v>lunes</v>
      </c>
      <c r="M1146" s="13"/>
    </row>
    <row r="1147" spans="1:13" x14ac:dyDescent="0.35">
      <c r="A1147" s="8" t="str">
        <f t="shared" si="137"/>
        <v>2018</v>
      </c>
      <c r="B1147" s="8" t="str">
        <f t="shared" si="139"/>
        <v>Octubre</v>
      </c>
      <c r="C1147" s="6" t="s">
        <v>58</v>
      </c>
      <c r="D1147" s="14" t="str">
        <f t="shared" si="133"/>
        <v>23/Octubre/2018</v>
      </c>
      <c r="E1147" s="1">
        <v>37348302.979999997</v>
      </c>
      <c r="F1147" s="1">
        <v>15497289.425799999</v>
      </c>
      <c r="G1147" s="2">
        <v>0.41493958732472508</v>
      </c>
      <c r="H1147" s="3">
        <v>40379</v>
      </c>
      <c r="I1147" s="1">
        <v>21851013.554299999</v>
      </c>
      <c r="J1147" s="11">
        <f t="shared" si="134"/>
        <v>43396</v>
      </c>
      <c r="K1147" s="12">
        <f t="shared" si="135"/>
        <v>43</v>
      </c>
      <c r="L1147" s="12" t="str">
        <f t="shared" si="136"/>
        <v>martes</v>
      </c>
      <c r="M1147" s="13"/>
    </row>
    <row r="1148" spans="1:13" x14ac:dyDescent="0.35">
      <c r="A1148" s="8" t="str">
        <f t="shared" si="137"/>
        <v>2018</v>
      </c>
      <c r="B1148" s="8" t="str">
        <f t="shared" si="139"/>
        <v>Octubre</v>
      </c>
      <c r="C1148" s="6" t="s">
        <v>59</v>
      </c>
      <c r="D1148" s="14" t="str">
        <f t="shared" si="133"/>
        <v>24/Octubre/2018</v>
      </c>
      <c r="E1148" s="1">
        <v>49690269</v>
      </c>
      <c r="F1148" s="1">
        <v>19363498.7973</v>
      </c>
      <c r="G1148" s="2">
        <v>0.38968391974895528</v>
      </c>
      <c r="H1148" s="3">
        <v>49520</v>
      </c>
      <c r="I1148" s="1">
        <v>30326770.202799998</v>
      </c>
      <c r="J1148" s="11">
        <f t="shared" si="134"/>
        <v>43397</v>
      </c>
      <c r="K1148" s="12">
        <f t="shared" si="135"/>
        <v>43</v>
      </c>
      <c r="L1148" s="12" t="str">
        <f t="shared" si="136"/>
        <v>miércoles</v>
      </c>
      <c r="M1148" s="13"/>
    </row>
    <row r="1149" spans="1:13" x14ac:dyDescent="0.35">
      <c r="A1149" s="8" t="str">
        <f t="shared" si="137"/>
        <v>2018</v>
      </c>
      <c r="B1149" s="8" t="str">
        <f t="shared" si="139"/>
        <v>Octubre</v>
      </c>
      <c r="C1149" s="6" t="s">
        <v>72</v>
      </c>
      <c r="D1149" s="14" t="str">
        <f t="shared" si="133"/>
        <v>25/Octubre/2018</v>
      </c>
      <c r="E1149" s="1">
        <v>48344607</v>
      </c>
      <c r="F1149" s="1">
        <v>19061335.866599999</v>
      </c>
      <c r="G1149" s="2">
        <v>0.39428050095846262</v>
      </c>
      <c r="H1149" s="3">
        <v>36846</v>
      </c>
      <c r="I1149" s="1">
        <v>29283271.133400001</v>
      </c>
      <c r="J1149" s="11">
        <f t="shared" si="134"/>
        <v>43398</v>
      </c>
      <c r="K1149" s="12">
        <f t="shared" si="135"/>
        <v>43</v>
      </c>
      <c r="L1149" s="12" t="str">
        <f t="shared" si="136"/>
        <v>jueves</v>
      </c>
      <c r="M1149" s="13"/>
    </row>
    <row r="1150" spans="1:13" x14ac:dyDescent="0.35">
      <c r="A1150" s="8" t="str">
        <f t="shared" si="137"/>
        <v>2018</v>
      </c>
      <c r="B1150" s="8" t="str">
        <f t="shared" si="139"/>
        <v>Octubre</v>
      </c>
      <c r="C1150" s="6" t="s">
        <v>60</v>
      </c>
      <c r="D1150" s="14" t="str">
        <f t="shared" si="133"/>
        <v>26/Octubre/2018</v>
      </c>
      <c r="E1150" s="1">
        <v>44578822</v>
      </c>
      <c r="F1150" s="1">
        <v>17809872.864999998</v>
      </c>
      <c r="G1150" s="2">
        <v>0.39951421024539407</v>
      </c>
      <c r="H1150" s="3">
        <v>33869</v>
      </c>
      <c r="I1150" s="1">
        <v>26768949.135000002</v>
      </c>
      <c r="J1150" s="11">
        <f t="shared" si="134"/>
        <v>43399</v>
      </c>
      <c r="K1150" s="12">
        <f t="shared" si="135"/>
        <v>43</v>
      </c>
      <c r="L1150" s="12" t="str">
        <f t="shared" si="136"/>
        <v>viernes</v>
      </c>
      <c r="M1150" s="13"/>
    </row>
    <row r="1151" spans="1:13" x14ac:dyDescent="0.35">
      <c r="A1151" s="8" t="str">
        <f t="shared" si="137"/>
        <v>2018</v>
      </c>
      <c r="B1151" s="8" t="str">
        <f t="shared" si="139"/>
        <v>Octubre</v>
      </c>
      <c r="C1151" s="6" t="s">
        <v>61</v>
      </c>
      <c r="D1151" s="14" t="str">
        <f t="shared" si="133"/>
        <v>27/Octubre/2018</v>
      </c>
      <c r="E1151" s="1">
        <v>3665279</v>
      </c>
      <c r="F1151" s="1">
        <v>1537837.6425999999</v>
      </c>
      <c r="G1151" s="2">
        <v>0.41956905397924688</v>
      </c>
      <c r="H1151" s="3">
        <v>4180</v>
      </c>
      <c r="I1151" s="1">
        <v>2127441.3574000001</v>
      </c>
      <c r="J1151" s="11">
        <f t="shared" si="134"/>
        <v>43400</v>
      </c>
      <c r="K1151" s="12">
        <f t="shared" si="135"/>
        <v>43</v>
      </c>
      <c r="L1151" s="12" t="str">
        <f t="shared" si="136"/>
        <v>sábado</v>
      </c>
      <c r="M1151" s="13"/>
    </row>
    <row r="1152" spans="1:13" x14ac:dyDescent="0.35">
      <c r="A1152" s="8" t="str">
        <f t="shared" si="137"/>
        <v>2018</v>
      </c>
      <c r="B1152" s="8" t="str">
        <f t="shared" si="139"/>
        <v>Octubre</v>
      </c>
      <c r="C1152" s="6" t="s">
        <v>63</v>
      </c>
      <c r="D1152" s="14" t="str">
        <f t="shared" si="133"/>
        <v>29/Octubre/2018</v>
      </c>
      <c r="E1152" s="1">
        <v>46145297</v>
      </c>
      <c r="F1152" s="1">
        <v>17616005.9892</v>
      </c>
      <c r="G1152" s="2">
        <v>0.38175084211073557</v>
      </c>
      <c r="H1152" s="3">
        <v>39457</v>
      </c>
      <c r="I1152" s="1">
        <v>28529291.010899998</v>
      </c>
      <c r="J1152" s="11">
        <f t="shared" si="134"/>
        <v>43402</v>
      </c>
      <c r="K1152" s="12">
        <f t="shared" si="135"/>
        <v>44</v>
      </c>
      <c r="L1152" s="12" t="str">
        <f t="shared" si="136"/>
        <v>lunes</v>
      </c>
      <c r="M1152" s="13"/>
    </row>
    <row r="1153" spans="1:13" x14ac:dyDescent="0.35">
      <c r="A1153" s="8" t="str">
        <f t="shared" si="137"/>
        <v>2018</v>
      </c>
      <c r="B1153" s="8" t="str">
        <f t="shared" si="139"/>
        <v>Octubre</v>
      </c>
      <c r="C1153" s="6" t="s">
        <v>64</v>
      </c>
      <c r="D1153" s="14" t="str">
        <f t="shared" si="133"/>
        <v>30/Octubre/2018</v>
      </c>
      <c r="E1153" s="1">
        <v>63936152</v>
      </c>
      <c r="F1153" s="1">
        <v>26800005.596700002</v>
      </c>
      <c r="G1153" s="2">
        <v>0.41916826018400355</v>
      </c>
      <c r="H1153" s="3">
        <v>54383</v>
      </c>
      <c r="I1153" s="1">
        <v>37136146.403399996</v>
      </c>
      <c r="J1153" s="11">
        <f t="shared" si="134"/>
        <v>43403</v>
      </c>
      <c r="K1153" s="12">
        <f t="shared" si="135"/>
        <v>44</v>
      </c>
      <c r="L1153" s="12" t="str">
        <f t="shared" si="136"/>
        <v>martes</v>
      </c>
      <c r="M1153" s="13"/>
    </row>
    <row r="1154" spans="1:13" x14ac:dyDescent="0.35">
      <c r="A1154" s="8" t="str">
        <f t="shared" si="137"/>
        <v>2018</v>
      </c>
      <c r="B1154" s="8" t="str">
        <f t="shared" si="139"/>
        <v>Octubre</v>
      </c>
      <c r="C1154" s="6" t="s">
        <v>65</v>
      </c>
      <c r="D1154" s="14" t="str">
        <f t="shared" si="133"/>
        <v>31/Octubre/2018</v>
      </c>
      <c r="E1154" s="1">
        <v>117339512</v>
      </c>
      <c r="F1154" s="1">
        <v>36139450.485600002</v>
      </c>
      <c r="G1154" s="2">
        <v>0.30799046177727413</v>
      </c>
      <c r="H1154" s="3">
        <v>77896.034440000003</v>
      </c>
      <c r="I1154" s="1">
        <v>81200061.514400005</v>
      </c>
      <c r="J1154" s="11">
        <f t="shared" si="134"/>
        <v>43404</v>
      </c>
      <c r="K1154" s="12">
        <f t="shared" si="135"/>
        <v>44</v>
      </c>
      <c r="L1154" s="12" t="str">
        <f t="shared" si="136"/>
        <v>miércoles</v>
      </c>
      <c r="M1154" s="13"/>
    </row>
    <row r="1155" spans="1:13" x14ac:dyDescent="0.35">
      <c r="A1155" s="8" t="str">
        <f t="shared" si="137"/>
        <v>2018</v>
      </c>
      <c r="B1155" s="8" t="s">
        <v>35</v>
      </c>
      <c r="C1155" s="6" t="s">
        <v>73</v>
      </c>
      <c r="D1155" s="14" t="str">
        <f t="shared" si="133"/>
        <v>1/Noviembre/2018</v>
      </c>
      <c r="E1155" s="1">
        <v>119400</v>
      </c>
      <c r="F1155" s="1">
        <v>88448.46</v>
      </c>
      <c r="G1155" s="2">
        <v>0.74077437185929651</v>
      </c>
      <c r="H1155" s="3">
        <v>600</v>
      </c>
      <c r="I1155" s="1">
        <v>30951.54</v>
      </c>
      <c r="J1155" s="11">
        <f t="shared" si="134"/>
        <v>43405</v>
      </c>
      <c r="K1155" s="12">
        <f t="shared" si="135"/>
        <v>44</v>
      </c>
      <c r="L1155" s="12" t="str">
        <f t="shared" si="136"/>
        <v>jueves</v>
      </c>
      <c r="M1155" s="13"/>
    </row>
    <row r="1156" spans="1:13" x14ac:dyDescent="0.35">
      <c r="A1156" s="8" t="str">
        <f t="shared" si="137"/>
        <v>2018</v>
      </c>
      <c r="B1156" s="8" t="str">
        <f t="shared" ref="B1156:B1178" si="140">+B1155</f>
        <v>Noviembre</v>
      </c>
      <c r="C1156" s="6" t="s">
        <v>43</v>
      </c>
      <c r="D1156" s="14" t="str">
        <f t="shared" si="133"/>
        <v>5/Noviembre/2018</v>
      </c>
      <c r="E1156" s="1">
        <v>19958625</v>
      </c>
      <c r="F1156" s="1">
        <v>9253451.6075999998</v>
      </c>
      <c r="G1156" s="2">
        <v>0.46363171849764201</v>
      </c>
      <c r="H1156" s="3">
        <v>17338</v>
      </c>
      <c r="I1156" s="1">
        <v>10705173.3924</v>
      </c>
      <c r="J1156" s="11">
        <f t="shared" si="134"/>
        <v>43409</v>
      </c>
      <c r="K1156" s="12">
        <f t="shared" si="135"/>
        <v>45</v>
      </c>
      <c r="L1156" s="12" t="str">
        <f t="shared" si="136"/>
        <v>lunes</v>
      </c>
      <c r="M1156" s="13"/>
    </row>
    <row r="1157" spans="1:13" x14ac:dyDescent="0.35">
      <c r="A1157" s="8" t="str">
        <f t="shared" si="137"/>
        <v>2018</v>
      </c>
      <c r="B1157" s="8" t="str">
        <f t="shared" si="140"/>
        <v>Noviembre</v>
      </c>
      <c r="C1157" s="6" t="s">
        <v>44</v>
      </c>
      <c r="D1157" s="14" t="str">
        <f t="shared" si="133"/>
        <v>6/Noviembre/2018</v>
      </c>
      <c r="E1157" s="1">
        <v>41133675</v>
      </c>
      <c r="F1157" s="1">
        <v>18547382.547499999</v>
      </c>
      <c r="G1157" s="2">
        <v>0.45090506859647234</v>
      </c>
      <c r="H1157" s="3">
        <v>40124</v>
      </c>
      <c r="I1157" s="1">
        <v>22586292.452599999</v>
      </c>
      <c r="J1157" s="11">
        <f t="shared" si="134"/>
        <v>43410</v>
      </c>
      <c r="K1157" s="12">
        <f t="shared" si="135"/>
        <v>45</v>
      </c>
      <c r="L1157" s="12" t="str">
        <f t="shared" si="136"/>
        <v>martes</v>
      </c>
      <c r="M1157" s="13"/>
    </row>
    <row r="1158" spans="1:13" x14ac:dyDescent="0.35">
      <c r="A1158" s="8" t="str">
        <f t="shared" si="137"/>
        <v>2018</v>
      </c>
      <c r="B1158" s="8" t="str">
        <f t="shared" si="140"/>
        <v>Noviembre</v>
      </c>
      <c r="C1158" s="6" t="s">
        <v>45</v>
      </c>
      <c r="D1158" s="14" t="str">
        <f t="shared" si="133"/>
        <v>7/Noviembre/2018</v>
      </c>
      <c r="E1158" s="1">
        <v>39846540</v>
      </c>
      <c r="F1158" s="1">
        <v>18213752.7579</v>
      </c>
      <c r="G1158" s="2">
        <v>0.45709747340421525</v>
      </c>
      <c r="H1158" s="3">
        <v>32441</v>
      </c>
      <c r="I1158" s="1">
        <v>21632787.2421</v>
      </c>
      <c r="J1158" s="11">
        <f t="shared" si="134"/>
        <v>43411</v>
      </c>
      <c r="K1158" s="12">
        <f t="shared" si="135"/>
        <v>45</v>
      </c>
      <c r="L1158" s="12" t="str">
        <f t="shared" si="136"/>
        <v>miércoles</v>
      </c>
      <c r="M1158" s="13"/>
    </row>
    <row r="1159" spans="1:13" x14ac:dyDescent="0.35">
      <c r="A1159" s="8" t="str">
        <f t="shared" si="137"/>
        <v>2018</v>
      </c>
      <c r="B1159" s="8" t="str">
        <f t="shared" si="140"/>
        <v>Noviembre</v>
      </c>
      <c r="C1159" s="6" t="s">
        <v>46</v>
      </c>
      <c r="D1159" s="14" t="str">
        <f t="shared" ref="D1159:D1222" si="141">CONCATENATE(C1159,"/",B1159,"/",A1159)</f>
        <v>8/Noviembre/2018</v>
      </c>
      <c r="E1159" s="1">
        <v>43155991.530000001</v>
      </c>
      <c r="F1159" s="1">
        <v>19480220.478</v>
      </c>
      <c r="G1159" s="2">
        <v>0.45139086804339262</v>
      </c>
      <c r="H1159" s="3">
        <v>38897</v>
      </c>
      <c r="I1159" s="1">
        <v>23675771.052000001</v>
      </c>
      <c r="J1159" s="11">
        <f t="shared" ref="J1159:J1222" si="142">WORKDAY(D1159,0,0)</f>
        <v>43412</v>
      </c>
      <c r="K1159" s="12">
        <f t="shared" ref="K1159:K1222" si="143">WEEKNUM(J1159,1)</f>
        <v>45</v>
      </c>
      <c r="L1159" s="12" t="str">
        <f t="shared" ref="L1159:L1222" si="144">TEXT(J1159,"ddDDd")</f>
        <v>jueves</v>
      </c>
      <c r="M1159" s="13"/>
    </row>
    <row r="1160" spans="1:13" x14ac:dyDescent="0.35">
      <c r="A1160" s="8" t="str">
        <f t="shared" si="137"/>
        <v>2018</v>
      </c>
      <c r="B1160" s="8" t="str">
        <f t="shared" si="140"/>
        <v>Noviembre</v>
      </c>
      <c r="C1160" s="6" t="s">
        <v>47</v>
      </c>
      <c r="D1160" s="14" t="str">
        <f t="shared" si="141"/>
        <v>9/Noviembre/2018</v>
      </c>
      <c r="E1160" s="1">
        <v>52572804</v>
      </c>
      <c r="F1160" s="1">
        <v>23519783.299199998</v>
      </c>
      <c r="G1160" s="2">
        <v>0.44737547761766711</v>
      </c>
      <c r="H1160" s="3">
        <v>50826</v>
      </c>
      <c r="I1160" s="1">
        <v>29053020.700800002</v>
      </c>
      <c r="J1160" s="11">
        <f t="shared" si="142"/>
        <v>43413</v>
      </c>
      <c r="K1160" s="12">
        <f t="shared" si="143"/>
        <v>45</v>
      </c>
      <c r="L1160" s="12" t="str">
        <f t="shared" si="144"/>
        <v>viernes</v>
      </c>
      <c r="M1160" s="13"/>
    </row>
    <row r="1161" spans="1:13" x14ac:dyDescent="0.35">
      <c r="A1161" s="8" t="str">
        <f t="shared" si="137"/>
        <v>2018</v>
      </c>
      <c r="B1161" s="8" t="str">
        <f t="shared" si="140"/>
        <v>Noviembre</v>
      </c>
      <c r="C1161" s="6" t="s">
        <v>48</v>
      </c>
      <c r="D1161" s="14" t="str">
        <f t="shared" si="141"/>
        <v>10/Noviembre/2018</v>
      </c>
      <c r="E1161" s="1">
        <v>4633238</v>
      </c>
      <c r="F1161" s="1">
        <v>1751722.3292</v>
      </c>
      <c r="G1161" s="2">
        <v>0.37807734659864223</v>
      </c>
      <c r="H1161" s="3">
        <v>2327</v>
      </c>
      <c r="I1161" s="1">
        <v>2881515.6708999998</v>
      </c>
      <c r="J1161" s="11">
        <f t="shared" si="142"/>
        <v>43414</v>
      </c>
      <c r="K1161" s="12">
        <f t="shared" si="143"/>
        <v>45</v>
      </c>
      <c r="L1161" s="12" t="str">
        <f t="shared" si="144"/>
        <v>sábado</v>
      </c>
      <c r="M1161" s="13"/>
    </row>
    <row r="1162" spans="1:13" x14ac:dyDescent="0.35">
      <c r="A1162" s="8" t="str">
        <f t="shared" si="137"/>
        <v>2018</v>
      </c>
      <c r="B1162" s="8" t="str">
        <f t="shared" si="140"/>
        <v>Noviembre</v>
      </c>
      <c r="C1162" s="6" t="s">
        <v>49</v>
      </c>
      <c r="D1162" s="14" t="str">
        <f t="shared" si="141"/>
        <v>12/Noviembre/2018</v>
      </c>
      <c r="E1162" s="1">
        <v>29803056</v>
      </c>
      <c r="F1162" s="1">
        <v>15260938.712400001</v>
      </c>
      <c r="G1162" s="2">
        <v>0.51205952545269184</v>
      </c>
      <c r="H1162" s="3">
        <v>22532</v>
      </c>
      <c r="I1162" s="1">
        <v>14542117.287699999</v>
      </c>
      <c r="J1162" s="11">
        <f t="shared" si="142"/>
        <v>43416</v>
      </c>
      <c r="K1162" s="12">
        <f t="shared" si="143"/>
        <v>46</v>
      </c>
      <c r="L1162" s="12" t="str">
        <f t="shared" si="144"/>
        <v>lunes</v>
      </c>
      <c r="M1162" s="13"/>
    </row>
    <row r="1163" spans="1:13" x14ac:dyDescent="0.35">
      <c r="A1163" s="8" t="str">
        <f t="shared" si="137"/>
        <v>2018</v>
      </c>
      <c r="B1163" s="8" t="str">
        <f t="shared" si="140"/>
        <v>Noviembre</v>
      </c>
      <c r="C1163" s="6" t="s">
        <v>50</v>
      </c>
      <c r="D1163" s="14" t="str">
        <f t="shared" si="141"/>
        <v>13/Noviembre/2018</v>
      </c>
      <c r="E1163" s="1">
        <v>55397821.289999999</v>
      </c>
      <c r="F1163" s="1">
        <v>25516902.567200001</v>
      </c>
      <c r="G1163" s="2">
        <v>0.46061202359606368</v>
      </c>
      <c r="H1163" s="3">
        <v>45663</v>
      </c>
      <c r="I1163" s="1">
        <v>29880918.722899999</v>
      </c>
      <c r="J1163" s="11">
        <f t="shared" si="142"/>
        <v>43417</v>
      </c>
      <c r="K1163" s="12">
        <f t="shared" si="143"/>
        <v>46</v>
      </c>
      <c r="L1163" s="12" t="str">
        <f t="shared" si="144"/>
        <v>martes</v>
      </c>
      <c r="M1163" s="13"/>
    </row>
    <row r="1164" spans="1:13" x14ac:dyDescent="0.35">
      <c r="A1164" s="8" t="str">
        <f t="shared" ref="A1164:A1179" si="145">+A1163</f>
        <v>2018</v>
      </c>
      <c r="B1164" s="8" t="str">
        <f t="shared" si="140"/>
        <v>Noviembre</v>
      </c>
      <c r="C1164" s="6" t="s">
        <v>51</v>
      </c>
      <c r="D1164" s="14" t="str">
        <f t="shared" si="141"/>
        <v>14/Noviembre/2018</v>
      </c>
      <c r="E1164" s="1">
        <v>53565881</v>
      </c>
      <c r="F1164" s="1">
        <v>23055295.3948</v>
      </c>
      <c r="G1164" s="2">
        <v>0.43041008500914973</v>
      </c>
      <c r="H1164" s="3">
        <v>39637</v>
      </c>
      <c r="I1164" s="1">
        <v>30510585.6052</v>
      </c>
      <c r="J1164" s="11">
        <f t="shared" si="142"/>
        <v>43418</v>
      </c>
      <c r="K1164" s="12">
        <f t="shared" si="143"/>
        <v>46</v>
      </c>
      <c r="L1164" s="12" t="str">
        <f t="shared" si="144"/>
        <v>miércoles</v>
      </c>
      <c r="M1164" s="13"/>
    </row>
    <row r="1165" spans="1:13" x14ac:dyDescent="0.35">
      <c r="A1165" s="8" t="str">
        <f t="shared" si="145"/>
        <v>2018</v>
      </c>
      <c r="B1165" s="8" t="str">
        <f t="shared" si="140"/>
        <v>Noviembre</v>
      </c>
      <c r="C1165" s="6" t="s">
        <v>52</v>
      </c>
      <c r="D1165" s="14" t="str">
        <f t="shared" si="141"/>
        <v>15/Noviembre/2018</v>
      </c>
      <c r="E1165" s="1">
        <v>35146774</v>
      </c>
      <c r="F1165" s="1">
        <v>15805838.5679</v>
      </c>
      <c r="G1165" s="2">
        <v>0.44970951154435967</v>
      </c>
      <c r="H1165" s="3">
        <v>22941</v>
      </c>
      <c r="I1165" s="1">
        <v>19340935.4322</v>
      </c>
      <c r="J1165" s="11">
        <f t="shared" si="142"/>
        <v>43419</v>
      </c>
      <c r="K1165" s="12">
        <f t="shared" si="143"/>
        <v>46</v>
      </c>
      <c r="L1165" s="12" t="str">
        <f t="shared" si="144"/>
        <v>jueves</v>
      </c>
      <c r="M1165" s="13"/>
    </row>
    <row r="1166" spans="1:13" x14ac:dyDescent="0.35">
      <c r="A1166" s="8" t="str">
        <f t="shared" si="145"/>
        <v>2018</v>
      </c>
      <c r="B1166" s="8" t="str">
        <f t="shared" si="140"/>
        <v>Noviembre</v>
      </c>
      <c r="C1166" s="6" t="s">
        <v>53</v>
      </c>
      <c r="D1166" s="14" t="str">
        <f t="shared" si="141"/>
        <v>16/Noviembre/2018</v>
      </c>
      <c r="E1166" s="1">
        <v>44841397</v>
      </c>
      <c r="F1166" s="1">
        <v>19514879.669399999</v>
      </c>
      <c r="G1166" s="2">
        <v>0.43519785231936464</v>
      </c>
      <c r="H1166" s="3">
        <v>32030</v>
      </c>
      <c r="I1166" s="1">
        <v>25326517.330699999</v>
      </c>
      <c r="J1166" s="11">
        <f t="shared" si="142"/>
        <v>43420</v>
      </c>
      <c r="K1166" s="12">
        <f t="shared" si="143"/>
        <v>46</v>
      </c>
      <c r="L1166" s="12" t="str">
        <f t="shared" si="144"/>
        <v>viernes</v>
      </c>
      <c r="M1166" s="13"/>
    </row>
    <row r="1167" spans="1:13" x14ac:dyDescent="0.35">
      <c r="A1167" s="8" t="str">
        <f t="shared" si="145"/>
        <v>2018</v>
      </c>
      <c r="B1167" s="8" t="str">
        <f t="shared" si="140"/>
        <v>Noviembre</v>
      </c>
      <c r="C1167" s="6" t="s">
        <v>70</v>
      </c>
      <c r="D1167" s="14" t="str">
        <f t="shared" si="141"/>
        <v>17/Noviembre/2018</v>
      </c>
      <c r="E1167" s="1">
        <v>6257115</v>
      </c>
      <c r="F1167" s="1">
        <v>2745805.7176999999</v>
      </c>
      <c r="G1167" s="2">
        <v>0.43882935149825436</v>
      </c>
      <c r="H1167" s="3">
        <v>10620</v>
      </c>
      <c r="I1167" s="1">
        <v>3511309.2823999999</v>
      </c>
      <c r="J1167" s="11">
        <f t="shared" si="142"/>
        <v>43421</v>
      </c>
      <c r="K1167" s="12">
        <f t="shared" si="143"/>
        <v>46</v>
      </c>
      <c r="L1167" s="12" t="str">
        <f t="shared" si="144"/>
        <v>sábado</v>
      </c>
      <c r="M1167" s="13"/>
    </row>
    <row r="1168" spans="1:13" x14ac:dyDescent="0.35">
      <c r="A1168" s="8" t="str">
        <f t="shared" si="145"/>
        <v>2018</v>
      </c>
      <c r="B1168" s="8" t="str">
        <f t="shared" si="140"/>
        <v>Noviembre</v>
      </c>
      <c r="C1168" s="6" t="s">
        <v>54</v>
      </c>
      <c r="D1168" s="14" t="str">
        <f t="shared" si="141"/>
        <v>19/Noviembre/2018</v>
      </c>
      <c r="E1168" s="1">
        <v>30274879</v>
      </c>
      <c r="F1168" s="1">
        <v>13093427.305600001</v>
      </c>
      <c r="G1168" s="2">
        <v>0.43248487650768153</v>
      </c>
      <c r="H1168" s="3">
        <v>21839.802</v>
      </c>
      <c r="I1168" s="1">
        <v>17181451.694499999</v>
      </c>
      <c r="J1168" s="11">
        <f t="shared" si="142"/>
        <v>43423</v>
      </c>
      <c r="K1168" s="12">
        <f t="shared" si="143"/>
        <v>47</v>
      </c>
      <c r="L1168" s="12" t="str">
        <f t="shared" si="144"/>
        <v>lunes</v>
      </c>
      <c r="M1168" s="13"/>
    </row>
    <row r="1169" spans="1:13" x14ac:dyDescent="0.35">
      <c r="A1169" s="8" t="str">
        <f t="shared" si="145"/>
        <v>2018</v>
      </c>
      <c r="B1169" s="8" t="str">
        <f t="shared" si="140"/>
        <v>Noviembre</v>
      </c>
      <c r="C1169" s="6" t="s">
        <v>55</v>
      </c>
      <c r="D1169" s="14" t="str">
        <f t="shared" si="141"/>
        <v>20/Noviembre/2018</v>
      </c>
      <c r="E1169" s="1">
        <v>51088803</v>
      </c>
      <c r="F1169" s="1">
        <v>23106060.925099999</v>
      </c>
      <c r="G1169" s="2">
        <v>0.45227250529044494</v>
      </c>
      <c r="H1169" s="3">
        <v>32797</v>
      </c>
      <c r="I1169" s="1">
        <v>27982742.074999999</v>
      </c>
      <c r="J1169" s="11">
        <f t="shared" si="142"/>
        <v>43424</v>
      </c>
      <c r="K1169" s="12">
        <f t="shared" si="143"/>
        <v>47</v>
      </c>
      <c r="L1169" s="12" t="str">
        <f t="shared" si="144"/>
        <v>martes</v>
      </c>
      <c r="M1169" s="13"/>
    </row>
    <row r="1170" spans="1:13" x14ac:dyDescent="0.35">
      <c r="A1170" s="8" t="str">
        <f t="shared" si="145"/>
        <v>2018</v>
      </c>
      <c r="B1170" s="8" t="str">
        <f t="shared" si="140"/>
        <v>Noviembre</v>
      </c>
      <c r="C1170" s="6" t="s">
        <v>56</v>
      </c>
      <c r="D1170" s="14" t="str">
        <f t="shared" si="141"/>
        <v>21/Noviembre/2018</v>
      </c>
      <c r="E1170" s="1">
        <v>55959951.020000003</v>
      </c>
      <c r="F1170" s="1">
        <v>24459130.485199999</v>
      </c>
      <c r="G1170" s="2">
        <v>0.43708277150668601</v>
      </c>
      <c r="H1170" s="3">
        <v>41581</v>
      </c>
      <c r="I1170" s="1">
        <v>31500820.5348</v>
      </c>
      <c r="J1170" s="11">
        <f t="shared" si="142"/>
        <v>43425</v>
      </c>
      <c r="K1170" s="12">
        <f t="shared" si="143"/>
        <v>47</v>
      </c>
      <c r="L1170" s="12" t="str">
        <f t="shared" si="144"/>
        <v>miércoles</v>
      </c>
      <c r="M1170" s="13"/>
    </row>
    <row r="1171" spans="1:13" x14ac:dyDescent="0.35">
      <c r="A1171" s="8" t="str">
        <f t="shared" si="145"/>
        <v>2018</v>
      </c>
      <c r="B1171" s="8" t="str">
        <f t="shared" si="140"/>
        <v>Noviembre</v>
      </c>
      <c r="C1171" s="6" t="s">
        <v>57</v>
      </c>
      <c r="D1171" s="14" t="str">
        <f t="shared" si="141"/>
        <v>22/Noviembre/2018</v>
      </c>
      <c r="E1171" s="1">
        <v>44408036</v>
      </c>
      <c r="F1171" s="1">
        <v>19886703.545699999</v>
      </c>
      <c r="G1171" s="2">
        <v>0.44781767754151525</v>
      </c>
      <c r="H1171" s="3">
        <v>32445</v>
      </c>
      <c r="I1171" s="1">
        <v>24521332.454399999</v>
      </c>
      <c r="J1171" s="11">
        <f t="shared" si="142"/>
        <v>43426</v>
      </c>
      <c r="K1171" s="12">
        <f t="shared" si="143"/>
        <v>47</v>
      </c>
      <c r="L1171" s="12" t="str">
        <f t="shared" si="144"/>
        <v>jueves</v>
      </c>
      <c r="M1171" s="13"/>
    </row>
    <row r="1172" spans="1:13" x14ac:dyDescent="0.35">
      <c r="A1172" s="8" t="str">
        <f t="shared" si="145"/>
        <v>2018</v>
      </c>
      <c r="B1172" s="8" t="str">
        <f t="shared" si="140"/>
        <v>Noviembre</v>
      </c>
      <c r="C1172" s="6" t="s">
        <v>58</v>
      </c>
      <c r="D1172" s="14" t="str">
        <f t="shared" si="141"/>
        <v>23/Noviembre/2018</v>
      </c>
      <c r="E1172" s="1">
        <v>78254589</v>
      </c>
      <c r="F1172" s="1">
        <v>35873847.113300003</v>
      </c>
      <c r="G1172" s="2">
        <v>0.45842483580483695</v>
      </c>
      <c r="H1172" s="3">
        <v>37548</v>
      </c>
      <c r="I1172" s="1">
        <v>42380741.886700004</v>
      </c>
      <c r="J1172" s="11">
        <f t="shared" si="142"/>
        <v>43427</v>
      </c>
      <c r="K1172" s="12">
        <f t="shared" si="143"/>
        <v>47</v>
      </c>
      <c r="L1172" s="12" t="str">
        <f t="shared" si="144"/>
        <v>viernes</v>
      </c>
      <c r="M1172" s="13"/>
    </row>
    <row r="1173" spans="1:13" x14ac:dyDescent="0.35">
      <c r="A1173" s="8" t="str">
        <f t="shared" si="145"/>
        <v>2018</v>
      </c>
      <c r="B1173" s="8" t="str">
        <f t="shared" si="140"/>
        <v>Noviembre</v>
      </c>
      <c r="C1173" s="6" t="s">
        <v>59</v>
      </c>
      <c r="D1173" s="14" t="str">
        <f t="shared" si="141"/>
        <v>24/Noviembre/2018</v>
      </c>
      <c r="E1173" s="1">
        <v>2803572</v>
      </c>
      <c r="F1173" s="1">
        <v>1170888.0737000001</v>
      </c>
      <c r="G1173" s="2">
        <v>0.41764152078134609</v>
      </c>
      <c r="H1173" s="3">
        <v>3658</v>
      </c>
      <c r="I1173" s="1">
        <v>1632683.9264</v>
      </c>
      <c r="J1173" s="11">
        <f t="shared" si="142"/>
        <v>43428</v>
      </c>
      <c r="K1173" s="12">
        <f t="shared" si="143"/>
        <v>47</v>
      </c>
      <c r="L1173" s="12" t="str">
        <f t="shared" si="144"/>
        <v>sábado</v>
      </c>
      <c r="M1173" s="13"/>
    </row>
    <row r="1174" spans="1:13" x14ac:dyDescent="0.35">
      <c r="A1174" s="8" t="str">
        <f t="shared" si="145"/>
        <v>2018</v>
      </c>
      <c r="B1174" s="8" t="str">
        <f t="shared" si="140"/>
        <v>Noviembre</v>
      </c>
      <c r="C1174" s="6" t="s">
        <v>60</v>
      </c>
      <c r="D1174" s="14" t="str">
        <f t="shared" si="141"/>
        <v>26/Noviembre/2018</v>
      </c>
      <c r="E1174" s="1">
        <v>51022407</v>
      </c>
      <c r="F1174" s="1">
        <v>22567906.655499998</v>
      </c>
      <c r="G1174" s="2">
        <v>0.44231364183779098</v>
      </c>
      <c r="H1174" s="3">
        <v>35286</v>
      </c>
      <c r="I1174" s="1">
        <v>28454500.344599999</v>
      </c>
      <c r="J1174" s="11">
        <f t="shared" si="142"/>
        <v>43430</v>
      </c>
      <c r="K1174" s="12">
        <f t="shared" si="143"/>
        <v>48</v>
      </c>
      <c r="L1174" s="12" t="str">
        <f t="shared" si="144"/>
        <v>lunes</v>
      </c>
      <c r="M1174" s="13"/>
    </row>
    <row r="1175" spans="1:13" x14ac:dyDescent="0.35">
      <c r="A1175" s="8" t="str">
        <f t="shared" si="145"/>
        <v>2018</v>
      </c>
      <c r="B1175" s="8" t="str">
        <f t="shared" si="140"/>
        <v>Noviembre</v>
      </c>
      <c r="C1175" s="6" t="s">
        <v>61</v>
      </c>
      <c r="D1175" s="14" t="str">
        <f t="shared" si="141"/>
        <v>27/Noviembre/2018</v>
      </c>
      <c r="E1175" s="1">
        <v>38448220.799999997</v>
      </c>
      <c r="F1175" s="1">
        <v>17084154.353599999</v>
      </c>
      <c r="G1175" s="2">
        <v>0.44434187065425923</v>
      </c>
      <c r="H1175" s="3">
        <v>34700.067999999999</v>
      </c>
      <c r="I1175" s="1">
        <v>21364066.4465</v>
      </c>
      <c r="J1175" s="11">
        <f t="shared" si="142"/>
        <v>43431</v>
      </c>
      <c r="K1175" s="12">
        <f t="shared" si="143"/>
        <v>48</v>
      </c>
      <c r="L1175" s="12" t="str">
        <f t="shared" si="144"/>
        <v>martes</v>
      </c>
      <c r="M1175" s="13"/>
    </row>
    <row r="1176" spans="1:13" x14ac:dyDescent="0.35">
      <c r="A1176" s="8" t="str">
        <f t="shared" si="145"/>
        <v>2018</v>
      </c>
      <c r="B1176" s="8" t="str">
        <f t="shared" si="140"/>
        <v>Noviembre</v>
      </c>
      <c r="C1176" s="6" t="s">
        <v>62</v>
      </c>
      <c r="D1176" s="14" t="str">
        <f t="shared" si="141"/>
        <v>28/Noviembre/2018</v>
      </c>
      <c r="E1176" s="1">
        <v>67109100</v>
      </c>
      <c r="F1176" s="1">
        <v>30374203.277600002</v>
      </c>
      <c r="G1176" s="2">
        <v>0.45260930749481071</v>
      </c>
      <c r="H1176" s="3">
        <v>56946</v>
      </c>
      <c r="I1176" s="1">
        <v>36734896.722499996</v>
      </c>
      <c r="J1176" s="11">
        <f t="shared" si="142"/>
        <v>43432</v>
      </c>
      <c r="K1176" s="12">
        <f t="shared" si="143"/>
        <v>48</v>
      </c>
      <c r="L1176" s="12" t="str">
        <f t="shared" si="144"/>
        <v>miércoles</v>
      </c>
      <c r="M1176" s="13"/>
    </row>
    <row r="1177" spans="1:13" x14ac:dyDescent="0.35">
      <c r="A1177" s="8" t="str">
        <f t="shared" si="145"/>
        <v>2018</v>
      </c>
      <c r="B1177" s="8" t="str">
        <f t="shared" si="140"/>
        <v>Noviembre</v>
      </c>
      <c r="C1177" s="6" t="s">
        <v>63</v>
      </c>
      <c r="D1177" s="14" t="str">
        <f t="shared" si="141"/>
        <v>29/Noviembre/2018</v>
      </c>
      <c r="E1177" s="1">
        <v>43294266</v>
      </c>
      <c r="F1177" s="1">
        <v>20064318.810400002</v>
      </c>
      <c r="G1177" s="2">
        <v>0.46344055839634746</v>
      </c>
      <c r="H1177" s="3">
        <v>26451.955000000002</v>
      </c>
      <c r="I1177" s="1">
        <v>23229947.1897</v>
      </c>
      <c r="J1177" s="11">
        <f t="shared" si="142"/>
        <v>43433</v>
      </c>
      <c r="K1177" s="12">
        <f t="shared" si="143"/>
        <v>48</v>
      </c>
      <c r="L1177" s="12" t="str">
        <f t="shared" si="144"/>
        <v>jueves</v>
      </c>
      <c r="M1177" s="13"/>
    </row>
    <row r="1178" spans="1:13" x14ac:dyDescent="0.35">
      <c r="A1178" s="8" t="str">
        <f t="shared" si="145"/>
        <v>2018</v>
      </c>
      <c r="B1178" s="8" t="str">
        <f t="shared" si="140"/>
        <v>Noviembre</v>
      </c>
      <c r="C1178" s="6" t="s">
        <v>64</v>
      </c>
      <c r="D1178" s="14" t="str">
        <f t="shared" si="141"/>
        <v>30/Noviembre/2018</v>
      </c>
      <c r="E1178" s="1">
        <v>133543105.98</v>
      </c>
      <c r="F1178" s="1">
        <v>49907924.488600001</v>
      </c>
      <c r="G1178" s="2">
        <v>0.37372145961675046</v>
      </c>
      <c r="H1178" s="3">
        <v>112080.683</v>
      </c>
      <c r="I1178" s="1">
        <v>83635181.491400003</v>
      </c>
      <c r="J1178" s="11">
        <f t="shared" si="142"/>
        <v>43434</v>
      </c>
      <c r="K1178" s="12">
        <f t="shared" si="143"/>
        <v>48</v>
      </c>
      <c r="L1178" s="12" t="str">
        <f t="shared" si="144"/>
        <v>viernes</v>
      </c>
      <c r="M1178" s="13"/>
    </row>
    <row r="1179" spans="1:13" x14ac:dyDescent="0.35">
      <c r="A1179" s="8" t="str">
        <f t="shared" si="145"/>
        <v>2018</v>
      </c>
      <c r="B1179" s="8" t="s">
        <v>36</v>
      </c>
      <c r="C1179" s="6" t="s">
        <v>73</v>
      </c>
      <c r="D1179" s="14" t="str">
        <f t="shared" si="141"/>
        <v>1/Diciembre/2018</v>
      </c>
      <c r="E1179" s="1">
        <v>27588</v>
      </c>
      <c r="F1179" s="1">
        <v>15166.8385</v>
      </c>
      <c r="G1179" s="2">
        <v>0.54976216108452947</v>
      </c>
      <c r="H1179" s="3">
        <v>12</v>
      </c>
      <c r="I1179" s="1">
        <v>12421.161599999999</v>
      </c>
      <c r="J1179" s="11">
        <f t="shared" si="142"/>
        <v>43435</v>
      </c>
      <c r="K1179" s="12">
        <f t="shared" si="143"/>
        <v>48</v>
      </c>
      <c r="L1179" s="12" t="str">
        <f t="shared" si="144"/>
        <v>sábado</v>
      </c>
      <c r="M1179" s="13"/>
    </row>
    <row r="1180" spans="1:13" x14ac:dyDescent="0.35">
      <c r="A1180" s="8" t="str">
        <f t="shared" ref="A1180:A1203" si="146">+A1179</f>
        <v>2018</v>
      </c>
      <c r="B1180" s="8" t="str">
        <f t="shared" ref="B1180:B1203" si="147">+B1179</f>
        <v>Diciembre</v>
      </c>
      <c r="C1180" s="6" t="s">
        <v>67</v>
      </c>
      <c r="D1180" s="14" t="str">
        <f t="shared" si="141"/>
        <v>3/Diciembre/2018</v>
      </c>
      <c r="E1180" s="1">
        <v>25106935</v>
      </c>
      <c r="F1180" s="1">
        <v>11843156.960200001</v>
      </c>
      <c r="G1180" s="2">
        <v>0.47170859207625304</v>
      </c>
      <c r="H1180" s="3">
        <v>34837</v>
      </c>
      <c r="I1180" s="1">
        <v>13263778.039899999</v>
      </c>
      <c r="J1180" s="11">
        <f t="shared" si="142"/>
        <v>43437</v>
      </c>
      <c r="K1180" s="12">
        <f t="shared" si="143"/>
        <v>49</v>
      </c>
      <c r="L1180" s="12" t="str">
        <f t="shared" si="144"/>
        <v>lunes</v>
      </c>
      <c r="M1180" s="13"/>
    </row>
    <row r="1181" spans="1:13" x14ac:dyDescent="0.35">
      <c r="A1181" s="8" t="str">
        <f t="shared" si="146"/>
        <v>2018</v>
      </c>
      <c r="B1181" s="8" t="str">
        <f t="shared" si="147"/>
        <v>Diciembre</v>
      </c>
      <c r="C1181" s="6" t="s">
        <v>68</v>
      </c>
      <c r="D1181" s="14" t="str">
        <f t="shared" si="141"/>
        <v>4/Diciembre/2018</v>
      </c>
      <c r="E1181" s="1">
        <v>36927744</v>
      </c>
      <c r="F1181" s="1">
        <v>16959816.355799999</v>
      </c>
      <c r="G1181" s="2">
        <v>0.45927030786933531</v>
      </c>
      <c r="H1181" s="3">
        <v>27209</v>
      </c>
      <c r="I1181" s="1">
        <v>19967927.644200001</v>
      </c>
      <c r="J1181" s="11">
        <f t="shared" si="142"/>
        <v>43438</v>
      </c>
      <c r="K1181" s="12">
        <f t="shared" si="143"/>
        <v>49</v>
      </c>
      <c r="L1181" s="12" t="str">
        <f t="shared" si="144"/>
        <v>martes</v>
      </c>
      <c r="M1181" s="13"/>
    </row>
    <row r="1182" spans="1:13" x14ac:dyDescent="0.35">
      <c r="A1182" s="8" t="str">
        <f t="shared" si="146"/>
        <v>2018</v>
      </c>
      <c r="B1182" s="8" t="str">
        <f t="shared" si="147"/>
        <v>Diciembre</v>
      </c>
      <c r="C1182" s="6" t="s">
        <v>43</v>
      </c>
      <c r="D1182" s="14" t="str">
        <f t="shared" si="141"/>
        <v>5/Diciembre/2018</v>
      </c>
      <c r="E1182" s="1">
        <v>50503600</v>
      </c>
      <c r="F1182" s="1">
        <v>20721321.079999998</v>
      </c>
      <c r="G1182" s="2">
        <v>0.41029394102598626</v>
      </c>
      <c r="H1182" s="3">
        <v>52661</v>
      </c>
      <c r="I1182" s="1">
        <v>29782278.920000002</v>
      </c>
      <c r="J1182" s="11">
        <f t="shared" si="142"/>
        <v>43439</v>
      </c>
      <c r="K1182" s="12">
        <f t="shared" si="143"/>
        <v>49</v>
      </c>
      <c r="L1182" s="12" t="str">
        <f t="shared" si="144"/>
        <v>miércoles</v>
      </c>
      <c r="M1182" s="13"/>
    </row>
    <row r="1183" spans="1:13" x14ac:dyDescent="0.35">
      <c r="A1183" s="8" t="str">
        <f t="shared" si="146"/>
        <v>2018</v>
      </c>
      <c r="B1183" s="8" t="str">
        <f t="shared" si="147"/>
        <v>Diciembre</v>
      </c>
      <c r="C1183" s="6" t="s">
        <v>44</v>
      </c>
      <c r="D1183" s="14" t="str">
        <f t="shared" si="141"/>
        <v>6/Diciembre/2018</v>
      </c>
      <c r="E1183" s="1">
        <v>46399663</v>
      </c>
      <c r="F1183" s="1">
        <v>21296639.299899999</v>
      </c>
      <c r="G1183" s="2">
        <v>0.45898262881564461</v>
      </c>
      <c r="H1183" s="3">
        <v>36538</v>
      </c>
      <c r="I1183" s="1">
        <v>25103023.700100001</v>
      </c>
      <c r="J1183" s="11">
        <f t="shared" si="142"/>
        <v>43440</v>
      </c>
      <c r="K1183" s="12">
        <f t="shared" si="143"/>
        <v>49</v>
      </c>
      <c r="L1183" s="12" t="str">
        <f t="shared" si="144"/>
        <v>jueves</v>
      </c>
      <c r="M1183" s="13"/>
    </row>
    <row r="1184" spans="1:13" x14ac:dyDescent="0.35">
      <c r="A1184" s="8" t="str">
        <f t="shared" si="146"/>
        <v>2018</v>
      </c>
      <c r="B1184" s="8" t="str">
        <f t="shared" si="147"/>
        <v>Diciembre</v>
      </c>
      <c r="C1184" s="6" t="s">
        <v>45</v>
      </c>
      <c r="D1184" s="14" t="str">
        <f t="shared" si="141"/>
        <v>7/Diciembre/2018</v>
      </c>
      <c r="E1184" s="1">
        <v>40796864</v>
      </c>
      <c r="F1184" s="1">
        <v>18303844.779599998</v>
      </c>
      <c r="G1184" s="2">
        <v>0.44865813165443302</v>
      </c>
      <c r="H1184" s="3">
        <v>44703</v>
      </c>
      <c r="I1184" s="1">
        <v>22493019.220400002</v>
      </c>
      <c r="J1184" s="11">
        <f t="shared" si="142"/>
        <v>43441</v>
      </c>
      <c r="K1184" s="12">
        <f t="shared" si="143"/>
        <v>49</v>
      </c>
      <c r="L1184" s="12" t="str">
        <f t="shared" si="144"/>
        <v>viernes</v>
      </c>
      <c r="M1184" s="13"/>
    </row>
    <row r="1185" spans="1:13" x14ac:dyDescent="0.35">
      <c r="A1185" s="8" t="str">
        <f t="shared" si="146"/>
        <v>2018</v>
      </c>
      <c r="B1185" s="8" t="str">
        <f t="shared" si="147"/>
        <v>Diciembre</v>
      </c>
      <c r="C1185" s="6" t="s">
        <v>46</v>
      </c>
      <c r="D1185" s="14" t="str">
        <f t="shared" si="141"/>
        <v>8/Diciembre/2018</v>
      </c>
      <c r="E1185" s="1">
        <v>3866441</v>
      </c>
      <c r="F1185" s="1">
        <v>1819261.8822999999</v>
      </c>
      <c r="G1185" s="2">
        <v>0.47052622354770191</v>
      </c>
      <c r="H1185" s="3">
        <v>970</v>
      </c>
      <c r="I1185" s="1">
        <v>2047179.1177999999</v>
      </c>
      <c r="J1185" s="11">
        <f t="shared" si="142"/>
        <v>43442</v>
      </c>
      <c r="K1185" s="12">
        <f t="shared" si="143"/>
        <v>49</v>
      </c>
      <c r="L1185" s="12" t="str">
        <f t="shared" si="144"/>
        <v>sábado</v>
      </c>
      <c r="M1185" s="13"/>
    </row>
    <row r="1186" spans="1:13" x14ac:dyDescent="0.35">
      <c r="A1186" s="8" t="str">
        <f t="shared" si="146"/>
        <v>2018</v>
      </c>
      <c r="B1186" s="8" t="str">
        <f t="shared" si="147"/>
        <v>Diciembre</v>
      </c>
      <c r="C1186" s="6" t="s">
        <v>48</v>
      </c>
      <c r="D1186" s="14" t="str">
        <f t="shared" si="141"/>
        <v>10/Diciembre/2018</v>
      </c>
      <c r="E1186" s="1">
        <v>31843012.039999999</v>
      </c>
      <c r="F1186" s="1">
        <v>14904538.256899999</v>
      </c>
      <c r="G1186" s="2">
        <v>0.4680630789002459</v>
      </c>
      <c r="H1186" s="3">
        <v>27242</v>
      </c>
      <c r="I1186" s="1">
        <v>16938473.783100002</v>
      </c>
      <c r="J1186" s="11">
        <f t="shared" si="142"/>
        <v>43444</v>
      </c>
      <c r="K1186" s="12">
        <f t="shared" si="143"/>
        <v>50</v>
      </c>
      <c r="L1186" s="12" t="str">
        <f t="shared" si="144"/>
        <v>lunes</v>
      </c>
      <c r="M1186" s="13"/>
    </row>
    <row r="1187" spans="1:13" x14ac:dyDescent="0.35">
      <c r="A1187" s="8" t="str">
        <f t="shared" si="146"/>
        <v>2018</v>
      </c>
      <c r="B1187" s="8" t="str">
        <f t="shared" si="147"/>
        <v>Diciembre</v>
      </c>
      <c r="C1187" s="6" t="s">
        <v>69</v>
      </c>
      <c r="D1187" s="14" t="str">
        <f t="shared" si="141"/>
        <v>11/Diciembre/2018</v>
      </c>
      <c r="E1187" s="1">
        <v>58929179</v>
      </c>
      <c r="F1187" s="1">
        <v>26245694.2665</v>
      </c>
      <c r="G1187" s="2">
        <v>0.44537688649115575</v>
      </c>
      <c r="H1187" s="3">
        <v>39861</v>
      </c>
      <c r="I1187" s="1">
        <v>32683484.7335</v>
      </c>
      <c r="J1187" s="11">
        <f t="shared" si="142"/>
        <v>43445</v>
      </c>
      <c r="K1187" s="12">
        <f t="shared" si="143"/>
        <v>50</v>
      </c>
      <c r="L1187" s="12" t="str">
        <f t="shared" si="144"/>
        <v>martes</v>
      </c>
      <c r="M1187" s="13"/>
    </row>
    <row r="1188" spans="1:13" x14ac:dyDescent="0.35">
      <c r="A1188" s="8" t="str">
        <f t="shared" si="146"/>
        <v>2018</v>
      </c>
      <c r="B1188" s="8" t="str">
        <f t="shared" si="147"/>
        <v>Diciembre</v>
      </c>
      <c r="C1188" s="6" t="s">
        <v>49</v>
      </c>
      <c r="D1188" s="14" t="str">
        <f t="shared" si="141"/>
        <v>12/Diciembre/2018</v>
      </c>
      <c r="E1188" s="1">
        <v>49558528</v>
      </c>
      <c r="F1188" s="1">
        <v>22686711.360399999</v>
      </c>
      <c r="G1188" s="2">
        <v>0.45777613411762352</v>
      </c>
      <c r="H1188" s="3">
        <v>56777</v>
      </c>
      <c r="I1188" s="1">
        <v>26871816.639699999</v>
      </c>
      <c r="J1188" s="11">
        <f t="shared" si="142"/>
        <v>43446</v>
      </c>
      <c r="K1188" s="12">
        <f t="shared" si="143"/>
        <v>50</v>
      </c>
      <c r="L1188" s="12" t="str">
        <f t="shared" si="144"/>
        <v>miércoles</v>
      </c>
      <c r="M1188" s="13"/>
    </row>
    <row r="1189" spans="1:13" x14ac:dyDescent="0.35">
      <c r="A1189" s="8" t="str">
        <f t="shared" si="146"/>
        <v>2018</v>
      </c>
      <c r="B1189" s="8" t="str">
        <f t="shared" si="147"/>
        <v>Diciembre</v>
      </c>
      <c r="C1189" s="6" t="s">
        <v>50</v>
      </c>
      <c r="D1189" s="14" t="str">
        <f t="shared" si="141"/>
        <v>13/Diciembre/2018</v>
      </c>
      <c r="E1189" s="1">
        <v>57105781</v>
      </c>
      <c r="F1189" s="1">
        <v>24527866.709399998</v>
      </c>
      <c r="G1189" s="2">
        <v>0.42951635158268825</v>
      </c>
      <c r="H1189" s="3">
        <v>57218</v>
      </c>
      <c r="I1189" s="1">
        <v>32577914.2907</v>
      </c>
      <c r="J1189" s="11">
        <f t="shared" si="142"/>
        <v>43447</v>
      </c>
      <c r="K1189" s="12">
        <f t="shared" si="143"/>
        <v>50</v>
      </c>
      <c r="L1189" s="12" t="str">
        <f t="shared" si="144"/>
        <v>jueves</v>
      </c>
      <c r="M1189" s="13"/>
    </row>
    <row r="1190" spans="1:13" x14ac:dyDescent="0.35">
      <c r="A1190" s="8" t="str">
        <f t="shared" si="146"/>
        <v>2018</v>
      </c>
      <c r="B1190" s="8" t="str">
        <f t="shared" si="147"/>
        <v>Diciembre</v>
      </c>
      <c r="C1190" s="6" t="s">
        <v>51</v>
      </c>
      <c r="D1190" s="14" t="str">
        <f t="shared" si="141"/>
        <v>14/Diciembre/2018</v>
      </c>
      <c r="E1190" s="1">
        <v>38378568</v>
      </c>
      <c r="F1190" s="1">
        <v>17717054.3147</v>
      </c>
      <c r="G1190" s="2">
        <v>0.46163927519911635</v>
      </c>
      <c r="H1190" s="3">
        <v>25087</v>
      </c>
      <c r="I1190" s="1">
        <v>20661513.6853</v>
      </c>
      <c r="J1190" s="11">
        <f t="shared" si="142"/>
        <v>43448</v>
      </c>
      <c r="K1190" s="12">
        <f t="shared" si="143"/>
        <v>50</v>
      </c>
      <c r="L1190" s="12" t="str">
        <f t="shared" si="144"/>
        <v>viernes</v>
      </c>
      <c r="M1190" s="13"/>
    </row>
    <row r="1191" spans="1:13" x14ac:dyDescent="0.35">
      <c r="A1191" s="8" t="str">
        <f t="shared" si="146"/>
        <v>2018</v>
      </c>
      <c r="B1191" s="8" t="str">
        <f t="shared" si="147"/>
        <v>Diciembre</v>
      </c>
      <c r="C1191" s="6" t="s">
        <v>52</v>
      </c>
      <c r="D1191" s="14" t="str">
        <f t="shared" si="141"/>
        <v>15/Diciembre/2018</v>
      </c>
      <c r="E1191" s="1">
        <v>7809616</v>
      </c>
      <c r="F1191" s="1">
        <v>2406200.4796000002</v>
      </c>
      <c r="G1191" s="2">
        <v>0.30810739985167002</v>
      </c>
      <c r="H1191" s="3">
        <v>2552</v>
      </c>
      <c r="I1191" s="1">
        <v>5403415.5204999996</v>
      </c>
      <c r="J1191" s="11">
        <f t="shared" si="142"/>
        <v>43449</v>
      </c>
      <c r="K1191" s="12">
        <f t="shared" si="143"/>
        <v>50</v>
      </c>
      <c r="L1191" s="12" t="str">
        <f t="shared" si="144"/>
        <v>sábado</v>
      </c>
      <c r="M1191" s="13"/>
    </row>
    <row r="1192" spans="1:13" x14ac:dyDescent="0.35">
      <c r="A1192" s="8" t="str">
        <f t="shared" si="146"/>
        <v>2018</v>
      </c>
      <c r="B1192" s="8" t="str">
        <f t="shared" si="147"/>
        <v>Diciembre</v>
      </c>
      <c r="C1192" s="6" t="s">
        <v>70</v>
      </c>
      <c r="D1192" s="14" t="str">
        <f t="shared" si="141"/>
        <v>17/Diciembre/2018</v>
      </c>
      <c r="E1192" s="1">
        <v>41464035.450000003</v>
      </c>
      <c r="F1192" s="1">
        <v>18973966.118500002</v>
      </c>
      <c r="G1192" s="2">
        <v>0.45760056667373894</v>
      </c>
      <c r="H1192" s="3">
        <v>29962</v>
      </c>
      <c r="I1192" s="1">
        <v>22490069.331599999</v>
      </c>
      <c r="J1192" s="11">
        <f t="shared" si="142"/>
        <v>43451</v>
      </c>
      <c r="K1192" s="12">
        <f t="shared" si="143"/>
        <v>51</v>
      </c>
      <c r="L1192" s="12" t="str">
        <f t="shared" si="144"/>
        <v>lunes</v>
      </c>
      <c r="M1192" s="13"/>
    </row>
    <row r="1193" spans="1:13" x14ac:dyDescent="0.35">
      <c r="A1193" s="8" t="str">
        <f t="shared" si="146"/>
        <v>2018</v>
      </c>
      <c r="B1193" s="8" t="str">
        <f t="shared" si="147"/>
        <v>Diciembre</v>
      </c>
      <c r="C1193" s="6" t="s">
        <v>71</v>
      </c>
      <c r="D1193" s="14" t="str">
        <f t="shared" si="141"/>
        <v>18/Diciembre/2018</v>
      </c>
      <c r="E1193" s="1">
        <v>43330487</v>
      </c>
      <c r="F1193" s="1">
        <v>19947037.2929</v>
      </c>
      <c r="G1193" s="2">
        <v>0.46034648290244234</v>
      </c>
      <c r="H1193" s="3">
        <v>38688</v>
      </c>
      <c r="I1193" s="1">
        <v>23383449.707199998</v>
      </c>
      <c r="J1193" s="11">
        <f t="shared" si="142"/>
        <v>43452</v>
      </c>
      <c r="K1193" s="12">
        <f t="shared" si="143"/>
        <v>51</v>
      </c>
      <c r="L1193" s="12" t="str">
        <f t="shared" si="144"/>
        <v>martes</v>
      </c>
      <c r="M1193" s="13"/>
    </row>
    <row r="1194" spans="1:13" x14ac:dyDescent="0.35">
      <c r="A1194" s="8" t="str">
        <f t="shared" si="146"/>
        <v>2018</v>
      </c>
      <c r="B1194" s="8" t="str">
        <f t="shared" si="147"/>
        <v>Diciembre</v>
      </c>
      <c r="C1194" s="6" t="s">
        <v>54</v>
      </c>
      <c r="D1194" s="14" t="str">
        <f t="shared" si="141"/>
        <v>19/Diciembre/2018</v>
      </c>
      <c r="E1194" s="1">
        <v>65831152</v>
      </c>
      <c r="F1194" s="1">
        <v>26952100.375300001</v>
      </c>
      <c r="G1194" s="2">
        <v>0.40941255859080211</v>
      </c>
      <c r="H1194" s="3">
        <v>60138</v>
      </c>
      <c r="I1194" s="1">
        <v>38879051.624700002</v>
      </c>
      <c r="J1194" s="11">
        <f t="shared" si="142"/>
        <v>43453</v>
      </c>
      <c r="K1194" s="12">
        <f t="shared" si="143"/>
        <v>51</v>
      </c>
      <c r="L1194" s="12" t="str">
        <f t="shared" si="144"/>
        <v>miércoles</v>
      </c>
      <c r="M1194" s="13"/>
    </row>
    <row r="1195" spans="1:13" x14ac:dyDescent="0.35">
      <c r="A1195" s="8" t="str">
        <f t="shared" si="146"/>
        <v>2018</v>
      </c>
      <c r="B1195" s="8" t="str">
        <f t="shared" si="147"/>
        <v>Diciembre</v>
      </c>
      <c r="C1195" s="6" t="s">
        <v>55</v>
      </c>
      <c r="D1195" s="14" t="str">
        <f t="shared" si="141"/>
        <v>20/Diciembre/2018</v>
      </c>
      <c r="E1195" s="1">
        <v>41603696.579999998</v>
      </c>
      <c r="F1195" s="1">
        <v>17204209.044300001</v>
      </c>
      <c r="G1195" s="2">
        <v>0.4135259714534722</v>
      </c>
      <c r="H1195" s="3">
        <v>30376</v>
      </c>
      <c r="I1195" s="1">
        <v>24399487.535700001</v>
      </c>
      <c r="J1195" s="11">
        <f t="shared" si="142"/>
        <v>43454</v>
      </c>
      <c r="K1195" s="12">
        <f t="shared" si="143"/>
        <v>51</v>
      </c>
      <c r="L1195" s="12" t="str">
        <f t="shared" si="144"/>
        <v>jueves</v>
      </c>
      <c r="M1195" s="13"/>
    </row>
    <row r="1196" spans="1:13" x14ac:dyDescent="0.35">
      <c r="A1196" s="8" t="str">
        <f t="shared" si="146"/>
        <v>2018</v>
      </c>
      <c r="B1196" s="8" t="str">
        <f t="shared" si="147"/>
        <v>Diciembre</v>
      </c>
      <c r="C1196" s="6" t="s">
        <v>56</v>
      </c>
      <c r="D1196" s="14" t="str">
        <f t="shared" si="141"/>
        <v>21/Diciembre/2018</v>
      </c>
      <c r="E1196" s="1">
        <v>37530020.409999996</v>
      </c>
      <c r="F1196" s="1">
        <v>16852256.703699999</v>
      </c>
      <c r="G1196" s="2">
        <v>0.44903404047202861</v>
      </c>
      <c r="H1196" s="3">
        <v>42344</v>
      </c>
      <c r="I1196" s="1">
        <v>20677763.706300002</v>
      </c>
      <c r="J1196" s="11">
        <f t="shared" si="142"/>
        <v>43455</v>
      </c>
      <c r="K1196" s="12">
        <f t="shared" si="143"/>
        <v>51</v>
      </c>
      <c r="L1196" s="12" t="str">
        <f t="shared" si="144"/>
        <v>viernes</v>
      </c>
      <c r="M1196" s="13"/>
    </row>
    <row r="1197" spans="1:13" x14ac:dyDescent="0.35">
      <c r="A1197" s="8" t="str">
        <f t="shared" si="146"/>
        <v>2018</v>
      </c>
      <c r="B1197" s="8" t="str">
        <f t="shared" si="147"/>
        <v>Diciembre</v>
      </c>
      <c r="C1197" s="6" t="s">
        <v>57</v>
      </c>
      <c r="D1197" s="14" t="str">
        <f t="shared" si="141"/>
        <v>22/Diciembre/2018</v>
      </c>
      <c r="E1197" s="1">
        <v>3506383</v>
      </c>
      <c r="F1197" s="1">
        <v>1375752.6237000001</v>
      </c>
      <c r="G1197" s="2">
        <v>0.39235663180548158</v>
      </c>
      <c r="H1197" s="3">
        <v>2518</v>
      </c>
      <c r="I1197" s="1">
        <v>2130630.3763000001</v>
      </c>
      <c r="J1197" s="11">
        <f t="shared" si="142"/>
        <v>43456</v>
      </c>
      <c r="K1197" s="12">
        <f t="shared" si="143"/>
        <v>51</v>
      </c>
      <c r="L1197" s="12" t="str">
        <f t="shared" si="144"/>
        <v>sábado</v>
      </c>
      <c r="M1197" s="13"/>
    </row>
    <row r="1198" spans="1:13" x14ac:dyDescent="0.35">
      <c r="A1198" s="8" t="str">
        <f t="shared" si="146"/>
        <v>2018</v>
      </c>
      <c r="B1198" s="8" t="str">
        <f t="shared" si="147"/>
        <v>Diciembre</v>
      </c>
      <c r="C1198" s="6" t="s">
        <v>59</v>
      </c>
      <c r="D1198" s="14" t="str">
        <f t="shared" si="141"/>
        <v>24/Diciembre/2018</v>
      </c>
      <c r="E1198" s="1">
        <v>19548765.960000001</v>
      </c>
      <c r="F1198" s="1">
        <v>9354631.0872000009</v>
      </c>
      <c r="G1198" s="2">
        <v>0.47852795958277461</v>
      </c>
      <c r="H1198" s="3">
        <v>12616</v>
      </c>
      <c r="I1198" s="1">
        <v>10194134.8728</v>
      </c>
      <c r="J1198" s="11">
        <f t="shared" si="142"/>
        <v>43458</v>
      </c>
      <c r="K1198" s="12">
        <f t="shared" si="143"/>
        <v>52</v>
      </c>
      <c r="L1198" s="12" t="str">
        <f t="shared" si="144"/>
        <v>lunes</v>
      </c>
      <c r="M1198" s="13"/>
    </row>
    <row r="1199" spans="1:13" x14ac:dyDescent="0.35">
      <c r="A1199" s="8" t="str">
        <f t="shared" si="146"/>
        <v>2018</v>
      </c>
      <c r="B1199" s="8" t="str">
        <f t="shared" si="147"/>
        <v>Diciembre</v>
      </c>
      <c r="C1199" s="6" t="s">
        <v>60</v>
      </c>
      <c r="D1199" s="14" t="str">
        <f t="shared" si="141"/>
        <v>26/Diciembre/2018</v>
      </c>
      <c r="E1199" s="1">
        <v>27078433</v>
      </c>
      <c r="F1199" s="1">
        <v>11963932.919600001</v>
      </c>
      <c r="G1199" s="2">
        <v>0.44182515729769151</v>
      </c>
      <c r="H1199" s="3">
        <v>22952</v>
      </c>
      <c r="I1199" s="1">
        <v>15114500.080499999</v>
      </c>
      <c r="J1199" s="11">
        <f t="shared" si="142"/>
        <v>43460</v>
      </c>
      <c r="K1199" s="12">
        <f t="shared" si="143"/>
        <v>52</v>
      </c>
      <c r="L1199" s="12" t="str">
        <f t="shared" si="144"/>
        <v>miércoles</v>
      </c>
      <c r="M1199" s="13"/>
    </row>
    <row r="1200" spans="1:13" x14ac:dyDescent="0.35">
      <c r="A1200" s="8" t="str">
        <f t="shared" si="146"/>
        <v>2018</v>
      </c>
      <c r="B1200" s="8" t="str">
        <f t="shared" si="147"/>
        <v>Diciembre</v>
      </c>
      <c r="C1200" s="6" t="s">
        <v>61</v>
      </c>
      <c r="D1200" s="14" t="str">
        <f t="shared" si="141"/>
        <v>27/Diciembre/2018</v>
      </c>
      <c r="E1200" s="1">
        <v>57761668</v>
      </c>
      <c r="F1200" s="1">
        <v>26061909.199499998</v>
      </c>
      <c r="G1200" s="2">
        <v>0.4511973095981231</v>
      </c>
      <c r="H1200" s="3">
        <v>67080</v>
      </c>
      <c r="I1200" s="1">
        <v>31699758.8006</v>
      </c>
      <c r="J1200" s="11">
        <f t="shared" si="142"/>
        <v>43461</v>
      </c>
      <c r="K1200" s="12">
        <f t="shared" si="143"/>
        <v>52</v>
      </c>
      <c r="L1200" s="12" t="str">
        <f t="shared" si="144"/>
        <v>jueves</v>
      </c>
      <c r="M1200" s="13"/>
    </row>
    <row r="1201" spans="1:13" x14ac:dyDescent="0.35">
      <c r="A1201" s="8" t="str">
        <f t="shared" si="146"/>
        <v>2018</v>
      </c>
      <c r="B1201" s="8" t="str">
        <f t="shared" si="147"/>
        <v>Diciembre</v>
      </c>
      <c r="C1201" s="6" t="s">
        <v>62</v>
      </c>
      <c r="D1201" s="14" t="str">
        <f t="shared" si="141"/>
        <v>28/Diciembre/2018</v>
      </c>
      <c r="E1201" s="1">
        <v>59185521.289999999</v>
      </c>
      <c r="F1201" s="1">
        <v>24079332.235599998</v>
      </c>
      <c r="G1201" s="2">
        <v>0.40684498017031828</v>
      </c>
      <c r="H1201" s="3">
        <v>35681</v>
      </c>
      <c r="I1201" s="1">
        <v>35106189.054499999</v>
      </c>
      <c r="J1201" s="11">
        <f t="shared" si="142"/>
        <v>43462</v>
      </c>
      <c r="K1201" s="12">
        <f t="shared" si="143"/>
        <v>52</v>
      </c>
      <c r="L1201" s="12" t="str">
        <f t="shared" si="144"/>
        <v>viernes</v>
      </c>
      <c r="M1201" s="13"/>
    </row>
    <row r="1202" spans="1:13" x14ac:dyDescent="0.35">
      <c r="A1202" s="8" t="str">
        <f t="shared" si="146"/>
        <v>2018</v>
      </c>
      <c r="B1202" s="8" t="str">
        <f t="shared" si="147"/>
        <v>Diciembre</v>
      </c>
      <c r="C1202" s="6" t="s">
        <v>63</v>
      </c>
      <c r="D1202" s="14" t="str">
        <f t="shared" si="141"/>
        <v>29/Diciembre/2018</v>
      </c>
      <c r="E1202" s="1">
        <v>2506310</v>
      </c>
      <c r="F1202" s="1">
        <v>1077231.7009999999</v>
      </c>
      <c r="G1202" s="2">
        <v>0.42980784539821493</v>
      </c>
      <c r="H1202" s="3">
        <v>2967</v>
      </c>
      <c r="I1202" s="1">
        <v>1429078.2990000001</v>
      </c>
      <c r="J1202" s="11">
        <f t="shared" si="142"/>
        <v>43463</v>
      </c>
      <c r="K1202" s="12">
        <f t="shared" si="143"/>
        <v>52</v>
      </c>
      <c r="L1202" s="12" t="str">
        <f t="shared" si="144"/>
        <v>sábado</v>
      </c>
      <c r="M1202" s="13"/>
    </row>
    <row r="1203" spans="1:13" x14ac:dyDescent="0.35">
      <c r="A1203" s="8" t="str">
        <f t="shared" si="146"/>
        <v>2018</v>
      </c>
      <c r="B1203" s="8" t="str">
        <f t="shared" si="147"/>
        <v>Diciembre</v>
      </c>
      <c r="C1203" s="6" t="s">
        <v>65</v>
      </c>
      <c r="D1203" s="14" t="str">
        <f t="shared" si="141"/>
        <v>31/Diciembre/2018</v>
      </c>
      <c r="E1203" s="1">
        <v>50794663</v>
      </c>
      <c r="F1203" s="1">
        <v>17226963.101599999</v>
      </c>
      <c r="G1203" s="2">
        <v>0.33914907756352275</v>
      </c>
      <c r="H1203" s="3">
        <v>34544</v>
      </c>
      <c r="I1203" s="1">
        <v>33567699.898400001</v>
      </c>
      <c r="J1203" s="11">
        <f t="shared" si="142"/>
        <v>43465</v>
      </c>
      <c r="K1203" s="12">
        <f t="shared" si="143"/>
        <v>53</v>
      </c>
      <c r="L1203" s="12" t="str">
        <f t="shared" si="144"/>
        <v>lunes</v>
      </c>
      <c r="M1203" s="13"/>
    </row>
    <row r="1204" spans="1:13" x14ac:dyDescent="0.35">
      <c r="A1204" s="8" t="s">
        <v>40</v>
      </c>
      <c r="B1204" s="8" t="s">
        <v>25</v>
      </c>
      <c r="C1204" s="6" t="s">
        <v>66</v>
      </c>
      <c r="D1204" s="14" t="str">
        <f t="shared" si="141"/>
        <v>2/Enero/2019</v>
      </c>
      <c r="E1204" s="1">
        <v>16377958</v>
      </c>
      <c r="F1204" s="1">
        <v>7620246.5566999996</v>
      </c>
      <c r="G1204" s="2">
        <v>0.46527452059041791</v>
      </c>
      <c r="H1204" s="3">
        <v>15061</v>
      </c>
      <c r="I1204" s="1">
        <v>8757711.4433999993</v>
      </c>
      <c r="J1204" s="11">
        <f t="shared" si="142"/>
        <v>43467</v>
      </c>
      <c r="K1204" s="12">
        <f t="shared" si="143"/>
        <v>1</v>
      </c>
      <c r="L1204" s="12" t="str">
        <f t="shared" si="144"/>
        <v>miércoles</v>
      </c>
      <c r="M1204" s="13"/>
    </row>
    <row r="1205" spans="1:13" x14ac:dyDescent="0.35">
      <c r="A1205" s="8" t="str">
        <f t="shared" ref="A1205:A1268" si="148">+A1204</f>
        <v>2019</v>
      </c>
      <c r="B1205" s="8" t="str">
        <f t="shared" ref="B1205:B1229" si="149">+B1204</f>
        <v>Enero</v>
      </c>
      <c r="C1205" s="6" t="s">
        <v>67</v>
      </c>
      <c r="D1205" s="14" t="str">
        <f t="shared" si="141"/>
        <v>3/Enero/2019</v>
      </c>
      <c r="E1205" s="1">
        <v>41051894</v>
      </c>
      <c r="F1205" s="1">
        <v>18574746.089499999</v>
      </c>
      <c r="G1205" s="2">
        <v>0.45246989309433566</v>
      </c>
      <c r="H1205" s="3">
        <v>25340</v>
      </c>
      <c r="I1205" s="1">
        <v>22477147.910500001</v>
      </c>
      <c r="J1205" s="11">
        <f t="shared" si="142"/>
        <v>43468</v>
      </c>
      <c r="K1205" s="12">
        <f t="shared" si="143"/>
        <v>1</v>
      </c>
      <c r="L1205" s="12" t="str">
        <f t="shared" si="144"/>
        <v>jueves</v>
      </c>
      <c r="M1205" s="13"/>
    </row>
    <row r="1206" spans="1:13" x14ac:dyDescent="0.35">
      <c r="A1206" s="8" t="str">
        <f t="shared" si="148"/>
        <v>2019</v>
      </c>
      <c r="B1206" s="8" t="str">
        <f t="shared" si="149"/>
        <v>Enero</v>
      </c>
      <c r="C1206" s="6" t="s">
        <v>68</v>
      </c>
      <c r="D1206" s="14" t="str">
        <f t="shared" si="141"/>
        <v>4/Enero/2019</v>
      </c>
      <c r="E1206" s="1">
        <v>27345387</v>
      </c>
      <c r="F1206" s="1">
        <v>12200515.2444</v>
      </c>
      <c r="G1206" s="2">
        <v>0.44616356113007288</v>
      </c>
      <c r="H1206" s="3">
        <v>23008</v>
      </c>
      <c r="I1206" s="1">
        <v>15144871.7557</v>
      </c>
      <c r="J1206" s="11">
        <f t="shared" si="142"/>
        <v>43469</v>
      </c>
      <c r="K1206" s="12">
        <f t="shared" si="143"/>
        <v>1</v>
      </c>
      <c r="L1206" s="12" t="str">
        <f t="shared" si="144"/>
        <v>viernes</v>
      </c>
      <c r="M1206" s="13"/>
    </row>
    <row r="1207" spans="1:13" x14ac:dyDescent="0.35">
      <c r="A1207" s="8" t="str">
        <f t="shared" si="148"/>
        <v>2019</v>
      </c>
      <c r="B1207" s="8" t="str">
        <f t="shared" si="149"/>
        <v>Enero</v>
      </c>
      <c r="C1207" s="6" t="s">
        <v>43</v>
      </c>
      <c r="D1207" s="14" t="str">
        <f t="shared" si="141"/>
        <v>5/Enero/2019</v>
      </c>
      <c r="E1207" s="1">
        <v>1695053</v>
      </c>
      <c r="F1207" s="1">
        <v>757477.32889999996</v>
      </c>
      <c r="G1207" s="2">
        <v>0.44687530649484114</v>
      </c>
      <c r="H1207" s="3">
        <v>1456</v>
      </c>
      <c r="I1207" s="1">
        <v>937575.67119999998</v>
      </c>
      <c r="J1207" s="11">
        <f t="shared" si="142"/>
        <v>43470</v>
      </c>
      <c r="K1207" s="12">
        <f t="shared" si="143"/>
        <v>1</v>
      </c>
      <c r="L1207" s="12" t="str">
        <f t="shared" si="144"/>
        <v>sábado</v>
      </c>
      <c r="M1207" s="13"/>
    </row>
    <row r="1208" spans="1:13" x14ac:dyDescent="0.35">
      <c r="A1208" s="8" t="str">
        <f t="shared" si="148"/>
        <v>2019</v>
      </c>
      <c r="B1208" s="8" t="str">
        <f t="shared" si="149"/>
        <v>Enero</v>
      </c>
      <c r="C1208" s="6" t="s">
        <v>45</v>
      </c>
      <c r="D1208" s="14" t="str">
        <f t="shared" si="141"/>
        <v>7/Enero/2019</v>
      </c>
      <c r="E1208" s="1">
        <v>28502195</v>
      </c>
      <c r="F1208" s="1">
        <v>12986694.447000001</v>
      </c>
      <c r="G1208" s="2">
        <v>0.45563839721817917</v>
      </c>
      <c r="H1208" s="3">
        <v>25196</v>
      </c>
      <c r="I1208" s="1">
        <v>15515500.553099999</v>
      </c>
      <c r="J1208" s="11">
        <f t="shared" si="142"/>
        <v>43472</v>
      </c>
      <c r="K1208" s="12">
        <f t="shared" si="143"/>
        <v>2</v>
      </c>
      <c r="L1208" s="12" t="str">
        <f t="shared" si="144"/>
        <v>lunes</v>
      </c>
      <c r="M1208" s="13"/>
    </row>
    <row r="1209" spans="1:13" x14ac:dyDescent="0.35">
      <c r="A1209" s="8" t="str">
        <f t="shared" si="148"/>
        <v>2019</v>
      </c>
      <c r="B1209" s="8" t="str">
        <f t="shared" si="149"/>
        <v>Enero</v>
      </c>
      <c r="C1209" s="6" t="s">
        <v>46</v>
      </c>
      <c r="D1209" s="14" t="str">
        <f t="shared" si="141"/>
        <v>8/Enero/2019</v>
      </c>
      <c r="E1209" s="1">
        <v>38660446</v>
      </c>
      <c r="F1209" s="1">
        <v>17089737.014699999</v>
      </c>
      <c r="G1209" s="2">
        <v>0.44204707350504957</v>
      </c>
      <c r="H1209" s="3">
        <v>36973</v>
      </c>
      <c r="I1209" s="1">
        <v>21570708.985399999</v>
      </c>
      <c r="J1209" s="11">
        <f t="shared" si="142"/>
        <v>43473</v>
      </c>
      <c r="K1209" s="12">
        <f t="shared" si="143"/>
        <v>2</v>
      </c>
      <c r="L1209" s="12" t="str">
        <f t="shared" si="144"/>
        <v>martes</v>
      </c>
      <c r="M1209" s="13"/>
    </row>
    <row r="1210" spans="1:13" x14ac:dyDescent="0.35">
      <c r="A1210" s="8" t="str">
        <f t="shared" si="148"/>
        <v>2019</v>
      </c>
      <c r="B1210" s="8" t="str">
        <f t="shared" si="149"/>
        <v>Enero</v>
      </c>
      <c r="C1210" s="6" t="s">
        <v>47</v>
      </c>
      <c r="D1210" s="14" t="str">
        <f t="shared" si="141"/>
        <v>9/Enero/2019</v>
      </c>
      <c r="E1210" s="1">
        <v>39386253.5</v>
      </c>
      <c r="F1210" s="1">
        <v>18193598.718699999</v>
      </c>
      <c r="G1210" s="2">
        <v>0.46192762961574907</v>
      </c>
      <c r="H1210" s="3">
        <v>48766</v>
      </c>
      <c r="I1210" s="1">
        <v>21192654.781300001</v>
      </c>
      <c r="J1210" s="11">
        <f t="shared" si="142"/>
        <v>43474</v>
      </c>
      <c r="K1210" s="12">
        <f t="shared" si="143"/>
        <v>2</v>
      </c>
      <c r="L1210" s="12" t="str">
        <f t="shared" si="144"/>
        <v>miércoles</v>
      </c>
      <c r="M1210" s="13"/>
    </row>
    <row r="1211" spans="1:13" x14ac:dyDescent="0.35">
      <c r="A1211" s="8" t="str">
        <f t="shared" si="148"/>
        <v>2019</v>
      </c>
      <c r="B1211" s="8" t="str">
        <f t="shared" si="149"/>
        <v>Enero</v>
      </c>
      <c r="C1211" s="6" t="s">
        <v>48</v>
      </c>
      <c r="D1211" s="14" t="str">
        <f t="shared" si="141"/>
        <v>10/Enero/2019</v>
      </c>
      <c r="E1211" s="1">
        <v>46701136.359999999</v>
      </c>
      <c r="F1211" s="1">
        <v>21570443.308899999</v>
      </c>
      <c r="G1211" s="2">
        <v>0.4618826219264186</v>
      </c>
      <c r="H1211" s="3">
        <v>34216</v>
      </c>
      <c r="I1211" s="1">
        <v>25130693.051100001</v>
      </c>
      <c r="J1211" s="11">
        <f t="shared" si="142"/>
        <v>43475</v>
      </c>
      <c r="K1211" s="12">
        <f t="shared" si="143"/>
        <v>2</v>
      </c>
      <c r="L1211" s="12" t="str">
        <f t="shared" si="144"/>
        <v>jueves</v>
      </c>
      <c r="M1211" s="13"/>
    </row>
    <row r="1212" spans="1:13" x14ac:dyDescent="0.35">
      <c r="A1212" s="8" t="str">
        <f t="shared" si="148"/>
        <v>2019</v>
      </c>
      <c r="B1212" s="8" t="str">
        <f t="shared" si="149"/>
        <v>Enero</v>
      </c>
      <c r="C1212" s="6" t="s">
        <v>69</v>
      </c>
      <c r="D1212" s="14" t="str">
        <f t="shared" si="141"/>
        <v>11/Enero/2019</v>
      </c>
      <c r="E1212" s="1">
        <v>57582886</v>
      </c>
      <c r="F1212" s="1">
        <v>19917143.668400001</v>
      </c>
      <c r="G1212" s="2">
        <v>0.34588651337135135</v>
      </c>
      <c r="H1212" s="3">
        <v>36379</v>
      </c>
      <c r="I1212" s="1">
        <v>37665742.331600003</v>
      </c>
      <c r="J1212" s="11">
        <f t="shared" si="142"/>
        <v>43476</v>
      </c>
      <c r="K1212" s="12">
        <f t="shared" si="143"/>
        <v>2</v>
      </c>
      <c r="L1212" s="12" t="str">
        <f t="shared" si="144"/>
        <v>viernes</v>
      </c>
      <c r="M1212" s="13"/>
    </row>
    <row r="1213" spans="1:13" x14ac:dyDescent="0.35">
      <c r="A1213" s="8" t="str">
        <f t="shared" si="148"/>
        <v>2019</v>
      </c>
      <c r="B1213" s="8" t="str">
        <f t="shared" si="149"/>
        <v>Enero</v>
      </c>
      <c r="C1213" s="6" t="s">
        <v>49</v>
      </c>
      <c r="D1213" s="14" t="str">
        <f t="shared" si="141"/>
        <v>12/Enero/2019</v>
      </c>
      <c r="E1213" s="1">
        <v>11172698</v>
      </c>
      <c r="F1213" s="1">
        <v>4850326.9064999996</v>
      </c>
      <c r="G1213" s="2">
        <v>0.43412315507856741</v>
      </c>
      <c r="H1213" s="3">
        <v>14566</v>
      </c>
      <c r="I1213" s="1">
        <v>6322371.0935000004</v>
      </c>
      <c r="J1213" s="11">
        <f t="shared" si="142"/>
        <v>43477</v>
      </c>
      <c r="K1213" s="12">
        <f t="shared" si="143"/>
        <v>2</v>
      </c>
      <c r="L1213" s="12" t="str">
        <f t="shared" si="144"/>
        <v>sábado</v>
      </c>
      <c r="M1213" s="13"/>
    </row>
    <row r="1214" spans="1:13" x14ac:dyDescent="0.35">
      <c r="A1214" s="8" t="str">
        <f t="shared" si="148"/>
        <v>2019</v>
      </c>
      <c r="B1214" s="8" t="str">
        <f t="shared" si="149"/>
        <v>Enero</v>
      </c>
      <c r="C1214" s="6" t="s">
        <v>51</v>
      </c>
      <c r="D1214" s="14" t="str">
        <f t="shared" si="141"/>
        <v>14/Enero/2019</v>
      </c>
      <c r="E1214" s="1">
        <v>41456464</v>
      </c>
      <c r="F1214" s="1">
        <v>19331031.298599999</v>
      </c>
      <c r="G1214" s="2">
        <v>0.46629715690658036</v>
      </c>
      <c r="H1214" s="3">
        <v>29973</v>
      </c>
      <c r="I1214" s="1">
        <v>22125432.701499999</v>
      </c>
      <c r="J1214" s="11">
        <f t="shared" si="142"/>
        <v>43479</v>
      </c>
      <c r="K1214" s="12">
        <f t="shared" si="143"/>
        <v>3</v>
      </c>
      <c r="L1214" s="12" t="str">
        <f t="shared" si="144"/>
        <v>lunes</v>
      </c>
      <c r="M1214" s="13"/>
    </row>
    <row r="1215" spans="1:13" x14ac:dyDescent="0.35">
      <c r="A1215" s="8" t="str">
        <f t="shared" si="148"/>
        <v>2019</v>
      </c>
      <c r="B1215" s="8" t="str">
        <f t="shared" si="149"/>
        <v>Enero</v>
      </c>
      <c r="C1215" s="6" t="s">
        <v>52</v>
      </c>
      <c r="D1215" s="14" t="str">
        <f t="shared" si="141"/>
        <v>15/Enero/2019</v>
      </c>
      <c r="E1215" s="1">
        <v>35001532</v>
      </c>
      <c r="F1215" s="1">
        <v>15378195.4102</v>
      </c>
      <c r="G1215" s="2">
        <v>0.43935778040229784</v>
      </c>
      <c r="H1215" s="3">
        <v>27726</v>
      </c>
      <c r="I1215" s="1">
        <v>19623336.5898</v>
      </c>
      <c r="J1215" s="11">
        <f t="shared" si="142"/>
        <v>43480</v>
      </c>
      <c r="K1215" s="12">
        <f t="shared" si="143"/>
        <v>3</v>
      </c>
      <c r="L1215" s="12" t="str">
        <f t="shared" si="144"/>
        <v>martes</v>
      </c>
      <c r="M1215" s="13"/>
    </row>
    <row r="1216" spans="1:13" x14ac:dyDescent="0.35">
      <c r="A1216" s="8" t="str">
        <f t="shared" si="148"/>
        <v>2019</v>
      </c>
      <c r="B1216" s="8" t="str">
        <f t="shared" si="149"/>
        <v>Enero</v>
      </c>
      <c r="C1216" s="6" t="s">
        <v>53</v>
      </c>
      <c r="D1216" s="14" t="str">
        <f t="shared" si="141"/>
        <v>16/Enero/2019</v>
      </c>
      <c r="E1216" s="1">
        <v>51275814</v>
      </c>
      <c r="F1216" s="1">
        <v>21956772.0944</v>
      </c>
      <c r="G1216" s="2">
        <v>0.42820913763358298</v>
      </c>
      <c r="H1216" s="3">
        <v>49058</v>
      </c>
      <c r="I1216" s="1">
        <v>29319041.905699998</v>
      </c>
      <c r="J1216" s="11">
        <f t="shared" si="142"/>
        <v>43481</v>
      </c>
      <c r="K1216" s="12">
        <f t="shared" si="143"/>
        <v>3</v>
      </c>
      <c r="L1216" s="12" t="str">
        <f t="shared" si="144"/>
        <v>miércoles</v>
      </c>
      <c r="M1216" s="13"/>
    </row>
    <row r="1217" spans="1:13" x14ac:dyDescent="0.35">
      <c r="A1217" s="8" t="str">
        <f t="shared" si="148"/>
        <v>2019</v>
      </c>
      <c r="B1217" s="8" t="str">
        <f t="shared" si="149"/>
        <v>Enero</v>
      </c>
      <c r="C1217" s="6" t="s">
        <v>70</v>
      </c>
      <c r="D1217" s="14" t="str">
        <f t="shared" si="141"/>
        <v>17/Enero/2019</v>
      </c>
      <c r="E1217" s="1">
        <v>51059690</v>
      </c>
      <c r="F1217" s="1">
        <v>28754005.911499999</v>
      </c>
      <c r="G1217" s="2">
        <v>0.56314493706287683</v>
      </c>
      <c r="H1217" s="3">
        <v>28075</v>
      </c>
      <c r="I1217" s="1">
        <v>22305684.088500001</v>
      </c>
      <c r="J1217" s="11">
        <f t="shared" si="142"/>
        <v>43482</v>
      </c>
      <c r="K1217" s="12">
        <f t="shared" si="143"/>
        <v>3</v>
      </c>
      <c r="L1217" s="12" t="str">
        <f t="shared" si="144"/>
        <v>jueves</v>
      </c>
      <c r="M1217" s="13"/>
    </row>
    <row r="1218" spans="1:13" x14ac:dyDescent="0.35">
      <c r="A1218" s="8" t="str">
        <f t="shared" si="148"/>
        <v>2019</v>
      </c>
      <c r="B1218" s="8" t="str">
        <f t="shared" si="149"/>
        <v>Enero</v>
      </c>
      <c r="C1218" s="6" t="s">
        <v>71</v>
      </c>
      <c r="D1218" s="14" t="str">
        <f t="shared" si="141"/>
        <v>18/Enero/2019</v>
      </c>
      <c r="E1218" s="1">
        <v>52569505</v>
      </c>
      <c r="F1218" s="1">
        <v>24461468.294399999</v>
      </c>
      <c r="G1218" s="2">
        <v>0.46531669442959372</v>
      </c>
      <c r="H1218" s="3">
        <v>40642</v>
      </c>
      <c r="I1218" s="1">
        <v>28108036.705699999</v>
      </c>
      <c r="J1218" s="11">
        <f t="shared" si="142"/>
        <v>43483</v>
      </c>
      <c r="K1218" s="12">
        <f t="shared" si="143"/>
        <v>3</v>
      </c>
      <c r="L1218" s="12" t="str">
        <f t="shared" si="144"/>
        <v>viernes</v>
      </c>
      <c r="M1218" s="13"/>
    </row>
    <row r="1219" spans="1:13" x14ac:dyDescent="0.35">
      <c r="A1219" s="8" t="str">
        <f t="shared" si="148"/>
        <v>2019</v>
      </c>
      <c r="B1219" s="8" t="str">
        <f t="shared" si="149"/>
        <v>Enero</v>
      </c>
      <c r="C1219" s="6" t="s">
        <v>54</v>
      </c>
      <c r="D1219" s="14" t="str">
        <f t="shared" si="141"/>
        <v>19/Enero/2019</v>
      </c>
      <c r="E1219" s="1">
        <v>19696773</v>
      </c>
      <c r="F1219" s="1">
        <v>9189252.6873000003</v>
      </c>
      <c r="G1219" s="2">
        <v>0.46653594917807095</v>
      </c>
      <c r="H1219" s="3">
        <v>2529</v>
      </c>
      <c r="I1219" s="1">
        <v>10507520.312799999</v>
      </c>
      <c r="J1219" s="11">
        <f t="shared" si="142"/>
        <v>43484</v>
      </c>
      <c r="K1219" s="12">
        <f t="shared" si="143"/>
        <v>3</v>
      </c>
      <c r="L1219" s="12" t="str">
        <f t="shared" si="144"/>
        <v>sábado</v>
      </c>
      <c r="M1219" s="13"/>
    </row>
    <row r="1220" spans="1:13" x14ac:dyDescent="0.35">
      <c r="A1220" s="8" t="str">
        <f t="shared" si="148"/>
        <v>2019</v>
      </c>
      <c r="B1220" s="8" t="str">
        <f t="shared" si="149"/>
        <v>Enero</v>
      </c>
      <c r="C1220" s="6" t="s">
        <v>56</v>
      </c>
      <c r="D1220" s="14" t="str">
        <f t="shared" si="141"/>
        <v>21/Enero/2019</v>
      </c>
      <c r="E1220" s="1">
        <v>24685859</v>
      </c>
      <c r="F1220" s="1">
        <v>11718932.649800001</v>
      </c>
      <c r="G1220" s="2">
        <v>0.47472249800179123</v>
      </c>
      <c r="H1220" s="3">
        <v>18100</v>
      </c>
      <c r="I1220" s="1">
        <v>12966926.350299999</v>
      </c>
      <c r="J1220" s="11">
        <f t="shared" si="142"/>
        <v>43486</v>
      </c>
      <c r="K1220" s="12">
        <f t="shared" si="143"/>
        <v>4</v>
      </c>
      <c r="L1220" s="12" t="str">
        <f t="shared" si="144"/>
        <v>lunes</v>
      </c>
      <c r="M1220" s="13"/>
    </row>
    <row r="1221" spans="1:13" x14ac:dyDescent="0.35">
      <c r="A1221" s="8" t="str">
        <f t="shared" si="148"/>
        <v>2019</v>
      </c>
      <c r="B1221" s="8" t="str">
        <f t="shared" si="149"/>
        <v>Enero</v>
      </c>
      <c r="C1221" s="6" t="s">
        <v>57</v>
      </c>
      <c r="D1221" s="14" t="str">
        <f t="shared" si="141"/>
        <v>22/Enero/2019</v>
      </c>
      <c r="E1221" s="1">
        <v>30425288</v>
      </c>
      <c r="F1221" s="1">
        <v>6061592.4638</v>
      </c>
      <c r="G1221" s="2">
        <v>0.19922876206792192</v>
      </c>
      <c r="H1221" s="3">
        <v>28624</v>
      </c>
      <c r="I1221" s="1">
        <v>24363695.5363</v>
      </c>
      <c r="J1221" s="11">
        <f t="shared" si="142"/>
        <v>43487</v>
      </c>
      <c r="K1221" s="12">
        <f t="shared" si="143"/>
        <v>4</v>
      </c>
      <c r="L1221" s="12" t="str">
        <f t="shared" si="144"/>
        <v>martes</v>
      </c>
      <c r="M1221" s="13"/>
    </row>
    <row r="1222" spans="1:13" x14ac:dyDescent="0.35">
      <c r="A1222" s="8" t="str">
        <f t="shared" si="148"/>
        <v>2019</v>
      </c>
      <c r="B1222" s="8" t="str">
        <f t="shared" si="149"/>
        <v>Enero</v>
      </c>
      <c r="C1222" s="6" t="s">
        <v>58</v>
      </c>
      <c r="D1222" s="14" t="str">
        <f t="shared" si="141"/>
        <v>23/Enero/2019</v>
      </c>
      <c r="E1222" s="1">
        <v>41340788.520000003</v>
      </c>
      <c r="F1222" s="1">
        <v>17770815.435600001</v>
      </c>
      <c r="G1222" s="2">
        <v>0.42986155010088328</v>
      </c>
      <c r="H1222" s="3">
        <v>35215</v>
      </c>
      <c r="I1222" s="1">
        <v>23569973.0845</v>
      </c>
      <c r="J1222" s="11">
        <f t="shared" si="142"/>
        <v>43488</v>
      </c>
      <c r="K1222" s="12">
        <f t="shared" si="143"/>
        <v>4</v>
      </c>
      <c r="L1222" s="12" t="str">
        <f t="shared" si="144"/>
        <v>miércoles</v>
      </c>
      <c r="M1222" s="13"/>
    </row>
    <row r="1223" spans="1:13" x14ac:dyDescent="0.35">
      <c r="A1223" s="8" t="str">
        <f t="shared" si="148"/>
        <v>2019</v>
      </c>
      <c r="B1223" s="8" t="str">
        <f t="shared" si="149"/>
        <v>Enero</v>
      </c>
      <c r="C1223" s="6" t="s">
        <v>59</v>
      </c>
      <c r="D1223" s="14" t="str">
        <f t="shared" ref="D1223:D1286" si="150">CONCATENATE(C1223,"/",B1223,"/",A1223)</f>
        <v>24/Enero/2019</v>
      </c>
      <c r="E1223" s="1">
        <v>42770349</v>
      </c>
      <c r="F1223" s="1">
        <v>17481866.551899999</v>
      </c>
      <c r="G1223" s="2">
        <v>0.40873799163761793</v>
      </c>
      <c r="H1223" s="3">
        <v>27452</v>
      </c>
      <c r="I1223" s="1">
        <v>25288482.448199999</v>
      </c>
      <c r="J1223" s="11">
        <f t="shared" ref="J1223:J1286" si="151">WORKDAY(D1223,0,0)</f>
        <v>43489</v>
      </c>
      <c r="K1223" s="12">
        <f t="shared" ref="K1223:K1286" si="152">WEEKNUM(J1223,1)</f>
        <v>4</v>
      </c>
      <c r="L1223" s="12" t="str">
        <f t="shared" ref="L1223:L1286" si="153">TEXT(J1223,"ddDDd")</f>
        <v>jueves</v>
      </c>
      <c r="M1223" s="13"/>
    </row>
    <row r="1224" spans="1:13" x14ac:dyDescent="0.35">
      <c r="A1224" s="8" t="str">
        <f t="shared" si="148"/>
        <v>2019</v>
      </c>
      <c r="B1224" s="8" t="str">
        <f t="shared" si="149"/>
        <v>Enero</v>
      </c>
      <c r="C1224" s="6" t="s">
        <v>72</v>
      </c>
      <c r="D1224" s="14" t="str">
        <f t="shared" si="150"/>
        <v>25/Enero/2019</v>
      </c>
      <c r="E1224" s="1">
        <v>27064590</v>
      </c>
      <c r="F1224" s="1">
        <v>10251203.291300001</v>
      </c>
      <c r="G1224" s="2">
        <v>0.37876809851174542</v>
      </c>
      <c r="H1224" s="3">
        <v>31087</v>
      </c>
      <c r="I1224" s="1">
        <v>16813386.708700001</v>
      </c>
      <c r="J1224" s="11">
        <f t="shared" si="151"/>
        <v>43490</v>
      </c>
      <c r="K1224" s="12">
        <f t="shared" si="152"/>
        <v>4</v>
      </c>
      <c r="L1224" s="12" t="str">
        <f t="shared" si="153"/>
        <v>viernes</v>
      </c>
      <c r="M1224" s="13"/>
    </row>
    <row r="1225" spans="1:13" x14ac:dyDescent="0.35">
      <c r="A1225" s="8" t="str">
        <f t="shared" si="148"/>
        <v>2019</v>
      </c>
      <c r="B1225" s="8" t="str">
        <f t="shared" si="149"/>
        <v>Enero</v>
      </c>
      <c r="C1225" s="6" t="s">
        <v>60</v>
      </c>
      <c r="D1225" s="14" t="str">
        <f t="shared" si="150"/>
        <v>26/Enero/2019</v>
      </c>
      <c r="E1225" s="1">
        <v>13422232</v>
      </c>
      <c r="F1225" s="1">
        <v>5649530.8241999997</v>
      </c>
      <c r="G1225" s="2">
        <v>0.42090844683656192</v>
      </c>
      <c r="H1225" s="3">
        <v>13726</v>
      </c>
      <c r="I1225" s="1">
        <v>7772701.1758000003</v>
      </c>
      <c r="J1225" s="11">
        <f t="shared" si="151"/>
        <v>43491</v>
      </c>
      <c r="K1225" s="12">
        <f t="shared" si="152"/>
        <v>4</v>
      </c>
      <c r="L1225" s="12" t="str">
        <f t="shared" si="153"/>
        <v>sábado</v>
      </c>
      <c r="M1225" s="13"/>
    </row>
    <row r="1226" spans="1:13" x14ac:dyDescent="0.35">
      <c r="A1226" s="8" t="str">
        <f t="shared" si="148"/>
        <v>2019</v>
      </c>
      <c r="B1226" s="8" t="str">
        <f t="shared" si="149"/>
        <v>Enero</v>
      </c>
      <c r="C1226" s="6" t="s">
        <v>62</v>
      </c>
      <c r="D1226" s="14" t="str">
        <f t="shared" si="150"/>
        <v>28/Enero/2019</v>
      </c>
      <c r="E1226" s="1">
        <v>63411969</v>
      </c>
      <c r="F1226" s="1">
        <v>30242579.286899999</v>
      </c>
      <c r="G1226" s="2">
        <v>0.47692225559026563</v>
      </c>
      <c r="H1226" s="3">
        <v>40018</v>
      </c>
      <c r="I1226" s="1">
        <v>33169389.713100001</v>
      </c>
      <c r="J1226" s="11">
        <f t="shared" si="151"/>
        <v>43493</v>
      </c>
      <c r="K1226" s="12">
        <f t="shared" si="152"/>
        <v>5</v>
      </c>
      <c r="L1226" s="12" t="str">
        <f t="shared" si="153"/>
        <v>lunes</v>
      </c>
      <c r="M1226" s="13"/>
    </row>
    <row r="1227" spans="1:13" x14ac:dyDescent="0.35">
      <c r="A1227" s="8" t="str">
        <f t="shared" si="148"/>
        <v>2019</v>
      </c>
      <c r="B1227" s="8" t="str">
        <f t="shared" si="149"/>
        <v>Enero</v>
      </c>
      <c r="C1227" s="6" t="s">
        <v>63</v>
      </c>
      <c r="D1227" s="14" t="str">
        <f t="shared" si="150"/>
        <v>29/Enero/2019</v>
      </c>
      <c r="E1227" s="1">
        <v>48302156</v>
      </c>
      <c r="F1227" s="1">
        <v>22797737.025899999</v>
      </c>
      <c r="G1227" s="2">
        <v>0.47198176880344639</v>
      </c>
      <c r="H1227" s="3">
        <v>35620</v>
      </c>
      <c r="I1227" s="1">
        <v>25504418.974100001</v>
      </c>
      <c r="J1227" s="11">
        <f t="shared" si="151"/>
        <v>43494</v>
      </c>
      <c r="K1227" s="12">
        <f t="shared" si="152"/>
        <v>5</v>
      </c>
      <c r="L1227" s="12" t="str">
        <f t="shared" si="153"/>
        <v>martes</v>
      </c>
      <c r="M1227" s="13"/>
    </row>
    <row r="1228" spans="1:13" x14ac:dyDescent="0.35">
      <c r="A1228" s="8" t="str">
        <f t="shared" si="148"/>
        <v>2019</v>
      </c>
      <c r="B1228" s="8" t="str">
        <f t="shared" si="149"/>
        <v>Enero</v>
      </c>
      <c r="C1228" s="6" t="s">
        <v>64</v>
      </c>
      <c r="D1228" s="14" t="str">
        <f t="shared" si="150"/>
        <v>30/Enero/2019</v>
      </c>
      <c r="E1228" s="1">
        <v>60435458</v>
      </c>
      <c r="F1228" s="1">
        <v>25770783.195700001</v>
      </c>
      <c r="G1228" s="2">
        <v>0.42641826584155285</v>
      </c>
      <c r="H1228" s="3">
        <v>44851</v>
      </c>
      <c r="I1228" s="1">
        <v>34664674.804300003</v>
      </c>
      <c r="J1228" s="11">
        <f t="shared" si="151"/>
        <v>43495</v>
      </c>
      <c r="K1228" s="12">
        <f t="shared" si="152"/>
        <v>5</v>
      </c>
      <c r="L1228" s="12" t="str">
        <f t="shared" si="153"/>
        <v>miércoles</v>
      </c>
      <c r="M1228" s="13"/>
    </row>
    <row r="1229" spans="1:13" x14ac:dyDescent="0.35">
      <c r="A1229" s="8" t="str">
        <f t="shared" si="148"/>
        <v>2019</v>
      </c>
      <c r="B1229" s="8" t="str">
        <f t="shared" si="149"/>
        <v>Enero</v>
      </c>
      <c r="C1229" s="6" t="s">
        <v>65</v>
      </c>
      <c r="D1229" s="14" t="str">
        <f t="shared" si="150"/>
        <v>31/Enero/2019</v>
      </c>
      <c r="E1229" s="1">
        <v>115046105.09999999</v>
      </c>
      <c r="F1229" s="1">
        <v>42658254.090000004</v>
      </c>
      <c r="G1229" s="2">
        <v>0.37079268396718629</v>
      </c>
      <c r="H1229" s="3">
        <v>65161.392</v>
      </c>
      <c r="I1229" s="1">
        <v>72387851.010000005</v>
      </c>
      <c r="J1229" s="11">
        <f t="shared" si="151"/>
        <v>43496</v>
      </c>
      <c r="K1229" s="12">
        <f t="shared" si="152"/>
        <v>5</v>
      </c>
      <c r="L1229" s="12" t="str">
        <f t="shared" si="153"/>
        <v>jueves</v>
      </c>
      <c r="M1229" s="13"/>
    </row>
    <row r="1230" spans="1:13" x14ac:dyDescent="0.35">
      <c r="A1230" s="8" t="str">
        <f t="shared" si="148"/>
        <v>2019</v>
      </c>
      <c r="B1230" s="8" t="s">
        <v>26</v>
      </c>
      <c r="C1230" s="6" t="s">
        <v>73</v>
      </c>
      <c r="D1230" s="14" t="str">
        <f t="shared" si="150"/>
        <v>1/Febrero/2019</v>
      </c>
      <c r="E1230" s="1">
        <v>19485155.510000002</v>
      </c>
      <c r="F1230" s="1">
        <v>8675536.2215999998</v>
      </c>
      <c r="G1230" s="2">
        <v>0.44523823364651194</v>
      </c>
      <c r="H1230" s="3">
        <v>15121</v>
      </c>
      <c r="I1230" s="1">
        <v>10809619.2885</v>
      </c>
      <c r="J1230" s="11">
        <f t="shared" si="151"/>
        <v>43497</v>
      </c>
      <c r="K1230" s="12">
        <f t="shared" si="152"/>
        <v>5</v>
      </c>
      <c r="L1230" s="12" t="str">
        <f t="shared" si="153"/>
        <v>viernes</v>
      </c>
      <c r="M1230" s="13"/>
    </row>
    <row r="1231" spans="1:13" x14ac:dyDescent="0.35">
      <c r="A1231" s="8" t="str">
        <f t="shared" si="148"/>
        <v>2019</v>
      </c>
      <c r="B1231" s="8" t="str">
        <f t="shared" ref="B1231:B1253" si="154">+B1230</f>
        <v>Febrero</v>
      </c>
      <c r="C1231" s="6" t="s">
        <v>66</v>
      </c>
      <c r="D1231" s="14" t="str">
        <f t="shared" si="150"/>
        <v>2/Febrero/2019</v>
      </c>
      <c r="E1231" s="1">
        <v>3517650</v>
      </c>
      <c r="F1231" s="1">
        <v>1763760.7363</v>
      </c>
      <c r="G1231" s="2">
        <v>0.50140313456426877</v>
      </c>
      <c r="H1231" s="3">
        <v>3858</v>
      </c>
      <c r="I1231" s="1">
        <v>1753889.2637</v>
      </c>
      <c r="J1231" s="11">
        <f t="shared" si="151"/>
        <v>43498</v>
      </c>
      <c r="K1231" s="12">
        <f t="shared" si="152"/>
        <v>5</v>
      </c>
      <c r="L1231" s="12" t="str">
        <f t="shared" si="153"/>
        <v>sábado</v>
      </c>
      <c r="M1231" s="13"/>
    </row>
    <row r="1232" spans="1:13" x14ac:dyDescent="0.35">
      <c r="A1232" s="8" t="str">
        <f t="shared" si="148"/>
        <v>2019</v>
      </c>
      <c r="B1232" s="8" t="str">
        <f t="shared" si="154"/>
        <v>Febrero</v>
      </c>
      <c r="C1232" s="6" t="s">
        <v>68</v>
      </c>
      <c r="D1232" s="14" t="str">
        <f t="shared" si="150"/>
        <v>4/Febrero/2019</v>
      </c>
      <c r="E1232" s="1">
        <v>20891616</v>
      </c>
      <c r="F1232" s="1">
        <v>9064757.5581999999</v>
      </c>
      <c r="G1232" s="2">
        <v>0.43389451338757135</v>
      </c>
      <c r="H1232" s="3">
        <v>13965</v>
      </c>
      <c r="I1232" s="1">
        <v>11826858.4419</v>
      </c>
      <c r="J1232" s="11">
        <f t="shared" si="151"/>
        <v>43500</v>
      </c>
      <c r="K1232" s="12">
        <f t="shared" si="152"/>
        <v>6</v>
      </c>
      <c r="L1232" s="12" t="str">
        <f t="shared" si="153"/>
        <v>lunes</v>
      </c>
      <c r="M1232" s="13"/>
    </row>
    <row r="1233" spans="1:13" x14ac:dyDescent="0.35">
      <c r="A1233" s="8" t="str">
        <f t="shared" si="148"/>
        <v>2019</v>
      </c>
      <c r="B1233" s="8" t="str">
        <f t="shared" si="154"/>
        <v>Febrero</v>
      </c>
      <c r="C1233" s="6" t="s">
        <v>43</v>
      </c>
      <c r="D1233" s="14" t="str">
        <f t="shared" si="150"/>
        <v>5/Febrero/2019</v>
      </c>
      <c r="E1233" s="1">
        <v>29327862</v>
      </c>
      <c r="F1233" s="1">
        <v>13751819.5096</v>
      </c>
      <c r="G1233" s="2">
        <v>0.46889948914789631</v>
      </c>
      <c r="H1233" s="3">
        <v>23975</v>
      </c>
      <c r="I1233" s="1">
        <v>15576042.490499999</v>
      </c>
      <c r="J1233" s="11">
        <f t="shared" si="151"/>
        <v>43501</v>
      </c>
      <c r="K1233" s="12">
        <f t="shared" si="152"/>
        <v>6</v>
      </c>
      <c r="L1233" s="12" t="str">
        <f t="shared" si="153"/>
        <v>martes</v>
      </c>
      <c r="M1233" s="13"/>
    </row>
    <row r="1234" spans="1:13" x14ac:dyDescent="0.35">
      <c r="A1234" s="8" t="str">
        <f t="shared" si="148"/>
        <v>2019</v>
      </c>
      <c r="B1234" s="8" t="str">
        <f t="shared" si="154"/>
        <v>Febrero</v>
      </c>
      <c r="C1234" s="6" t="s">
        <v>44</v>
      </c>
      <c r="D1234" s="14" t="str">
        <f t="shared" si="150"/>
        <v>6/Febrero/2019</v>
      </c>
      <c r="E1234" s="1">
        <v>59278953</v>
      </c>
      <c r="F1234" s="1">
        <v>24600858.523499999</v>
      </c>
      <c r="G1234" s="2">
        <v>0.41500156933439764</v>
      </c>
      <c r="H1234" s="3">
        <v>42829</v>
      </c>
      <c r="I1234" s="1">
        <v>34678094.476599999</v>
      </c>
      <c r="J1234" s="11">
        <f t="shared" si="151"/>
        <v>43502</v>
      </c>
      <c r="K1234" s="12">
        <f t="shared" si="152"/>
        <v>6</v>
      </c>
      <c r="L1234" s="12" t="str">
        <f t="shared" si="153"/>
        <v>miércoles</v>
      </c>
      <c r="M1234" s="13"/>
    </row>
    <row r="1235" spans="1:13" x14ac:dyDescent="0.35">
      <c r="A1235" s="8" t="str">
        <f t="shared" si="148"/>
        <v>2019</v>
      </c>
      <c r="B1235" s="8" t="str">
        <f t="shared" si="154"/>
        <v>Febrero</v>
      </c>
      <c r="C1235" s="6" t="s">
        <v>45</v>
      </c>
      <c r="D1235" s="14" t="str">
        <f t="shared" si="150"/>
        <v>7/Febrero/2019</v>
      </c>
      <c r="E1235" s="1">
        <v>36257884</v>
      </c>
      <c r="F1235" s="1">
        <v>16553202.706800001</v>
      </c>
      <c r="G1235" s="2">
        <v>0.45654078177314483</v>
      </c>
      <c r="H1235" s="3">
        <v>22981</v>
      </c>
      <c r="I1235" s="1">
        <v>19704681.293200001</v>
      </c>
      <c r="J1235" s="11">
        <f t="shared" si="151"/>
        <v>43503</v>
      </c>
      <c r="K1235" s="12">
        <f t="shared" si="152"/>
        <v>6</v>
      </c>
      <c r="L1235" s="12" t="str">
        <f t="shared" si="153"/>
        <v>jueves</v>
      </c>
      <c r="M1235" s="13"/>
    </row>
    <row r="1236" spans="1:13" x14ac:dyDescent="0.35">
      <c r="A1236" s="8" t="str">
        <f t="shared" si="148"/>
        <v>2019</v>
      </c>
      <c r="B1236" s="8" t="str">
        <f t="shared" si="154"/>
        <v>Febrero</v>
      </c>
      <c r="C1236" s="6" t="s">
        <v>46</v>
      </c>
      <c r="D1236" s="14" t="str">
        <f t="shared" si="150"/>
        <v>8/Febrero/2019</v>
      </c>
      <c r="E1236" s="1">
        <v>31140525</v>
      </c>
      <c r="F1236" s="1">
        <v>13540098.519099999</v>
      </c>
      <c r="G1236" s="2">
        <v>0.43480636627352942</v>
      </c>
      <c r="H1236" s="3">
        <v>27899</v>
      </c>
      <c r="I1236" s="1">
        <v>17600426.480999999</v>
      </c>
      <c r="J1236" s="11">
        <f t="shared" si="151"/>
        <v>43504</v>
      </c>
      <c r="K1236" s="12">
        <f t="shared" si="152"/>
        <v>6</v>
      </c>
      <c r="L1236" s="12" t="str">
        <f t="shared" si="153"/>
        <v>viernes</v>
      </c>
      <c r="M1236" s="13"/>
    </row>
    <row r="1237" spans="1:13" x14ac:dyDescent="0.35">
      <c r="A1237" s="8" t="str">
        <f t="shared" si="148"/>
        <v>2019</v>
      </c>
      <c r="B1237" s="8" t="str">
        <f t="shared" si="154"/>
        <v>Febrero</v>
      </c>
      <c r="C1237" s="6" t="s">
        <v>47</v>
      </c>
      <c r="D1237" s="14" t="str">
        <f t="shared" si="150"/>
        <v>9/Febrero/2019</v>
      </c>
      <c r="E1237" s="1">
        <v>2839062</v>
      </c>
      <c r="F1237" s="1">
        <v>1235753.2533</v>
      </c>
      <c r="G1237" s="2">
        <v>0.43526814606373515</v>
      </c>
      <c r="H1237" s="3">
        <v>1007</v>
      </c>
      <c r="I1237" s="1">
        <v>1603308.7467</v>
      </c>
      <c r="J1237" s="11">
        <f t="shared" si="151"/>
        <v>43505</v>
      </c>
      <c r="K1237" s="12">
        <f t="shared" si="152"/>
        <v>6</v>
      </c>
      <c r="L1237" s="12" t="str">
        <f t="shared" si="153"/>
        <v>sábado</v>
      </c>
      <c r="M1237" s="13"/>
    </row>
    <row r="1238" spans="1:13" x14ac:dyDescent="0.35">
      <c r="A1238" s="8" t="str">
        <f t="shared" si="148"/>
        <v>2019</v>
      </c>
      <c r="B1238" s="8" t="str">
        <f t="shared" si="154"/>
        <v>Febrero</v>
      </c>
      <c r="C1238" s="6" t="s">
        <v>69</v>
      </c>
      <c r="D1238" s="14" t="str">
        <f t="shared" si="150"/>
        <v>11/Febrero/2019</v>
      </c>
      <c r="E1238" s="1">
        <v>31751261</v>
      </c>
      <c r="F1238" s="1">
        <v>14934061.160599999</v>
      </c>
      <c r="G1238" s="2">
        <v>0.4703454505507671</v>
      </c>
      <c r="H1238" s="3">
        <v>24202</v>
      </c>
      <c r="I1238" s="1">
        <v>16817199.839499999</v>
      </c>
      <c r="J1238" s="11">
        <f t="shared" si="151"/>
        <v>43507</v>
      </c>
      <c r="K1238" s="12">
        <f t="shared" si="152"/>
        <v>7</v>
      </c>
      <c r="L1238" s="12" t="str">
        <f t="shared" si="153"/>
        <v>lunes</v>
      </c>
      <c r="M1238" s="13"/>
    </row>
    <row r="1239" spans="1:13" x14ac:dyDescent="0.35">
      <c r="A1239" s="8" t="str">
        <f t="shared" si="148"/>
        <v>2019</v>
      </c>
      <c r="B1239" s="8" t="str">
        <f t="shared" si="154"/>
        <v>Febrero</v>
      </c>
      <c r="C1239" s="6" t="s">
        <v>49</v>
      </c>
      <c r="D1239" s="14" t="str">
        <f t="shared" si="150"/>
        <v>12/Febrero/2019</v>
      </c>
      <c r="E1239" s="1">
        <v>51145535</v>
      </c>
      <c r="F1239" s="1">
        <v>18202593.6109</v>
      </c>
      <c r="G1239" s="2">
        <v>0.35589799991142923</v>
      </c>
      <c r="H1239" s="3">
        <v>31603</v>
      </c>
      <c r="I1239" s="1">
        <v>32942941.3891</v>
      </c>
      <c r="J1239" s="11">
        <f t="shared" si="151"/>
        <v>43508</v>
      </c>
      <c r="K1239" s="12">
        <f t="shared" si="152"/>
        <v>7</v>
      </c>
      <c r="L1239" s="12" t="str">
        <f t="shared" si="153"/>
        <v>martes</v>
      </c>
      <c r="M1239" s="13"/>
    </row>
    <row r="1240" spans="1:13" x14ac:dyDescent="0.35">
      <c r="A1240" s="8" t="str">
        <f t="shared" si="148"/>
        <v>2019</v>
      </c>
      <c r="B1240" s="8" t="str">
        <f t="shared" si="154"/>
        <v>Febrero</v>
      </c>
      <c r="C1240" s="6" t="s">
        <v>50</v>
      </c>
      <c r="D1240" s="14" t="str">
        <f t="shared" si="150"/>
        <v>13/Febrero/2019</v>
      </c>
      <c r="E1240" s="1">
        <v>56981818</v>
      </c>
      <c r="F1240" s="1">
        <v>26049381.7106</v>
      </c>
      <c r="G1240" s="2">
        <v>0.45715252031095255</v>
      </c>
      <c r="H1240" s="3">
        <v>61614</v>
      </c>
      <c r="I1240" s="1">
        <v>30932436.2894</v>
      </c>
      <c r="J1240" s="11">
        <f t="shared" si="151"/>
        <v>43509</v>
      </c>
      <c r="K1240" s="12">
        <f t="shared" si="152"/>
        <v>7</v>
      </c>
      <c r="L1240" s="12" t="str">
        <f t="shared" si="153"/>
        <v>miércoles</v>
      </c>
      <c r="M1240" s="13"/>
    </row>
    <row r="1241" spans="1:13" x14ac:dyDescent="0.35">
      <c r="A1241" s="8" t="str">
        <f t="shared" si="148"/>
        <v>2019</v>
      </c>
      <c r="B1241" s="8" t="str">
        <f t="shared" si="154"/>
        <v>Febrero</v>
      </c>
      <c r="C1241" s="6" t="s">
        <v>51</v>
      </c>
      <c r="D1241" s="14" t="str">
        <f t="shared" si="150"/>
        <v>14/Febrero/2019</v>
      </c>
      <c r="E1241" s="1">
        <v>53812386.420000002</v>
      </c>
      <c r="F1241" s="1">
        <v>23236949.065400001</v>
      </c>
      <c r="G1241" s="2">
        <v>0.43181413446410022</v>
      </c>
      <c r="H1241" s="3">
        <v>38460.790999999997</v>
      </c>
      <c r="I1241" s="1">
        <v>30575437.354600001</v>
      </c>
      <c r="J1241" s="11">
        <f t="shared" si="151"/>
        <v>43510</v>
      </c>
      <c r="K1241" s="12">
        <f t="shared" si="152"/>
        <v>7</v>
      </c>
      <c r="L1241" s="12" t="str">
        <f t="shared" si="153"/>
        <v>jueves</v>
      </c>
      <c r="M1241" s="13"/>
    </row>
    <row r="1242" spans="1:13" x14ac:dyDescent="0.35">
      <c r="A1242" s="8" t="str">
        <f t="shared" si="148"/>
        <v>2019</v>
      </c>
      <c r="B1242" s="8" t="str">
        <f t="shared" si="154"/>
        <v>Febrero</v>
      </c>
      <c r="C1242" s="6" t="s">
        <v>52</v>
      </c>
      <c r="D1242" s="14" t="str">
        <f t="shared" si="150"/>
        <v>15/Febrero/2019</v>
      </c>
      <c r="E1242" s="1">
        <v>34092755</v>
      </c>
      <c r="F1242" s="1">
        <v>15362162.680199999</v>
      </c>
      <c r="G1242" s="2">
        <v>0.45059904018317087</v>
      </c>
      <c r="H1242" s="3">
        <v>23701</v>
      </c>
      <c r="I1242" s="1">
        <v>18730592.319899999</v>
      </c>
      <c r="J1242" s="11">
        <f t="shared" si="151"/>
        <v>43511</v>
      </c>
      <c r="K1242" s="12">
        <f t="shared" si="152"/>
        <v>7</v>
      </c>
      <c r="L1242" s="12" t="str">
        <f t="shared" si="153"/>
        <v>viernes</v>
      </c>
      <c r="M1242" s="13"/>
    </row>
    <row r="1243" spans="1:13" x14ac:dyDescent="0.35">
      <c r="A1243" s="8" t="str">
        <f t="shared" si="148"/>
        <v>2019</v>
      </c>
      <c r="B1243" s="8" t="str">
        <f t="shared" si="154"/>
        <v>Febrero</v>
      </c>
      <c r="C1243" s="6" t="s">
        <v>53</v>
      </c>
      <c r="D1243" s="14" t="str">
        <f t="shared" si="150"/>
        <v>16/Febrero/2019</v>
      </c>
      <c r="E1243" s="1">
        <v>785954</v>
      </c>
      <c r="F1243" s="1">
        <v>322518.63699999999</v>
      </c>
      <c r="G1243" s="2">
        <v>0.41035307028146684</v>
      </c>
      <c r="H1243" s="3">
        <v>3282</v>
      </c>
      <c r="I1243" s="1">
        <v>463435.36300000001</v>
      </c>
      <c r="J1243" s="11">
        <f t="shared" si="151"/>
        <v>43512</v>
      </c>
      <c r="K1243" s="12">
        <f t="shared" si="152"/>
        <v>7</v>
      </c>
      <c r="L1243" s="12" t="str">
        <f t="shared" si="153"/>
        <v>sábado</v>
      </c>
      <c r="M1243" s="13"/>
    </row>
    <row r="1244" spans="1:13" x14ac:dyDescent="0.35">
      <c r="A1244" s="8" t="str">
        <f t="shared" si="148"/>
        <v>2019</v>
      </c>
      <c r="B1244" s="8" t="str">
        <f t="shared" si="154"/>
        <v>Febrero</v>
      </c>
      <c r="C1244" s="6" t="s">
        <v>71</v>
      </c>
      <c r="D1244" s="14" t="str">
        <f t="shared" si="150"/>
        <v>18/Febrero/2019</v>
      </c>
      <c r="E1244" s="1">
        <v>31518222</v>
      </c>
      <c r="F1244" s="1">
        <v>14557640.9779</v>
      </c>
      <c r="G1244" s="2">
        <v>0.46188014596445193</v>
      </c>
      <c r="H1244" s="3">
        <v>22764</v>
      </c>
      <c r="I1244" s="1">
        <v>16960581.022100002</v>
      </c>
      <c r="J1244" s="11">
        <f t="shared" si="151"/>
        <v>43514</v>
      </c>
      <c r="K1244" s="12">
        <f t="shared" si="152"/>
        <v>8</v>
      </c>
      <c r="L1244" s="12" t="str">
        <f t="shared" si="153"/>
        <v>lunes</v>
      </c>
      <c r="M1244" s="13"/>
    </row>
    <row r="1245" spans="1:13" x14ac:dyDescent="0.35">
      <c r="A1245" s="8" t="str">
        <f t="shared" si="148"/>
        <v>2019</v>
      </c>
      <c r="B1245" s="8" t="str">
        <f t="shared" si="154"/>
        <v>Febrero</v>
      </c>
      <c r="C1245" s="6" t="s">
        <v>54</v>
      </c>
      <c r="D1245" s="14" t="str">
        <f t="shared" si="150"/>
        <v>19/Febrero/2019</v>
      </c>
      <c r="E1245" s="1">
        <v>30455454</v>
      </c>
      <c r="F1245" s="1">
        <v>16132876.3345</v>
      </c>
      <c r="G1245" s="2">
        <v>0.52972043478649178</v>
      </c>
      <c r="H1245" s="3">
        <v>26879</v>
      </c>
      <c r="I1245" s="1">
        <v>14322577.6655</v>
      </c>
      <c r="J1245" s="11">
        <f t="shared" si="151"/>
        <v>43515</v>
      </c>
      <c r="K1245" s="12">
        <f t="shared" si="152"/>
        <v>8</v>
      </c>
      <c r="L1245" s="12" t="str">
        <f t="shared" si="153"/>
        <v>martes</v>
      </c>
      <c r="M1245" s="13"/>
    </row>
    <row r="1246" spans="1:13" x14ac:dyDescent="0.35">
      <c r="A1246" s="8" t="str">
        <f t="shared" si="148"/>
        <v>2019</v>
      </c>
      <c r="B1246" s="8" t="str">
        <f t="shared" si="154"/>
        <v>Febrero</v>
      </c>
      <c r="C1246" s="6" t="s">
        <v>55</v>
      </c>
      <c r="D1246" s="14" t="str">
        <f t="shared" si="150"/>
        <v>20/Febrero/2019</v>
      </c>
      <c r="E1246" s="1">
        <v>45052075</v>
      </c>
      <c r="F1246" s="1">
        <v>19891863.414999999</v>
      </c>
      <c r="G1246" s="2">
        <v>0.44153046036170362</v>
      </c>
      <c r="H1246" s="3">
        <v>42270</v>
      </c>
      <c r="I1246" s="1">
        <v>25160211.585000001</v>
      </c>
      <c r="J1246" s="11">
        <f t="shared" si="151"/>
        <v>43516</v>
      </c>
      <c r="K1246" s="12">
        <f t="shared" si="152"/>
        <v>8</v>
      </c>
      <c r="L1246" s="12" t="str">
        <f t="shared" si="153"/>
        <v>miércoles</v>
      </c>
      <c r="M1246" s="13"/>
    </row>
    <row r="1247" spans="1:13" x14ac:dyDescent="0.35">
      <c r="A1247" s="8" t="str">
        <f t="shared" si="148"/>
        <v>2019</v>
      </c>
      <c r="B1247" s="8" t="str">
        <f t="shared" si="154"/>
        <v>Febrero</v>
      </c>
      <c r="C1247" s="6" t="s">
        <v>56</v>
      </c>
      <c r="D1247" s="14" t="str">
        <f t="shared" si="150"/>
        <v>21/Febrero/2019</v>
      </c>
      <c r="E1247" s="1">
        <v>32509090</v>
      </c>
      <c r="F1247" s="1">
        <v>14351036.7216</v>
      </c>
      <c r="G1247" s="2">
        <v>0.44144689136484594</v>
      </c>
      <c r="H1247" s="3">
        <v>24372</v>
      </c>
      <c r="I1247" s="1">
        <v>18158053.2784</v>
      </c>
      <c r="J1247" s="11">
        <f t="shared" si="151"/>
        <v>43517</v>
      </c>
      <c r="K1247" s="12">
        <f t="shared" si="152"/>
        <v>8</v>
      </c>
      <c r="L1247" s="12" t="str">
        <f t="shared" si="153"/>
        <v>jueves</v>
      </c>
      <c r="M1247" s="13"/>
    </row>
    <row r="1248" spans="1:13" x14ac:dyDescent="0.35">
      <c r="A1248" s="8" t="str">
        <f t="shared" si="148"/>
        <v>2019</v>
      </c>
      <c r="B1248" s="8" t="str">
        <f t="shared" si="154"/>
        <v>Febrero</v>
      </c>
      <c r="C1248" s="6" t="s">
        <v>57</v>
      </c>
      <c r="D1248" s="14" t="str">
        <f t="shared" si="150"/>
        <v>22/Febrero/2019</v>
      </c>
      <c r="E1248" s="1">
        <v>36389159</v>
      </c>
      <c r="F1248" s="1">
        <v>14046233.8303</v>
      </c>
      <c r="G1248" s="2">
        <v>0.3860005071922657</v>
      </c>
      <c r="H1248" s="3">
        <v>32460</v>
      </c>
      <c r="I1248" s="1">
        <v>22342925.1697</v>
      </c>
      <c r="J1248" s="11">
        <f t="shared" si="151"/>
        <v>43518</v>
      </c>
      <c r="K1248" s="12">
        <f t="shared" si="152"/>
        <v>8</v>
      </c>
      <c r="L1248" s="12" t="str">
        <f t="shared" si="153"/>
        <v>viernes</v>
      </c>
      <c r="M1248" s="13"/>
    </row>
    <row r="1249" spans="1:13" x14ac:dyDescent="0.35">
      <c r="A1249" s="8" t="str">
        <f t="shared" si="148"/>
        <v>2019</v>
      </c>
      <c r="B1249" s="8" t="str">
        <f t="shared" si="154"/>
        <v>Febrero</v>
      </c>
      <c r="C1249" s="6" t="s">
        <v>58</v>
      </c>
      <c r="D1249" s="14" t="str">
        <f t="shared" si="150"/>
        <v>23/Febrero/2019</v>
      </c>
      <c r="E1249" s="1">
        <v>1239619</v>
      </c>
      <c r="F1249" s="1">
        <v>553126.2892</v>
      </c>
      <c r="G1249" s="2">
        <v>0.44620668866805041</v>
      </c>
      <c r="H1249" s="3">
        <v>288</v>
      </c>
      <c r="I1249" s="1">
        <v>686492.7108</v>
      </c>
      <c r="J1249" s="11">
        <f t="shared" si="151"/>
        <v>43519</v>
      </c>
      <c r="K1249" s="12">
        <f t="shared" si="152"/>
        <v>8</v>
      </c>
      <c r="L1249" s="12" t="str">
        <f t="shared" si="153"/>
        <v>sábado</v>
      </c>
      <c r="M1249" s="13"/>
    </row>
    <row r="1250" spans="1:13" x14ac:dyDescent="0.35">
      <c r="A1250" s="8" t="str">
        <f t="shared" si="148"/>
        <v>2019</v>
      </c>
      <c r="B1250" s="8" t="str">
        <f t="shared" si="154"/>
        <v>Febrero</v>
      </c>
      <c r="C1250" s="6" t="s">
        <v>72</v>
      </c>
      <c r="D1250" s="14" t="str">
        <f t="shared" si="150"/>
        <v>25/Febrero/2019</v>
      </c>
      <c r="E1250" s="1">
        <v>37670822</v>
      </c>
      <c r="F1250" s="1">
        <v>16366453.310900001</v>
      </c>
      <c r="G1250" s="2">
        <v>0.43445968104704485</v>
      </c>
      <c r="H1250" s="3">
        <v>22821</v>
      </c>
      <c r="I1250" s="1">
        <v>21304368.689100001</v>
      </c>
      <c r="J1250" s="11">
        <f t="shared" si="151"/>
        <v>43521</v>
      </c>
      <c r="K1250" s="12">
        <f t="shared" si="152"/>
        <v>9</v>
      </c>
      <c r="L1250" s="12" t="str">
        <f t="shared" si="153"/>
        <v>lunes</v>
      </c>
      <c r="M1250" s="13"/>
    </row>
    <row r="1251" spans="1:13" x14ac:dyDescent="0.35">
      <c r="A1251" s="8" t="str">
        <f t="shared" si="148"/>
        <v>2019</v>
      </c>
      <c r="B1251" s="8" t="str">
        <f t="shared" si="154"/>
        <v>Febrero</v>
      </c>
      <c r="C1251" s="6" t="s">
        <v>60</v>
      </c>
      <c r="D1251" s="14" t="str">
        <f t="shared" si="150"/>
        <v>26/Febrero/2019</v>
      </c>
      <c r="E1251" s="1">
        <v>27511839</v>
      </c>
      <c r="F1251" s="1">
        <v>12134533.600500001</v>
      </c>
      <c r="G1251" s="2">
        <v>0.44106588441797728</v>
      </c>
      <c r="H1251" s="3">
        <v>17311</v>
      </c>
      <c r="I1251" s="1">
        <v>15377305.399599999</v>
      </c>
      <c r="J1251" s="11">
        <f t="shared" si="151"/>
        <v>43522</v>
      </c>
      <c r="K1251" s="12">
        <f t="shared" si="152"/>
        <v>9</v>
      </c>
      <c r="L1251" s="12" t="str">
        <f t="shared" si="153"/>
        <v>martes</v>
      </c>
      <c r="M1251" s="13"/>
    </row>
    <row r="1252" spans="1:13" x14ac:dyDescent="0.35">
      <c r="A1252" s="8" t="str">
        <f t="shared" si="148"/>
        <v>2019</v>
      </c>
      <c r="B1252" s="8" t="str">
        <f t="shared" si="154"/>
        <v>Febrero</v>
      </c>
      <c r="C1252" s="6" t="s">
        <v>61</v>
      </c>
      <c r="D1252" s="14" t="str">
        <f t="shared" si="150"/>
        <v>27/Febrero/2019</v>
      </c>
      <c r="E1252" s="1">
        <v>40758371.530000001</v>
      </c>
      <c r="F1252" s="1">
        <v>16522393.289799999</v>
      </c>
      <c r="G1252" s="2">
        <v>0.40537422545546925</v>
      </c>
      <c r="H1252" s="3">
        <v>29003</v>
      </c>
      <c r="I1252" s="1">
        <v>24235978.240200002</v>
      </c>
      <c r="J1252" s="11">
        <f t="shared" si="151"/>
        <v>43523</v>
      </c>
      <c r="K1252" s="12">
        <f t="shared" si="152"/>
        <v>9</v>
      </c>
      <c r="L1252" s="12" t="str">
        <f t="shared" si="153"/>
        <v>miércoles</v>
      </c>
      <c r="M1252" s="13"/>
    </row>
    <row r="1253" spans="1:13" x14ac:dyDescent="0.35">
      <c r="A1253" s="8" t="str">
        <f t="shared" si="148"/>
        <v>2019</v>
      </c>
      <c r="B1253" s="8" t="str">
        <f t="shared" si="154"/>
        <v>Febrero</v>
      </c>
      <c r="C1253" s="6" t="s">
        <v>62</v>
      </c>
      <c r="D1253" s="14" t="str">
        <f t="shared" si="150"/>
        <v>28/Febrero/2019</v>
      </c>
      <c r="E1253" s="1">
        <v>129104085</v>
      </c>
      <c r="F1253" s="1">
        <v>39554354.298</v>
      </c>
      <c r="G1253" s="2">
        <v>0.30637569909581097</v>
      </c>
      <c r="H1253" s="3">
        <v>81253.536999999997</v>
      </c>
      <c r="I1253" s="1">
        <v>89549730.702000007</v>
      </c>
      <c r="J1253" s="11">
        <f t="shared" si="151"/>
        <v>43524</v>
      </c>
      <c r="K1253" s="12">
        <f t="shared" si="152"/>
        <v>9</v>
      </c>
      <c r="L1253" s="12" t="str">
        <f t="shared" si="153"/>
        <v>jueves</v>
      </c>
      <c r="M1253" s="13"/>
    </row>
    <row r="1254" spans="1:13" x14ac:dyDescent="0.35">
      <c r="A1254" s="8" t="str">
        <f t="shared" si="148"/>
        <v>2019</v>
      </c>
      <c r="B1254" s="8" t="s">
        <v>27</v>
      </c>
      <c r="C1254" s="6" t="s">
        <v>73</v>
      </c>
      <c r="D1254" s="14" t="str">
        <f t="shared" si="150"/>
        <v>1/Marzo/2019</v>
      </c>
      <c r="E1254" s="1">
        <v>15916543</v>
      </c>
      <c r="F1254" s="1">
        <v>6691511.7045999998</v>
      </c>
      <c r="G1254" s="2">
        <v>0.42041237878099535</v>
      </c>
      <c r="H1254" s="3">
        <v>15836</v>
      </c>
      <c r="I1254" s="1">
        <v>9225031.2954999991</v>
      </c>
      <c r="J1254" s="11">
        <f t="shared" si="151"/>
        <v>43525</v>
      </c>
      <c r="K1254" s="12">
        <f t="shared" si="152"/>
        <v>9</v>
      </c>
      <c r="L1254" s="12" t="str">
        <f t="shared" si="153"/>
        <v>viernes</v>
      </c>
      <c r="M1254" s="13"/>
    </row>
    <row r="1255" spans="1:13" x14ac:dyDescent="0.35">
      <c r="A1255" s="8" t="str">
        <f t="shared" si="148"/>
        <v>2019</v>
      </c>
      <c r="B1255" s="8" t="str">
        <f t="shared" ref="B1255:B1278" si="155">+B1254</f>
        <v>Marzo</v>
      </c>
      <c r="C1255" s="6" t="s">
        <v>66</v>
      </c>
      <c r="D1255" s="14" t="str">
        <f t="shared" si="150"/>
        <v>2/Marzo/2019</v>
      </c>
      <c r="E1255" s="1">
        <v>87956</v>
      </c>
      <c r="F1255" s="1">
        <v>31153.232100000001</v>
      </c>
      <c r="G1255" s="2">
        <v>0.354191096684706</v>
      </c>
      <c r="H1255" s="3">
        <v>44</v>
      </c>
      <c r="I1255" s="1">
        <v>56802.767999999996</v>
      </c>
      <c r="J1255" s="11">
        <f t="shared" si="151"/>
        <v>43526</v>
      </c>
      <c r="K1255" s="12">
        <f t="shared" si="152"/>
        <v>9</v>
      </c>
      <c r="L1255" s="12" t="str">
        <f t="shared" si="153"/>
        <v>sábado</v>
      </c>
      <c r="M1255" s="13"/>
    </row>
    <row r="1256" spans="1:13" x14ac:dyDescent="0.35">
      <c r="A1256" s="8" t="str">
        <f t="shared" si="148"/>
        <v>2019</v>
      </c>
      <c r="B1256" s="8" t="str">
        <f t="shared" si="155"/>
        <v>Marzo</v>
      </c>
      <c r="C1256" s="6" t="s">
        <v>68</v>
      </c>
      <c r="D1256" s="14" t="str">
        <f t="shared" si="150"/>
        <v>4/Marzo/2019</v>
      </c>
      <c r="E1256" s="1">
        <v>22979598.649999999</v>
      </c>
      <c r="F1256" s="1">
        <v>10693829.320699999</v>
      </c>
      <c r="G1256" s="2">
        <v>0.46536188397267764</v>
      </c>
      <c r="H1256" s="3">
        <v>18363</v>
      </c>
      <c r="I1256" s="1">
        <v>12285769.329399999</v>
      </c>
      <c r="J1256" s="11">
        <f t="shared" si="151"/>
        <v>43528</v>
      </c>
      <c r="K1256" s="12">
        <f t="shared" si="152"/>
        <v>10</v>
      </c>
      <c r="L1256" s="12" t="str">
        <f t="shared" si="153"/>
        <v>lunes</v>
      </c>
      <c r="M1256" s="13"/>
    </row>
    <row r="1257" spans="1:13" x14ac:dyDescent="0.35">
      <c r="A1257" s="8" t="str">
        <f t="shared" si="148"/>
        <v>2019</v>
      </c>
      <c r="B1257" s="8" t="str">
        <f t="shared" si="155"/>
        <v>Marzo</v>
      </c>
      <c r="C1257" s="6" t="s">
        <v>43</v>
      </c>
      <c r="D1257" s="14" t="str">
        <f t="shared" si="150"/>
        <v>5/Marzo/2019</v>
      </c>
      <c r="E1257" s="1">
        <v>26222584</v>
      </c>
      <c r="F1257" s="1">
        <v>12041423.182700001</v>
      </c>
      <c r="G1257" s="2">
        <v>0.45920048087938242</v>
      </c>
      <c r="H1257" s="3">
        <v>25872</v>
      </c>
      <c r="I1257" s="1">
        <v>14181160.817399999</v>
      </c>
      <c r="J1257" s="11">
        <f t="shared" si="151"/>
        <v>43529</v>
      </c>
      <c r="K1257" s="12">
        <f t="shared" si="152"/>
        <v>10</v>
      </c>
      <c r="L1257" s="12" t="str">
        <f t="shared" si="153"/>
        <v>martes</v>
      </c>
      <c r="M1257" s="13"/>
    </row>
    <row r="1258" spans="1:13" x14ac:dyDescent="0.35">
      <c r="A1258" s="8" t="str">
        <f t="shared" si="148"/>
        <v>2019</v>
      </c>
      <c r="B1258" s="8" t="str">
        <f t="shared" si="155"/>
        <v>Marzo</v>
      </c>
      <c r="C1258" s="6" t="s">
        <v>44</v>
      </c>
      <c r="D1258" s="14" t="str">
        <f t="shared" si="150"/>
        <v>6/Marzo/2019</v>
      </c>
      <c r="E1258" s="1">
        <v>43327282</v>
      </c>
      <c r="F1258" s="1">
        <v>19452622.136999998</v>
      </c>
      <c r="G1258" s="2">
        <v>0.44896936154453448</v>
      </c>
      <c r="H1258" s="3">
        <v>45043</v>
      </c>
      <c r="I1258" s="1">
        <v>23874659.863000002</v>
      </c>
      <c r="J1258" s="11">
        <f t="shared" si="151"/>
        <v>43530</v>
      </c>
      <c r="K1258" s="12">
        <f t="shared" si="152"/>
        <v>10</v>
      </c>
      <c r="L1258" s="12" t="str">
        <f t="shared" si="153"/>
        <v>miércoles</v>
      </c>
      <c r="M1258" s="13"/>
    </row>
    <row r="1259" spans="1:13" x14ac:dyDescent="0.35">
      <c r="A1259" s="8" t="str">
        <f t="shared" si="148"/>
        <v>2019</v>
      </c>
      <c r="B1259" s="8" t="str">
        <f t="shared" si="155"/>
        <v>Marzo</v>
      </c>
      <c r="C1259" s="6" t="s">
        <v>45</v>
      </c>
      <c r="D1259" s="14" t="str">
        <f t="shared" si="150"/>
        <v>7/Marzo/2019</v>
      </c>
      <c r="E1259" s="1">
        <v>26641966</v>
      </c>
      <c r="F1259" s="1">
        <v>12437298.934699999</v>
      </c>
      <c r="G1259" s="2">
        <v>0.46683112405068006</v>
      </c>
      <c r="H1259" s="3">
        <v>22022</v>
      </c>
      <c r="I1259" s="1">
        <v>14204667.065300001</v>
      </c>
      <c r="J1259" s="11">
        <f t="shared" si="151"/>
        <v>43531</v>
      </c>
      <c r="K1259" s="12">
        <f t="shared" si="152"/>
        <v>10</v>
      </c>
      <c r="L1259" s="12" t="str">
        <f t="shared" si="153"/>
        <v>jueves</v>
      </c>
      <c r="M1259" s="13"/>
    </row>
    <row r="1260" spans="1:13" x14ac:dyDescent="0.35">
      <c r="A1260" s="8" t="str">
        <f t="shared" si="148"/>
        <v>2019</v>
      </c>
      <c r="B1260" s="8" t="str">
        <f t="shared" si="155"/>
        <v>Marzo</v>
      </c>
      <c r="C1260" s="6" t="s">
        <v>46</v>
      </c>
      <c r="D1260" s="14" t="str">
        <f t="shared" si="150"/>
        <v>8/Marzo/2019</v>
      </c>
      <c r="E1260" s="1">
        <v>46150673</v>
      </c>
      <c r="F1260" s="1">
        <v>21282931.102299999</v>
      </c>
      <c r="G1260" s="2">
        <v>0.46116187953098753</v>
      </c>
      <c r="H1260" s="3">
        <v>21616</v>
      </c>
      <c r="I1260" s="1">
        <v>24867741.897799999</v>
      </c>
      <c r="J1260" s="11">
        <f t="shared" si="151"/>
        <v>43532</v>
      </c>
      <c r="K1260" s="12">
        <f t="shared" si="152"/>
        <v>10</v>
      </c>
      <c r="L1260" s="12" t="str">
        <f t="shared" si="153"/>
        <v>viernes</v>
      </c>
      <c r="M1260" s="13"/>
    </row>
    <row r="1261" spans="1:13" x14ac:dyDescent="0.35">
      <c r="A1261" s="8" t="str">
        <f t="shared" si="148"/>
        <v>2019</v>
      </c>
      <c r="B1261" s="8" t="str">
        <f t="shared" si="155"/>
        <v>Marzo</v>
      </c>
      <c r="C1261" s="6" t="s">
        <v>47</v>
      </c>
      <c r="D1261" s="14" t="str">
        <f t="shared" si="150"/>
        <v>9/Marzo/2019</v>
      </c>
      <c r="E1261" s="1">
        <v>227997</v>
      </c>
      <c r="F1261" s="1">
        <v>115628.3667</v>
      </c>
      <c r="G1261" s="2">
        <v>0.50714863221884499</v>
      </c>
      <c r="H1261" s="3">
        <v>373</v>
      </c>
      <c r="I1261" s="1">
        <v>112368.6333</v>
      </c>
      <c r="J1261" s="11">
        <f t="shared" si="151"/>
        <v>43533</v>
      </c>
      <c r="K1261" s="12">
        <f t="shared" si="152"/>
        <v>10</v>
      </c>
      <c r="L1261" s="12" t="str">
        <f t="shared" si="153"/>
        <v>sábado</v>
      </c>
      <c r="M1261" s="13"/>
    </row>
    <row r="1262" spans="1:13" x14ac:dyDescent="0.35">
      <c r="A1262" s="8" t="str">
        <f t="shared" si="148"/>
        <v>2019</v>
      </c>
      <c r="B1262" s="8" t="str">
        <f t="shared" si="155"/>
        <v>Marzo</v>
      </c>
      <c r="C1262" s="6" t="s">
        <v>69</v>
      </c>
      <c r="D1262" s="14" t="str">
        <f t="shared" si="150"/>
        <v>11/Marzo/2019</v>
      </c>
      <c r="E1262" s="1">
        <v>29043615</v>
      </c>
      <c r="F1262" s="1">
        <v>12670398.797</v>
      </c>
      <c r="G1262" s="2">
        <v>0.4362541920831825</v>
      </c>
      <c r="H1262" s="3">
        <v>27440</v>
      </c>
      <c r="I1262" s="1">
        <v>16373216.2031</v>
      </c>
      <c r="J1262" s="11">
        <f t="shared" si="151"/>
        <v>43535</v>
      </c>
      <c r="K1262" s="12">
        <f t="shared" si="152"/>
        <v>11</v>
      </c>
      <c r="L1262" s="12" t="str">
        <f t="shared" si="153"/>
        <v>lunes</v>
      </c>
      <c r="M1262" s="13"/>
    </row>
    <row r="1263" spans="1:13" x14ac:dyDescent="0.35">
      <c r="A1263" s="8" t="str">
        <f t="shared" si="148"/>
        <v>2019</v>
      </c>
      <c r="B1263" s="8" t="str">
        <f t="shared" si="155"/>
        <v>Marzo</v>
      </c>
      <c r="C1263" s="6" t="s">
        <v>49</v>
      </c>
      <c r="D1263" s="14" t="str">
        <f t="shared" si="150"/>
        <v>12/Marzo/2019</v>
      </c>
      <c r="E1263" s="1">
        <v>32663298.260000002</v>
      </c>
      <c r="F1263" s="1">
        <v>14482173.6237</v>
      </c>
      <c r="G1263" s="2">
        <v>0.44337756427479652</v>
      </c>
      <c r="H1263" s="3">
        <v>21825</v>
      </c>
      <c r="I1263" s="1">
        <v>18181124.636300001</v>
      </c>
      <c r="J1263" s="11">
        <f t="shared" si="151"/>
        <v>43536</v>
      </c>
      <c r="K1263" s="12">
        <f t="shared" si="152"/>
        <v>11</v>
      </c>
      <c r="L1263" s="12" t="str">
        <f t="shared" si="153"/>
        <v>martes</v>
      </c>
      <c r="M1263" s="13"/>
    </row>
    <row r="1264" spans="1:13" x14ac:dyDescent="0.35">
      <c r="A1264" s="8" t="str">
        <f t="shared" si="148"/>
        <v>2019</v>
      </c>
      <c r="B1264" s="8" t="str">
        <f t="shared" si="155"/>
        <v>Marzo</v>
      </c>
      <c r="C1264" s="6" t="s">
        <v>50</v>
      </c>
      <c r="D1264" s="14" t="str">
        <f t="shared" si="150"/>
        <v>13/Marzo/2019</v>
      </c>
      <c r="E1264" s="1">
        <v>40502222</v>
      </c>
      <c r="F1264" s="1">
        <v>16705103.316400001</v>
      </c>
      <c r="G1264" s="2">
        <v>0.41244905813809424</v>
      </c>
      <c r="H1264" s="3">
        <v>55706</v>
      </c>
      <c r="I1264" s="1">
        <v>23797118.683600001</v>
      </c>
      <c r="J1264" s="11">
        <f t="shared" si="151"/>
        <v>43537</v>
      </c>
      <c r="K1264" s="12">
        <f t="shared" si="152"/>
        <v>11</v>
      </c>
      <c r="L1264" s="12" t="str">
        <f t="shared" si="153"/>
        <v>miércoles</v>
      </c>
      <c r="M1264" s="13"/>
    </row>
    <row r="1265" spans="1:13" x14ac:dyDescent="0.35">
      <c r="A1265" s="8" t="str">
        <f t="shared" si="148"/>
        <v>2019</v>
      </c>
      <c r="B1265" s="8" t="str">
        <f t="shared" si="155"/>
        <v>Marzo</v>
      </c>
      <c r="C1265" s="6" t="s">
        <v>51</v>
      </c>
      <c r="D1265" s="14" t="str">
        <f t="shared" si="150"/>
        <v>14/Marzo/2019</v>
      </c>
      <c r="E1265" s="1">
        <v>27555655</v>
      </c>
      <c r="F1265" s="1">
        <v>10201948.927999999</v>
      </c>
      <c r="G1265" s="2">
        <v>0.37023068143362953</v>
      </c>
      <c r="H1265" s="3">
        <v>8690</v>
      </c>
      <c r="I1265" s="1">
        <v>17353706.072099999</v>
      </c>
      <c r="J1265" s="11">
        <f t="shared" si="151"/>
        <v>43538</v>
      </c>
      <c r="K1265" s="12">
        <f t="shared" si="152"/>
        <v>11</v>
      </c>
      <c r="L1265" s="12" t="str">
        <f t="shared" si="153"/>
        <v>jueves</v>
      </c>
      <c r="M1265" s="13"/>
    </row>
    <row r="1266" spans="1:13" x14ac:dyDescent="0.35">
      <c r="A1266" s="8" t="str">
        <f t="shared" si="148"/>
        <v>2019</v>
      </c>
      <c r="B1266" s="8" t="str">
        <f t="shared" si="155"/>
        <v>Marzo</v>
      </c>
      <c r="C1266" s="6" t="s">
        <v>52</v>
      </c>
      <c r="D1266" s="14" t="str">
        <f t="shared" si="150"/>
        <v>15/Marzo/2019</v>
      </c>
      <c r="E1266" s="1">
        <v>53708913</v>
      </c>
      <c r="F1266" s="1">
        <v>24987494.723299999</v>
      </c>
      <c r="G1266" s="2">
        <v>0.46523925597414345</v>
      </c>
      <c r="H1266" s="3">
        <v>33169</v>
      </c>
      <c r="I1266" s="1">
        <v>28721418.276700001</v>
      </c>
      <c r="J1266" s="11">
        <f t="shared" si="151"/>
        <v>43539</v>
      </c>
      <c r="K1266" s="12">
        <f t="shared" si="152"/>
        <v>11</v>
      </c>
      <c r="L1266" s="12" t="str">
        <f t="shared" si="153"/>
        <v>viernes</v>
      </c>
      <c r="M1266" s="13"/>
    </row>
    <row r="1267" spans="1:13" x14ac:dyDescent="0.35">
      <c r="A1267" s="8" t="str">
        <f t="shared" si="148"/>
        <v>2019</v>
      </c>
      <c r="B1267" s="8" t="str">
        <f t="shared" si="155"/>
        <v>Marzo</v>
      </c>
      <c r="C1267" s="6" t="s">
        <v>53</v>
      </c>
      <c r="D1267" s="14" t="str">
        <f t="shared" si="150"/>
        <v>16/Marzo/2019</v>
      </c>
      <c r="E1267" s="1">
        <v>3893038</v>
      </c>
      <c r="F1267" s="1">
        <v>1691320.8029</v>
      </c>
      <c r="G1267" s="2">
        <v>0.434447545310372</v>
      </c>
      <c r="H1267" s="3">
        <v>5732</v>
      </c>
      <c r="I1267" s="1">
        <v>2201717.1971999998</v>
      </c>
      <c r="J1267" s="11">
        <f t="shared" si="151"/>
        <v>43540</v>
      </c>
      <c r="K1267" s="12">
        <f t="shared" si="152"/>
        <v>11</v>
      </c>
      <c r="L1267" s="12" t="str">
        <f t="shared" si="153"/>
        <v>sábado</v>
      </c>
      <c r="M1267" s="13"/>
    </row>
    <row r="1268" spans="1:13" x14ac:dyDescent="0.35">
      <c r="A1268" s="8" t="str">
        <f t="shared" si="148"/>
        <v>2019</v>
      </c>
      <c r="B1268" s="8" t="str">
        <f t="shared" si="155"/>
        <v>Marzo</v>
      </c>
      <c r="C1268" s="6" t="s">
        <v>71</v>
      </c>
      <c r="D1268" s="14" t="str">
        <f t="shared" si="150"/>
        <v>18/Marzo/2019</v>
      </c>
      <c r="E1268" s="1">
        <v>39370125.490000002</v>
      </c>
      <c r="F1268" s="1">
        <v>16707301.6931</v>
      </c>
      <c r="G1268" s="2">
        <v>0.4243649590942668</v>
      </c>
      <c r="H1268" s="3">
        <v>25066</v>
      </c>
      <c r="I1268" s="1">
        <v>22662823.7969</v>
      </c>
      <c r="J1268" s="11">
        <f t="shared" si="151"/>
        <v>43542</v>
      </c>
      <c r="K1268" s="12">
        <f t="shared" si="152"/>
        <v>12</v>
      </c>
      <c r="L1268" s="12" t="str">
        <f t="shared" si="153"/>
        <v>lunes</v>
      </c>
      <c r="M1268" s="13"/>
    </row>
    <row r="1269" spans="1:13" x14ac:dyDescent="0.35">
      <c r="A1269" s="8" t="str">
        <f t="shared" ref="A1269:A1332" si="156">+A1268</f>
        <v>2019</v>
      </c>
      <c r="B1269" s="8" t="str">
        <f t="shared" si="155"/>
        <v>Marzo</v>
      </c>
      <c r="C1269" s="6" t="s">
        <v>54</v>
      </c>
      <c r="D1269" s="14" t="str">
        <f t="shared" si="150"/>
        <v>19/Marzo/2019</v>
      </c>
      <c r="E1269" s="1">
        <v>31395593.170000002</v>
      </c>
      <c r="F1269" s="1">
        <v>12901627.3641</v>
      </c>
      <c r="G1269" s="2">
        <v>0.41093752534760597</v>
      </c>
      <c r="H1269" s="3">
        <v>28671</v>
      </c>
      <c r="I1269" s="1">
        <v>18493965.8059</v>
      </c>
      <c r="J1269" s="11">
        <f t="shared" si="151"/>
        <v>43543</v>
      </c>
      <c r="K1269" s="12">
        <f t="shared" si="152"/>
        <v>12</v>
      </c>
      <c r="L1269" s="12" t="str">
        <f t="shared" si="153"/>
        <v>martes</v>
      </c>
      <c r="M1269" s="13"/>
    </row>
    <row r="1270" spans="1:13" x14ac:dyDescent="0.35">
      <c r="A1270" s="8" t="str">
        <f t="shared" si="156"/>
        <v>2019</v>
      </c>
      <c r="B1270" s="8" t="str">
        <f t="shared" si="155"/>
        <v>Marzo</v>
      </c>
      <c r="C1270" s="6" t="s">
        <v>55</v>
      </c>
      <c r="D1270" s="14" t="str">
        <f t="shared" si="150"/>
        <v>20/Marzo/2019</v>
      </c>
      <c r="E1270" s="1">
        <v>44696018.5</v>
      </c>
      <c r="F1270" s="1">
        <v>19278860.8301</v>
      </c>
      <c r="G1270" s="2">
        <v>0.431332845230946</v>
      </c>
      <c r="H1270" s="3">
        <v>37920.35</v>
      </c>
      <c r="I1270" s="1">
        <v>25417157.6699</v>
      </c>
      <c r="J1270" s="11">
        <f t="shared" si="151"/>
        <v>43544</v>
      </c>
      <c r="K1270" s="12">
        <f t="shared" si="152"/>
        <v>12</v>
      </c>
      <c r="L1270" s="12" t="str">
        <f t="shared" si="153"/>
        <v>miércoles</v>
      </c>
      <c r="M1270" s="13"/>
    </row>
    <row r="1271" spans="1:13" x14ac:dyDescent="0.35">
      <c r="A1271" s="8" t="str">
        <f t="shared" si="156"/>
        <v>2019</v>
      </c>
      <c r="B1271" s="8" t="str">
        <f t="shared" si="155"/>
        <v>Marzo</v>
      </c>
      <c r="C1271" s="6" t="s">
        <v>56</v>
      </c>
      <c r="D1271" s="14" t="str">
        <f t="shared" si="150"/>
        <v>21/Marzo/2019</v>
      </c>
      <c r="E1271" s="1">
        <v>25274983</v>
      </c>
      <c r="F1271" s="1">
        <v>10990398.4462</v>
      </c>
      <c r="G1271" s="2">
        <v>0.43483306976704988</v>
      </c>
      <c r="H1271" s="3">
        <v>16140</v>
      </c>
      <c r="I1271" s="1">
        <v>14284584.5539</v>
      </c>
      <c r="J1271" s="11">
        <f t="shared" si="151"/>
        <v>43545</v>
      </c>
      <c r="K1271" s="12">
        <f t="shared" si="152"/>
        <v>12</v>
      </c>
      <c r="L1271" s="12" t="str">
        <f t="shared" si="153"/>
        <v>jueves</v>
      </c>
      <c r="M1271" s="13"/>
    </row>
    <row r="1272" spans="1:13" x14ac:dyDescent="0.35">
      <c r="A1272" s="8" t="str">
        <f t="shared" si="156"/>
        <v>2019</v>
      </c>
      <c r="B1272" s="8" t="str">
        <f t="shared" si="155"/>
        <v>Marzo</v>
      </c>
      <c r="C1272" s="6" t="s">
        <v>57</v>
      </c>
      <c r="D1272" s="14" t="str">
        <f t="shared" si="150"/>
        <v>22/Marzo/2019</v>
      </c>
      <c r="E1272" s="1">
        <v>35612175</v>
      </c>
      <c r="F1272" s="1">
        <v>15399045.3292</v>
      </c>
      <c r="G1272" s="2">
        <v>0.43240957142325626</v>
      </c>
      <c r="H1272" s="3">
        <v>22139</v>
      </c>
      <c r="I1272" s="1">
        <v>20213129.6708</v>
      </c>
      <c r="J1272" s="11">
        <f t="shared" si="151"/>
        <v>43546</v>
      </c>
      <c r="K1272" s="12">
        <f t="shared" si="152"/>
        <v>12</v>
      </c>
      <c r="L1272" s="12" t="str">
        <f t="shared" si="153"/>
        <v>viernes</v>
      </c>
      <c r="M1272" s="13"/>
    </row>
    <row r="1273" spans="1:13" x14ac:dyDescent="0.35">
      <c r="A1273" s="8" t="str">
        <f t="shared" si="156"/>
        <v>2019</v>
      </c>
      <c r="B1273" s="8" t="str">
        <f t="shared" si="155"/>
        <v>Marzo</v>
      </c>
      <c r="C1273" s="6" t="s">
        <v>58</v>
      </c>
      <c r="D1273" s="14" t="str">
        <f t="shared" si="150"/>
        <v>23/Marzo/2019</v>
      </c>
      <c r="E1273" s="1">
        <v>3953712</v>
      </c>
      <c r="F1273" s="1">
        <v>1902821.2464999999</v>
      </c>
      <c r="G1273" s="2">
        <v>0.48127462154552481</v>
      </c>
      <c r="H1273" s="3">
        <v>2446</v>
      </c>
      <c r="I1273" s="1">
        <v>2050890.7535999999</v>
      </c>
      <c r="J1273" s="11">
        <f t="shared" si="151"/>
        <v>43547</v>
      </c>
      <c r="K1273" s="12">
        <f t="shared" si="152"/>
        <v>12</v>
      </c>
      <c r="L1273" s="12" t="str">
        <f t="shared" si="153"/>
        <v>sábado</v>
      </c>
      <c r="M1273" s="13"/>
    </row>
    <row r="1274" spans="1:13" x14ac:dyDescent="0.35">
      <c r="A1274" s="8" t="str">
        <f t="shared" si="156"/>
        <v>2019</v>
      </c>
      <c r="B1274" s="8" t="str">
        <f t="shared" si="155"/>
        <v>Marzo</v>
      </c>
      <c r="C1274" s="6" t="s">
        <v>72</v>
      </c>
      <c r="D1274" s="14" t="str">
        <f t="shared" si="150"/>
        <v>25/Marzo/2019</v>
      </c>
      <c r="E1274" s="1">
        <v>44130174</v>
      </c>
      <c r="F1274" s="1">
        <v>15797086.361300001</v>
      </c>
      <c r="G1274" s="2">
        <v>0.3579656486579908</v>
      </c>
      <c r="H1274" s="3">
        <v>17165</v>
      </c>
      <c r="I1274" s="1">
        <v>28333087.638700001</v>
      </c>
      <c r="J1274" s="11">
        <f t="shared" si="151"/>
        <v>43549</v>
      </c>
      <c r="K1274" s="12">
        <f t="shared" si="152"/>
        <v>13</v>
      </c>
      <c r="L1274" s="12" t="str">
        <f t="shared" si="153"/>
        <v>lunes</v>
      </c>
      <c r="M1274" s="13"/>
    </row>
    <row r="1275" spans="1:13" x14ac:dyDescent="0.35">
      <c r="A1275" s="8" t="str">
        <f t="shared" si="156"/>
        <v>2019</v>
      </c>
      <c r="B1275" s="8" t="str">
        <f t="shared" si="155"/>
        <v>Marzo</v>
      </c>
      <c r="C1275" s="6" t="s">
        <v>60</v>
      </c>
      <c r="D1275" s="14" t="str">
        <f t="shared" si="150"/>
        <v>26/Marzo/2019</v>
      </c>
      <c r="E1275" s="1">
        <v>50044530</v>
      </c>
      <c r="F1275" s="1">
        <v>18478126.7161</v>
      </c>
      <c r="G1275" s="2">
        <v>0.369233694793417</v>
      </c>
      <c r="H1275" s="3">
        <v>27767.491999999998</v>
      </c>
      <c r="I1275" s="1">
        <v>31566403.2839</v>
      </c>
      <c r="J1275" s="11">
        <f t="shared" si="151"/>
        <v>43550</v>
      </c>
      <c r="K1275" s="12">
        <f t="shared" si="152"/>
        <v>13</v>
      </c>
      <c r="L1275" s="12" t="str">
        <f t="shared" si="153"/>
        <v>martes</v>
      </c>
      <c r="M1275" s="13"/>
    </row>
    <row r="1276" spans="1:13" x14ac:dyDescent="0.35">
      <c r="A1276" s="8" t="str">
        <f t="shared" si="156"/>
        <v>2019</v>
      </c>
      <c r="B1276" s="8" t="str">
        <f t="shared" si="155"/>
        <v>Marzo</v>
      </c>
      <c r="C1276" s="6" t="s">
        <v>61</v>
      </c>
      <c r="D1276" s="14" t="str">
        <f t="shared" si="150"/>
        <v>27/Marzo/2019</v>
      </c>
      <c r="E1276" s="1">
        <v>48135390</v>
      </c>
      <c r="F1276" s="1">
        <v>21375614.688299999</v>
      </c>
      <c r="G1276" s="2">
        <v>0.44407274332461</v>
      </c>
      <c r="H1276" s="3">
        <v>45031</v>
      </c>
      <c r="I1276" s="1">
        <v>26759775.311799999</v>
      </c>
      <c r="J1276" s="11">
        <f t="shared" si="151"/>
        <v>43551</v>
      </c>
      <c r="K1276" s="12">
        <f t="shared" si="152"/>
        <v>13</v>
      </c>
      <c r="L1276" s="12" t="str">
        <f t="shared" si="153"/>
        <v>miércoles</v>
      </c>
      <c r="M1276" s="13"/>
    </row>
    <row r="1277" spans="1:13" x14ac:dyDescent="0.35">
      <c r="A1277" s="8" t="str">
        <f t="shared" si="156"/>
        <v>2019</v>
      </c>
      <c r="B1277" s="8" t="str">
        <f t="shared" si="155"/>
        <v>Marzo</v>
      </c>
      <c r="C1277" s="6" t="s">
        <v>62</v>
      </c>
      <c r="D1277" s="14" t="str">
        <f t="shared" si="150"/>
        <v>28/Marzo/2019</v>
      </c>
      <c r="E1277" s="1">
        <v>42346297.219999999</v>
      </c>
      <c r="F1277" s="1">
        <v>17800174.063000001</v>
      </c>
      <c r="G1277" s="2">
        <v>0.42034782806448173</v>
      </c>
      <c r="H1277" s="3">
        <v>28130</v>
      </c>
      <c r="I1277" s="1">
        <v>24546123.157099999</v>
      </c>
      <c r="J1277" s="11">
        <f t="shared" si="151"/>
        <v>43552</v>
      </c>
      <c r="K1277" s="12">
        <f t="shared" si="152"/>
        <v>13</v>
      </c>
      <c r="L1277" s="12" t="str">
        <f t="shared" si="153"/>
        <v>jueves</v>
      </c>
      <c r="M1277" s="13"/>
    </row>
    <row r="1278" spans="1:13" x14ac:dyDescent="0.35">
      <c r="A1278" s="8" t="str">
        <f t="shared" si="156"/>
        <v>2019</v>
      </c>
      <c r="B1278" s="8" t="str">
        <f t="shared" si="155"/>
        <v>Marzo</v>
      </c>
      <c r="C1278" s="6" t="s">
        <v>63</v>
      </c>
      <c r="D1278" s="14" t="str">
        <f t="shared" si="150"/>
        <v>29/Marzo/2019</v>
      </c>
      <c r="E1278" s="1">
        <v>79912513</v>
      </c>
      <c r="F1278" s="1">
        <v>25292475.907499999</v>
      </c>
      <c r="G1278" s="2">
        <v>0.31650207155292437</v>
      </c>
      <c r="H1278" s="3">
        <v>41731</v>
      </c>
      <c r="I1278" s="1">
        <v>54620037.092500001</v>
      </c>
      <c r="J1278" s="11">
        <f t="shared" si="151"/>
        <v>43553</v>
      </c>
      <c r="K1278" s="12">
        <f t="shared" si="152"/>
        <v>13</v>
      </c>
      <c r="L1278" s="12" t="str">
        <f t="shared" si="153"/>
        <v>viernes</v>
      </c>
      <c r="M1278" s="13"/>
    </row>
    <row r="1279" spans="1:13" x14ac:dyDescent="0.35">
      <c r="A1279" s="8" t="str">
        <f t="shared" si="156"/>
        <v>2019</v>
      </c>
      <c r="B1279" s="8" t="s">
        <v>28</v>
      </c>
      <c r="C1279" s="6" t="s">
        <v>73</v>
      </c>
      <c r="D1279" s="14" t="str">
        <f t="shared" si="150"/>
        <v>1/Abril/2019</v>
      </c>
      <c r="E1279" s="1">
        <v>14229901</v>
      </c>
      <c r="F1279" s="1">
        <v>6960678.8163999999</v>
      </c>
      <c r="G1279" s="2">
        <v>0.48915862565733942</v>
      </c>
      <c r="H1279" s="3">
        <v>9113</v>
      </c>
      <c r="I1279" s="1">
        <v>7269222.1836999999</v>
      </c>
      <c r="J1279" s="11">
        <f t="shared" si="151"/>
        <v>43556</v>
      </c>
      <c r="K1279" s="12">
        <f t="shared" si="152"/>
        <v>14</v>
      </c>
      <c r="L1279" s="12" t="str">
        <f t="shared" si="153"/>
        <v>lunes</v>
      </c>
      <c r="M1279" s="13"/>
    </row>
    <row r="1280" spans="1:13" x14ac:dyDescent="0.35">
      <c r="A1280" s="8" t="str">
        <f t="shared" si="156"/>
        <v>2019</v>
      </c>
      <c r="B1280" s="8" t="str">
        <f t="shared" ref="B1280:B1303" si="157">+B1279</f>
        <v>Abril</v>
      </c>
      <c r="C1280" s="6" t="s">
        <v>66</v>
      </c>
      <c r="D1280" s="14" t="str">
        <f t="shared" si="150"/>
        <v>2/Abril/2019</v>
      </c>
      <c r="E1280" s="1">
        <v>28802131</v>
      </c>
      <c r="F1280" s="1">
        <v>12607720.565400001</v>
      </c>
      <c r="G1280" s="2">
        <v>0.43773568578658295</v>
      </c>
      <c r="H1280" s="3">
        <v>27104</v>
      </c>
      <c r="I1280" s="1">
        <v>16194410.434699999</v>
      </c>
      <c r="J1280" s="11">
        <f t="shared" si="151"/>
        <v>43557</v>
      </c>
      <c r="K1280" s="12">
        <f t="shared" si="152"/>
        <v>14</v>
      </c>
      <c r="L1280" s="12" t="str">
        <f t="shared" si="153"/>
        <v>martes</v>
      </c>
      <c r="M1280" s="13"/>
    </row>
    <row r="1281" spans="1:13" x14ac:dyDescent="0.35">
      <c r="A1281" s="8" t="str">
        <f t="shared" si="156"/>
        <v>2019</v>
      </c>
      <c r="B1281" s="8" t="str">
        <f t="shared" si="157"/>
        <v>Abril</v>
      </c>
      <c r="C1281" s="6" t="s">
        <v>67</v>
      </c>
      <c r="D1281" s="14" t="str">
        <f t="shared" si="150"/>
        <v>3/Abril/2019</v>
      </c>
      <c r="E1281" s="1">
        <v>38126560</v>
      </c>
      <c r="F1281" s="1">
        <v>17736309.6494</v>
      </c>
      <c r="G1281" s="2">
        <v>0.46519564443789319</v>
      </c>
      <c r="H1281" s="3">
        <v>41008</v>
      </c>
      <c r="I1281" s="1">
        <v>20390250.3506</v>
      </c>
      <c r="J1281" s="11">
        <f t="shared" si="151"/>
        <v>43558</v>
      </c>
      <c r="K1281" s="12">
        <f t="shared" si="152"/>
        <v>14</v>
      </c>
      <c r="L1281" s="12" t="str">
        <f t="shared" si="153"/>
        <v>miércoles</v>
      </c>
      <c r="M1281" s="13"/>
    </row>
    <row r="1282" spans="1:13" x14ac:dyDescent="0.35">
      <c r="A1282" s="8" t="str">
        <f t="shared" si="156"/>
        <v>2019</v>
      </c>
      <c r="B1282" s="8" t="str">
        <f t="shared" si="157"/>
        <v>Abril</v>
      </c>
      <c r="C1282" s="6" t="s">
        <v>68</v>
      </c>
      <c r="D1282" s="14" t="str">
        <f t="shared" si="150"/>
        <v>4/Abril/2019</v>
      </c>
      <c r="E1282" s="1">
        <v>44248347</v>
      </c>
      <c r="F1282" s="1">
        <v>20204580.996199999</v>
      </c>
      <c r="G1282" s="2">
        <v>0.45661775786110159</v>
      </c>
      <c r="H1282" s="3">
        <v>24620</v>
      </c>
      <c r="I1282" s="1">
        <v>24043766.003899999</v>
      </c>
      <c r="J1282" s="11">
        <f t="shared" si="151"/>
        <v>43559</v>
      </c>
      <c r="K1282" s="12">
        <f t="shared" si="152"/>
        <v>14</v>
      </c>
      <c r="L1282" s="12" t="str">
        <f t="shared" si="153"/>
        <v>jueves</v>
      </c>
      <c r="M1282" s="13"/>
    </row>
    <row r="1283" spans="1:13" x14ac:dyDescent="0.35">
      <c r="A1283" s="8" t="str">
        <f t="shared" si="156"/>
        <v>2019</v>
      </c>
      <c r="B1283" s="8" t="str">
        <f t="shared" si="157"/>
        <v>Abril</v>
      </c>
      <c r="C1283" s="6" t="s">
        <v>43</v>
      </c>
      <c r="D1283" s="14" t="str">
        <f t="shared" si="150"/>
        <v>5/Abril/2019</v>
      </c>
      <c r="E1283" s="1">
        <v>26428863</v>
      </c>
      <c r="F1283" s="1">
        <v>11812939.1031</v>
      </c>
      <c r="G1283" s="2">
        <v>0.44697114299241703</v>
      </c>
      <c r="H1283" s="3">
        <v>14355</v>
      </c>
      <c r="I1283" s="1">
        <v>14615923.897</v>
      </c>
      <c r="J1283" s="11">
        <f t="shared" si="151"/>
        <v>43560</v>
      </c>
      <c r="K1283" s="12">
        <f t="shared" si="152"/>
        <v>14</v>
      </c>
      <c r="L1283" s="12" t="str">
        <f t="shared" si="153"/>
        <v>viernes</v>
      </c>
      <c r="M1283" s="13"/>
    </row>
    <row r="1284" spans="1:13" x14ac:dyDescent="0.35">
      <c r="A1284" s="8" t="str">
        <f t="shared" si="156"/>
        <v>2019</v>
      </c>
      <c r="B1284" s="8" t="str">
        <f t="shared" si="157"/>
        <v>Abril</v>
      </c>
      <c r="C1284" s="6" t="s">
        <v>44</v>
      </c>
      <c r="D1284" s="14" t="str">
        <f t="shared" si="150"/>
        <v>6/Abril/2019</v>
      </c>
      <c r="E1284" s="1">
        <v>6560752</v>
      </c>
      <c r="F1284" s="1">
        <v>2026683.6301</v>
      </c>
      <c r="G1284" s="2">
        <v>0.30891026365575164</v>
      </c>
      <c r="H1284" s="3">
        <v>1757</v>
      </c>
      <c r="I1284" s="1">
        <v>4534068.3699000003</v>
      </c>
      <c r="J1284" s="11">
        <f t="shared" si="151"/>
        <v>43561</v>
      </c>
      <c r="K1284" s="12">
        <f t="shared" si="152"/>
        <v>14</v>
      </c>
      <c r="L1284" s="12" t="str">
        <f t="shared" si="153"/>
        <v>sábado</v>
      </c>
      <c r="M1284" s="13"/>
    </row>
    <row r="1285" spans="1:13" x14ac:dyDescent="0.35">
      <c r="A1285" s="8" t="str">
        <f t="shared" si="156"/>
        <v>2019</v>
      </c>
      <c r="B1285" s="8" t="str">
        <f t="shared" si="157"/>
        <v>Abril</v>
      </c>
      <c r="C1285" s="6" t="s">
        <v>46</v>
      </c>
      <c r="D1285" s="14" t="str">
        <f t="shared" si="150"/>
        <v>8/Abril/2019</v>
      </c>
      <c r="E1285" s="1">
        <v>27540452.600000001</v>
      </c>
      <c r="F1285" s="1">
        <v>11015962.404899999</v>
      </c>
      <c r="G1285" s="2">
        <v>0.3999920613105683</v>
      </c>
      <c r="H1285" s="3">
        <v>17929.534</v>
      </c>
      <c r="I1285" s="1">
        <v>16524490.1951</v>
      </c>
      <c r="J1285" s="11">
        <f t="shared" si="151"/>
        <v>43563</v>
      </c>
      <c r="K1285" s="12">
        <f t="shared" si="152"/>
        <v>15</v>
      </c>
      <c r="L1285" s="12" t="str">
        <f t="shared" si="153"/>
        <v>lunes</v>
      </c>
      <c r="M1285" s="13"/>
    </row>
    <row r="1286" spans="1:13" x14ac:dyDescent="0.35">
      <c r="A1286" s="8" t="str">
        <f t="shared" si="156"/>
        <v>2019</v>
      </c>
      <c r="B1286" s="8" t="str">
        <f t="shared" si="157"/>
        <v>Abril</v>
      </c>
      <c r="C1286" s="6" t="s">
        <v>47</v>
      </c>
      <c r="D1286" s="14" t="str">
        <f t="shared" si="150"/>
        <v>9/Abril/2019</v>
      </c>
      <c r="E1286" s="1">
        <v>38557238</v>
      </c>
      <c r="F1286" s="1">
        <v>16040505.802999999</v>
      </c>
      <c r="G1286" s="2">
        <v>0.41601801983326708</v>
      </c>
      <c r="H1286" s="3">
        <v>24609</v>
      </c>
      <c r="I1286" s="1">
        <v>22516732.197099999</v>
      </c>
      <c r="J1286" s="11">
        <f t="shared" si="151"/>
        <v>43564</v>
      </c>
      <c r="K1286" s="12">
        <f t="shared" si="152"/>
        <v>15</v>
      </c>
      <c r="L1286" s="12" t="str">
        <f t="shared" si="153"/>
        <v>martes</v>
      </c>
      <c r="M1286" s="13"/>
    </row>
    <row r="1287" spans="1:13" x14ac:dyDescent="0.35">
      <c r="A1287" s="8" t="str">
        <f t="shared" si="156"/>
        <v>2019</v>
      </c>
      <c r="B1287" s="8" t="str">
        <f t="shared" si="157"/>
        <v>Abril</v>
      </c>
      <c r="C1287" s="6" t="s">
        <v>48</v>
      </c>
      <c r="D1287" s="14" t="str">
        <f t="shared" ref="D1287:D1350" si="158">CONCATENATE(C1287,"/",B1287,"/",A1287)</f>
        <v>10/Abril/2019</v>
      </c>
      <c r="E1287" s="1">
        <v>39762729</v>
      </c>
      <c r="F1287" s="1">
        <v>18859332.5286</v>
      </c>
      <c r="G1287" s="2">
        <v>0.47429673472864503</v>
      </c>
      <c r="H1287" s="3">
        <v>21832</v>
      </c>
      <c r="I1287" s="1">
        <v>20903396.4714</v>
      </c>
      <c r="J1287" s="11">
        <f t="shared" ref="J1287:J1350" si="159">WORKDAY(D1287,0,0)</f>
        <v>43565</v>
      </c>
      <c r="K1287" s="12">
        <f t="shared" ref="K1287:K1350" si="160">WEEKNUM(J1287,1)</f>
        <v>15</v>
      </c>
      <c r="L1287" s="12" t="str">
        <f t="shared" ref="L1287:L1350" si="161">TEXT(J1287,"ddDDd")</f>
        <v>miércoles</v>
      </c>
      <c r="M1287" s="13"/>
    </row>
    <row r="1288" spans="1:13" x14ac:dyDescent="0.35">
      <c r="A1288" s="8" t="str">
        <f t="shared" si="156"/>
        <v>2019</v>
      </c>
      <c r="B1288" s="8" t="str">
        <f t="shared" si="157"/>
        <v>Abril</v>
      </c>
      <c r="C1288" s="6" t="s">
        <v>69</v>
      </c>
      <c r="D1288" s="14" t="str">
        <f t="shared" si="158"/>
        <v>11/Abril/2019</v>
      </c>
      <c r="E1288" s="1">
        <v>37268930</v>
      </c>
      <c r="F1288" s="1">
        <v>14530262.1954</v>
      </c>
      <c r="G1288" s="2">
        <v>0.3898760226118646</v>
      </c>
      <c r="H1288" s="3">
        <v>28284</v>
      </c>
      <c r="I1288" s="1">
        <v>22738667.8046</v>
      </c>
      <c r="J1288" s="11">
        <f t="shared" si="159"/>
        <v>43566</v>
      </c>
      <c r="K1288" s="12">
        <f t="shared" si="160"/>
        <v>15</v>
      </c>
      <c r="L1288" s="12" t="str">
        <f t="shared" si="161"/>
        <v>jueves</v>
      </c>
      <c r="M1288" s="13"/>
    </row>
    <row r="1289" spans="1:13" x14ac:dyDescent="0.35">
      <c r="A1289" s="8" t="str">
        <f t="shared" si="156"/>
        <v>2019</v>
      </c>
      <c r="B1289" s="8" t="str">
        <f t="shared" si="157"/>
        <v>Abril</v>
      </c>
      <c r="C1289" s="6" t="s">
        <v>49</v>
      </c>
      <c r="D1289" s="14" t="str">
        <f t="shared" si="158"/>
        <v>12/Abril/2019</v>
      </c>
      <c r="E1289" s="1">
        <v>30912700.260000002</v>
      </c>
      <c r="F1289" s="1">
        <v>12248273.268999999</v>
      </c>
      <c r="G1289" s="2">
        <v>0.3962213965775373</v>
      </c>
      <c r="H1289" s="3">
        <v>13643</v>
      </c>
      <c r="I1289" s="1">
        <v>18664426.991</v>
      </c>
      <c r="J1289" s="11">
        <f t="shared" si="159"/>
        <v>43567</v>
      </c>
      <c r="K1289" s="12">
        <f t="shared" si="160"/>
        <v>15</v>
      </c>
      <c r="L1289" s="12" t="str">
        <f t="shared" si="161"/>
        <v>viernes</v>
      </c>
      <c r="M1289" s="13"/>
    </row>
    <row r="1290" spans="1:13" x14ac:dyDescent="0.35">
      <c r="A1290" s="8" t="str">
        <f t="shared" si="156"/>
        <v>2019</v>
      </c>
      <c r="B1290" s="8" t="str">
        <f t="shared" si="157"/>
        <v>Abril</v>
      </c>
      <c r="C1290" s="6" t="s">
        <v>50</v>
      </c>
      <c r="D1290" s="14" t="str">
        <f t="shared" si="158"/>
        <v>13/Abril/2019</v>
      </c>
      <c r="E1290" s="1">
        <v>2056029</v>
      </c>
      <c r="F1290" s="1">
        <v>858995.16989999998</v>
      </c>
      <c r="G1290" s="2">
        <v>0.41779331415072452</v>
      </c>
      <c r="H1290" s="3">
        <v>3826</v>
      </c>
      <c r="I1290" s="1">
        <v>1197033.8302</v>
      </c>
      <c r="J1290" s="11">
        <f t="shared" si="159"/>
        <v>43568</v>
      </c>
      <c r="K1290" s="12">
        <f t="shared" si="160"/>
        <v>15</v>
      </c>
      <c r="L1290" s="12" t="str">
        <f t="shared" si="161"/>
        <v>sábado</v>
      </c>
      <c r="M1290" s="13"/>
    </row>
    <row r="1291" spans="1:13" x14ac:dyDescent="0.35">
      <c r="A1291" s="8" t="str">
        <f t="shared" si="156"/>
        <v>2019</v>
      </c>
      <c r="B1291" s="8" t="str">
        <f t="shared" si="157"/>
        <v>Abril</v>
      </c>
      <c r="C1291" s="6" t="s">
        <v>52</v>
      </c>
      <c r="D1291" s="14" t="str">
        <f t="shared" si="158"/>
        <v>15/Abril/2019</v>
      </c>
      <c r="E1291" s="1">
        <v>37539618.060000002</v>
      </c>
      <c r="F1291" s="1">
        <v>16203627.158500001</v>
      </c>
      <c r="G1291" s="2">
        <v>0.43164070376532754</v>
      </c>
      <c r="H1291" s="3">
        <v>19472</v>
      </c>
      <c r="I1291" s="1">
        <v>21335990.9016</v>
      </c>
      <c r="J1291" s="11">
        <f t="shared" si="159"/>
        <v>43570</v>
      </c>
      <c r="K1291" s="12">
        <f t="shared" si="160"/>
        <v>16</v>
      </c>
      <c r="L1291" s="12" t="str">
        <f t="shared" si="161"/>
        <v>lunes</v>
      </c>
      <c r="M1291" s="13"/>
    </row>
    <row r="1292" spans="1:13" x14ac:dyDescent="0.35">
      <c r="A1292" s="8" t="str">
        <f t="shared" si="156"/>
        <v>2019</v>
      </c>
      <c r="B1292" s="8" t="str">
        <f t="shared" si="157"/>
        <v>Abril</v>
      </c>
      <c r="C1292" s="6" t="s">
        <v>53</v>
      </c>
      <c r="D1292" s="14" t="str">
        <f t="shared" si="158"/>
        <v>16/Abril/2019</v>
      </c>
      <c r="E1292" s="1">
        <v>31044490</v>
      </c>
      <c r="F1292" s="1">
        <v>13066558.130899999</v>
      </c>
      <c r="G1292" s="2">
        <v>0.42089781893340816</v>
      </c>
      <c r="H1292" s="3">
        <v>27670</v>
      </c>
      <c r="I1292" s="1">
        <v>17977931.869199999</v>
      </c>
      <c r="J1292" s="11">
        <f t="shared" si="159"/>
        <v>43571</v>
      </c>
      <c r="K1292" s="12">
        <f t="shared" si="160"/>
        <v>16</v>
      </c>
      <c r="L1292" s="12" t="str">
        <f t="shared" si="161"/>
        <v>martes</v>
      </c>
      <c r="M1292" s="13"/>
    </row>
    <row r="1293" spans="1:13" x14ac:dyDescent="0.35">
      <c r="A1293" s="8" t="str">
        <f t="shared" si="156"/>
        <v>2019</v>
      </c>
      <c r="B1293" s="8" t="str">
        <f t="shared" si="157"/>
        <v>Abril</v>
      </c>
      <c r="C1293" s="6" t="s">
        <v>70</v>
      </c>
      <c r="D1293" s="14" t="str">
        <f t="shared" si="158"/>
        <v>17/Abril/2019</v>
      </c>
      <c r="E1293" s="1">
        <v>34833825</v>
      </c>
      <c r="F1293" s="1">
        <v>15581162.4286</v>
      </c>
      <c r="G1293" s="2">
        <v>0.44729978486715138</v>
      </c>
      <c r="H1293" s="3">
        <v>24275</v>
      </c>
      <c r="I1293" s="1">
        <v>19252662.571400002</v>
      </c>
      <c r="J1293" s="11">
        <f t="shared" si="159"/>
        <v>43572</v>
      </c>
      <c r="K1293" s="12">
        <f t="shared" si="160"/>
        <v>16</v>
      </c>
      <c r="L1293" s="12" t="str">
        <f t="shared" si="161"/>
        <v>miércoles</v>
      </c>
      <c r="M1293" s="13"/>
    </row>
    <row r="1294" spans="1:13" x14ac:dyDescent="0.35">
      <c r="A1294" s="8" t="str">
        <f t="shared" si="156"/>
        <v>2019</v>
      </c>
      <c r="B1294" s="8" t="str">
        <f t="shared" si="157"/>
        <v>Abril</v>
      </c>
      <c r="C1294" s="6" t="s">
        <v>71</v>
      </c>
      <c r="D1294" s="14" t="str">
        <f t="shared" si="158"/>
        <v>18/Abril/2019</v>
      </c>
      <c r="E1294" s="1">
        <v>40737773</v>
      </c>
      <c r="F1294" s="1">
        <v>17929027.3072</v>
      </c>
      <c r="G1294" s="2">
        <v>0.44010818429372661</v>
      </c>
      <c r="H1294" s="3">
        <v>32547</v>
      </c>
      <c r="I1294" s="1">
        <v>22808745.692899998</v>
      </c>
      <c r="J1294" s="11">
        <f t="shared" si="159"/>
        <v>43573</v>
      </c>
      <c r="K1294" s="12">
        <f t="shared" si="160"/>
        <v>16</v>
      </c>
      <c r="L1294" s="12" t="str">
        <f t="shared" si="161"/>
        <v>jueves</v>
      </c>
      <c r="M1294" s="13"/>
    </row>
    <row r="1295" spans="1:13" x14ac:dyDescent="0.35">
      <c r="A1295" s="8" t="str">
        <f t="shared" si="156"/>
        <v>2019</v>
      </c>
      <c r="B1295" s="8" t="str">
        <f t="shared" si="157"/>
        <v>Abril</v>
      </c>
      <c r="C1295" s="6" t="s">
        <v>54</v>
      </c>
      <c r="D1295" s="14" t="str">
        <f t="shared" si="158"/>
        <v>19/Abril/2019</v>
      </c>
      <c r="E1295" s="1">
        <v>2896872</v>
      </c>
      <c r="F1295" s="1">
        <v>1433438.3611000001</v>
      </c>
      <c r="G1295" s="2">
        <v>0.4948228161617082</v>
      </c>
      <c r="H1295" s="3">
        <v>2080</v>
      </c>
      <c r="I1295" s="1">
        <v>1463433.639</v>
      </c>
      <c r="J1295" s="11">
        <f t="shared" si="159"/>
        <v>43574</v>
      </c>
      <c r="K1295" s="12">
        <f t="shared" si="160"/>
        <v>16</v>
      </c>
      <c r="L1295" s="12" t="str">
        <f t="shared" si="161"/>
        <v>viernes</v>
      </c>
      <c r="M1295" s="13"/>
    </row>
    <row r="1296" spans="1:13" x14ac:dyDescent="0.35">
      <c r="A1296" s="8" t="str">
        <f t="shared" si="156"/>
        <v>2019</v>
      </c>
      <c r="B1296" s="8" t="str">
        <f t="shared" si="157"/>
        <v>Abril</v>
      </c>
      <c r="C1296" s="6" t="s">
        <v>57</v>
      </c>
      <c r="D1296" s="14" t="str">
        <f t="shared" si="158"/>
        <v>22/Abril/2019</v>
      </c>
      <c r="E1296" s="1">
        <v>36176277</v>
      </c>
      <c r="F1296" s="1">
        <v>15595889.8663</v>
      </c>
      <c r="G1296" s="2">
        <v>0.43110820569789421</v>
      </c>
      <c r="H1296" s="3">
        <v>34094.790999999997</v>
      </c>
      <c r="I1296" s="1">
        <v>20580387.1338</v>
      </c>
      <c r="J1296" s="11">
        <f t="shared" si="159"/>
        <v>43577</v>
      </c>
      <c r="K1296" s="12">
        <f t="shared" si="160"/>
        <v>17</v>
      </c>
      <c r="L1296" s="12" t="str">
        <f t="shared" si="161"/>
        <v>lunes</v>
      </c>
      <c r="M1296" s="13"/>
    </row>
    <row r="1297" spans="1:13" x14ac:dyDescent="0.35">
      <c r="A1297" s="8" t="str">
        <f t="shared" si="156"/>
        <v>2019</v>
      </c>
      <c r="B1297" s="8" t="str">
        <f t="shared" si="157"/>
        <v>Abril</v>
      </c>
      <c r="C1297" s="6" t="s">
        <v>58</v>
      </c>
      <c r="D1297" s="14" t="str">
        <f t="shared" si="158"/>
        <v>23/Abril/2019</v>
      </c>
      <c r="E1297" s="1">
        <v>36985067</v>
      </c>
      <c r="F1297" s="1">
        <v>16694713.8826</v>
      </c>
      <c r="G1297" s="2">
        <v>0.45139066214480561</v>
      </c>
      <c r="H1297" s="3">
        <v>27131</v>
      </c>
      <c r="I1297" s="1">
        <v>20290353.1175</v>
      </c>
      <c r="J1297" s="11">
        <f t="shared" si="159"/>
        <v>43578</v>
      </c>
      <c r="K1297" s="12">
        <f t="shared" si="160"/>
        <v>17</v>
      </c>
      <c r="L1297" s="12" t="str">
        <f t="shared" si="161"/>
        <v>martes</v>
      </c>
      <c r="M1297" s="13"/>
    </row>
    <row r="1298" spans="1:13" x14ac:dyDescent="0.35">
      <c r="A1298" s="8" t="str">
        <f t="shared" si="156"/>
        <v>2019</v>
      </c>
      <c r="B1298" s="8" t="str">
        <f t="shared" si="157"/>
        <v>Abril</v>
      </c>
      <c r="C1298" s="6" t="s">
        <v>59</v>
      </c>
      <c r="D1298" s="14" t="str">
        <f t="shared" si="158"/>
        <v>24/Abril/2019</v>
      </c>
      <c r="E1298" s="1">
        <v>40416070.82</v>
      </c>
      <c r="F1298" s="1">
        <v>16745663.740700001</v>
      </c>
      <c r="G1298" s="2">
        <v>0.41433180912809969</v>
      </c>
      <c r="H1298" s="3">
        <v>21825</v>
      </c>
      <c r="I1298" s="1">
        <v>23670407.079399999</v>
      </c>
      <c r="J1298" s="11">
        <f t="shared" si="159"/>
        <v>43579</v>
      </c>
      <c r="K1298" s="12">
        <f t="shared" si="160"/>
        <v>17</v>
      </c>
      <c r="L1298" s="12" t="str">
        <f t="shared" si="161"/>
        <v>miércoles</v>
      </c>
      <c r="M1298" s="13"/>
    </row>
    <row r="1299" spans="1:13" x14ac:dyDescent="0.35">
      <c r="A1299" s="8" t="str">
        <f t="shared" si="156"/>
        <v>2019</v>
      </c>
      <c r="B1299" s="8" t="str">
        <f t="shared" si="157"/>
        <v>Abril</v>
      </c>
      <c r="C1299" s="6" t="s">
        <v>72</v>
      </c>
      <c r="D1299" s="14" t="str">
        <f t="shared" si="158"/>
        <v>25/Abril/2019</v>
      </c>
      <c r="E1299" s="1">
        <v>63832901</v>
      </c>
      <c r="F1299" s="1">
        <v>19958443.300799999</v>
      </c>
      <c r="G1299" s="2">
        <v>0.3126670257521274</v>
      </c>
      <c r="H1299" s="3">
        <v>34080</v>
      </c>
      <c r="I1299" s="1">
        <v>43874457.699299999</v>
      </c>
      <c r="J1299" s="11">
        <f t="shared" si="159"/>
        <v>43580</v>
      </c>
      <c r="K1299" s="12">
        <f t="shared" si="160"/>
        <v>17</v>
      </c>
      <c r="L1299" s="12" t="str">
        <f t="shared" si="161"/>
        <v>jueves</v>
      </c>
      <c r="M1299" s="13"/>
    </row>
    <row r="1300" spans="1:13" x14ac:dyDescent="0.35">
      <c r="A1300" s="8" t="str">
        <f t="shared" si="156"/>
        <v>2019</v>
      </c>
      <c r="B1300" s="8" t="str">
        <f t="shared" si="157"/>
        <v>Abril</v>
      </c>
      <c r="C1300" s="6" t="s">
        <v>60</v>
      </c>
      <c r="D1300" s="14" t="str">
        <f t="shared" si="158"/>
        <v>26/Abril/2019</v>
      </c>
      <c r="E1300" s="1">
        <v>35130848.159999996</v>
      </c>
      <c r="F1300" s="1">
        <v>15454085.3871</v>
      </c>
      <c r="G1300" s="2">
        <v>0.43990071963864591</v>
      </c>
      <c r="H1300" s="3">
        <v>18730</v>
      </c>
      <c r="I1300" s="1">
        <v>19676762.772999998</v>
      </c>
      <c r="J1300" s="11">
        <f t="shared" si="159"/>
        <v>43581</v>
      </c>
      <c r="K1300" s="12">
        <f t="shared" si="160"/>
        <v>17</v>
      </c>
      <c r="L1300" s="12" t="str">
        <f t="shared" si="161"/>
        <v>viernes</v>
      </c>
      <c r="M1300" s="13"/>
    </row>
    <row r="1301" spans="1:13" x14ac:dyDescent="0.35">
      <c r="A1301" s="8" t="str">
        <f t="shared" si="156"/>
        <v>2019</v>
      </c>
      <c r="B1301" s="8" t="str">
        <f t="shared" si="157"/>
        <v>Abril</v>
      </c>
      <c r="C1301" s="6" t="s">
        <v>61</v>
      </c>
      <c r="D1301" s="14" t="str">
        <f t="shared" si="158"/>
        <v>27/Abril/2019</v>
      </c>
      <c r="E1301" s="1">
        <v>1920042</v>
      </c>
      <c r="F1301" s="1">
        <v>827426.93290000001</v>
      </c>
      <c r="G1301" s="2">
        <v>0.43094210069363065</v>
      </c>
      <c r="H1301" s="3">
        <v>1326</v>
      </c>
      <c r="I1301" s="1">
        <v>1092615.0671000001</v>
      </c>
      <c r="J1301" s="11">
        <f t="shared" si="159"/>
        <v>43582</v>
      </c>
      <c r="K1301" s="12">
        <f t="shared" si="160"/>
        <v>17</v>
      </c>
      <c r="L1301" s="12" t="str">
        <f t="shared" si="161"/>
        <v>sábado</v>
      </c>
      <c r="M1301" s="13"/>
    </row>
    <row r="1302" spans="1:13" x14ac:dyDescent="0.35">
      <c r="A1302" s="8" t="str">
        <f t="shared" si="156"/>
        <v>2019</v>
      </c>
      <c r="B1302" s="8" t="str">
        <f t="shared" si="157"/>
        <v>Abril</v>
      </c>
      <c r="C1302" s="6" t="s">
        <v>63</v>
      </c>
      <c r="D1302" s="14" t="str">
        <f t="shared" si="158"/>
        <v>29/Abril/2019</v>
      </c>
      <c r="E1302" s="1">
        <v>33236907</v>
      </c>
      <c r="F1302" s="1">
        <v>14263705.238700001</v>
      </c>
      <c r="G1302" s="2">
        <v>0.42915260552674173</v>
      </c>
      <c r="H1302" s="3">
        <v>35059</v>
      </c>
      <c r="I1302" s="1">
        <v>18973201.761300001</v>
      </c>
      <c r="J1302" s="11">
        <f t="shared" si="159"/>
        <v>43584</v>
      </c>
      <c r="K1302" s="12">
        <f t="shared" si="160"/>
        <v>18</v>
      </c>
      <c r="L1302" s="12" t="str">
        <f t="shared" si="161"/>
        <v>lunes</v>
      </c>
      <c r="M1302" s="13"/>
    </row>
    <row r="1303" spans="1:13" x14ac:dyDescent="0.35">
      <c r="A1303" s="8" t="str">
        <f t="shared" si="156"/>
        <v>2019</v>
      </c>
      <c r="B1303" s="8" t="str">
        <f t="shared" si="157"/>
        <v>Abril</v>
      </c>
      <c r="C1303" s="6" t="s">
        <v>64</v>
      </c>
      <c r="D1303" s="14" t="str">
        <f t="shared" si="158"/>
        <v>30/Abril/2019</v>
      </c>
      <c r="E1303" s="1">
        <v>97826236</v>
      </c>
      <c r="F1303" s="1">
        <v>30272835.1052</v>
      </c>
      <c r="G1303" s="2">
        <v>0.30945517626989144</v>
      </c>
      <c r="H1303" s="3">
        <v>46139.58</v>
      </c>
      <c r="I1303" s="1">
        <v>67553400.894899994</v>
      </c>
      <c r="J1303" s="11">
        <f t="shared" si="159"/>
        <v>43585</v>
      </c>
      <c r="K1303" s="12">
        <f t="shared" si="160"/>
        <v>18</v>
      </c>
      <c r="L1303" s="12" t="str">
        <f t="shared" si="161"/>
        <v>martes</v>
      </c>
      <c r="M1303" s="13"/>
    </row>
    <row r="1304" spans="1:13" x14ac:dyDescent="0.35">
      <c r="A1304" s="8" t="str">
        <f t="shared" si="156"/>
        <v>2019</v>
      </c>
      <c r="B1304" s="8" t="s">
        <v>29</v>
      </c>
      <c r="C1304" s="6" t="s">
        <v>66</v>
      </c>
      <c r="D1304" s="14" t="str">
        <f t="shared" si="158"/>
        <v>2/Mayo/2019</v>
      </c>
      <c r="E1304" s="1">
        <v>16237815</v>
      </c>
      <c r="F1304" s="1">
        <v>7703185.2527000001</v>
      </c>
      <c r="G1304" s="2">
        <v>0.47439789483375688</v>
      </c>
      <c r="H1304" s="3">
        <v>13816</v>
      </c>
      <c r="I1304" s="1">
        <v>8534629.7473000009</v>
      </c>
      <c r="J1304" s="11">
        <f t="shared" si="159"/>
        <v>43587</v>
      </c>
      <c r="K1304" s="12">
        <f t="shared" si="160"/>
        <v>18</v>
      </c>
      <c r="L1304" s="12" t="str">
        <f t="shared" si="161"/>
        <v>jueves</v>
      </c>
      <c r="M1304" s="13"/>
    </row>
    <row r="1305" spans="1:13" x14ac:dyDescent="0.35">
      <c r="A1305" s="8" t="str">
        <f t="shared" si="156"/>
        <v>2019</v>
      </c>
      <c r="B1305" s="8" t="str">
        <f t="shared" ref="B1305:B1329" si="162">+B1304</f>
        <v>Mayo</v>
      </c>
      <c r="C1305" s="6" t="s">
        <v>67</v>
      </c>
      <c r="D1305" s="14" t="str">
        <f t="shared" si="158"/>
        <v>3/Mayo/2019</v>
      </c>
      <c r="E1305" s="1">
        <v>24383167</v>
      </c>
      <c r="F1305" s="1">
        <v>10854110.8542</v>
      </c>
      <c r="G1305" s="2">
        <v>0.44514770596452874</v>
      </c>
      <c r="H1305" s="3">
        <v>17102</v>
      </c>
      <c r="I1305" s="1">
        <v>13529056.1458</v>
      </c>
      <c r="J1305" s="11">
        <f t="shared" si="159"/>
        <v>43588</v>
      </c>
      <c r="K1305" s="12">
        <f t="shared" si="160"/>
        <v>18</v>
      </c>
      <c r="L1305" s="12" t="str">
        <f t="shared" si="161"/>
        <v>viernes</v>
      </c>
      <c r="M1305" s="13"/>
    </row>
    <row r="1306" spans="1:13" x14ac:dyDescent="0.35">
      <c r="A1306" s="8" t="str">
        <f t="shared" si="156"/>
        <v>2019</v>
      </c>
      <c r="B1306" s="8" t="str">
        <f t="shared" si="162"/>
        <v>Mayo</v>
      </c>
      <c r="C1306" s="6" t="s">
        <v>68</v>
      </c>
      <c r="D1306" s="14" t="str">
        <f t="shared" si="158"/>
        <v>4/Mayo/2019</v>
      </c>
      <c r="E1306" s="1">
        <v>3422262</v>
      </c>
      <c r="F1306" s="1">
        <v>1623084.1584000001</v>
      </c>
      <c r="G1306" s="2">
        <v>0.47427232584764112</v>
      </c>
      <c r="H1306" s="3">
        <v>1682</v>
      </c>
      <c r="I1306" s="1">
        <v>1799177.8417</v>
      </c>
      <c r="J1306" s="11">
        <f t="shared" si="159"/>
        <v>43589</v>
      </c>
      <c r="K1306" s="12">
        <f t="shared" si="160"/>
        <v>18</v>
      </c>
      <c r="L1306" s="12" t="str">
        <f t="shared" si="161"/>
        <v>sábado</v>
      </c>
      <c r="M1306" s="13"/>
    </row>
    <row r="1307" spans="1:13" x14ac:dyDescent="0.35">
      <c r="A1307" s="8" t="str">
        <f t="shared" si="156"/>
        <v>2019</v>
      </c>
      <c r="B1307" s="8" t="str">
        <f t="shared" si="162"/>
        <v>Mayo</v>
      </c>
      <c r="C1307" s="6" t="s">
        <v>44</v>
      </c>
      <c r="D1307" s="14" t="str">
        <f t="shared" si="158"/>
        <v>6/Mayo/2019</v>
      </c>
      <c r="E1307" s="1">
        <v>22484753</v>
      </c>
      <c r="F1307" s="1">
        <v>10055412.8247</v>
      </c>
      <c r="G1307" s="2">
        <v>0.44721028621928827</v>
      </c>
      <c r="H1307" s="3">
        <v>14576</v>
      </c>
      <c r="I1307" s="1">
        <v>12429340.1753</v>
      </c>
      <c r="J1307" s="11">
        <f t="shared" si="159"/>
        <v>43591</v>
      </c>
      <c r="K1307" s="12">
        <f t="shared" si="160"/>
        <v>19</v>
      </c>
      <c r="L1307" s="12" t="str">
        <f t="shared" si="161"/>
        <v>lunes</v>
      </c>
      <c r="M1307" s="13"/>
    </row>
    <row r="1308" spans="1:13" x14ac:dyDescent="0.35">
      <c r="A1308" s="8" t="str">
        <f t="shared" si="156"/>
        <v>2019</v>
      </c>
      <c r="B1308" s="8" t="str">
        <f t="shared" si="162"/>
        <v>Mayo</v>
      </c>
      <c r="C1308" s="6" t="s">
        <v>45</v>
      </c>
      <c r="D1308" s="14" t="str">
        <f t="shared" si="158"/>
        <v>7/Mayo/2019</v>
      </c>
      <c r="E1308" s="1">
        <v>32065834</v>
      </c>
      <c r="F1308" s="1">
        <v>13257401.1021</v>
      </c>
      <c r="G1308" s="2">
        <v>0.41344320257193373</v>
      </c>
      <c r="H1308" s="3">
        <v>20434</v>
      </c>
      <c r="I1308" s="1">
        <v>18808432.897999998</v>
      </c>
      <c r="J1308" s="11">
        <f t="shared" si="159"/>
        <v>43592</v>
      </c>
      <c r="K1308" s="12">
        <f t="shared" si="160"/>
        <v>19</v>
      </c>
      <c r="L1308" s="12" t="str">
        <f t="shared" si="161"/>
        <v>martes</v>
      </c>
      <c r="M1308" s="13"/>
    </row>
    <row r="1309" spans="1:13" x14ac:dyDescent="0.35">
      <c r="A1309" s="8" t="str">
        <f t="shared" si="156"/>
        <v>2019</v>
      </c>
      <c r="B1309" s="8" t="str">
        <f t="shared" si="162"/>
        <v>Mayo</v>
      </c>
      <c r="C1309" s="6" t="s">
        <v>46</v>
      </c>
      <c r="D1309" s="14" t="str">
        <f t="shared" si="158"/>
        <v>8/Mayo/2019</v>
      </c>
      <c r="E1309" s="1">
        <v>39088166</v>
      </c>
      <c r="F1309" s="1">
        <v>17746702.023699999</v>
      </c>
      <c r="G1309" s="2">
        <v>0.45401725994767828</v>
      </c>
      <c r="H1309" s="3">
        <v>42211</v>
      </c>
      <c r="I1309" s="1">
        <v>21341463.976399999</v>
      </c>
      <c r="J1309" s="11">
        <f t="shared" si="159"/>
        <v>43593</v>
      </c>
      <c r="K1309" s="12">
        <f t="shared" si="160"/>
        <v>19</v>
      </c>
      <c r="L1309" s="12" t="str">
        <f t="shared" si="161"/>
        <v>miércoles</v>
      </c>
      <c r="M1309" s="13"/>
    </row>
    <row r="1310" spans="1:13" x14ac:dyDescent="0.35">
      <c r="A1310" s="8" t="str">
        <f t="shared" si="156"/>
        <v>2019</v>
      </c>
      <c r="B1310" s="8" t="str">
        <f t="shared" si="162"/>
        <v>Mayo</v>
      </c>
      <c r="C1310" s="6" t="s">
        <v>47</v>
      </c>
      <c r="D1310" s="14" t="str">
        <f t="shared" si="158"/>
        <v>9/Mayo/2019</v>
      </c>
      <c r="E1310" s="1">
        <v>28292185</v>
      </c>
      <c r="F1310" s="1">
        <v>12345788.9527</v>
      </c>
      <c r="G1310" s="2">
        <v>0.43636746164002532</v>
      </c>
      <c r="H1310" s="3">
        <v>21318</v>
      </c>
      <c r="I1310" s="1">
        <v>15946396.0474</v>
      </c>
      <c r="J1310" s="11">
        <f t="shared" si="159"/>
        <v>43594</v>
      </c>
      <c r="K1310" s="12">
        <f t="shared" si="160"/>
        <v>19</v>
      </c>
      <c r="L1310" s="12" t="str">
        <f t="shared" si="161"/>
        <v>jueves</v>
      </c>
      <c r="M1310" s="13"/>
    </row>
    <row r="1311" spans="1:13" x14ac:dyDescent="0.35">
      <c r="A1311" s="8" t="str">
        <f t="shared" si="156"/>
        <v>2019</v>
      </c>
      <c r="B1311" s="8" t="str">
        <f t="shared" si="162"/>
        <v>Mayo</v>
      </c>
      <c r="C1311" s="6" t="s">
        <v>48</v>
      </c>
      <c r="D1311" s="14" t="str">
        <f t="shared" si="158"/>
        <v>10/Mayo/2019</v>
      </c>
      <c r="E1311" s="1">
        <v>49336035</v>
      </c>
      <c r="F1311" s="1">
        <v>15378021.802200001</v>
      </c>
      <c r="G1311" s="2">
        <v>0.31169958838808187</v>
      </c>
      <c r="H1311" s="3">
        <v>20117</v>
      </c>
      <c r="I1311" s="1">
        <v>33958013.197899997</v>
      </c>
      <c r="J1311" s="11">
        <f t="shared" si="159"/>
        <v>43595</v>
      </c>
      <c r="K1311" s="12">
        <f t="shared" si="160"/>
        <v>19</v>
      </c>
      <c r="L1311" s="12" t="str">
        <f t="shared" si="161"/>
        <v>viernes</v>
      </c>
      <c r="M1311" s="13"/>
    </row>
    <row r="1312" spans="1:13" x14ac:dyDescent="0.35">
      <c r="A1312" s="8" t="str">
        <f t="shared" si="156"/>
        <v>2019</v>
      </c>
      <c r="B1312" s="8" t="str">
        <f t="shared" si="162"/>
        <v>Mayo</v>
      </c>
      <c r="C1312" s="6" t="s">
        <v>69</v>
      </c>
      <c r="D1312" s="14" t="str">
        <f t="shared" si="158"/>
        <v>11/Mayo/2019</v>
      </c>
      <c r="E1312" s="1">
        <v>1594248</v>
      </c>
      <c r="F1312" s="1">
        <v>377341.28840000002</v>
      </c>
      <c r="G1312" s="2">
        <v>0.2366892029345497</v>
      </c>
      <c r="H1312" s="3">
        <v>2384</v>
      </c>
      <c r="I1312" s="1">
        <v>1216906.7116</v>
      </c>
      <c r="J1312" s="11">
        <f t="shared" si="159"/>
        <v>43596</v>
      </c>
      <c r="K1312" s="12">
        <f t="shared" si="160"/>
        <v>19</v>
      </c>
      <c r="L1312" s="12" t="str">
        <f t="shared" si="161"/>
        <v>sábado</v>
      </c>
      <c r="M1312" s="13"/>
    </row>
    <row r="1313" spans="1:13" x14ac:dyDescent="0.35">
      <c r="A1313" s="8" t="str">
        <f t="shared" si="156"/>
        <v>2019</v>
      </c>
      <c r="B1313" s="8" t="str">
        <f t="shared" si="162"/>
        <v>Mayo</v>
      </c>
      <c r="C1313" s="6" t="s">
        <v>50</v>
      </c>
      <c r="D1313" s="14" t="str">
        <f t="shared" si="158"/>
        <v>13/Mayo/2019</v>
      </c>
      <c r="E1313" s="1">
        <v>42959779</v>
      </c>
      <c r="F1313" s="1">
        <v>14900170.758300001</v>
      </c>
      <c r="G1313" s="2">
        <v>0.34684002350896637</v>
      </c>
      <c r="H1313" s="3">
        <v>26200</v>
      </c>
      <c r="I1313" s="1">
        <v>28059608.241700001</v>
      </c>
      <c r="J1313" s="11">
        <f t="shared" si="159"/>
        <v>43598</v>
      </c>
      <c r="K1313" s="12">
        <f t="shared" si="160"/>
        <v>20</v>
      </c>
      <c r="L1313" s="12" t="str">
        <f t="shared" si="161"/>
        <v>lunes</v>
      </c>
      <c r="M1313" s="13"/>
    </row>
    <row r="1314" spans="1:13" x14ac:dyDescent="0.35">
      <c r="A1314" s="8" t="str">
        <f t="shared" si="156"/>
        <v>2019</v>
      </c>
      <c r="B1314" s="8" t="str">
        <f t="shared" si="162"/>
        <v>Mayo</v>
      </c>
      <c r="C1314" s="6" t="s">
        <v>51</v>
      </c>
      <c r="D1314" s="14" t="str">
        <f t="shared" si="158"/>
        <v>14/Mayo/2019</v>
      </c>
      <c r="E1314" s="1">
        <v>34260244</v>
      </c>
      <c r="F1314" s="1">
        <v>15266457.8333</v>
      </c>
      <c r="G1314" s="2">
        <v>0.44560271763680376</v>
      </c>
      <c r="H1314" s="3">
        <v>39053</v>
      </c>
      <c r="I1314" s="1">
        <v>18993786.166700002</v>
      </c>
      <c r="J1314" s="11">
        <f t="shared" si="159"/>
        <v>43599</v>
      </c>
      <c r="K1314" s="12">
        <f t="shared" si="160"/>
        <v>20</v>
      </c>
      <c r="L1314" s="12" t="str">
        <f t="shared" si="161"/>
        <v>martes</v>
      </c>
      <c r="M1314" s="13"/>
    </row>
    <row r="1315" spans="1:13" x14ac:dyDescent="0.35">
      <c r="A1315" s="8" t="str">
        <f t="shared" si="156"/>
        <v>2019</v>
      </c>
      <c r="B1315" s="8" t="str">
        <f t="shared" si="162"/>
        <v>Mayo</v>
      </c>
      <c r="C1315" s="6" t="s">
        <v>52</v>
      </c>
      <c r="D1315" s="14" t="str">
        <f t="shared" si="158"/>
        <v>15/Mayo/2019</v>
      </c>
      <c r="E1315" s="1">
        <v>33419211.030000001</v>
      </c>
      <c r="F1315" s="1">
        <v>16047380.2392</v>
      </c>
      <c r="G1315" s="2">
        <v>0.48018429354285086</v>
      </c>
      <c r="H1315" s="3">
        <v>38454</v>
      </c>
      <c r="I1315" s="1">
        <v>17371830.790899999</v>
      </c>
      <c r="J1315" s="11">
        <f t="shared" si="159"/>
        <v>43600</v>
      </c>
      <c r="K1315" s="12">
        <f t="shared" si="160"/>
        <v>20</v>
      </c>
      <c r="L1315" s="12" t="str">
        <f t="shared" si="161"/>
        <v>miércoles</v>
      </c>
      <c r="M1315" s="13"/>
    </row>
    <row r="1316" spans="1:13" x14ac:dyDescent="0.35">
      <c r="A1316" s="8" t="str">
        <f t="shared" si="156"/>
        <v>2019</v>
      </c>
      <c r="B1316" s="8" t="str">
        <f t="shared" si="162"/>
        <v>Mayo</v>
      </c>
      <c r="C1316" s="6" t="s">
        <v>53</v>
      </c>
      <c r="D1316" s="14" t="str">
        <f t="shared" si="158"/>
        <v>16/Mayo/2019</v>
      </c>
      <c r="E1316" s="1">
        <v>41789181</v>
      </c>
      <c r="F1316" s="1">
        <v>18816812.999699999</v>
      </c>
      <c r="G1316" s="2">
        <v>0.45027953526296677</v>
      </c>
      <c r="H1316" s="3">
        <v>19995</v>
      </c>
      <c r="I1316" s="1">
        <v>22972368.000399999</v>
      </c>
      <c r="J1316" s="11">
        <f t="shared" si="159"/>
        <v>43601</v>
      </c>
      <c r="K1316" s="12">
        <f t="shared" si="160"/>
        <v>20</v>
      </c>
      <c r="L1316" s="12" t="str">
        <f t="shared" si="161"/>
        <v>jueves</v>
      </c>
      <c r="M1316" s="13"/>
    </row>
    <row r="1317" spans="1:13" x14ac:dyDescent="0.35">
      <c r="A1317" s="8" t="str">
        <f t="shared" si="156"/>
        <v>2019</v>
      </c>
      <c r="B1317" s="8" t="str">
        <f t="shared" si="162"/>
        <v>Mayo</v>
      </c>
      <c r="C1317" s="6" t="s">
        <v>70</v>
      </c>
      <c r="D1317" s="14" t="str">
        <f t="shared" si="158"/>
        <v>17/Mayo/2019</v>
      </c>
      <c r="E1317" s="1">
        <v>27811161</v>
      </c>
      <c r="F1317" s="1">
        <v>12087809.6401</v>
      </c>
      <c r="G1317" s="2">
        <v>0.43463879987246845</v>
      </c>
      <c r="H1317" s="3">
        <v>18174</v>
      </c>
      <c r="I1317" s="1">
        <v>15723351.359999999</v>
      </c>
      <c r="J1317" s="11">
        <f t="shared" si="159"/>
        <v>43602</v>
      </c>
      <c r="K1317" s="12">
        <f t="shared" si="160"/>
        <v>20</v>
      </c>
      <c r="L1317" s="12" t="str">
        <f t="shared" si="161"/>
        <v>viernes</v>
      </c>
      <c r="M1317" s="13"/>
    </row>
    <row r="1318" spans="1:13" x14ac:dyDescent="0.35">
      <c r="A1318" s="8" t="str">
        <f t="shared" si="156"/>
        <v>2019</v>
      </c>
      <c r="B1318" s="8" t="str">
        <f t="shared" si="162"/>
        <v>Mayo</v>
      </c>
      <c r="C1318" s="6" t="s">
        <v>71</v>
      </c>
      <c r="D1318" s="14" t="str">
        <f t="shared" si="158"/>
        <v>18/Mayo/2019</v>
      </c>
      <c r="E1318" s="1">
        <v>2444434</v>
      </c>
      <c r="F1318" s="1">
        <v>825844.96609999996</v>
      </c>
      <c r="G1318" s="2">
        <v>0.33784711147856722</v>
      </c>
      <c r="H1318" s="3">
        <v>859</v>
      </c>
      <c r="I1318" s="1">
        <v>1618589.034</v>
      </c>
      <c r="J1318" s="11">
        <f t="shared" si="159"/>
        <v>43603</v>
      </c>
      <c r="K1318" s="12">
        <f t="shared" si="160"/>
        <v>20</v>
      </c>
      <c r="L1318" s="12" t="str">
        <f t="shared" si="161"/>
        <v>sábado</v>
      </c>
      <c r="M1318" s="13"/>
    </row>
    <row r="1319" spans="1:13" x14ac:dyDescent="0.35">
      <c r="A1319" s="8" t="str">
        <f t="shared" si="156"/>
        <v>2019</v>
      </c>
      <c r="B1319" s="8" t="str">
        <f t="shared" si="162"/>
        <v>Mayo</v>
      </c>
      <c r="C1319" s="6" t="s">
        <v>55</v>
      </c>
      <c r="D1319" s="14" t="str">
        <f t="shared" si="158"/>
        <v>20/Mayo/2019</v>
      </c>
      <c r="E1319" s="1">
        <v>16770984</v>
      </c>
      <c r="F1319" s="1">
        <v>7135267.5515999999</v>
      </c>
      <c r="G1319" s="2">
        <v>0.42545312496869592</v>
      </c>
      <c r="H1319" s="3">
        <v>12097</v>
      </c>
      <c r="I1319" s="1">
        <v>9635716.4484000001</v>
      </c>
      <c r="J1319" s="11">
        <f t="shared" si="159"/>
        <v>43605</v>
      </c>
      <c r="K1319" s="12">
        <f t="shared" si="160"/>
        <v>21</v>
      </c>
      <c r="L1319" s="12" t="str">
        <f t="shared" si="161"/>
        <v>lunes</v>
      </c>
      <c r="M1319" s="13"/>
    </row>
    <row r="1320" spans="1:13" x14ac:dyDescent="0.35">
      <c r="A1320" s="8" t="str">
        <f t="shared" si="156"/>
        <v>2019</v>
      </c>
      <c r="B1320" s="8" t="str">
        <f t="shared" si="162"/>
        <v>Mayo</v>
      </c>
      <c r="C1320" s="6" t="s">
        <v>56</v>
      </c>
      <c r="D1320" s="14" t="str">
        <f t="shared" si="158"/>
        <v>21/Mayo/2019</v>
      </c>
      <c r="E1320" s="1">
        <v>1638168</v>
      </c>
      <c r="F1320" s="1">
        <v>687877.32169999997</v>
      </c>
      <c r="G1320" s="2">
        <v>0.41990645751839861</v>
      </c>
      <c r="H1320" s="3">
        <v>683</v>
      </c>
      <c r="I1320" s="1">
        <v>950290.67830000003</v>
      </c>
      <c r="J1320" s="11">
        <f t="shared" si="159"/>
        <v>43606</v>
      </c>
      <c r="K1320" s="12">
        <f t="shared" si="160"/>
        <v>21</v>
      </c>
      <c r="L1320" s="12" t="str">
        <f t="shared" si="161"/>
        <v>martes</v>
      </c>
      <c r="M1320" s="13"/>
    </row>
    <row r="1321" spans="1:13" x14ac:dyDescent="0.35">
      <c r="A1321" s="8" t="str">
        <f t="shared" si="156"/>
        <v>2019</v>
      </c>
      <c r="B1321" s="8" t="str">
        <f t="shared" si="162"/>
        <v>Mayo</v>
      </c>
      <c r="C1321" s="6" t="s">
        <v>57</v>
      </c>
      <c r="D1321" s="14" t="str">
        <f t="shared" si="158"/>
        <v>22/Mayo/2019</v>
      </c>
      <c r="E1321" s="1">
        <v>36307147</v>
      </c>
      <c r="F1321" s="1">
        <v>12929643.0153</v>
      </c>
      <c r="G1321" s="2">
        <v>0.35611839771657078</v>
      </c>
      <c r="H1321" s="3">
        <v>24189</v>
      </c>
      <c r="I1321" s="1">
        <v>23377503.984700002</v>
      </c>
      <c r="J1321" s="11">
        <f t="shared" si="159"/>
        <v>43607</v>
      </c>
      <c r="K1321" s="12">
        <f t="shared" si="160"/>
        <v>21</v>
      </c>
      <c r="L1321" s="12" t="str">
        <f t="shared" si="161"/>
        <v>miércoles</v>
      </c>
      <c r="M1321" s="13"/>
    </row>
    <row r="1322" spans="1:13" x14ac:dyDescent="0.35">
      <c r="A1322" s="8" t="str">
        <f t="shared" si="156"/>
        <v>2019</v>
      </c>
      <c r="B1322" s="8" t="str">
        <f t="shared" si="162"/>
        <v>Mayo</v>
      </c>
      <c r="C1322" s="6" t="s">
        <v>58</v>
      </c>
      <c r="D1322" s="14" t="str">
        <f t="shared" si="158"/>
        <v>23/Mayo/2019</v>
      </c>
      <c r="E1322" s="1">
        <v>38625963</v>
      </c>
      <c r="F1322" s="1">
        <v>17740423.438099999</v>
      </c>
      <c r="G1322" s="2">
        <v>0.45928753771394643</v>
      </c>
      <c r="H1322" s="3">
        <v>28099</v>
      </c>
      <c r="I1322" s="1">
        <v>20885539.561999999</v>
      </c>
      <c r="J1322" s="11">
        <f t="shared" si="159"/>
        <v>43608</v>
      </c>
      <c r="K1322" s="12">
        <f t="shared" si="160"/>
        <v>21</v>
      </c>
      <c r="L1322" s="12" t="str">
        <f t="shared" si="161"/>
        <v>jueves</v>
      </c>
      <c r="M1322" s="13"/>
    </row>
    <row r="1323" spans="1:13" x14ac:dyDescent="0.35">
      <c r="A1323" s="8" t="str">
        <f t="shared" si="156"/>
        <v>2019</v>
      </c>
      <c r="B1323" s="8" t="str">
        <f t="shared" si="162"/>
        <v>Mayo</v>
      </c>
      <c r="C1323" s="6" t="s">
        <v>59</v>
      </c>
      <c r="D1323" s="14" t="str">
        <f t="shared" si="158"/>
        <v>24/Mayo/2019</v>
      </c>
      <c r="E1323" s="1">
        <v>28982180</v>
      </c>
      <c r="F1323" s="1">
        <v>13465571.3989</v>
      </c>
      <c r="G1323" s="2">
        <v>0.46461554648063053</v>
      </c>
      <c r="H1323" s="3">
        <v>18820</v>
      </c>
      <c r="I1323" s="1">
        <v>15516608.601199999</v>
      </c>
      <c r="J1323" s="11">
        <f t="shared" si="159"/>
        <v>43609</v>
      </c>
      <c r="K1323" s="12">
        <f t="shared" si="160"/>
        <v>21</v>
      </c>
      <c r="L1323" s="12" t="str">
        <f t="shared" si="161"/>
        <v>viernes</v>
      </c>
      <c r="M1323" s="13"/>
    </row>
    <row r="1324" spans="1:13" x14ac:dyDescent="0.35">
      <c r="A1324" s="8" t="str">
        <f t="shared" si="156"/>
        <v>2019</v>
      </c>
      <c r="B1324" s="8" t="str">
        <f t="shared" si="162"/>
        <v>Mayo</v>
      </c>
      <c r="C1324" s="6" t="s">
        <v>72</v>
      </c>
      <c r="D1324" s="14" t="str">
        <f t="shared" si="158"/>
        <v>25/Mayo/2019</v>
      </c>
      <c r="E1324" s="1">
        <v>3502098</v>
      </c>
      <c r="F1324" s="1">
        <v>1243781.7864999999</v>
      </c>
      <c r="G1324" s="2">
        <v>0.35515333565765433</v>
      </c>
      <c r="H1324" s="3">
        <v>1963</v>
      </c>
      <c r="I1324" s="1">
        <v>2258316.2135999999</v>
      </c>
      <c r="J1324" s="11">
        <f t="shared" si="159"/>
        <v>43610</v>
      </c>
      <c r="K1324" s="12">
        <f t="shared" si="160"/>
        <v>21</v>
      </c>
      <c r="L1324" s="12" t="str">
        <f t="shared" si="161"/>
        <v>sábado</v>
      </c>
      <c r="M1324" s="13"/>
    </row>
    <row r="1325" spans="1:13" x14ac:dyDescent="0.35">
      <c r="A1325" s="8" t="str">
        <f t="shared" si="156"/>
        <v>2019</v>
      </c>
      <c r="B1325" s="8" t="str">
        <f t="shared" si="162"/>
        <v>Mayo</v>
      </c>
      <c r="C1325" s="6" t="s">
        <v>61</v>
      </c>
      <c r="D1325" s="14" t="str">
        <f t="shared" si="158"/>
        <v>27/Mayo/2019</v>
      </c>
      <c r="E1325" s="1">
        <v>19949105</v>
      </c>
      <c r="F1325" s="1">
        <v>9143006.2508000005</v>
      </c>
      <c r="G1325" s="2">
        <v>0.45831661374282207</v>
      </c>
      <c r="H1325" s="3">
        <v>17380</v>
      </c>
      <c r="I1325" s="1">
        <v>10806098.749299999</v>
      </c>
      <c r="J1325" s="11">
        <f t="shared" si="159"/>
        <v>43612</v>
      </c>
      <c r="K1325" s="12">
        <f t="shared" si="160"/>
        <v>22</v>
      </c>
      <c r="L1325" s="12" t="str">
        <f t="shared" si="161"/>
        <v>lunes</v>
      </c>
      <c r="M1325" s="13"/>
    </row>
    <row r="1326" spans="1:13" x14ac:dyDescent="0.35">
      <c r="A1326" s="8" t="str">
        <f t="shared" si="156"/>
        <v>2019</v>
      </c>
      <c r="B1326" s="8" t="str">
        <f t="shared" si="162"/>
        <v>Mayo</v>
      </c>
      <c r="C1326" s="6" t="s">
        <v>62</v>
      </c>
      <c r="D1326" s="14" t="str">
        <f t="shared" si="158"/>
        <v>28/Mayo/2019</v>
      </c>
      <c r="E1326" s="1">
        <v>31925315</v>
      </c>
      <c r="F1326" s="1">
        <v>13440823.0899</v>
      </c>
      <c r="G1326" s="2">
        <v>0.42100831549821827</v>
      </c>
      <c r="H1326" s="3">
        <v>-5387</v>
      </c>
      <c r="I1326" s="1">
        <v>18484491.9102</v>
      </c>
      <c r="J1326" s="11">
        <f t="shared" si="159"/>
        <v>43613</v>
      </c>
      <c r="K1326" s="12">
        <f t="shared" si="160"/>
        <v>22</v>
      </c>
      <c r="L1326" s="12" t="str">
        <f t="shared" si="161"/>
        <v>martes</v>
      </c>
      <c r="M1326" s="13"/>
    </row>
    <row r="1327" spans="1:13" x14ac:dyDescent="0.35">
      <c r="A1327" s="8" t="str">
        <f t="shared" si="156"/>
        <v>2019</v>
      </c>
      <c r="B1327" s="8" t="str">
        <f t="shared" si="162"/>
        <v>Mayo</v>
      </c>
      <c r="C1327" s="6" t="s">
        <v>63</v>
      </c>
      <c r="D1327" s="14" t="str">
        <f t="shared" si="158"/>
        <v>29/Mayo/2019</v>
      </c>
      <c r="E1327" s="1">
        <v>41541087</v>
      </c>
      <c r="F1327" s="1">
        <v>17627704.804499999</v>
      </c>
      <c r="G1327" s="2">
        <v>0.42434385033063771</v>
      </c>
      <c r="H1327" s="3">
        <v>38100</v>
      </c>
      <c r="I1327" s="1">
        <v>23913382.195599999</v>
      </c>
      <c r="J1327" s="11">
        <f t="shared" si="159"/>
        <v>43614</v>
      </c>
      <c r="K1327" s="12">
        <f t="shared" si="160"/>
        <v>22</v>
      </c>
      <c r="L1327" s="12" t="str">
        <f t="shared" si="161"/>
        <v>miércoles</v>
      </c>
      <c r="M1327" s="13"/>
    </row>
    <row r="1328" spans="1:13" x14ac:dyDescent="0.35">
      <c r="A1328" s="8" t="str">
        <f t="shared" si="156"/>
        <v>2019</v>
      </c>
      <c r="B1328" s="8" t="str">
        <f t="shared" si="162"/>
        <v>Mayo</v>
      </c>
      <c r="C1328" s="6" t="s">
        <v>64</v>
      </c>
      <c r="D1328" s="14" t="str">
        <f t="shared" si="158"/>
        <v>30/Mayo/2019</v>
      </c>
      <c r="E1328" s="1">
        <v>46608239</v>
      </c>
      <c r="F1328" s="1">
        <v>16372649.455</v>
      </c>
      <c r="G1328" s="2">
        <v>0.35128230129012167</v>
      </c>
      <c r="H1328" s="3">
        <v>32895</v>
      </c>
      <c r="I1328" s="1">
        <v>30235589.545000002</v>
      </c>
      <c r="J1328" s="11">
        <f t="shared" si="159"/>
        <v>43615</v>
      </c>
      <c r="K1328" s="12">
        <f t="shared" si="160"/>
        <v>22</v>
      </c>
      <c r="L1328" s="12" t="str">
        <f t="shared" si="161"/>
        <v>jueves</v>
      </c>
      <c r="M1328" s="13"/>
    </row>
    <row r="1329" spans="1:13" x14ac:dyDescent="0.35">
      <c r="A1329" s="8" t="str">
        <f t="shared" si="156"/>
        <v>2019</v>
      </c>
      <c r="B1329" s="8" t="str">
        <f t="shared" si="162"/>
        <v>Mayo</v>
      </c>
      <c r="C1329" s="6" t="s">
        <v>65</v>
      </c>
      <c r="D1329" s="14" t="str">
        <f t="shared" si="158"/>
        <v>31/Mayo/2019</v>
      </c>
      <c r="E1329" s="1">
        <v>117587313</v>
      </c>
      <c r="F1329" s="1">
        <v>43564619.646600001</v>
      </c>
      <c r="G1329" s="2">
        <v>0.37048741513976086</v>
      </c>
      <c r="H1329" s="3">
        <v>47509</v>
      </c>
      <c r="I1329" s="1">
        <v>74022693.353400007</v>
      </c>
      <c r="J1329" s="11">
        <f t="shared" si="159"/>
        <v>43616</v>
      </c>
      <c r="K1329" s="12">
        <f t="shared" si="160"/>
        <v>22</v>
      </c>
      <c r="L1329" s="12" t="str">
        <f t="shared" si="161"/>
        <v>viernes</v>
      </c>
      <c r="M1329" s="13"/>
    </row>
    <row r="1330" spans="1:13" x14ac:dyDescent="0.35">
      <c r="A1330" s="8" t="str">
        <f t="shared" si="156"/>
        <v>2019</v>
      </c>
      <c r="B1330" s="8" t="s">
        <v>30</v>
      </c>
      <c r="C1330" s="6" t="s">
        <v>67</v>
      </c>
      <c r="D1330" s="14" t="str">
        <f t="shared" si="158"/>
        <v>3/Junio/2019</v>
      </c>
      <c r="E1330" s="1">
        <v>16371245</v>
      </c>
      <c r="F1330" s="1">
        <v>7003311.4824999999</v>
      </c>
      <c r="G1330" s="2">
        <v>0.42778123975910198</v>
      </c>
      <c r="H1330" s="3">
        <v>10714</v>
      </c>
      <c r="I1330" s="1">
        <v>9367933.5175999999</v>
      </c>
      <c r="J1330" s="11">
        <f t="shared" si="159"/>
        <v>43619</v>
      </c>
      <c r="K1330" s="12">
        <f t="shared" si="160"/>
        <v>23</v>
      </c>
      <c r="L1330" s="12" t="str">
        <f t="shared" si="161"/>
        <v>lunes</v>
      </c>
      <c r="M1330" s="13"/>
    </row>
    <row r="1331" spans="1:13" x14ac:dyDescent="0.35">
      <c r="A1331" s="8" t="str">
        <f t="shared" si="156"/>
        <v>2019</v>
      </c>
      <c r="B1331" s="8" t="str">
        <f t="shared" ref="B1331:B1352" si="163">+B1330</f>
        <v>Junio</v>
      </c>
      <c r="C1331" s="6" t="s">
        <v>68</v>
      </c>
      <c r="D1331" s="14" t="str">
        <f t="shared" si="158"/>
        <v>4/Junio/2019</v>
      </c>
      <c r="E1331" s="1">
        <v>19833103.359999999</v>
      </c>
      <c r="F1331" s="1">
        <v>8840879.2623999994</v>
      </c>
      <c r="G1331" s="2">
        <v>0.44576378703448655</v>
      </c>
      <c r="H1331" s="3">
        <v>26397</v>
      </c>
      <c r="I1331" s="1">
        <v>10992224.0977</v>
      </c>
      <c r="J1331" s="11">
        <f t="shared" si="159"/>
        <v>43620</v>
      </c>
      <c r="K1331" s="12">
        <f t="shared" si="160"/>
        <v>23</v>
      </c>
      <c r="L1331" s="12" t="str">
        <f t="shared" si="161"/>
        <v>martes</v>
      </c>
      <c r="M1331" s="13"/>
    </row>
    <row r="1332" spans="1:13" x14ac:dyDescent="0.35">
      <c r="A1332" s="8" t="str">
        <f t="shared" si="156"/>
        <v>2019</v>
      </c>
      <c r="B1332" s="8" t="str">
        <f t="shared" si="163"/>
        <v>Junio</v>
      </c>
      <c r="C1332" s="6" t="s">
        <v>43</v>
      </c>
      <c r="D1332" s="14" t="str">
        <f t="shared" si="158"/>
        <v>5/Junio/2019</v>
      </c>
      <c r="E1332" s="1">
        <v>36405910</v>
      </c>
      <c r="F1332" s="1">
        <v>15838275.623</v>
      </c>
      <c r="G1332" s="2">
        <v>0.43504682682015089</v>
      </c>
      <c r="H1332" s="3">
        <v>33697</v>
      </c>
      <c r="I1332" s="1">
        <v>20567634.377099998</v>
      </c>
      <c r="J1332" s="11">
        <f t="shared" si="159"/>
        <v>43621</v>
      </c>
      <c r="K1332" s="12">
        <f t="shared" si="160"/>
        <v>23</v>
      </c>
      <c r="L1332" s="12" t="str">
        <f t="shared" si="161"/>
        <v>miércoles</v>
      </c>
      <c r="M1332" s="13"/>
    </row>
    <row r="1333" spans="1:13" x14ac:dyDescent="0.35">
      <c r="A1333" s="8" t="str">
        <f t="shared" ref="A1333:A1396" si="164">+A1332</f>
        <v>2019</v>
      </c>
      <c r="B1333" s="8" t="str">
        <f t="shared" si="163"/>
        <v>Junio</v>
      </c>
      <c r="C1333" s="6" t="s">
        <v>44</v>
      </c>
      <c r="D1333" s="14" t="str">
        <f t="shared" si="158"/>
        <v>6/Junio/2019</v>
      </c>
      <c r="E1333" s="1">
        <v>42566873</v>
      </c>
      <c r="F1333" s="1">
        <v>19102144.394099999</v>
      </c>
      <c r="G1333" s="2">
        <v>0.44875611121587439</v>
      </c>
      <c r="H1333" s="3">
        <v>30992</v>
      </c>
      <c r="I1333" s="1">
        <v>23464728.605999999</v>
      </c>
      <c r="J1333" s="11">
        <f t="shared" si="159"/>
        <v>43622</v>
      </c>
      <c r="K1333" s="12">
        <f t="shared" si="160"/>
        <v>23</v>
      </c>
      <c r="L1333" s="12" t="str">
        <f t="shared" si="161"/>
        <v>jueves</v>
      </c>
      <c r="M1333" s="13"/>
    </row>
    <row r="1334" spans="1:13" x14ac:dyDescent="0.35">
      <c r="A1334" s="8" t="str">
        <f t="shared" si="164"/>
        <v>2019</v>
      </c>
      <c r="B1334" s="8" t="str">
        <f t="shared" si="163"/>
        <v>Junio</v>
      </c>
      <c r="C1334" s="6" t="s">
        <v>45</v>
      </c>
      <c r="D1334" s="14" t="str">
        <f t="shared" si="158"/>
        <v>7/Junio/2019</v>
      </c>
      <c r="E1334" s="1">
        <v>31033637</v>
      </c>
      <c r="F1334" s="1">
        <v>11978415.1379</v>
      </c>
      <c r="G1334" s="2">
        <v>0.38598167330177896</v>
      </c>
      <c r="H1334" s="3">
        <v>28837</v>
      </c>
      <c r="I1334" s="1">
        <v>19055221.862100001</v>
      </c>
      <c r="J1334" s="11">
        <f t="shared" si="159"/>
        <v>43623</v>
      </c>
      <c r="K1334" s="12">
        <f t="shared" si="160"/>
        <v>23</v>
      </c>
      <c r="L1334" s="12" t="str">
        <f t="shared" si="161"/>
        <v>viernes</v>
      </c>
      <c r="M1334" s="13"/>
    </row>
    <row r="1335" spans="1:13" x14ac:dyDescent="0.35">
      <c r="A1335" s="8" t="str">
        <f t="shared" si="164"/>
        <v>2019</v>
      </c>
      <c r="B1335" s="8" t="str">
        <f t="shared" si="163"/>
        <v>Junio</v>
      </c>
      <c r="C1335" s="6" t="s">
        <v>46</v>
      </c>
      <c r="D1335" s="14" t="str">
        <f t="shared" si="158"/>
        <v>8/Junio/2019</v>
      </c>
      <c r="E1335" s="1">
        <v>3904321</v>
      </c>
      <c r="F1335" s="1">
        <v>1764946.5427999999</v>
      </c>
      <c r="G1335" s="2">
        <v>0.45204954787272872</v>
      </c>
      <c r="H1335" s="3">
        <v>1819</v>
      </c>
      <c r="I1335" s="1">
        <v>2139374.4572000001</v>
      </c>
      <c r="J1335" s="11">
        <f t="shared" si="159"/>
        <v>43624</v>
      </c>
      <c r="K1335" s="12">
        <f t="shared" si="160"/>
        <v>23</v>
      </c>
      <c r="L1335" s="12" t="str">
        <f t="shared" si="161"/>
        <v>sábado</v>
      </c>
      <c r="M1335" s="13"/>
    </row>
    <row r="1336" spans="1:13" x14ac:dyDescent="0.35">
      <c r="A1336" s="8" t="str">
        <f t="shared" si="164"/>
        <v>2019</v>
      </c>
      <c r="B1336" s="8" t="str">
        <f t="shared" si="163"/>
        <v>Junio</v>
      </c>
      <c r="C1336" s="6" t="s">
        <v>48</v>
      </c>
      <c r="D1336" s="14" t="str">
        <f t="shared" si="158"/>
        <v>10/Junio/2019</v>
      </c>
      <c r="E1336" s="1">
        <v>41550644.960000001</v>
      </c>
      <c r="F1336" s="1">
        <v>18467222.5167</v>
      </c>
      <c r="G1336" s="2">
        <v>0.44445092331245489</v>
      </c>
      <c r="H1336" s="3">
        <v>23813</v>
      </c>
      <c r="I1336" s="1">
        <v>23083422.443300001</v>
      </c>
      <c r="J1336" s="11">
        <f t="shared" si="159"/>
        <v>43626</v>
      </c>
      <c r="K1336" s="12">
        <f t="shared" si="160"/>
        <v>24</v>
      </c>
      <c r="L1336" s="12" t="str">
        <f t="shared" si="161"/>
        <v>lunes</v>
      </c>
      <c r="M1336" s="13"/>
    </row>
    <row r="1337" spans="1:13" x14ac:dyDescent="0.35">
      <c r="A1337" s="8" t="str">
        <f t="shared" si="164"/>
        <v>2019</v>
      </c>
      <c r="B1337" s="8" t="str">
        <f t="shared" si="163"/>
        <v>Junio</v>
      </c>
      <c r="C1337" s="6" t="s">
        <v>69</v>
      </c>
      <c r="D1337" s="14" t="str">
        <f t="shared" si="158"/>
        <v>11/Junio/2019</v>
      </c>
      <c r="E1337" s="1">
        <v>42701852.960000001</v>
      </c>
      <c r="F1337" s="1">
        <v>20206380.4749</v>
      </c>
      <c r="G1337" s="2">
        <v>0.47319680702914396</v>
      </c>
      <c r="H1337" s="3">
        <v>40050</v>
      </c>
      <c r="I1337" s="1">
        <v>22495472.485100001</v>
      </c>
      <c r="J1337" s="11">
        <f t="shared" si="159"/>
        <v>43627</v>
      </c>
      <c r="K1337" s="12">
        <f t="shared" si="160"/>
        <v>24</v>
      </c>
      <c r="L1337" s="12" t="str">
        <f t="shared" si="161"/>
        <v>martes</v>
      </c>
      <c r="M1337" s="13"/>
    </row>
    <row r="1338" spans="1:13" x14ac:dyDescent="0.35">
      <c r="A1338" s="8" t="str">
        <f t="shared" si="164"/>
        <v>2019</v>
      </c>
      <c r="B1338" s="8" t="str">
        <f t="shared" si="163"/>
        <v>Junio</v>
      </c>
      <c r="C1338" s="6" t="s">
        <v>49</v>
      </c>
      <c r="D1338" s="14" t="str">
        <f t="shared" si="158"/>
        <v>12/Junio/2019</v>
      </c>
      <c r="E1338" s="1">
        <v>39460007.539999999</v>
      </c>
      <c r="F1338" s="1">
        <v>15140314.726600001</v>
      </c>
      <c r="G1338" s="2">
        <v>0.38368757814484694</v>
      </c>
      <c r="H1338" s="3">
        <v>28313</v>
      </c>
      <c r="I1338" s="1">
        <v>24319692.8134</v>
      </c>
      <c r="J1338" s="11">
        <f t="shared" si="159"/>
        <v>43628</v>
      </c>
      <c r="K1338" s="12">
        <f t="shared" si="160"/>
        <v>24</v>
      </c>
      <c r="L1338" s="12" t="str">
        <f t="shared" si="161"/>
        <v>miércoles</v>
      </c>
      <c r="M1338" s="13"/>
    </row>
    <row r="1339" spans="1:13" x14ac:dyDescent="0.35">
      <c r="A1339" s="8" t="str">
        <f t="shared" si="164"/>
        <v>2019</v>
      </c>
      <c r="B1339" s="8" t="str">
        <f t="shared" si="163"/>
        <v>Junio</v>
      </c>
      <c r="C1339" s="6" t="s">
        <v>50</v>
      </c>
      <c r="D1339" s="14" t="str">
        <f t="shared" si="158"/>
        <v>13/Junio/2019</v>
      </c>
      <c r="E1339" s="1">
        <v>36014006</v>
      </c>
      <c r="F1339" s="1">
        <v>12761861.411</v>
      </c>
      <c r="G1339" s="2">
        <v>0.35435828524602347</v>
      </c>
      <c r="H1339" s="3">
        <v>26571</v>
      </c>
      <c r="I1339" s="1">
        <v>23252144.589000002</v>
      </c>
      <c r="J1339" s="11">
        <f t="shared" si="159"/>
        <v>43629</v>
      </c>
      <c r="K1339" s="12">
        <f t="shared" si="160"/>
        <v>24</v>
      </c>
      <c r="L1339" s="12" t="str">
        <f t="shared" si="161"/>
        <v>jueves</v>
      </c>
      <c r="M1339" s="13"/>
    </row>
    <row r="1340" spans="1:13" x14ac:dyDescent="0.35">
      <c r="A1340" s="8" t="str">
        <f t="shared" si="164"/>
        <v>2019</v>
      </c>
      <c r="B1340" s="8" t="str">
        <f t="shared" si="163"/>
        <v>Junio</v>
      </c>
      <c r="C1340" s="6" t="s">
        <v>51</v>
      </c>
      <c r="D1340" s="14" t="str">
        <f t="shared" si="158"/>
        <v>14/Junio/2019</v>
      </c>
      <c r="E1340" s="1">
        <v>29424863</v>
      </c>
      <c r="F1340" s="1">
        <v>12792250.579</v>
      </c>
      <c r="G1340" s="2">
        <v>0.4347429104087927</v>
      </c>
      <c r="H1340" s="3">
        <v>19011</v>
      </c>
      <c r="I1340" s="1">
        <v>16632612.421</v>
      </c>
      <c r="J1340" s="11">
        <f t="shared" si="159"/>
        <v>43630</v>
      </c>
      <c r="K1340" s="12">
        <f t="shared" si="160"/>
        <v>24</v>
      </c>
      <c r="L1340" s="12" t="str">
        <f t="shared" si="161"/>
        <v>viernes</v>
      </c>
      <c r="M1340" s="13"/>
    </row>
    <row r="1341" spans="1:13" x14ac:dyDescent="0.35">
      <c r="A1341" s="8" t="str">
        <f t="shared" si="164"/>
        <v>2019</v>
      </c>
      <c r="B1341" s="8" t="str">
        <f t="shared" si="163"/>
        <v>Junio</v>
      </c>
      <c r="C1341" s="6" t="s">
        <v>52</v>
      </c>
      <c r="D1341" s="14" t="str">
        <f t="shared" si="158"/>
        <v>15/Junio/2019</v>
      </c>
      <c r="E1341" s="1">
        <v>4611554</v>
      </c>
      <c r="F1341" s="1">
        <v>2039644.4816999999</v>
      </c>
      <c r="G1341" s="2">
        <v>0.44229005703934077</v>
      </c>
      <c r="H1341" s="3">
        <v>1002</v>
      </c>
      <c r="I1341" s="1">
        <v>2571909.5183999999</v>
      </c>
      <c r="J1341" s="11">
        <f t="shared" si="159"/>
        <v>43631</v>
      </c>
      <c r="K1341" s="12">
        <f t="shared" si="160"/>
        <v>24</v>
      </c>
      <c r="L1341" s="12" t="str">
        <f t="shared" si="161"/>
        <v>sábado</v>
      </c>
      <c r="M1341" s="13"/>
    </row>
    <row r="1342" spans="1:13" x14ac:dyDescent="0.35">
      <c r="A1342" s="8" t="str">
        <f t="shared" si="164"/>
        <v>2019</v>
      </c>
      <c r="B1342" s="8" t="str">
        <f t="shared" si="163"/>
        <v>Junio</v>
      </c>
      <c r="C1342" s="6" t="s">
        <v>70</v>
      </c>
      <c r="D1342" s="14" t="str">
        <f t="shared" si="158"/>
        <v>17/Junio/2019</v>
      </c>
      <c r="E1342" s="1">
        <v>25901077</v>
      </c>
      <c r="F1342" s="1">
        <v>11668473.4836</v>
      </c>
      <c r="G1342" s="2">
        <v>0.45050147851380851</v>
      </c>
      <c r="H1342" s="3">
        <v>13591</v>
      </c>
      <c r="I1342" s="1">
        <v>14232603.5164</v>
      </c>
      <c r="J1342" s="11">
        <f t="shared" si="159"/>
        <v>43633</v>
      </c>
      <c r="K1342" s="12">
        <f t="shared" si="160"/>
        <v>25</v>
      </c>
      <c r="L1342" s="12" t="str">
        <f t="shared" si="161"/>
        <v>lunes</v>
      </c>
      <c r="M1342" s="13"/>
    </row>
    <row r="1343" spans="1:13" x14ac:dyDescent="0.35">
      <c r="A1343" s="8" t="str">
        <f t="shared" si="164"/>
        <v>2019</v>
      </c>
      <c r="B1343" s="8" t="str">
        <f t="shared" si="163"/>
        <v>Junio</v>
      </c>
      <c r="C1343" s="6" t="s">
        <v>71</v>
      </c>
      <c r="D1343" s="14" t="str">
        <f t="shared" si="158"/>
        <v>18/Junio/2019</v>
      </c>
      <c r="E1343" s="1">
        <v>37000343</v>
      </c>
      <c r="F1343" s="1">
        <v>15629763.1337</v>
      </c>
      <c r="G1343" s="2">
        <v>0.42242211467336938</v>
      </c>
      <c r="H1343" s="3">
        <v>27768</v>
      </c>
      <c r="I1343" s="1">
        <v>21370579.8664</v>
      </c>
      <c r="J1343" s="11">
        <f t="shared" si="159"/>
        <v>43634</v>
      </c>
      <c r="K1343" s="12">
        <f t="shared" si="160"/>
        <v>25</v>
      </c>
      <c r="L1343" s="12" t="str">
        <f t="shared" si="161"/>
        <v>martes</v>
      </c>
      <c r="M1343" s="13"/>
    </row>
    <row r="1344" spans="1:13" x14ac:dyDescent="0.35">
      <c r="A1344" s="8" t="str">
        <f t="shared" si="164"/>
        <v>2019</v>
      </c>
      <c r="B1344" s="8" t="str">
        <f t="shared" si="163"/>
        <v>Junio</v>
      </c>
      <c r="C1344" s="6" t="s">
        <v>54</v>
      </c>
      <c r="D1344" s="14" t="str">
        <f t="shared" si="158"/>
        <v>19/Junio/2019</v>
      </c>
      <c r="E1344" s="1">
        <v>42003801</v>
      </c>
      <c r="F1344" s="1">
        <v>16990512.369199999</v>
      </c>
      <c r="G1344" s="2">
        <v>0.40449940159463188</v>
      </c>
      <c r="H1344" s="3">
        <v>24734</v>
      </c>
      <c r="I1344" s="1">
        <v>25013288.630899999</v>
      </c>
      <c r="J1344" s="11">
        <f t="shared" si="159"/>
        <v>43635</v>
      </c>
      <c r="K1344" s="12">
        <f t="shared" si="160"/>
        <v>25</v>
      </c>
      <c r="L1344" s="12" t="str">
        <f t="shared" si="161"/>
        <v>miércoles</v>
      </c>
      <c r="M1344" s="13"/>
    </row>
    <row r="1345" spans="1:13" x14ac:dyDescent="0.35">
      <c r="A1345" s="8" t="str">
        <f t="shared" si="164"/>
        <v>2019</v>
      </c>
      <c r="B1345" s="8" t="str">
        <f t="shared" si="163"/>
        <v>Junio</v>
      </c>
      <c r="C1345" s="6" t="s">
        <v>55</v>
      </c>
      <c r="D1345" s="14" t="str">
        <f t="shared" si="158"/>
        <v>20/Junio/2019</v>
      </c>
      <c r="E1345" s="1">
        <v>47050524.210000001</v>
      </c>
      <c r="F1345" s="1">
        <v>20257618.1778</v>
      </c>
      <c r="G1345" s="2">
        <v>0.43055031836381746</v>
      </c>
      <c r="H1345" s="3">
        <v>17666.581999999999</v>
      </c>
      <c r="I1345" s="1">
        <v>26792906.032200001</v>
      </c>
      <c r="J1345" s="11">
        <f t="shared" si="159"/>
        <v>43636</v>
      </c>
      <c r="K1345" s="12">
        <f t="shared" si="160"/>
        <v>25</v>
      </c>
      <c r="L1345" s="12" t="str">
        <f t="shared" si="161"/>
        <v>jueves</v>
      </c>
      <c r="M1345" s="13"/>
    </row>
    <row r="1346" spans="1:13" x14ac:dyDescent="0.35">
      <c r="A1346" s="8" t="str">
        <f t="shared" si="164"/>
        <v>2019</v>
      </c>
      <c r="B1346" s="8" t="str">
        <f t="shared" si="163"/>
        <v>Junio</v>
      </c>
      <c r="C1346" s="6" t="s">
        <v>56</v>
      </c>
      <c r="D1346" s="14" t="str">
        <f t="shared" si="158"/>
        <v>21/Junio/2019</v>
      </c>
      <c r="E1346" s="1">
        <v>33026255</v>
      </c>
      <c r="F1346" s="1">
        <v>14591719.387499999</v>
      </c>
      <c r="G1346" s="2">
        <v>0.44182179867199595</v>
      </c>
      <c r="H1346" s="3">
        <v>18359</v>
      </c>
      <c r="I1346" s="1">
        <v>18434535.612500001</v>
      </c>
      <c r="J1346" s="11">
        <f t="shared" si="159"/>
        <v>43637</v>
      </c>
      <c r="K1346" s="12">
        <f t="shared" si="160"/>
        <v>25</v>
      </c>
      <c r="L1346" s="12" t="str">
        <f t="shared" si="161"/>
        <v>viernes</v>
      </c>
      <c r="M1346" s="13"/>
    </row>
    <row r="1347" spans="1:13" x14ac:dyDescent="0.35">
      <c r="A1347" s="8" t="str">
        <f t="shared" si="164"/>
        <v>2019</v>
      </c>
      <c r="B1347" s="8" t="str">
        <f t="shared" si="163"/>
        <v>Junio</v>
      </c>
      <c r="C1347" s="6" t="s">
        <v>57</v>
      </c>
      <c r="D1347" s="14" t="str">
        <f t="shared" si="158"/>
        <v>22/Junio/2019</v>
      </c>
      <c r="E1347" s="1">
        <v>3277840</v>
      </c>
      <c r="F1347" s="1">
        <v>1280123.7139999999</v>
      </c>
      <c r="G1347" s="2">
        <v>0.39053880421253018</v>
      </c>
      <c r="H1347" s="3">
        <v>1627</v>
      </c>
      <c r="I1347" s="1">
        <v>1997716.2860999999</v>
      </c>
      <c r="J1347" s="11">
        <f t="shared" si="159"/>
        <v>43638</v>
      </c>
      <c r="K1347" s="12">
        <f t="shared" si="160"/>
        <v>25</v>
      </c>
      <c r="L1347" s="12" t="str">
        <f t="shared" si="161"/>
        <v>sábado</v>
      </c>
      <c r="M1347" s="13"/>
    </row>
    <row r="1348" spans="1:13" x14ac:dyDescent="0.35">
      <c r="A1348" s="8" t="str">
        <f t="shared" si="164"/>
        <v>2019</v>
      </c>
      <c r="B1348" s="8" t="str">
        <f t="shared" si="163"/>
        <v>Junio</v>
      </c>
      <c r="C1348" s="6" t="s">
        <v>59</v>
      </c>
      <c r="D1348" s="14" t="str">
        <f t="shared" si="158"/>
        <v>24/Junio/2019</v>
      </c>
      <c r="E1348" s="1">
        <v>34403905</v>
      </c>
      <c r="F1348" s="1">
        <v>11910312.196</v>
      </c>
      <c r="G1348" s="2">
        <v>0.34619070701421828</v>
      </c>
      <c r="H1348" s="3">
        <v>19601</v>
      </c>
      <c r="I1348" s="1">
        <v>22493592.804000001</v>
      </c>
      <c r="J1348" s="11">
        <f t="shared" si="159"/>
        <v>43640</v>
      </c>
      <c r="K1348" s="12">
        <f t="shared" si="160"/>
        <v>26</v>
      </c>
      <c r="L1348" s="12" t="str">
        <f t="shared" si="161"/>
        <v>lunes</v>
      </c>
      <c r="M1348" s="13"/>
    </row>
    <row r="1349" spans="1:13" x14ac:dyDescent="0.35">
      <c r="A1349" s="8" t="str">
        <f t="shared" si="164"/>
        <v>2019</v>
      </c>
      <c r="B1349" s="8" t="str">
        <f t="shared" si="163"/>
        <v>Junio</v>
      </c>
      <c r="C1349" s="6" t="s">
        <v>72</v>
      </c>
      <c r="D1349" s="14" t="str">
        <f t="shared" si="158"/>
        <v>25/Junio/2019</v>
      </c>
      <c r="E1349" s="1">
        <v>35723797</v>
      </c>
      <c r="F1349" s="1">
        <v>14277063.015799999</v>
      </c>
      <c r="G1349" s="2">
        <v>0.39965133089856042</v>
      </c>
      <c r="H1349" s="3">
        <v>19093</v>
      </c>
      <c r="I1349" s="1">
        <v>21446733.984200001</v>
      </c>
      <c r="J1349" s="11">
        <f t="shared" si="159"/>
        <v>43641</v>
      </c>
      <c r="K1349" s="12">
        <f t="shared" si="160"/>
        <v>26</v>
      </c>
      <c r="L1349" s="12" t="str">
        <f t="shared" si="161"/>
        <v>martes</v>
      </c>
      <c r="M1349" s="13"/>
    </row>
    <row r="1350" spans="1:13" x14ac:dyDescent="0.35">
      <c r="A1350" s="8" t="str">
        <f t="shared" si="164"/>
        <v>2019</v>
      </c>
      <c r="B1350" s="8" t="str">
        <f t="shared" si="163"/>
        <v>Junio</v>
      </c>
      <c r="C1350" s="6" t="s">
        <v>60</v>
      </c>
      <c r="D1350" s="14" t="str">
        <f t="shared" si="158"/>
        <v>26/Junio/2019</v>
      </c>
      <c r="E1350" s="1">
        <v>39038089.939999998</v>
      </c>
      <c r="F1350" s="1">
        <v>17975765.230700001</v>
      </c>
      <c r="G1350" s="2">
        <v>0.46046733480885055</v>
      </c>
      <c r="H1350" s="3">
        <v>40661</v>
      </c>
      <c r="I1350" s="1">
        <v>21062324.709399998</v>
      </c>
      <c r="J1350" s="11">
        <f t="shared" si="159"/>
        <v>43642</v>
      </c>
      <c r="K1350" s="12">
        <f t="shared" si="160"/>
        <v>26</v>
      </c>
      <c r="L1350" s="12" t="str">
        <f t="shared" si="161"/>
        <v>miércoles</v>
      </c>
      <c r="M1350" s="13"/>
    </row>
    <row r="1351" spans="1:13" x14ac:dyDescent="0.35">
      <c r="A1351" s="8" t="str">
        <f t="shared" si="164"/>
        <v>2019</v>
      </c>
      <c r="B1351" s="8" t="str">
        <f t="shared" si="163"/>
        <v>Junio</v>
      </c>
      <c r="C1351" s="6" t="s">
        <v>61</v>
      </c>
      <c r="D1351" s="14" t="str">
        <f t="shared" ref="D1351:D1414" si="165">CONCATENATE(C1351,"/",B1351,"/",A1351)</f>
        <v>27/Junio/2019</v>
      </c>
      <c r="E1351" s="1">
        <v>61296926</v>
      </c>
      <c r="F1351" s="1">
        <v>21606039.491500001</v>
      </c>
      <c r="G1351" s="2">
        <v>0.35248161533418493</v>
      </c>
      <c r="H1351" s="3">
        <v>30058</v>
      </c>
      <c r="I1351" s="1">
        <v>39690886.508599997</v>
      </c>
      <c r="J1351" s="11">
        <f t="shared" ref="J1351:J1414" si="166">WORKDAY(D1351,0,0)</f>
        <v>43643</v>
      </c>
      <c r="K1351" s="12">
        <f t="shared" ref="K1351:K1414" si="167">WEEKNUM(J1351,1)</f>
        <v>26</v>
      </c>
      <c r="L1351" s="12" t="str">
        <f t="shared" ref="L1351:L1414" si="168">TEXT(J1351,"ddDDd")</f>
        <v>jueves</v>
      </c>
      <c r="M1351" s="13"/>
    </row>
    <row r="1352" spans="1:13" x14ac:dyDescent="0.35">
      <c r="A1352" s="8" t="str">
        <f t="shared" si="164"/>
        <v>2019</v>
      </c>
      <c r="B1352" s="8" t="str">
        <f t="shared" si="163"/>
        <v>Junio</v>
      </c>
      <c r="C1352" s="6" t="s">
        <v>62</v>
      </c>
      <c r="D1352" s="14" t="str">
        <f t="shared" si="165"/>
        <v>28/Junio/2019</v>
      </c>
      <c r="E1352" s="1">
        <v>70549624</v>
      </c>
      <c r="F1352" s="1">
        <v>27420093.877500001</v>
      </c>
      <c r="G1352" s="2">
        <v>0.388663926507957</v>
      </c>
      <c r="H1352" s="3">
        <v>37404.400000000001</v>
      </c>
      <c r="I1352" s="1">
        <v>43129530.122599997</v>
      </c>
      <c r="J1352" s="11">
        <f t="shared" si="166"/>
        <v>43644</v>
      </c>
      <c r="K1352" s="12">
        <f t="shared" si="167"/>
        <v>26</v>
      </c>
      <c r="L1352" s="12" t="str">
        <f t="shared" si="168"/>
        <v>viernes</v>
      </c>
      <c r="M1352" s="13"/>
    </row>
    <row r="1353" spans="1:13" x14ac:dyDescent="0.35">
      <c r="A1353" s="8" t="str">
        <f t="shared" si="164"/>
        <v>2019</v>
      </c>
      <c r="B1353" s="8" t="s">
        <v>31</v>
      </c>
      <c r="C1353" s="6" t="s">
        <v>73</v>
      </c>
      <c r="D1353" s="14" t="str">
        <f t="shared" si="165"/>
        <v>1/Julio/2019</v>
      </c>
      <c r="E1353" s="1">
        <v>13880805</v>
      </c>
      <c r="F1353" s="1">
        <v>6341246.0854000002</v>
      </c>
      <c r="G1353" s="2">
        <v>0.45683561475000911</v>
      </c>
      <c r="H1353" s="3">
        <v>5704</v>
      </c>
      <c r="I1353" s="1">
        <v>7539558.9146999996</v>
      </c>
      <c r="J1353" s="11">
        <f t="shared" si="166"/>
        <v>43647</v>
      </c>
      <c r="K1353" s="12">
        <f t="shared" si="167"/>
        <v>27</v>
      </c>
      <c r="L1353" s="12" t="str">
        <f t="shared" si="168"/>
        <v>lunes</v>
      </c>
      <c r="M1353" s="13"/>
    </row>
    <row r="1354" spans="1:13" x14ac:dyDescent="0.35">
      <c r="A1354" s="8" t="str">
        <f t="shared" si="164"/>
        <v>2019</v>
      </c>
      <c r="B1354" s="8" t="str">
        <f t="shared" ref="B1354:B1379" si="169">+B1353</f>
        <v>Julio</v>
      </c>
      <c r="C1354" s="6" t="s">
        <v>66</v>
      </c>
      <c r="D1354" s="14" t="str">
        <f t="shared" si="165"/>
        <v>2/Julio/2019</v>
      </c>
      <c r="E1354" s="1">
        <v>15071696</v>
      </c>
      <c r="F1354" s="1">
        <v>6645056.3601000002</v>
      </c>
      <c r="G1354" s="2">
        <v>0.4408963901673707</v>
      </c>
      <c r="H1354" s="3">
        <v>9614</v>
      </c>
      <c r="I1354" s="1">
        <v>8426639.6399000008</v>
      </c>
      <c r="J1354" s="11">
        <f t="shared" si="166"/>
        <v>43648</v>
      </c>
      <c r="K1354" s="12">
        <f t="shared" si="167"/>
        <v>27</v>
      </c>
      <c r="L1354" s="12" t="str">
        <f t="shared" si="168"/>
        <v>martes</v>
      </c>
      <c r="M1354" s="13"/>
    </row>
    <row r="1355" spans="1:13" x14ac:dyDescent="0.35">
      <c r="A1355" s="8" t="str">
        <f t="shared" si="164"/>
        <v>2019</v>
      </c>
      <c r="B1355" s="8" t="str">
        <f t="shared" si="169"/>
        <v>Julio</v>
      </c>
      <c r="C1355" s="6" t="s">
        <v>67</v>
      </c>
      <c r="D1355" s="14" t="str">
        <f t="shared" si="165"/>
        <v>3/Julio/2019</v>
      </c>
      <c r="E1355" s="1">
        <v>33018520</v>
      </c>
      <c r="F1355" s="1">
        <v>14712769.092399999</v>
      </c>
      <c r="G1355" s="2">
        <v>0.4455914163445242</v>
      </c>
      <c r="H1355" s="3">
        <v>26292</v>
      </c>
      <c r="I1355" s="1">
        <v>18305750.907600001</v>
      </c>
      <c r="J1355" s="11">
        <f t="shared" si="166"/>
        <v>43649</v>
      </c>
      <c r="K1355" s="12">
        <f t="shared" si="167"/>
        <v>27</v>
      </c>
      <c r="L1355" s="12" t="str">
        <f t="shared" si="168"/>
        <v>miércoles</v>
      </c>
      <c r="M1355" s="13"/>
    </row>
    <row r="1356" spans="1:13" x14ac:dyDescent="0.35">
      <c r="A1356" s="8" t="str">
        <f t="shared" si="164"/>
        <v>2019</v>
      </c>
      <c r="B1356" s="8" t="str">
        <f t="shared" si="169"/>
        <v>Julio</v>
      </c>
      <c r="C1356" s="6" t="s">
        <v>68</v>
      </c>
      <c r="D1356" s="14" t="str">
        <f t="shared" si="165"/>
        <v>4/Julio/2019</v>
      </c>
      <c r="E1356" s="1">
        <v>29025059</v>
      </c>
      <c r="F1356" s="1">
        <v>11609700.543500001</v>
      </c>
      <c r="G1356" s="2">
        <v>0.3999888697383871</v>
      </c>
      <c r="H1356" s="3">
        <v>19825</v>
      </c>
      <c r="I1356" s="1">
        <v>17415358.456599999</v>
      </c>
      <c r="J1356" s="11">
        <f t="shared" si="166"/>
        <v>43650</v>
      </c>
      <c r="K1356" s="12">
        <f t="shared" si="167"/>
        <v>27</v>
      </c>
      <c r="L1356" s="12" t="str">
        <f t="shared" si="168"/>
        <v>jueves</v>
      </c>
      <c r="M1356" s="13"/>
    </row>
    <row r="1357" spans="1:13" x14ac:dyDescent="0.35">
      <c r="A1357" s="8" t="str">
        <f t="shared" si="164"/>
        <v>2019</v>
      </c>
      <c r="B1357" s="8" t="str">
        <f t="shared" si="169"/>
        <v>Julio</v>
      </c>
      <c r="C1357" s="6" t="s">
        <v>43</v>
      </c>
      <c r="D1357" s="14" t="str">
        <f t="shared" si="165"/>
        <v>5/Julio/2019</v>
      </c>
      <c r="E1357" s="1">
        <v>26419222</v>
      </c>
      <c r="F1357" s="1">
        <v>11586530.3709</v>
      </c>
      <c r="G1357" s="2">
        <v>0.43856440476937586</v>
      </c>
      <c r="H1357" s="3">
        <v>19726</v>
      </c>
      <c r="I1357" s="1">
        <v>14832691.629199998</v>
      </c>
      <c r="J1357" s="11">
        <f t="shared" si="166"/>
        <v>43651</v>
      </c>
      <c r="K1357" s="12">
        <f t="shared" si="167"/>
        <v>27</v>
      </c>
      <c r="L1357" s="12" t="str">
        <f t="shared" si="168"/>
        <v>viernes</v>
      </c>
      <c r="M1357" s="13"/>
    </row>
    <row r="1358" spans="1:13" x14ac:dyDescent="0.35">
      <c r="A1358" s="8" t="str">
        <f t="shared" si="164"/>
        <v>2019</v>
      </c>
      <c r="B1358" s="8" t="str">
        <f t="shared" si="169"/>
        <v>Julio</v>
      </c>
      <c r="C1358" s="6" t="s">
        <v>44</v>
      </c>
      <c r="D1358" s="14" t="str">
        <f t="shared" si="165"/>
        <v>6/Julio/2019</v>
      </c>
      <c r="E1358" s="1">
        <v>2236411</v>
      </c>
      <c r="F1358" s="1">
        <v>571414.62009999994</v>
      </c>
      <c r="G1358" s="2">
        <v>0.25550519117460968</v>
      </c>
      <c r="H1358" s="3">
        <v>515</v>
      </c>
      <c r="I1358" s="1">
        <v>1664996.3799000001</v>
      </c>
      <c r="J1358" s="11">
        <f t="shared" si="166"/>
        <v>43652</v>
      </c>
      <c r="K1358" s="12">
        <f t="shared" si="167"/>
        <v>27</v>
      </c>
      <c r="L1358" s="12" t="str">
        <f t="shared" si="168"/>
        <v>sábado</v>
      </c>
      <c r="M1358" s="13"/>
    </row>
    <row r="1359" spans="1:13" x14ac:dyDescent="0.35">
      <c r="A1359" s="8" t="str">
        <f t="shared" si="164"/>
        <v>2019</v>
      </c>
      <c r="B1359" s="8" t="str">
        <f t="shared" si="169"/>
        <v>Julio</v>
      </c>
      <c r="C1359" s="6" t="s">
        <v>46</v>
      </c>
      <c r="D1359" s="14" t="str">
        <f t="shared" si="165"/>
        <v>8/Julio/2019</v>
      </c>
      <c r="E1359" s="1">
        <v>26078348</v>
      </c>
      <c r="F1359" s="1">
        <v>11965972.566</v>
      </c>
      <c r="G1359" s="2">
        <v>0.45884703149141198</v>
      </c>
      <c r="H1359" s="3">
        <v>14916</v>
      </c>
      <c r="I1359" s="1">
        <v>14112375.434</v>
      </c>
      <c r="J1359" s="11">
        <f t="shared" si="166"/>
        <v>43654</v>
      </c>
      <c r="K1359" s="12">
        <f t="shared" si="167"/>
        <v>28</v>
      </c>
      <c r="L1359" s="12" t="str">
        <f t="shared" si="168"/>
        <v>lunes</v>
      </c>
      <c r="M1359" s="13"/>
    </row>
    <row r="1360" spans="1:13" x14ac:dyDescent="0.35">
      <c r="A1360" s="8" t="str">
        <f t="shared" si="164"/>
        <v>2019</v>
      </c>
      <c r="B1360" s="8" t="str">
        <f t="shared" si="169"/>
        <v>Julio</v>
      </c>
      <c r="C1360" s="6" t="s">
        <v>47</v>
      </c>
      <c r="D1360" s="14" t="str">
        <f t="shared" si="165"/>
        <v>9/Julio/2019</v>
      </c>
      <c r="E1360" s="1">
        <v>45839792</v>
      </c>
      <c r="F1360" s="1">
        <v>17025592.8807</v>
      </c>
      <c r="G1360" s="2">
        <v>0.37141514256216518</v>
      </c>
      <c r="H1360" s="3">
        <v>22988</v>
      </c>
      <c r="I1360" s="1">
        <v>28814199.1193</v>
      </c>
      <c r="J1360" s="11">
        <f t="shared" si="166"/>
        <v>43655</v>
      </c>
      <c r="K1360" s="12">
        <f t="shared" si="167"/>
        <v>28</v>
      </c>
      <c r="L1360" s="12" t="str">
        <f t="shared" si="168"/>
        <v>martes</v>
      </c>
      <c r="M1360" s="13"/>
    </row>
    <row r="1361" spans="1:13" x14ac:dyDescent="0.35">
      <c r="A1361" s="8" t="str">
        <f t="shared" si="164"/>
        <v>2019</v>
      </c>
      <c r="B1361" s="8" t="str">
        <f t="shared" si="169"/>
        <v>Julio</v>
      </c>
      <c r="C1361" s="6" t="s">
        <v>48</v>
      </c>
      <c r="D1361" s="14" t="str">
        <f t="shared" si="165"/>
        <v>10/Julio/2019</v>
      </c>
      <c r="E1361" s="1">
        <v>48510263</v>
      </c>
      <c r="F1361" s="1">
        <v>21724501.357299998</v>
      </c>
      <c r="G1361" s="2">
        <v>0.44783309786013736</v>
      </c>
      <c r="H1361" s="3">
        <v>34591</v>
      </c>
      <c r="I1361" s="1">
        <v>26785761.6428</v>
      </c>
      <c r="J1361" s="11">
        <f t="shared" si="166"/>
        <v>43656</v>
      </c>
      <c r="K1361" s="12">
        <f t="shared" si="167"/>
        <v>28</v>
      </c>
      <c r="L1361" s="12" t="str">
        <f t="shared" si="168"/>
        <v>miércoles</v>
      </c>
      <c r="M1361" s="13"/>
    </row>
    <row r="1362" spans="1:13" x14ac:dyDescent="0.35">
      <c r="A1362" s="8" t="str">
        <f t="shared" si="164"/>
        <v>2019</v>
      </c>
      <c r="B1362" s="8" t="str">
        <f t="shared" si="169"/>
        <v>Julio</v>
      </c>
      <c r="C1362" s="6" t="s">
        <v>69</v>
      </c>
      <c r="D1362" s="14" t="str">
        <f t="shared" si="165"/>
        <v>11/Julio/2019</v>
      </c>
      <c r="E1362" s="1">
        <v>43578447.590000004</v>
      </c>
      <c r="F1362" s="1">
        <v>17693304.060699999</v>
      </c>
      <c r="G1362" s="2">
        <v>0.40601042577661955</v>
      </c>
      <c r="H1362" s="3">
        <v>22381</v>
      </c>
      <c r="I1362" s="1">
        <v>25885143.529399998</v>
      </c>
      <c r="J1362" s="11">
        <f t="shared" si="166"/>
        <v>43657</v>
      </c>
      <c r="K1362" s="12">
        <f t="shared" si="167"/>
        <v>28</v>
      </c>
      <c r="L1362" s="12" t="str">
        <f t="shared" si="168"/>
        <v>jueves</v>
      </c>
      <c r="M1362" s="13"/>
    </row>
    <row r="1363" spans="1:13" x14ac:dyDescent="0.35">
      <c r="A1363" s="8" t="str">
        <f t="shared" si="164"/>
        <v>2019</v>
      </c>
      <c r="B1363" s="8" t="str">
        <f t="shared" si="169"/>
        <v>Julio</v>
      </c>
      <c r="C1363" s="6" t="s">
        <v>49</v>
      </c>
      <c r="D1363" s="14" t="str">
        <f t="shared" si="165"/>
        <v>12/Julio/2019</v>
      </c>
      <c r="E1363" s="1">
        <v>26402026</v>
      </c>
      <c r="F1363" s="1">
        <v>11366807.5129</v>
      </c>
      <c r="G1363" s="2">
        <v>0.43052785088917039</v>
      </c>
      <c r="H1363" s="3">
        <v>14057</v>
      </c>
      <c r="I1363" s="1">
        <v>15035218.487199999</v>
      </c>
      <c r="J1363" s="11">
        <f t="shared" si="166"/>
        <v>43658</v>
      </c>
      <c r="K1363" s="12">
        <f t="shared" si="167"/>
        <v>28</v>
      </c>
      <c r="L1363" s="12" t="str">
        <f t="shared" si="168"/>
        <v>viernes</v>
      </c>
      <c r="M1363" s="13"/>
    </row>
    <row r="1364" spans="1:13" x14ac:dyDescent="0.35">
      <c r="A1364" s="8" t="str">
        <f t="shared" si="164"/>
        <v>2019</v>
      </c>
      <c r="B1364" s="8" t="str">
        <f t="shared" si="169"/>
        <v>Julio</v>
      </c>
      <c r="C1364" s="6" t="s">
        <v>50</v>
      </c>
      <c r="D1364" s="14" t="str">
        <f t="shared" si="165"/>
        <v>13/Julio/2019</v>
      </c>
      <c r="E1364" s="1">
        <v>5343901</v>
      </c>
      <c r="F1364" s="1">
        <v>2324604.0293000001</v>
      </c>
      <c r="G1364" s="2">
        <v>0.43500132755079107</v>
      </c>
      <c r="H1364" s="3">
        <v>3226</v>
      </c>
      <c r="I1364" s="1">
        <v>3019296.9707999998</v>
      </c>
      <c r="J1364" s="11">
        <f t="shared" si="166"/>
        <v>43659</v>
      </c>
      <c r="K1364" s="12">
        <f t="shared" si="167"/>
        <v>28</v>
      </c>
      <c r="L1364" s="12" t="str">
        <f t="shared" si="168"/>
        <v>sábado</v>
      </c>
      <c r="M1364" s="13"/>
    </row>
    <row r="1365" spans="1:13" x14ac:dyDescent="0.35">
      <c r="A1365" s="8" t="str">
        <f t="shared" si="164"/>
        <v>2019</v>
      </c>
      <c r="B1365" s="8" t="str">
        <f t="shared" si="169"/>
        <v>Julio</v>
      </c>
      <c r="C1365" s="6" t="s">
        <v>52</v>
      </c>
      <c r="D1365" s="14" t="str">
        <f t="shared" si="165"/>
        <v>15/Julio/2019</v>
      </c>
      <c r="E1365" s="1">
        <v>36782390</v>
      </c>
      <c r="F1365" s="1">
        <v>11987467.329399999</v>
      </c>
      <c r="G1365" s="2">
        <v>0.3259023497222448</v>
      </c>
      <c r="H1365" s="3">
        <v>15948</v>
      </c>
      <c r="I1365" s="1">
        <v>24794922.670699999</v>
      </c>
      <c r="J1365" s="11">
        <f t="shared" si="166"/>
        <v>43661</v>
      </c>
      <c r="K1365" s="12">
        <f t="shared" si="167"/>
        <v>29</v>
      </c>
      <c r="L1365" s="12" t="str">
        <f t="shared" si="168"/>
        <v>lunes</v>
      </c>
      <c r="M1365" s="13"/>
    </row>
    <row r="1366" spans="1:13" x14ac:dyDescent="0.35">
      <c r="A1366" s="8" t="str">
        <f t="shared" si="164"/>
        <v>2019</v>
      </c>
      <c r="B1366" s="8" t="str">
        <f t="shared" si="169"/>
        <v>Julio</v>
      </c>
      <c r="C1366" s="6" t="s">
        <v>53</v>
      </c>
      <c r="D1366" s="14" t="str">
        <f t="shared" si="165"/>
        <v>16/Julio/2019</v>
      </c>
      <c r="E1366" s="1">
        <v>1435549</v>
      </c>
      <c r="F1366" s="1">
        <v>576276.58889999997</v>
      </c>
      <c r="G1366" s="2">
        <v>0.40143289354804329</v>
      </c>
      <c r="H1366" s="3">
        <v>1259</v>
      </c>
      <c r="I1366" s="1">
        <v>859272.41119999997</v>
      </c>
      <c r="J1366" s="11">
        <f t="shared" si="166"/>
        <v>43662</v>
      </c>
      <c r="K1366" s="12">
        <f t="shared" si="167"/>
        <v>29</v>
      </c>
      <c r="L1366" s="12" t="str">
        <f t="shared" si="168"/>
        <v>martes</v>
      </c>
      <c r="M1366" s="13"/>
    </row>
    <row r="1367" spans="1:13" x14ac:dyDescent="0.35">
      <c r="A1367" s="8" t="str">
        <f t="shared" si="164"/>
        <v>2019</v>
      </c>
      <c r="B1367" s="8" t="str">
        <f t="shared" si="169"/>
        <v>Julio</v>
      </c>
      <c r="C1367" s="6" t="s">
        <v>70</v>
      </c>
      <c r="D1367" s="14" t="str">
        <f t="shared" si="165"/>
        <v>17/Julio/2019</v>
      </c>
      <c r="E1367" s="1">
        <v>38198702</v>
      </c>
      <c r="F1367" s="1">
        <v>12191446.252599999</v>
      </c>
      <c r="G1367" s="2">
        <v>0.31915865236991559</v>
      </c>
      <c r="H1367" s="3">
        <v>25558</v>
      </c>
      <c r="I1367" s="1">
        <v>26007255.747499999</v>
      </c>
      <c r="J1367" s="11">
        <f t="shared" si="166"/>
        <v>43663</v>
      </c>
      <c r="K1367" s="12">
        <f t="shared" si="167"/>
        <v>29</v>
      </c>
      <c r="L1367" s="12" t="str">
        <f t="shared" si="168"/>
        <v>miércoles</v>
      </c>
      <c r="M1367" s="13"/>
    </row>
    <row r="1368" spans="1:13" x14ac:dyDescent="0.35">
      <c r="A1368" s="8" t="str">
        <f t="shared" si="164"/>
        <v>2019</v>
      </c>
      <c r="B1368" s="8" t="str">
        <f t="shared" si="169"/>
        <v>Julio</v>
      </c>
      <c r="C1368" s="6" t="s">
        <v>71</v>
      </c>
      <c r="D1368" s="14" t="str">
        <f t="shared" si="165"/>
        <v>18/Julio/2019</v>
      </c>
      <c r="E1368" s="1">
        <v>35521840</v>
      </c>
      <c r="F1368" s="1">
        <v>16215180.694700001</v>
      </c>
      <c r="G1368" s="2">
        <v>0.45648481876783409</v>
      </c>
      <c r="H1368" s="3">
        <v>27755</v>
      </c>
      <c r="I1368" s="1">
        <v>19306659.305399999</v>
      </c>
      <c r="J1368" s="11">
        <f t="shared" si="166"/>
        <v>43664</v>
      </c>
      <c r="K1368" s="12">
        <f t="shared" si="167"/>
        <v>29</v>
      </c>
      <c r="L1368" s="12" t="str">
        <f t="shared" si="168"/>
        <v>jueves</v>
      </c>
      <c r="M1368" s="13"/>
    </row>
    <row r="1369" spans="1:13" x14ac:dyDescent="0.35">
      <c r="A1369" s="8" t="str">
        <f t="shared" si="164"/>
        <v>2019</v>
      </c>
      <c r="B1369" s="8" t="str">
        <f t="shared" si="169"/>
        <v>Julio</v>
      </c>
      <c r="C1369" s="6" t="s">
        <v>54</v>
      </c>
      <c r="D1369" s="14" t="str">
        <f t="shared" si="165"/>
        <v>19/Julio/2019</v>
      </c>
      <c r="E1369" s="1">
        <v>43302181</v>
      </c>
      <c r="F1369" s="1">
        <v>19539415.4278</v>
      </c>
      <c r="G1369" s="2">
        <v>0.45123397890281786</v>
      </c>
      <c r="H1369" s="3">
        <v>25110</v>
      </c>
      <c r="I1369" s="1">
        <v>23762765.572299998</v>
      </c>
      <c r="J1369" s="11">
        <f t="shared" si="166"/>
        <v>43665</v>
      </c>
      <c r="K1369" s="12">
        <f t="shared" si="167"/>
        <v>29</v>
      </c>
      <c r="L1369" s="12" t="str">
        <f t="shared" si="168"/>
        <v>viernes</v>
      </c>
      <c r="M1369" s="13"/>
    </row>
    <row r="1370" spans="1:13" x14ac:dyDescent="0.35">
      <c r="A1370" s="8" t="str">
        <f t="shared" si="164"/>
        <v>2019</v>
      </c>
      <c r="B1370" s="8" t="str">
        <f t="shared" si="169"/>
        <v>Julio</v>
      </c>
      <c r="C1370" s="6" t="s">
        <v>55</v>
      </c>
      <c r="D1370" s="14" t="str">
        <f t="shared" si="165"/>
        <v>20/Julio/2019</v>
      </c>
      <c r="E1370" s="1">
        <v>6416115</v>
      </c>
      <c r="F1370" s="1">
        <v>3168998.2494999999</v>
      </c>
      <c r="G1370" s="2">
        <v>0.49391232069562346</v>
      </c>
      <c r="H1370" s="3">
        <v>6224</v>
      </c>
      <c r="I1370" s="1">
        <v>3247116.7505999999</v>
      </c>
      <c r="J1370" s="11">
        <f t="shared" si="166"/>
        <v>43666</v>
      </c>
      <c r="K1370" s="12">
        <f t="shared" si="167"/>
        <v>29</v>
      </c>
      <c r="L1370" s="12" t="str">
        <f t="shared" si="168"/>
        <v>sábado</v>
      </c>
      <c r="M1370" s="13"/>
    </row>
    <row r="1371" spans="1:13" x14ac:dyDescent="0.35">
      <c r="A1371" s="8" t="str">
        <f t="shared" si="164"/>
        <v>2019</v>
      </c>
      <c r="B1371" s="8" t="str">
        <f t="shared" si="169"/>
        <v>Julio</v>
      </c>
      <c r="C1371" s="6" t="s">
        <v>57</v>
      </c>
      <c r="D1371" s="14" t="str">
        <f t="shared" si="165"/>
        <v>22/Julio/2019</v>
      </c>
      <c r="E1371" s="1">
        <v>24172814</v>
      </c>
      <c r="F1371" s="1">
        <v>10104026.249399999</v>
      </c>
      <c r="G1371" s="2">
        <v>0.41799131244711518</v>
      </c>
      <c r="H1371" s="3">
        <v>15221</v>
      </c>
      <c r="I1371" s="1">
        <v>14068787.750600001</v>
      </c>
      <c r="J1371" s="11">
        <f t="shared" si="166"/>
        <v>43668</v>
      </c>
      <c r="K1371" s="12">
        <f t="shared" si="167"/>
        <v>30</v>
      </c>
      <c r="L1371" s="12" t="str">
        <f t="shared" si="168"/>
        <v>lunes</v>
      </c>
      <c r="M1371" s="13"/>
    </row>
    <row r="1372" spans="1:13" x14ac:dyDescent="0.35">
      <c r="A1372" s="8" t="str">
        <f t="shared" si="164"/>
        <v>2019</v>
      </c>
      <c r="B1372" s="8" t="str">
        <f t="shared" si="169"/>
        <v>Julio</v>
      </c>
      <c r="C1372" s="6" t="s">
        <v>58</v>
      </c>
      <c r="D1372" s="14" t="str">
        <f t="shared" si="165"/>
        <v>23/Julio/2019</v>
      </c>
      <c r="E1372" s="1">
        <v>41462594.810000002</v>
      </c>
      <c r="F1372" s="1">
        <v>19578030.437100001</v>
      </c>
      <c r="G1372" s="2">
        <v>0.4721853643462311</v>
      </c>
      <c r="H1372" s="3">
        <v>29188</v>
      </c>
      <c r="I1372" s="1">
        <v>21884564.372900002</v>
      </c>
      <c r="J1372" s="11">
        <f t="shared" si="166"/>
        <v>43669</v>
      </c>
      <c r="K1372" s="12">
        <f t="shared" si="167"/>
        <v>30</v>
      </c>
      <c r="L1372" s="12" t="str">
        <f t="shared" si="168"/>
        <v>martes</v>
      </c>
      <c r="M1372" s="13"/>
    </row>
    <row r="1373" spans="1:13" x14ac:dyDescent="0.35">
      <c r="A1373" s="8" t="str">
        <f t="shared" si="164"/>
        <v>2019</v>
      </c>
      <c r="B1373" s="8" t="str">
        <f t="shared" si="169"/>
        <v>Julio</v>
      </c>
      <c r="C1373" s="6" t="s">
        <v>59</v>
      </c>
      <c r="D1373" s="14" t="str">
        <f t="shared" si="165"/>
        <v>24/Julio/2019</v>
      </c>
      <c r="E1373" s="1">
        <v>53870124</v>
      </c>
      <c r="F1373" s="1">
        <v>24310454.465999998</v>
      </c>
      <c r="G1373" s="2">
        <v>0.45127897730474875</v>
      </c>
      <c r="H1373" s="3">
        <v>33404</v>
      </c>
      <c r="I1373" s="1">
        <v>29559669.5341</v>
      </c>
      <c r="J1373" s="11">
        <f t="shared" si="166"/>
        <v>43670</v>
      </c>
      <c r="K1373" s="12">
        <f t="shared" si="167"/>
        <v>30</v>
      </c>
      <c r="L1373" s="12" t="str">
        <f t="shared" si="168"/>
        <v>miércoles</v>
      </c>
      <c r="M1373" s="13"/>
    </row>
    <row r="1374" spans="1:13" x14ac:dyDescent="0.35">
      <c r="A1374" s="8" t="str">
        <f t="shared" si="164"/>
        <v>2019</v>
      </c>
      <c r="B1374" s="8" t="str">
        <f t="shared" si="169"/>
        <v>Julio</v>
      </c>
      <c r="C1374" s="6" t="s">
        <v>72</v>
      </c>
      <c r="D1374" s="14" t="str">
        <f t="shared" si="165"/>
        <v>25/Julio/2019</v>
      </c>
      <c r="E1374" s="1">
        <v>48146938</v>
      </c>
      <c r="F1374" s="1">
        <v>19811325.486699998</v>
      </c>
      <c r="G1374" s="2">
        <v>0.41147633286046142</v>
      </c>
      <c r="H1374" s="3">
        <v>29075</v>
      </c>
      <c r="I1374" s="1">
        <v>28335612.5134</v>
      </c>
      <c r="J1374" s="11">
        <f t="shared" si="166"/>
        <v>43671</v>
      </c>
      <c r="K1374" s="12">
        <f t="shared" si="167"/>
        <v>30</v>
      </c>
      <c r="L1374" s="12" t="str">
        <f t="shared" si="168"/>
        <v>jueves</v>
      </c>
      <c r="M1374" s="13"/>
    </row>
    <row r="1375" spans="1:13" x14ac:dyDescent="0.35">
      <c r="A1375" s="8" t="str">
        <f t="shared" si="164"/>
        <v>2019</v>
      </c>
      <c r="B1375" s="8" t="str">
        <f t="shared" si="169"/>
        <v>Julio</v>
      </c>
      <c r="C1375" s="6" t="s">
        <v>60</v>
      </c>
      <c r="D1375" s="14" t="str">
        <f t="shared" si="165"/>
        <v>26/Julio/2019</v>
      </c>
      <c r="E1375" s="1">
        <v>30336502</v>
      </c>
      <c r="F1375" s="1">
        <v>13523625.3246</v>
      </c>
      <c r="G1375" s="2">
        <v>0.44578723428956973</v>
      </c>
      <c r="H1375" s="3">
        <v>19491</v>
      </c>
      <c r="I1375" s="1">
        <v>16812876.6754</v>
      </c>
      <c r="J1375" s="11">
        <f t="shared" si="166"/>
        <v>43672</v>
      </c>
      <c r="K1375" s="12">
        <f t="shared" si="167"/>
        <v>30</v>
      </c>
      <c r="L1375" s="12" t="str">
        <f t="shared" si="168"/>
        <v>viernes</v>
      </c>
      <c r="M1375" s="13"/>
    </row>
    <row r="1376" spans="1:13" x14ac:dyDescent="0.35">
      <c r="A1376" s="8" t="str">
        <f t="shared" si="164"/>
        <v>2019</v>
      </c>
      <c r="B1376" s="8" t="str">
        <f t="shared" si="169"/>
        <v>Julio</v>
      </c>
      <c r="C1376" s="6" t="s">
        <v>61</v>
      </c>
      <c r="D1376" s="14" t="str">
        <f t="shared" si="165"/>
        <v>27/Julio/2019</v>
      </c>
      <c r="E1376" s="1">
        <v>3330372</v>
      </c>
      <c r="F1376" s="1">
        <v>1571210.3415000001</v>
      </c>
      <c r="G1376" s="2">
        <v>0.47178223378649592</v>
      </c>
      <c r="H1376" s="3">
        <v>1846</v>
      </c>
      <c r="I1376" s="1">
        <v>1759161.6586</v>
      </c>
      <c r="J1376" s="11">
        <f t="shared" si="166"/>
        <v>43673</v>
      </c>
      <c r="K1376" s="12">
        <f t="shared" si="167"/>
        <v>30</v>
      </c>
      <c r="L1376" s="12" t="str">
        <f t="shared" si="168"/>
        <v>sábado</v>
      </c>
      <c r="M1376" s="13"/>
    </row>
    <row r="1377" spans="1:13" x14ac:dyDescent="0.35">
      <c r="A1377" s="8" t="str">
        <f t="shared" si="164"/>
        <v>2019</v>
      </c>
      <c r="B1377" s="8" t="str">
        <f t="shared" si="169"/>
        <v>Julio</v>
      </c>
      <c r="C1377" s="6" t="s">
        <v>63</v>
      </c>
      <c r="D1377" s="14" t="str">
        <f t="shared" si="165"/>
        <v>29/Julio/2019</v>
      </c>
      <c r="E1377" s="1">
        <v>61553726</v>
      </c>
      <c r="F1377" s="1">
        <v>19500290.225900002</v>
      </c>
      <c r="G1377" s="2">
        <v>0.31680113444147961</v>
      </c>
      <c r="H1377" s="3">
        <v>29975.534</v>
      </c>
      <c r="I1377" s="1">
        <v>42053435.7742</v>
      </c>
      <c r="J1377" s="11">
        <f t="shared" si="166"/>
        <v>43675</v>
      </c>
      <c r="K1377" s="12">
        <f t="shared" si="167"/>
        <v>31</v>
      </c>
      <c r="L1377" s="12" t="str">
        <f t="shared" si="168"/>
        <v>lunes</v>
      </c>
      <c r="M1377" s="13"/>
    </row>
    <row r="1378" spans="1:13" x14ac:dyDescent="0.35">
      <c r="A1378" s="8" t="str">
        <f t="shared" si="164"/>
        <v>2019</v>
      </c>
      <c r="B1378" s="8" t="str">
        <f t="shared" si="169"/>
        <v>Julio</v>
      </c>
      <c r="C1378" s="6" t="s">
        <v>64</v>
      </c>
      <c r="D1378" s="14" t="str">
        <f t="shared" si="165"/>
        <v>30/Julio/2019</v>
      </c>
      <c r="E1378" s="1">
        <v>42638419</v>
      </c>
      <c r="F1378" s="1">
        <v>16492940.312899999</v>
      </c>
      <c r="G1378" s="2">
        <v>0.38680937754516648</v>
      </c>
      <c r="H1378" s="3">
        <v>34845</v>
      </c>
      <c r="I1378" s="1">
        <v>26145478.687100001</v>
      </c>
      <c r="J1378" s="11">
        <f t="shared" si="166"/>
        <v>43676</v>
      </c>
      <c r="K1378" s="12">
        <f t="shared" si="167"/>
        <v>31</v>
      </c>
      <c r="L1378" s="12" t="str">
        <f t="shared" si="168"/>
        <v>martes</v>
      </c>
      <c r="M1378" s="13"/>
    </row>
    <row r="1379" spans="1:13" x14ac:dyDescent="0.35">
      <c r="A1379" s="8" t="str">
        <f t="shared" si="164"/>
        <v>2019</v>
      </c>
      <c r="B1379" s="8" t="str">
        <f t="shared" si="169"/>
        <v>Julio</v>
      </c>
      <c r="C1379" s="6" t="s">
        <v>65</v>
      </c>
      <c r="D1379" s="14" t="str">
        <f t="shared" si="165"/>
        <v>31/Julio/2019</v>
      </c>
      <c r="E1379" s="1">
        <v>83893517</v>
      </c>
      <c r="F1379" s="1">
        <v>31504889.5768</v>
      </c>
      <c r="G1379" s="2">
        <v>0.37553425703681015</v>
      </c>
      <c r="H1379" s="3">
        <v>51446</v>
      </c>
      <c r="I1379" s="1">
        <v>52388627.423200004</v>
      </c>
      <c r="J1379" s="11">
        <f t="shared" si="166"/>
        <v>43677</v>
      </c>
      <c r="K1379" s="12">
        <f t="shared" si="167"/>
        <v>31</v>
      </c>
      <c r="L1379" s="12" t="str">
        <f t="shared" si="168"/>
        <v>miércoles</v>
      </c>
      <c r="M1379" s="13"/>
    </row>
    <row r="1380" spans="1:13" x14ac:dyDescent="0.35">
      <c r="A1380" s="8" t="str">
        <f t="shared" si="164"/>
        <v>2019</v>
      </c>
      <c r="B1380" s="8" t="s">
        <v>32</v>
      </c>
      <c r="C1380" s="6" t="s">
        <v>73</v>
      </c>
      <c r="D1380" s="14" t="str">
        <f t="shared" si="165"/>
        <v>1/Agosto/2019</v>
      </c>
      <c r="E1380" s="1">
        <v>15340261.6</v>
      </c>
      <c r="F1380" s="1">
        <v>7361068.5938999997</v>
      </c>
      <c r="G1380" s="2">
        <v>0.47985287251555087</v>
      </c>
      <c r="H1380" s="3">
        <v>13160</v>
      </c>
      <c r="I1380" s="1">
        <v>7979193.0061999997</v>
      </c>
      <c r="J1380" s="11">
        <f t="shared" si="166"/>
        <v>43678</v>
      </c>
      <c r="K1380" s="12">
        <f t="shared" si="167"/>
        <v>31</v>
      </c>
      <c r="L1380" s="12" t="str">
        <f t="shared" si="168"/>
        <v>jueves</v>
      </c>
      <c r="M1380" s="13"/>
    </row>
    <row r="1381" spans="1:13" x14ac:dyDescent="0.35">
      <c r="A1381" s="8" t="str">
        <f t="shared" si="164"/>
        <v>2019</v>
      </c>
      <c r="B1381" s="8" t="str">
        <f t="shared" ref="B1381:B1406" si="170">+B1380</f>
        <v>Agosto</v>
      </c>
      <c r="C1381" s="6" t="s">
        <v>66</v>
      </c>
      <c r="D1381" s="14" t="str">
        <f t="shared" si="165"/>
        <v>2/Agosto/2019</v>
      </c>
      <c r="E1381" s="1">
        <v>39796972</v>
      </c>
      <c r="F1381" s="1">
        <v>18371772.540199999</v>
      </c>
      <c r="G1381" s="2">
        <v>0.46163744669318058</v>
      </c>
      <c r="H1381" s="3">
        <v>33947</v>
      </c>
      <c r="I1381" s="1">
        <v>21425199.459899999</v>
      </c>
      <c r="J1381" s="11">
        <f t="shared" si="166"/>
        <v>43679</v>
      </c>
      <c r="K1381" s="12">
        <f t="shared" si="167"/>
        <v>31</v>
      </c>
      <c r="L1381" s="12" t="str">
        <f t="shared" si="168"/>
        <v>viernes</v>
      </c>
      <c r="M1381" s="13"/>
    </row>
    <row r="1382" spans="1:13" x14ac:dyDescent="0.35">
      <c r="A1382" s="8" t="str">
        <f t="shared" si="164"/>
        <v>2019</v>
      </c>
      <c r="B1382" s="8" t="str">
        <f t="shared" si="170"/>
        <v>Agosto</v>
      </c>
      <c r="C1382" s="6" t="s">
        <v>67</v>
      </c>
      <c r="D1382" s="14" t="str">
        <f t="shared" si="165"/>
        <v>3/Agosto/2019</v>
      </c>
      <c r="E1382" s="1">
        <v>2101606</v>
      </c>
      <c r="F1382" s="1">
        <v>1012347.4529</v>
      </c>
      <c r="G1382" s="2">
        <v>0.48170182845880721</v>
      </c>
      <c r="H1382" s="3">
        <v>1103</v>
      </c>
      <c r="I1382" s="1">
        <v>1089258.5471999999</v>
      </c>
      <c r="J1382" s="11">
        <f t="shared" si="166"/>
        <v>43680</v>
      </c>
      <c r="K1382" s="12">
        <f t="shared" si="167"/>
        <v>31</v>
      </c>
      <c r="L1382" s="12" t="str">
        <f t="shared" si="168"/>
        <v>sábado</v>
      </c>
      <c r="M1382" s="13"/>
    </row>
    <row r="1383" spans="1:13" x14ac:dyDescent="0.35">
      <c r="A1383" s="8" t="str">
        <f t="shared" si="164"/>
        <v>2019</v>
      </c>
      <c r="B1383" s="8" t="str">
        <f t="shared" si="170"/>
        <v>Agosto</v>
      </c>
      <c r="C1383" s="6" t="s">
        <v>43</v>
      </c>
      <c r="D1383" s="14" t="str">
        <f t="shared" si="165"/>
        <v>5/Agosto/2019</v>
      </c>
      <c r="E1383" s="1">
        <v>32497245</v>
      </c>
      <c r="F1383" s="1">
        <v>13396878.318399999</v>
      </c>
      <c r="G1383" s="2">
        <v>0.41224658639216955</v>
      </c>
      <c r="H1383" s="3">
        <v>30877.887999999999</v>
      </c>
      <c r="I1383" s="1">
        <v>19100366.681699999</v>
      </c>
      <c r="J1383" s="11">
        <f t="shared" si="166"/>
        <v>43682</v>
      </c>
      <c r="K1383" s="12">
        <f t="shared" si="167"/>
        <v>32</v>
      </c>
      <c r="L1383" s="12" t="str">
        <f t="shared" si="168"/>
        <v>lunes</v>
      </c>
      <c r="M1383" s="13"/>
    </row>
    <row r="1384" spans="1:13" x14ac:dyDescent="0.35">
      <c r="A1384" s="8" t="str">
        <f t="shared" si="164"/>
        <v>2019</v>
      </c>
      <c r="B1384" s="8" t="str">
        <f t="shared" si="170"/>
        <v>Agosto</v>
      </c>
      <c r="C1384" s="6" t="s">
        <v>44</v>
      </c>
      <c r="D1384" s="14" t="str">
        <f t="shared" si="165"/>
        <v>6/Agosto/2019</v>
      </c>
      <c r="E1384" s="1">
        <v>31950209</v>
      </c>
      <c r="F1384" s="1">
        <v>13554910.705</v>
      </c>
      <c r="G1384" s="2">
        <v>0.42425108095537029</v>
      </c>
      <c r="H1384" s="3">
        <v>18363</v>
      </c>
      <c r="I1384" s="1">
        <v>18395298.295000002</v>
      </c>
      <c r="J1384" s="11">
        <f t="shared" si="166"/>
        <v>43683</v>
      </c>
      <c r="K1384" s="12">
        <f t="shared" si="167"/>
        <v>32</v>
      </c>
      <c r="L1384" s="12" t="str">
        <f t="shared" si="168"/>
        <v>martes</v>
      </c>
      <c r="M1384" s="13"/>
    </row>
    <row r="1385" spans="1:13" x14ac:dyDescent="0.35">
      <c r="A1385" s="8" t="str">
        <f t="shared" si="164"/>
        <v>2019</v>
      </c>
      <c r="B1385" s="8" t="str">
        <f t="shared" si="170"/>
        <v>Agosto</v>
      </c>
      <c r="C1385" s="6" t="s">
        <v>45</v>
      </c>
      <c r="D1385" s="14" t="str">
        <f t="shared" si="165"/>
        <v>7/Agosto/2019</v>
      </c>
      <c r="E1385" s="1">
        <v>59939040</v>
      </c>
      <c r="F1385" s="1">
        <v>28886104.2995</v>
      </c>
      <c r="G1385" s="2">
        <v>0.48192470716080871</v>
      </c>
      <c r="H1385" s="3">
        <v>48694</v>
      </c>
      <c r="I1385" s="1">
        <v>31052935.700599998</v>
      </c>
      <c r="J1385" s="11">
        <f t="shared" si="166"/>
        <v>43684</v>
      </c>
      <c r="K1385" s="12">
        <f t="shared" si="167"/>
        <v>32</v>
      </c>
      <c r="L1385" s="12" t="str">
        <f t="shared" si="168"/>
        <v>miércoles</v>
      </c>
      <c r="M1385" s="13"/>
    </row>
    <row r="1386" spans="1:13" x14ac:dyDescent="0.35">
      <c r="A1386" s="8" t="str">
        <f t="shared" si="164"/>
        <v>2019</v>
      </c>
      <c r="B1386" s="8" t="str">
        <f t="shared" si="170"/>
        <v>Agosto</v>
      </c>
      <c r="C1386" s="6" t="s">
        <v>46</v>
      </c>
      <c r="D1386" s="14" t="str">
        <f t="shared" si="165"/>
        <v>8/Agosto/2019</v>
      </c>
      <c r="E1386" s="1">
        <v>31659894</v>
      </c>
      <c r="F1386" s="1">
        <v>12316883.320800001</v>
      </c>
      <c r="G1386" s="2">
        <v>0.38903741499576722</v>
      </c>
      <c r="H1386" s="3">
        <v>19638</v>
      </c>
      <c r="I1386" s="1">
        <v>19343010.679299999</v>
      </c>
      <c r="J1386" s="11">
        <f t="shared" si="166"/>
        <v>43685</v>
      </c>
      <c r="K1386" s="12">
        <f t="shared" si="167"/>
        <v>32</v>
      </c>
      <c r="L1386" s="12" t="str">
        <f t="shared" si="168"/>
        <v>jueves</v>
      </c>
      <c r="M1386" s="13"/>
    </row>
    <row r="1387" spans="1:13" x14ac:dyDescent="0.35">
      <c r="A1387" s="8" t="str">
        <f t="shared" si="164"/>
        <v>2019</v>
      </c>
      <c r="B1387" s="8" t="str">
        <f t="shared" si="170"/>
        <v>Agosto</v>
      </c>
      <c r="C1387" s="6" t="s">
        <v>47</v>
      </c>
      <c r="D1387" s="14" t="str">
        <f t="shared" si="165"/>
        <v>9/Agosto/2019</v>
      </c>
      <c r="E1387" s="1">
        <v>40950249.780000001</v>
      </c>
      <c r="F1387" s="1">
        <v>17005265.7172</v>
      </c>
      <c r="G1387" s="2">
        <v>0.41526647110966658</v>
      </c>
      <c r="H1387" s="3">
        <v>29794</v>
      </c>
      <c r="I1387" s="1">
        <v>23944984.062899999</v>
      </c>
      <c r="J1387" s="11">
        <f t="shared" si="166"/>
        <v>43686</v>
      </c>
      <c r="K1387" s="12">
        <f t="shared" si="167"/>
        <v>32</v>
      </c>
      <c r="L1387" s="12" t="str">
        <f t="shared" si="168"/>
        <v>viernes</v>
      </c>
      <c r="M1387" s="13"/>
    </row>
    <row r="1388" spans="1:13" x14ac:dyDescent="0.35">
      <c r="A1388" s="8" t="str">
        <f t="shared" si="164"/>
        <v>2019</v>
      </c>
      <c r="B1388" s="8" t="str">
        <f t="shared" si="170"/>
        <v>Agosto</v>
      </c>
      <c r="C1388" s="6" t="s">
        <v>48</v>
      </c>
      <c r="D1388" s="14" t="str">
        <f t="shared" si="165"/>
        <v>10/Agosto/2019</v>
      </c>
      <c r="E1388" s="1">
        <v>5305883</v>
      </c>
      <c r="F1388" s="1">
        <v>2853945.9156999998</v>
      </c>
      <c r="G1388" s="2">
        <v>0.53788331097764497</v>
      </c>
      <c r="H1388" s="3">
        <v>3642</v>
      </c>
      <c r="I1388" s="1">
        <v>2451937.0843000002</v>
      </c>
      <c r="J1388" s="11">
        <f t="shared" si="166"/>
        <v>43687</v>
      </c>
      <c r="K1388" s="12">
        <f t="shared" si="167"/>
        <v>32</v>
      </c>
      <c r="L1388" s="12" t="str">
        <f t="shared" si="168"/>
        <v>sábado</v>
      </c>
      <c r="M1388" s="13"/>
    </row>
    <row r="1389" spans="1:13" x14ac:dyDescent="0.35">
      <c r="A1389" s="8" t="str">
        <f t="shared" si="164"/>
        <v>2019</v>
      </c>
      <c r="B1389" s="8" t="str">
        <f t="shared" si="170"/>
        <v>Agosto</v>
      </c>
      <c r="C1389" s="6" t="s">
        <v>49</v>
      </c>
      <c r="D1389" s="14" t="str">
        <f t="shared" si="165"/>
        <v>12/Agosto/2019</v>
      </c>
      <c r="E1389" s="1">
        <v>59121740</v>
      </c>
      <c r="F1389" s="1">
        <v>23124136.27</v>
      </c>
      <c r="G1389" s="2">
        <v>0.39112746461792225</v>
      </c>
      <c r="H1389" s="3">
        <v>31989</v>
      </c>
      <c r="I1389" s="1">
        <v>35997603.730099998</v>
      </c>
      <c r="J1389" s="11">
        <f t="shared" si="166"/>
        <v>43689</v>
      </c>
      <c r="K1389" s="12">
        <f t="shared" si="167"/>
        <v>33</v>
      </c>
      <c r="L1389" s="12" t="str">
        <f t="shared" si="168"/>
        <v>lunes</v>
      </c>
      <c r="M1389" s="13"/>
    </row>
    <row r="1390" spans="1:13" x14ac:dyDescent="0.35">
      <c r="A1390" s="8" t="str">
        <f t="shared" si="164"/>
        <v>2019</v>
      </c>
      <c r="B1390" s="8" t="str">
        <f t="shared" si="170"/>
        <v>Agosto</v>
      </c>
      <c r="C1390" s="6" t="s">
        <v>50</v>
      </c>
      <c r="D1390" s="14" t="str">
        <f t="shared" si="165"/>
        <v>13/Agosto/2019</v>
      </c>
      <c r="E1390" s="1">
        <v>39894461</v>
      </c>
      <c r="F1390" s="1">
        <v>16042970.5307</v>
      </c>
      <c r="G1390" s="2">
        <v>0.40213528716931407</v>
      </c>
      <c r="H1390" s="3">
        <v>38758</v>
      </c>
      <c r="I1390" s="1">
        <v>23851490.4694</v>
      </c>
      <c r="J1390" s="11">
        <f t="shared" si="166"/>
        <v>43690</v>
      </c>
      <c r="K1390" s="12">
        <f t="shared" si="167"/>
        <v>33</v>
      </c>
      <c r="L1390" s="12" t="str">
        <f t="shared" si="168"/>
        <v>martes</v>
      </c>
      <c r="M1390" s="13"/>
    </row>
    <row r="1391" spans="1:13" x14ac:dyDescent="0.35">
      <c r="A1391" s="8" t="str">
        <f t="shared" si="164"/>
        <v>2019</v>
      </c>
      <c r="B1391" s="8" t="str">
        <f t="shared" si="170"/>
        <v>Agosto</v>
      </c>
      <c r="C1391" s="6" t="s">
        <v>51</v>
      </c>
      <c r="D1391" s="14" t="str">
        <f t="shared" si="165"/>
        <v>14/Agosto/2019</v>
      </c>
      <c r="E1391" s="1">
        <v>52807444</v>
      </c>
      <c r="F1391" s="1">
        <v>22264055.363499999</v>
      </c>
      <c r="G1391" s="2">
        <v>0.42160827483905489</v>
      </c>
      <c r="H1391" s="3">
        <v>50437</v>
      </c>
      <c r="I1391" s="1">
        <v>30543388.636599999</v>
      </c>
      <c r="J1391" s="11">
        <f t="shared" si="166"/>
        <v>43691</v>
      </c>
      <c r="K1391" s="12">
        <f t="shared" si="167"/>
        <v>33</v>
      </c>
      <c r="L1391" s="12" t="str">
        <f t="shared" si="168"/>
        <v>miércoles</v>
      </c>
      <c r="M1391" s="13"/>
    </row>
    <row r="1392" spans="1:13" x14ac:dyDescent="0.35">
      <c r="A1392" s="8" t="str">
        <f t="shared" si="164"/>
        <v>2019</v>
      </c>
      <c r="B1392" s="8" t="str">
        <f t="shared" si="170"/>
        <v>Agosto</v>
      </c>
      <c r="C1392" s="6" t="s">
        <v>52</v>
      </c>
      <c r="D1392" s="14" t="str">
        <f t="shared" si="165"/>
        <v>15/Agosto/2019</v>
      </c>
      <c r="E1392" s="1">
        <v>12447314</v>
      </c>
      <c r="F1392" s="1">
        <v>3978713.0395</v>
      </c>
      <c r="G1392" s="2">
        <v>0.31964430555057904</v>
      </c>
      <c r="H1392" s="3">
        <v>7288</v>
      </c>
      <c r="I1392" s="1">
        <v>8468600.9605999999</v>
      </c>
      <c r="J1392" s="11">
        <f t="shared" si="166"/>
        <v>43692</v>
      </c>
      <c r="K1392" s="12">
        <f t="shared" si="167"/>
        <v>33</v>
      </c>
      <c r="L1392" s="12" t="str">
        <f t="shared" si="168"/>
        <v>jueves</v>
      </c>
      <c r="M1392" s="13"/>
    </row>
    <row r="1393" spans="1:13" x14ac:dyDescent="0.35">
      <c r="A1393" s="8" t="str">
        <f t="shared" si="164"/>
        <v>2019</v>
      </c>
      <c r="B1393" s="8" t="str">
        <f t="shared" si="170"/>
        <v>Agosto</v>
      </c>
      <c r="C1393" s="6" t="s">
        <v>53</v>
      </c>
      <c r="D1393" s="14" t="str">
        <f t="shared" si="165"/>
        <v>16/Agosto/2019</v>
      </c>
      <c r="E1393" s="1">
        <v>35578758</v>
      </c>
      <c r="F1393" s="1">
        <v>15892122.2687</v>
      </c>
      <c r="G1393" s="2">
        <v>0.44667445301772479</v>
      </c>
      <c r="H1393" s="3">
        <v>24508</v>
      </c>
      <c r="I1393" s="1">
        <v>19686635.7313</v>
      </c>
      <c r="J1393" s="11">
        <f t="shared" si="166"/>
        <v>43693</v>
      </c>
      <c r="K1393" s="12">
        <f t="shared" si="167"/>
        <v>33</v>
      </c>
      <c r="L1393" s="12" t="str">
        <f t="shared" si="168"/>
        <v>viernes</v>
      </c>
      <c r="M1393" s="13"/>
    </row>
    <row r="1394" spans="1:13" x14ac:dyDescent="0.35">
      <c r="A1394" s="8" t="str">
        <f t="shared" si="164"/>
        <v>2019</v>
      </c>
      <c r="B1394" s="8" t="str">
        <f t="shared" si="170"/>
        <v>Agosto</v>
      </c>
      <c r="C1394" s="6" t="s">
        <v>70</v>
      </c>
      <c r="D1394" s="14" t="str">
        <f t="shared" si="165"/>
        <v>17/Agosto/2019</v>
      </c>
      <c r="E1394" s="1">
        <v>4548285</v>
      </c>
      <c r="F1394" s="1">
        <v>2012759.8117</v>
      </c>
      <c r="G1394" s="2">
        <v>0.44253159415032262</v>
      </c>
      <c r="H1394" s="3">
        <v>1252</v>
      </c>
      <c r="I1394" s="1">
        <v>2535525.1883</v>
      </c>
      <c r="J1394" s="11">
        <f t="shared" si="166"/>
        <v>43694</v>
      </c>
      <c r="K1394" s="12">
        <f t="shared" si="167"/>
        <v>33</v>
      </c>
      <c r="L1394" s="12" t="str">
        <f t="shared" si="168"/>
        <v>sábado</v>
      </c>
      <c r="M1394" s="13"/>
    </row>
    <row r="1395" spans="1:13" x14ac:dyDescent="0.35">
      <c r="A1395" s="8" t="str">
        <f t="shared" si="164"/>
        <v>2019</v>
      </c>
      <c r="B1395" s="8" t="str">
        <f t="shared" si="170"/>
        <v>Agosto</v>
      </c>
      <c r="C1395" s="6" t="s">
        <v>54</v>
      </c>
      <c r="D1395" s="14" t="str">
        <f t="shared" si="165"/>
        <v>19/Agosto/2019</v>
      </c>
      <c r="E1395" s="1">
        <v>38971189</v>
      </c>
      <c r="F1395" s="1">
        <v>14143508.686100001</v>
      </c>
      <c r="G1395" s="2">
        <v>0.36292217530494131</v>
      </c>
      <c r="H1395" s="3">
        <v>24411</v>
      </c>
      <c r="I1395" s="1">
        <v>24827680.313900001</v>
      </c>
      <c r="J1395" s="11">
        <f t="shared" si="166"/>
        <v>43696</v>
      </c>
      <c r="K1395" s="12">
        <f t="shared" si="167"/>
        <v>34</v>
      </c>
      <c r="L1395" s="12" t="str">
        <f t="shared" si="168"/>
        <v>lunes</v>
      </c>
      <c r="M1395" s="13"/>
    </row>
    <row r="1396" spans="1:13" x14ac:dyDescent="0.35">
      <c r="A1396" s="8" t="str">
        <f t="shared" si="164"/>
        <v>2019</v>
      </c>
      <c r="B1396" s="8" t="str">
        <f t="shared" si="170"/>
        <v>Agosto</v>
      </c>
      <c r="C1396" s="6" t="s">
        <v>55</v>
      </c>
      <c r="D1396" s="14" t="str">
        <f t="shared" si="165"/>
        <v>20/Agosto/2019</v>
      </c>
      <c r="E1396" s="1">
        <v>42248623.979999997</v>
      </c>
      <c r="F1396" s="1">
        <v>17575997.904899999</v>
      </c>
      <c r="G1396" s="2">
        <v>0.41601349935610377</v>
      </c>
      <c r="H1396" s="3">
        <v>29147</v>
      </c>
      <c r="I1396" s="1">
        <v>24672626.075100001</v>
      </c>
      <c r="J1396" s="11">
        <f t="shared" si="166"/>
        <v>43697</v>
      </c>
      <c r="K1396" s="12">
        <f t="shared" si="167"/>
        <v>34</v>
      </c>
      <c r="L1396" s="12" t="str">
        <f t="shared" si="168"/>
        <v>martes</v>
      </c>
      <c r="M1396" s="13"/>
    </row>
    <row r="1397" spans="1:13" x14ac:dyDescent="0.35">
      <c r="A1397" s="8" t="str">
        <f t="shared" ref="A1397:A1428" si="171">+A1396</f>
        <v>2019</v>
      </c>
      <c r="B1397" s="8" t="str">
        <f t="shared" si="170"/>
        <v>Agosto</v>
      </c>
      <c r="C1397" s="6" t="s">
        <v>56</v>
      </c>
      <c r="D1397" s="14" t="str">
        <f t="shared" si="165"/>
        <v>21/Agosto/2019</v>
      </c>
      <c r="E1397" s="1">
        <v>47769594.57</v>
      </c>
      <c r="F1397" s="1">
        <v>20802372.248199999</v>
      </c>
      <c r="G1397" s="2">
        <v>0.43547307519465933</v>
      </c>
      <c r="H1397" s="3">
        <v>49090</v>
      </c>
      <c r="I1397" s="1">
        <v>26967222.321800001</v>
      </c>
      <c r="J1397" s="11">
        <f t="shared" si="166"/>
        <v>43698</v>
      </c>
      <c r="K1397" s="12">
        <f t="shared" si="167"/>
        <v>34</v>
      </c>
      <c r="L1397" s="12" t="str">
        <f t="shared" si="168"/>
        <v>miércoles</v>
      </c>
      <c r="M1397" s="13"/>
    </row>
    <row r="1398" spans="1:13" x14ac:dyDescent="0.35">
      <c r="A1398" s="8" t="str">
        <f t="shared" si="171"/>
        <v>2019</v>
      </c>
      <c r="B1398" s="8" t="str">
        <f t="shared" si="170"/>
        <v>Agosto</v>
      </c>
      <c r="C1398" s="6" t="s">
        <v>57</v>
      </c>
      <c r="D1398" s="14" t="str">
        <f t="shared" si="165"/>
        <v>22/Agosto/2019</v>
      </c>
      <c r="E1398" s="1">
        <v>60573320</v>
      </c>
      <c r="F1398" s="1">
        <v>20648562.776999999</v>
      </c>
      <c r="G1398" s="2">
        <v>0.34088543895233081</v>
      </c>
      <c r="H1398" s="3">
        <v>36411.728000000003</v>
      </c>
      <c r="I1398" s="1">
        <v>39924757.223099999</v>
      </c>
      <c r="J1398" s="11">
        <f t="shared" si="166"/>
        <v>43699</v>
      </c>
      <c r="K1398" s="12">
        <f t="shared" si="167"/>
        <v>34</v>
      </c>
      <c r="L1398" s="12" t="str">
        <f t="shared" si="168"/>
        <v>jueves</v>
      </c>
      <c r="M1398" s="13"/>
    </row>
    <row r="1399" spans="1:13" x14ac:dyDescent="0.35">
      <c r="A1399" s="8" t="str">
        <f t="shared" si="171"/>
        <v>2019</v>
      </c>
      <c r="B1399" s="8" t="str">
        <f t="shared" si="170"/>
        <v>Agosto</v>
      </c>
      <c r="C1399" s="6" t="s">
        <v>58</v>
      </c>
      <c r="D1399" s="14" t="str">
        <f t="shared" si="165"/>
        <v>23/Agosto/2019</v>
      </c>
      <c r="E1399" s="1">
        <v>48173721</v>
      </c>
      <c r="F1399" s="1">
        <v>18560891.699099999</v>
      </c>
      <c r="G1399" s="2">
        <v>0.38529080406929744</v>
      </c>
      <c r="H1399" s="3">
        <v>43291</v>
      </c>
      <c r="I1399" s="1">
        <v>29612829.300999999</v>
      </c>
      <c r="J1399" s="11">
        <f t="shared" si="166"/>
        <v>43700</v>
      </c>
      <c r="K1399" s="12">
        <f t="shared" si="167"/>
        <v>34</v>
      </c>
      <c r="L1399" s="12" t="str">
        <f t="shared" si="168"/>
        <v>viernes</v>
      </c>
      <c r="M1399" s="13"/>
    </row>
    <row r="1400" spans="1:13" x14ac:dyDescent="0.35">
      <c r="A1400" s="8" t="str">
        <f t="shared" si="171"/>
        <v>2019</v>
      </c>
      <c r="B1400" s="8" t="str">
        <f t="shared" si="170"/>
        <v>Agosto</v>
      </c>
      <c r="C1400" s="6" t="s">
        <v>59</v>
      </c>
      <c r="D1400" s="14" t="str">
        <f t="shared" si="165"/>
        <v>24/Agosto/2019</v>
      </c>
      <c r="E1400" s="1">
        <v>13224506</v>
      </c>
      <c r="F1400" s="1">
        <v>5676001.1677999999</v>
      </c>
      <c r="G1400" s="2">
        <v>0.42920326610309678</v>
      </c>
      <c r="H1400" s="3">
        <v>8825</v>
      </c>
      <c r="I1400" s="1">
        <v>7548504.8322999999</v>
      </c>
      <c r="J1400" s="11">
        <f t="shared" si="166"/>
        <v>43701</v>
      </c>
      <c r="K1400" s="12">
        <f t="shared" si="167"/>
        <v>34</v>
      </c>
      <c r="L1400" s="12" t="str">
        <f t="shared" si="168"/>
        <v>sábado</v>
      </c>
      <c r="M1400" s="13"/>
    </row>
    <row r="1401" spans="1:13" x14ac:dyDescent="0.35">
      <c r="A1401" s="8" t="str">
        <f t="shared" si="171"/>
        <v>2019</v>
      </c>
      <c r="B1401" s="8" t="str">
        <f t="shared" si="170"/>
        <v>Agosto</v>
      </c>
      <c r="C1401" s="6" t="s">
        <v>60</v>
      </c>
      <c r="D1401" s="14" t="str">
        <f t="shared" si="165"/>
        <v>26/Agosto/2019</v>
      </c>
      <c r="E1401" s="1">
        <v>65651976</v>
      </c>
      <c r="F1401" s="1">
        <v>19562924.886700001</v>
      </c>
      <c r="G1401" s="2">
        <v>0.2979792243679002</v>
      </c>
      <c r="H1401" s="3">
        <v>26560.772000000001</v>
      </c>
      <c r="I1401" s="1">
        <v>46089051.113300003</v>
      </c>
      <c r="J1401" s="11">
        <f t="shared" si="166"/>
        <v>43703</v>
      </c>
      <c r="K1401" s="12">
        <f t="shared" si="167"/>
        <v>35</v>
      </c>
      <c r="L1401" s="12" t="str">
        <f t="shared" si="168"/>
        <v>lunes</v>
      </c>
      <c r="M1401" s="13"/>
    </row>
    <row r="1402" spans="1:13" x14ac:dyDescent="0.35">
      <c r="A1402" s="8" t="str">
        <f t="shared" si="171"/>
        <v>2019</v>
      </c>
      <c r="B1402" s="8" t="str">
        <f t="shared" si="170"/>
        <v>Agosto</v>
      </c>
      <c r="C1402" s="6" t="s">
        <v>61</v>
      </c>
      <c r="D1402" s="14" t="str">
        <f t="shared" si="165"/>
        <v>27/Agosto/2019</v>
      </c>
      <c r="E1402" s="1">
        <v>65380247</v>
      </c>
      <c r="F1402" s="1">
        <v>17792256.758499999</v>
      </c>
      <c r="G1402" s="2">
        <v>0.27213504957391793</v>
      </c>
      <c r="H1402" s="3">
        <v>37159</v>
      </c>
      <c r="I1402" s="1">
        <v>47587990.241599999</v>
      </c>
      <c r="J1402" s="11">
        <f t="shared" si="166"/>
        <v>43704</v>
      </c>
      <c r="K1402" s="12">
        <f t="shared" si="167"/>
        <v>35</v>
      </c>
      <c r="L1402" s="12" t="str">
        <f t="shared" si="168"/>
        <v>martes</v>
      </c>
      <c r="M1402" s="13"/>
    </row>
    <row r="1403" spans="1:13" x14ac:dyDescent="0.35">
      <c r="A1403" s="8" t="str">
        <f t="shared" si="171"/>
        <v>2019</v>
      </c>
      <c r="B1403" s="8" t="str">
        <f t="shared" si="170"/>
        <v>Agosto</v>
      </c>
      <c r="C1403" s="6" t="s">
        <v>62</v>
      </c>
      <c r="D1403" s="14" t="str">
        <f t="shared" si="165"/>
        <v>28/Agosto/2019</v>
      </c>
      <c r="E1403" s="1">
        <v>67584323</v>
      </c>
      <c r="F1403" s="1">
        <v>28966192.047800001</v>
      </c>
      <c r="G1403" s="2">
        <v>0.42859335955470029</v>
      </c>
      <c r="H1403" s="3">
        <v>62701</v>
      </c>
      <c r="I1403" s="1">
        <v>38618130.952299997</v>
      </c>
      <c r="J1403" s="11">
        <f t="shared" si="166"/>
        <v>43705</v>
      </c>
      <c r="K1403" s="12">
        <f t="shared" si="167"/>
        <v>35</v>
      </c>
      <c r="L1403" s="12" t="str">
        <f t="shared" si="168"/>
        <v>miércoles</v>
      </c>
      <c r="M1403" s="13"/>
    </row>
    <row r="1404" spans="1:13" x14ac:dyDescent="0.35">
      <c r="A1404" s="8" t="str">
        <f t="shared" si="171"/>
        <v>2019</v>
      </c>
      <c r="B1404" s="8" t="str">
        <f t="shared" si="170"/>
        <v>Agosto</v>
      </c>
      <c r="C1404" s="6" t="s">
        <v>63</v>
      </c>
      <c r="D1404" s="14" t="str">
        <f t="shared" si="165"/>
        <v>29/Agosto/2019</v>
      </c>
      <c r="E1404" s="1">
        <v>54053958</v>
      </c>
      <c r="F1404" s="1">
        <v>22580362.7282</v>
      </c>
      <c r="G1404" s="2">
        <v>0.4177374527911536</v>
      </c>
      <c r="H1404" s="3">
        <v>38156</v>
      </c>
      <c r="I1404" s="1">
        <v>31473595.271899998</v>
      </c>
      <c r="J1404" s="11">
        <f t="shared" si="166"/>
        <v>43706</v>
      </c>
      <c r="K1404" s="12">
        <f t="shared" si="167"/>
        <v>35</v>
      </c>
      <c r="L1404" s="12" t="str">
        <f t="shared" si="168"/>
        <v>jueves</v>
      </c>
      <c r="M1404" s="13"/>
    </row>
    <row r="1405" spans="1:13" x14ac:dyDescent="0.35">
      <c r="A1405" s="8" t="str">
        <f t="shared" si="171"/>
        <v>2019</v>
      </c>
      <c r="B1405" s="8" t="str">
        <f t="shared" si="170"/>
        <v>Agosto</v>
      </c>
      <c r="C1405" s="6" t="s">
        <v>64</v>
      </c>
      <c r="D1405" s="14" t="str">
        <f t="shared" si="165"/>
        <v>30/Agosto/2019</v>
      </c>
      <c r="E1405" s="1">
        <v>119593343</v>
      </c>
      <c r="F1405" s="1">
        <v>40514184.584100001</v>
      </c>
      <c r="G1405" s="2">
        <v>0.33876621865232082</v>
      </c>
      <c r="H1405" s="3">
        <v>79665.536999999997</v>
      </c>
      <c r="I1405" s="1">
        <v>79079158.415999994</v>
      </c>
      <c r="J1405" s="11">
        <f t="shared" si="166"/>
        <v>43707</v>
      </c>
      <c r="K1405" s="12">
        <f t="shared" si="167"/>
        <v>35</v>
      </c>
      <c r="L1405" s="12" t="str">
        <f t="shared" si="168"/>
        <v>viernes</v>
      </c>
      <c r="M1405" s="13"/>
    </row>
    <row r="1406" spans="1:13" x14ac:dyDescent="0.35">
      <c r="A1406" s="8" t="str">
        <f t="shared" si="171"/>
        <v>2019</v>
      </c>
      <c r="B1406" s="8" t="str">
        <f t="shared" si="170"/>
        <v>Agosto</v>
      </c>
      <c r="C1406" s="6" t="s">
        <v>65</v>
      </c>
      <c r="D1406" s="14" t="str">
        <f t="shared" si="165"/>
        <v>31/Agosto/2019</v>
      </c>
      <c r="E1406" s="1">
        <v>2085748</v>
      </c>
      <c r="F1406" s="1">
        <v>710136.23919999995</v>
      </c>
      <c r="G1406" s="2">
        <v>0.34047077556828531</v>
      </c>
      <c r="H1406" s="3">
        <v>1058</v>
      </c>
      <c r="I1406" s="1">
        <v>1375611.7608</v>
      </c>
      <c r="J1406" s="11">
        <f t="shared" si="166"/>
        <v>43708</v>
      </c>
      <c r="K1406" s="12">
        <f t="shared" si="167"/>
        <v>35</v>
      </c>
      <c r="L1406" s="12" t="str">
        <f t="shared" si="168"/>
        <v>sábado</v>
      </c>
      <c r="M1406" s="13"/>
    </row>
    <row r="1407" spans="1:13" x14ac:dyDescent="0.35">
      <c r="A1407" s="8" t="str">
        <f t="shared" si="171"/>
        <v>2019</v>
      </c>
      <c r="B1407" s="8" t="s">
        <v>33</v>
      </c>
      <c r="C1407" s="6" t="s">
        <v>66</v>
      </c>
      <c r="D1407" s="14" t="str">
        <f t="shared" si="165"/>
        <v>2/Septiembre/2019</v>
      </c>
      <c r="E1407" s="1">
        <v>17910126</v>
      </c>
      <c r="F1407" s="1">
        <v>8287509.0690000001</v>
      </c>
      <c r="G1407" s="2">
        <v>0.46272756925328162</v>
      </c>
      <c r="H1407" s="3">
        <v>13945</v>
      </c>
      <c r="I1407" s="1">
        <v>9622616.9310999997</v>
      </c>
      <c r="J1407" s="11">
        <f t="shared" si="166"/>
        <v>43710</v>
      </c>
      <c r="K1407" s="12">
        <f t="shared" si="167"/>
        <v>36</v>
      </c>
      <c r="L1407" s="12" t="str">
        <f t="shared" si="168"/>
        <v>lunes</v>
      </c>
      <c r="M1407" s="13"/>
    </row>
    <row r="1408" spans="1:13" x14ac:dyDescent="0.35">
      <c r="A1408" s="8" t="str">
        <f t="shared" si="171"/>
        <v>2019</v>
      </c>
      <c r="B1408" s="8" t="str">
        <f t="shared" ref="B1408:B1427" si="172">+B1407</f>
        <v>Septiembre</v>
      </c>
      <c r="C1408" s="6" t="s">
        <v>67</v>
      </c>
      <c r="D1408" s="14" t="str">
        <f t="shared" si="165"/>
        <v>3/Septiembre/2019</v>
      </c>
      <c r="E1408" s="1">
        <v>42837453</v>
      </c>
      <c r="F1408" s="1">
        <v>18979502.990699999</v>
      </c>
      <c r="G1408" s="2">
        <v>0.44305862420671932</v>
      </c>
      <c r="H1408" s="3">
        <v>30111</v>
      </c>
      <c r="I1408" s="1">
        <v>23857950.009399999</v>
      </c>
      <c r="J1408" s="11">
        <f t="shared" si="166"/>
        <v>43711</v>
      </c>
      <c r="K1408" s="12">
        <f t="shared" si="167"/>
        <v>36</v>
      </c>
      <c r="L1408" s="12" t="str">
        <f t="shared" si="168"/>
        <v>martes</v>
      </c>
      <c r="M1408" s="13"/>
    </row>
    <row r="1409" spans="1:13" x14ac:dyDescent="0.35">
      <c r="A1409" s="8" t="str">
        <f t="shared" si="171"/>
        <v>2019</v>
      </c>
      <c r="B1409" s="8" t="str">
        <f t="shared" si="172"/>
        <v>Septiembre</v>
      </c>
      <c r="C1409" s="6" t="s">
        <v>68</v>
      </c>
      <c r="D1409" s="14" t="str">
        <f t="shared" si="165"/>
        <v>4/Septiembre/2019</v>
      </c>
      <c r="E1409" s="1">
        <v>55471865</v>
      </c>
      <c r="F1409" s="1">
        <v>23470865.778299998</v>
      </c>
      <c r="G1409" s="2">
        <v>0.42311297408695381</v>
      </c>
      <c r="H1409" s="3">
        <v>65286</v>
      </c>
      <c r="I1409" s="1">
        <v>32000999.221799999</v>
      </c>
      <c r="J1409" s="11">
        <f t="shared" si="166"/>
        <v>43712</v>
      </c>
      <c r="K1409" s="12">
        <f t="shared" si="167"/>
        <v>36</v>
      </c>
      <c r="L1409" s="12" t="str">
        <f t="shared" si="168"/>
        <v>miércoles</v>
      </c>
      <c r="M1409" s="13"/>
    </row>
    <row r="1410" spans="1:13" x14ac:dyDescent="0.35">
      <c r="A1410" s="8" t="str">
        <f t="shared" si="171"/>
        <v>2019</v>
      </c>
      <c r="B1410" s="8" t="str">
        <f t="shared" si="172"/>
        <v>Septiembre</v>
      </c>
      <c r="C1410" s="6" t="s">
        <v>43</v>
      </c>
      <c r="D1410" s="14" t="str">
        <f t="shared" si="165"/>
        <v>5/Septiembre/2019</v>
      </c>
      <c r="E1410" s="1">
        <v>51574320</v>
      </c>
      <c r="F1410" s="1">
        <v>23004120.541099999</v>
      </c>
      <c r="G1410" s="2">
        <v>0.44603827139359276</v>
      </c>
      <c r="H1410" s="3">
        <v>46776</v>
      </c>
      <c r="I1410" s="1">
        <v>28570199.458900001</v>
      </c>
      <c r="J1410" s="11">
        <f t="shared" si="166"/>
        <v>43713</v>
      </c>
      <c r="K1410" s="12">
        <f t="shared" si="167"/>
        <v>36</v>
      </c>
      <c r="L1410" s="12" t="str">
        <f t="shared" si="168"/>
        <v>jueves</v>
      </c>
      <c r="M1410" s="13"/>
    </row>
    <row r="1411" spans="1:13" x14ac:dyDescent="0.35">
      <c r="A1411" s="8" t="str">
        <f t="shared" si="171"/>
        <v>2019</v>
      </c>
      <c r="B1411" s="8" t="str">
        <f t="shared" si="172"/>
        <v>Septiembre</v>
      </c>
      <c r="C1411" s="6" t="s">
        <v>44</v>
      </c>
      <c r="D1411" s="14" t="str">
        <f t="shared" si="165"/>
        <v>6/Septiembre/2019</v>
      </c>
      <c r="E1411" s="1">
        <v>39337699</v>
      </c>
      <c r="F1411" s="1">
        <v>16922199.014899999</v>
      </c>
      <c r="G1411" s="2">
        <v>0.43017765261003194</v>
      </c>
      <c r="H1411" s="3">
        <v>37117</v>
      </c>
      <c r="I1411" s="1">
        <v>22415499.985100001</v>
      </c>
      <c r="J1411" s="11">
        <f t="shared" si="166"/>
        <v>43714</v>
      </c>
      <c r="K1411" s="12">
        <f t="shared" si="167"/>
        <v>36</v>
      </c>
      <c r="L1411" s="12" t="str">
        <f t="shared" si="168"/>
        <v>viernes</v>
      </c>
      <c r="M1411" s="13"/>
    </row>
    <row r="1412" spans="1:13" x14ac:dyDescent="0.35">
      <c r="A1412" s="8" t="str">
        <f t="shared" si="171"/>
        <v>2019</v>
      </c>
      <c r="B1412" s="8" t="str">
        <f t="shared" si="172"/>
        <v>Septiembre</v>
      </c>
      <c r="C1412" s="6" t="s">
        <v>45</v>
      </c>
      <c r="D1412" s="14" t="str">
        <f t="shared" si="165"/>
        <v>7/Septiembre/2019</v>
      </c>
      <c r="E1412" s="1">
        <v>2723067</v>
      </c>
      <c r="F1412" s="1">
        <v>1256896.5499</v>
      </c>
      <c r="G1412" s="2">
        <v>0.46157386134825179</v>
      </c>
      <c r="H1412" s="3">
        <v>3790</v>
      </c>
      <c r="I1412" s="1">
        <v>1466170.4501</v>
      </c>
      <c r="J1412" s="11">
        <f t="shared" si="166"/>
        <v>43715</v>
      </c>
      <c r="K1412" s="12">
        <f t="shared" si="167"/>
        <v>36</v>
      </c>
      <c r="L1412" s="12" t="str">
        <f t="shared" si="168"/>
        <v>sábado</v>
      </c>
      <c r="M1412" s="13"/>
    </row>
    <row r="1413" spans="1:13" x14ac:dyDescent="0.35">
      <c r="A1413" s="8" t="str">
        <f t="shared" si="171"/>
        <v>2019</v>
      </c>
      <c r="B1413" s="8" t="str">
        <f t="shared" si="172"/>
        <v>Septiembre</v>
      </c>
      <c r="C1413" s="6" t="s">
        <v>47</v>
      </c>
      <c r="D1413" s="14" t="str">
        <f t="shared" si="165"/>
        <v>9/Septiembre/2019</v>
      </c>
      <c r="E1413" s="1">
        <v>30219166</v>
      </c>
      <c r="F1413" s="1">
        <v>14086808.65</v>
      </c>
      <c r="G1413" s="2">
        <v>0.46615477905644387</v>
      </c>
      <c r="H1413" s="3">
        <v>15752</v>
      </c>
      <c r="I1413" s="1">
        <v>16132357.350099999</v>
      </c>
      <c r="J1413" s="11">
        <f t="shared" si="166"/>
        <v>43717</v>
      </c>
      <c r="K1413" s="12">
        <f t="shared" si="167"/>
        <v>37</v>
      </c>
      <c r="L1413" s="12" t="str">
        <f t="shared" si="168"/>
        <v>lunes</v>
      </c>
      <c r="M1413" s="13"/>
    </row>
    <row r="1414" spans="1:13" x14ac:dyDescent="0.35">
      <c r="A1414" s="8" t="str">
        <f t="shared" si="171"/>
        <v>2019</v>
      </c>
      <c r="B1414" s="8" t="str">
        <f t="shared" si="172"/>
        <v>Septiembre</v>
      </c>
      <c r="C1414" s="6" t="s">
        <v>48</v>
      </c>
      <c r="D1414" s="14" t="str">
        <f t="shared" si="165"/>
        <v>10/Septiembre/2019</v>
      </c>
      <c r="E1414" s="1">
        <v>68500230</v>
      </c>
      <c r="F1414" s="1">
        <v>27737928.7733</v>
      </c>
      <c r="G1414" s="2">
        <v>0.40493190713812199</v>
      </c>
      <c r="H1414" s="3">
        <v>80546.463000000003</v>
      </c>
      <c r="I1414" s="1">
        <v>40762301.2267</v>
      </c>
      <c r="J1414" s="11">
        <f t="shared" si="166"/>
        <v>43718</v>
      </c>
      <c r="K1414" s="12">
        <f t="shared" si="167"/>
        <v>37</v>
      </c>
      <c r="L1414" s="12" t="str">
        <f t="shared" si="168"/>
        <v>martes</v>
      </c>
      <c r="M1414" s="13"/>
    </row>
    <row r="1415" spans="1:13" x14ac:dyDescent="0.35">
      <c r="A1415" s="8" t="str">
        <f t="shared" si="171"/>
        <v>2019</v>
      </c>
      <c r="B1415" s="8" t="str">
        <f t="shared" si="172"/>
        <v>Septiembre</v>
      </c>
      <c r="C1415" s="6" t="s">
        <v>69</v>
      </c>
      <c r="D1415" s="14" t="str">
        <f t="shared" ref="D1415:D1449" si="173">CONCATENATE(C1415,"/",B1415,"/",A1415)</f>
        <v>11/Septiembre/2019</v>
      </c>
      <c r="E1415" s="1">
        <v>69644414</v>
      </c>
      <c r="F1415" s="1">
        <v>29681348.7498</v>
      </c>
      <c r="G1415" s="2">
        <v>0.42618419834503884</v>
      </c>
      <c r="H1415" s="3">
        <v>71269.966</v>
      </c>
      <c r="I1415" s="1">
        <v>39963065.250299998</v>
      </c>
      <c r="J1415" s="11">
        <f t="shared" ref="J1415:J1449" si="174">WORKDAY(D1415,0,0)</f>
        <v>43719</v>
      </c>
      <c r="K1415" s="12">
        <f t="shared" ref="K1415:K1449" si="175">WEEKNUM(J1415,1)</f>
        <v>37</v>
      </c>
      <c r="L1415" s="12" t="str">
        <f t="shared" ref="L1415:L1449" si="176">TEXT(J1415,"ddDDd")</f>
        <v>miércoles</v>
      </c>
      <c r="M1415" s="13"/>
    </row>
    <row r="1416" spans="1:13" x14ac:dyDescent="0.35">
      <c r="A1416" s="8" t="str">
        <f t="shared" si="171"/>
        <v>2019</v>
      </c>
      <c r="B1416" s="8" t="str">
        <f t="shared" si="172"/>
        <v>Septiembre</v>
      </c>
      <c r="C1416" s="6" t="s">
        <v>49</v>
      </c>
      <c r="D1416" s="14" t="str">
        <f t="shared" si="173"/>
        <v>12/Septiembre/2019</v>
      </c>
      <c r="E1416" s="1">
        <v>41541452</v>
      </c>
      <c r="F1416" s="1">
        <v>18491637.784499999</v>
      </c>
      <c r="G1416" s="2">
        <v>0.44513701120750426</v>
      </c>
      <c r="H1416" s="3">
        <v>29151</v>
      </c>
      <c r="I1416" s="1">
        <v>23049814.215500001</v>
      </c>
      <c r="J1416" s="11">
        <f t="shared" si="174"/>
        <v>43720</v>
      </c>
      <c r="K1416" s="12">
        <f t="shared" si="175"/>
        <v>37</v>
      </c>
      <c r="L1416" s="12" t="str">
        <f t="shared" si="176"/>
        <v>jueves</v>
      </c>
      <c r="M1416" s="13"/>
    </row>
    <row r="1417" spans="1:13" x14ac:dyDescent="0.35">
      <c r="A1417" s="8" t="str">
        <f t="shared" si="171"/>
        <v>2019</v>
      </c>
      <c r="B1417" s="8" t="str">
        <f t="shared" si="172"/>
        <v>Septiembre</v>
      </c>
      <c r="C1417" s="6" t="s">
        <v>50</v>
      </c>
      <c r="D1417" s="14" t="str">
        <f t="shared" si="173"/>
        <v>13/Septiembre/2019</v>
      </c>
      <c r="E1417" s="1">
        <v>53527343</v>
      </c>
      <c r="F1417" s="1">
        <v>23522435.991999999</v>
      </c>
      <c r="G1417" s="2">
        <v>0.43944710635086071</v>
      </c>
      <c r="H1417" s="3">
        <v>43620</v>
      </c>
      <c r="I1417" s="1">
        <v>30004907.008000001</v>
      </c>
      <c r="J1417" s="11">
        <f t="shared" si="174"/>
        <v>43721</v>
      </c>
      <c r="K1417" s="12">
        <f t="shared" si="175"/>
        <v>37</v>
      </c>
      <c r="L1417" s="12" t="str">
        <f t="shared" si="176"/>
        <v>viernes</v>
      </c>
      <c r="M1417" s="13"/>
    </row>
    <row r="1418" spans="1:13" x14ac:dyDescent="0.35">
      <c r="A1418" s="8" t="str">
        <f t="shared" si="171"/>
        <v>2019</v>
      </c>
      <c r="B1418" s="8" t="str">
        <f t="shared" si="172"/>
        <v>Septiembre</v>
      </c>
      <c r="C1418" s="6" t="s">
        <v>51</v>
      </c>
      <c r="D1418" s="14" t="str">
        <f t="shared" si="173"/>
        <v>14/Septiembre/2019</v>
      </c>
      <c r="E1418" s="1">
        <v>3950719</v>
      </c>
      <c r="F1418" s="1">
        <v>2305541.1030000001</v>
      </c>
      <c r="G1418" s="2">
        <v>0.58357506646258572</v>
      </c>
      <c r="H1418" s="3">
        <v>3595</v>
      </c>
      <c r="I1418" s="1">
        <v>1645177.8970999999</v>
      </c>
      <c r="J1418" s="11">
        <f t="shared" si="174"/>
        <v>43722</v>
      </c>
      <c r="K1418" s="12">
        <f t="shared" si="175"/>
        <v>37</v>
      </c>
      <c r="L1418" s="12" t="str">
        <f t="shared" si="176"/>
        <v>sábado</v>
      </c>
      <c r="M1418" s="13"/>
    </row>
    <row r="1419" spans="1:13" x14ac:dyDescent="0.35">
      <c r="A1419" s="8" t="str">
        <f t="shared" si="171"/>
        <v>2019</v>
      </c>
      <c r="B1419" s="8" t="str">
        <f t="shared" si="172"/>
        <v>Septiembre</v>
      </c>
      <c r="C1419" s="6" t="s">
        <v>53</v>
      </c>
      <c r="D1419" s="14" t="str">
        <f t="shared" si="173"/>
        <v>16/Septiembre/2019</v>
      </c>
      <c r="E1419" s="1">
        <v>27649026</v>
      </c>
      <c r="F1419" s="1">
        <v>12531383.2535</v>
      </c>
      <c r="G1419" s="2">
        <v>0.45323054973075722</v>
      </c>
      <c r="H1419" s="3">
        <v>16163</v>
      </c>
      <c r="I1419" s="1">
        <v>15117642.7465</v>
      </c>
      <c r="J1419" s="11">
        <f t="shared" si="174"/>
        <v>43724</v>
      </c>
      <c r="K1419" s="12">
        <f t="shared" si="175"/>
        <v>38</v>
      </c>
      <c r="L1419" s="12" t="str">
        <f t="shared" si="176"/>
        <v>lunes</v>
      </c>
      <c r="M1419" s="13"/>
    </row>
    <row r="1420" spans="1:13" x14ac:dyDescent="0.35">
      <c r="A1420" s="8" t="str">
        <f t="shared" si="171"/>
        <v>2019</v>
      </c>
      <c r="B1420" s="8" t="str">
        <f t="shared" si="172"/>
        <v>Septiembre</v>
      </c>
      <c r="C1420" s="6" t="s">
        <v>70</v>
      </c>
      <c r="D1420" s="14" t="str">
        <f t="shared" si="173"/>
        <v>17/Septiembre/2019</v>
      </c>
      <c r="E1420" s="1">
        <v>13065978</v>
      </c>
      <c r="F1420" s="1">
        <v>6045133.5570999999</v>
      </c>
      <c r="G1420" s="2">
        <v>0.46266215641110064</v>
      </c>
      <c r="H1420" s="3">
        <v>16972</v>
      </c>
      <c r="I1420" s="1">
        <v>7020844.443</v>
      </c>
      <c r="J1420" s="11">
        <f t="shared" si="174"/>
        <v>43725</v>
      </c>
      <c r="K1420" s="12">
        <f t="shared" si="175"/>
        <v>38</v>
      </c>
      <c r="L1420" s="12" t="str">
        <f t="shared" si="176"/>
        <v>martes</v>
      </c>
      <c r="M1420" s="13"/>
    </row>
    <row r="1421" spans="1:13" x14ac:dyDescent="0.35">
      <c r="A1421" s="8" t="str">
        <f t="shared" si="171"/>
        <v>2019</v>
      </c>
      <c r="B1421" s="8" t="str">
        <f t="shared" si="172"/>
        <v>Septiembre</v>
      </c>
      <c r="C1421" s="6" t="s">
        <v>58</v>
      </c>
      <c r="D1421" s="14" t="str">
        <f t="shared" si="173"/>
        <v>23/Septiembre/2019</v>
      </c>
      <c r="E1421" s="1">
        <v>56822600.479999997</v>
      </c>
      <c r="F1421" s="1">
        <v>25489417.1184</v>
      </c>
      <c r="G1421" s="2">
        <v>0.4485788560024031</v>
      </c>
      <c r="H1421" s="3">
        <v>55881</v>
      </c>
      <c r="I1421" s="1">
        <v>31333183.361699998</v>
      </c>
      <c r="J1421" s="11">
        <f t="shared" si="174"/>
        <v>43731</v>
      </c>
      <c r="K1421" s="12">
        <f t="shared" si="175"/>
        <v>39</v>
      </c>
      <c r="L1421" s="12" t="str">
        <f t="shared" si="176"/>
        <v>lunes</v>
      </c>
      <c r="M1421" s="13"/>
    </row>
    <row r="1422" spans="1:13" x14ac:dyDescent="0.35">
      <c r="A1422" s="8" t="str">
        <f t="shared" si="171"/>
        <v>2019</v>
      </c>
      <c r="B1422" s="8" t="str">
        <f t="shared" si="172"/>
        <v>Septiembre</v>
      </c>
      <c r="C1422" s="6" t="s">
        <v>59</v>
      </c>
      <c r="D1422" s="14" t="str">
        <f t="shared" si="173"/>
        <v>24/Septiembre/2019</v>
      </c>
      <c r="E1422" s="1">
        <v>36418222</v>
      </c>
      <c r="F1422" s="1">
        <v>16781484.1371</v>
      </c>
      <c r="G1422" s="2">
        <v>0.46079910592834544</v>
      </c>
      <c r="H1422" s="3">
        <v>34202</v>
      </c>
      <c r="I1422" s="1">
        <v>19636737.8629</v>
      </c>
      <c r="J1422" s="11">
        <f t="shared" si="174"/>
        <v>43732</v>
      </c>
      <c r="K1422" s="12">
        <f t="shared" si="175"/>
        <v>39</v>
      </c>
      <c r="L1422" s="12" t="str">
        <f t="shared" si="176"/>
        <v>martes</v>
      </c>
      <c r="M1422" s="13"/>
    </row>
    <row r="1423" spans="1:13" x14ac:dyDescent="0.35">
      <c r="A1423" s="8" t="str">
        <f t="shared" si="171"/>
        <v>2019</v>
      </c>
      <c r="B1423" s="8" t="str">
        <f t="shared" si="172"/>
        <v>Septiembre</v>
      </c>
      <c r="C1423" s="6" t="s">
        <v>72</v>
      </c>
      <c r="D1423" s="14" t="str">
        <f t="shared" si="173"/>
        <v>25/Septiembre/2019</v>
      </c>
      <c r="E1423" s="1">
        <v>65025146</v>
      </c>
      <c r="F1423" s="1">
        <v>30210995.447900001</v>
      </c>
      <c r="G1423" s="2">
        <v>0.46460480762165457</v>
      </c>
      <c r="H1423" s="3">
        <v>75484</v>
      </c>
      <c r="I1423" s="1">
        <v>34814150.552199997</v>
      </c>
      <c r="J1423" s="11">
        <f t="shared" si="174"/>
        <v>43733</v>
      </c>
      <c r="K1423" s="12">
        <f t="shared" si="175"/>
        <v>39</v>
      </c>
      <c r="L1423" s="12" t="str">
        <f t="shared" si="176"/>
        <v>miércoles</v>
      </c>
      <c r="M1423" s="13"/>
    </row>
    <row r="1424" spans="1:13" x14ac:dyDescent="0.35">
      <c r="A1424" s="8" t="str">
        <f t="shared" si="171"/>
        <v>2019</v>
      </c>
      <c r="B1424" s="8" t="str">
        <f t="shared" si="172"/>
        <v>Septiembre</v>
      </c>
      <c r="C1424" s="6" t="s">
        <v>60</v>
      </c>
      <c r="D1424" s="14" t="str">
        <f t="shared" si="173"/>
        <v>26/Septiembre/2019</v>
      </c>
      <c r="E1424" s="1">
        <v>54112048</v>
      </c>
      <c r="F1424" s="1">
        <v>21990286.069499999</v>
      </c>
      <c r="G1424" s="2">
        <v>0.40638428746034527</v>
      </c>
      <c r="H1424" s="3">
        <v>67966</v>
      </c>
      <c r="I1424" s="1">
        <v>32121761.930500001</v>
      </c>
      <c r="J1424" s="11">
        <f t="shared" si="174"/>
        <v>43734</v>
      </c>
      <c r="K1424" s="12">
        <f t="shared" si="175"/>
        <v>39</v>
      </c>
      <c r="L1424" s="12" t="str">
        <f t="shared" si="176"/>
        <v>jueves</v>
      </c>
      <c r="M1424" s="13"/>
    </row>
    <row r="1425" spans="1:13" x14ac:dyDescent="0.35">
      <c r="A1425" s="8" t="str">
        <f t="shared" si="171"/>
        <v>2019</v>
      </c>
      <c r="B1425" s="8" t="str">
        <f t="shared" si="172"/>
        <v>Septiembre</v>
      </c>
      <c r="C1425" s="6" t="s">
        <v>61</v>
      </c>
      <c r="D1425" s="14" t="str">
        <f t="shared" si="173"/>
        <v>27/Septiembre/2019</v>
      </c>
      <c r="E1425" s="1">
        <v>56317232</v>
      </c>
      <c r="F1425" s="1">
        <v>20986148.230900001</v>
      </c>
      <c r="G1425" s="2">
        <v>0.37264168506896789</v>
      </c>
      <c r="H1425" s="3">
        <v>38773</v>
      </c>
      <c r="I1425" s="1">
        <v>35331083.769100003</v>
      </c>
      <c r="J1425" s="11">
        <f t="shared" si="174"/>
        <v>43735</v>
      </c>
      <c r="K1425" s="12">
        <f t="shared" si="175"/>
        <v>39</v>
      </c>
      <c r="L1425" s="12" t="str">
        <f t="shared" si="176"/>
        <v>viernes</v>
      </c>
      <c r="M1425" s="13"/>
    </row>
    <row r="1426" spans="1:13" x14ac:dyDescent="0.35">
      <c r="A1426" s="8" t="str">
        <f t="shared" si="171"/>
        <v>2019</v>
      </c>
      <c r="B1426" s="8" t="str">
        <f t="shared" si="172"/>
        <v>Septiembre</v>
      </c>
      <c r="C1426" s="6" t="s">
        <v>62</v>
      </c>
      <c r="D1426" s="14" t="str">
        <f t="shared" si="173"/>
        <v>28/Septiembre/2019</v>
      </c>
      <c r="E1426" s="1">
        <v>5252953</v>
      </c>
      <c r="F1426" s="1">
        <v>2243859.1461999998</v>
      </c>
      <c r="G1426" s="2">
        <v>0.42716147397473381</v>
      </c>
      <c r="H1426" s="3">
        <v>4187</v>
      </c>
      <c r="I1426" s="1">
        <v>3009093.8538000002</v>
      </c>
      <c r="J1426" s="11">
        <f t="shared" si="174"/>
        <v>43736</v>
      </c>
      <c r="K1426" s="12">
        <f t="shared" si="175"/>
        <v>39</v>
      </c>
      <c r="L1426" s="12" t="str">
        <f t="shared" si="176"/>
        <v>sábado</v>
      </c>
      <c r="M1426" s="13"/>
    </row>
    <row r="1427" spans="1:13" x14ac:dyDescent="0.35">
      <c r="A1427" s="8" t="str">
        <f t="shared" si="171"/>
        <v>2019</v>
      </c>
      <c r="B1427" s="8" t="str">
        <f t="shared" si="172"/>
        <v>Septiembre</v>
      </c>
      <c r="C1427" s="6" t="s">
        <v>64</v>
      </c>
      <c r="D1427" s="14" t="str">
        <f t="shared" si="173"/>
        <v>30/Septiembre/2019</v>
      </c>
      <c r="E1427" s="1">
        <v>96175955</v>
      </c>
      <c r="F1427" s="1">
        <v>36571375.835199997</v>
      </c>
      <c r="G1427" s="2">
        <v>0.38025487592194951</v>
      </c>
      <c r="H1427" s="3">
        <v>70677.134999999995</v>
      </c>
      <c r="I1427" s="1">
        <v>59604579.164800003</v>
      </c>
      <c r="J1427" s="11">
        <f t="shared" si="174"/>
        <v>43738</v>
      </c>
      <c r="K1427" s="12">
        <f t="shared" si="175"/>
        <v>40</v>
      </c>
      <c r="L1427" s="12" t="str">
        <f t="shared" si="176"/>
        <v>lunes</v>
      </c>
      <c r="M1427" s="13"/>
    </row>
    <row r="1428" spans="1:13" x14ac:dyDescent="0.35">
      <c r="A1428" s="8" t="str">
        <f t="shared" si="171"/>
        <v>2019</v>
      </c>
      <c r="B1428" s="8" t="s">
        <v>34</v>
      </c>
      <c r="C1428" s="6" t="s">
        <v>73</v>
      </c>
      <c r="D1428" s="14" t="str">
        <f t="shared" si="173"/>
        <v>1/Octubre/2019</v>
      </c>
      <c r="E1428" s="1">
        <v>17181285</v>
      </c>
      <c r="F1428" s="1">
        <v>7765435.2489999998</v>
      </c>
      <c r="G1428" s="2">
        <v>0.45197057431967397</v>
      </c>
      <c r="H1428" s="3">
        <v>10927</v>
      </c>
      <c r="I1428" s="1">
        <v>9415849.7510000002</v>
      </c>
      <c r="J1428" s="11">
        <f t="shared" si="174"/>
        <v>43739</v>
      </c>
      <c r="K1428" s="12">
        <f t="shared" si="175"/>
        <v>40</v>
      </c>
      <c r="L1428" s="12" t="str">
        <f t="shared" si="176"/>
        <v>martes</v>
      </c>
      <c r="M1428" s="13"/>
    </row>
    <row r="1429" spans="1:13" x14ac:dyDescent="0.35">
      <c r="A1429" s="8" t="str">
        <f t="shared" ref="A1429:A1449" si="177">+A1428</f>
        <v>2019</v>
      </c>
      <c r="B1429" s="8" t="str">
        <f t="shared" ref="B1429:B1449" si="178">+B1428</f>
        <v>Octubre</v>
      </c>
      <c r="C1429" s="6" t="s">
        <v>66</v>
      </c>
      <c r="D1429" s="14" t="str">
        <f t="shared" si="173"/>
        <v>2/Octubre/2019</v>
      </c>
      <c r="E1429" s="1">
        <v>49492470</v>
      </c>
      <c r="F1429" s="1">
        <v>23677951.581799999</v>
      </c>
      <c r="G1429" s="2">
        <v>0.47841523330316715</v>
      </c>
      <c r="H1429" s="3">
        <v>51249</v>
      </c>
      <c r="I1429" s="1">
        <v>25814518.418299999</v>
      </c>
      <c r="J1429" s="11">
        <f t="shared" si="174"/>
        <v>43740</v>
      </c>
      <c r="K1429" s="12">
        <f t="shared" si="175"/>
        <v>40</v>
      </c>
      <c r="L1429" s="12" t="str">
        <f t="shared" si="176"/>
        <v>miércoles</v>
      </c>
      <c r="M1429" s="13"/>
    </row>
    <row r="1430" spans="1:13" x14ac:dyDescent="0.35">
      <c r="A1430" s="8" t="str">
        <f t="shared" si="177"/>
        <v>2019</v>
      </c>
      <c r="B1430" s="8" t="str">
        <f t="shared" si="178"/>
        <v>Octubre</v>
      </c>
      <c r="C1430" s="6" t="s">
        <v>67</v>
      </c>
      <c r="D1430" s="14" t="str">
        <f t="shared" si="173"/>
        <v>3/Octubre/2019</v>
      </c>
      <c r="E1430" s="1">
        <v>42588503</v>
      </c>
      <c r="F1430" s="1">
        <v>18422109.6569</v>
      </c>
      <c r="G1430" s="2">
        <v>0.43256062925949756</v>
      </c>
      <c r="H1430" s="3">
        <v>46196</v>
      </c>
      <c r="I1430" s="1">
        <v>24166393.343199998</v>
      </c>
      <c r="J1430" s="11">
        <f t="shared" si="174"/>
        <v>43741</v>
      </c>
      <c r="K1430" s="12">
        <f t="shared" si="175"/>
        <v>40</v>
      </c>
      <c r="L1430" s="12" t="str">
        <f t="shared" si="176"/>
        <v>jueves</v>
      </c>
      <c r="M1430" s="13"/>
    </row>
    <row r="1431" spans="1:13" x14ac:dyDescent="0.35">
      <c r="A1431" s="8" t="str">
        <f t="shared" si="177"/>
        <v>2019</v>
      </c>
      <c r="B1431" s="8" t="str">
        <f t="shared" si="178"/>
        <v>Octubre</v>
      </c>
      <c r="C1431" s="6" t="s">
        <v>68</v>
      </c>
      <c r="D1431" s="14" t="str">
        <f t="shared" si="173"/>
        <v>4/Octubre/2019</v>
      </c>
      <c r="E1431" s="1">
        <v>52775835</v>
      </c>
      <c r="F1431" s="1">
        <v>21288529.495999999</v>
      </c>
      <c r="G1431" s="2">
        <v>0.40337646000295402</v>
      </c>
      <c r="H1431" s="3">
        <v>43897.582000000002</v>
      </c>
      <c r="I1431" s="1">
        <v>31487305.504000001</v>
      </c>
      <c r="J1431" s="11">
        <f t="shared" si="174"/>
        <v>43742</v>
      </c>
      <c r="K1431" s="12">
        <f t="shared" si="175"/>
        <v>40</v>
      </c>
      <c r="L1431" s="12" t="str">
        <f t="shared" si="176"/>
        <v>viernes</v>
      </c>
      <c r="M1431" s="13"/>
    </row>
    <row r="1432" spans="1:13" x14ac:dyDescent="0.35">
      <c r="A1432" s="8" t="str">
        <f t="shared" si="177"/>
        <v>2019</v>
      </c>
      <c r="B1432" s="8" t="str">
        <f t="shared" si="178"/>
        <v>Octubre</v>
      </c>
      <c r="C1432" s="6" t="s">
        <v>43</v>
      </c>
      <c r="D1432" s="14" t="str">
        <f t="shared" si="173"/>
        <v>5/Octubre/2019</v>
      </c>
      <c r="E1432" s="1">
        <v>5400472</v>
      </c>
      <c r="F1432" s="1">
        <v>2365282.0910999998</v>
      </c>
      <c r="G1432" s="2">
        <v>0.43797691962850654</v>
      </c>
      <c r="H1432" s="3">
        <v>10826</v>
      </c>
      <c r="I1432" s="1">
        <v>3035189.9089000002</v>
      </c>
      <c r="J1432" s="11">
        <f t="shared" si="174"/>
        <v>43743</v>
      </c>
      <c r="K1432" s="12">
        <f t="shared" si="175"/>
        <v>40</v>
      </c>
      <c r="L1432" s="12" t="str">
        <f t="shared" si="176"/>
        <v>sábado</v>
      </c>
      <c r="M1432" s="13"/>
    </row>
    <row r="1433" spans="1:13" x14ac:dyDescent="0.35">
      <c r="A1433" s="8" t="str">
        <f t="shared" si="177"/>
        <v>2019</v>
      </c>
      <c r="B1433" s="8" t="str">
        <f t="shared" si="178"/>
        <v>Octubre</v>
      </c>
      <c r="C1433" s="6" t="s">
        <v>45</v>
      </c>
      <c r="D1433" s="14" t="str">
        <f t="shared" si="173"/>
        <v>7/Octubre/2019</v>
      </c>
      <c r="E1433" s="1">
        <v>27393983</v>
      </c>
      <c r="F1433" s="1">
        <v>12171865.5911</v>
      </c>
      <c r="G1433" s="2">
        <v>0.44432624460269249</v>
      </c>
      <c r="H1433" s="3">
        <v>21358</v>
      </c>
      <c r="I1433" s="1">
        <v>15222117.409</v>
      </c>
      <c r="J1433" s="11">
        <f t="shared" si="174"/>
        <v>43745</v>
      </c>
      <c r="K1433" s="12">
        <f t="shared" si="175"/>
        <v>41</v>
      </c>
      <c r="L1433" s="12" t="str">
        <f t="shared" si="176"/>
        <v>lunes</v>
      </c>
      <c r="M1433" s="13"/>
    </row>
    <row r="1434" spans="1:13" x14ac:dyDescent="0.35">
      <c r="A1434" s="8" t="str">
        <f t="shared" si="177"/>
        <v>2019</v>
      </c>
      <c r="B1434" s="8" t="str">
        <f t="shared" si="178"/>
        <v>Octubre</v>
      </c>
      <c r="C1434" s="6" t="s">
        <v>46</v>
      </c>
      <c r="D1434" s="14" t="str">
        <f t="shared" si="173"/>
        <v>8/Octubre/2019</v>
      </c>
      <c r="E1434" s="1">
        <v>57584507</v>
      </c>
      <c r="F1434" s="1">
        <v>24472335.067699999</v>
      </c>
      <c r="G1434" s="2">
        <v>0.42498123788226577</v>
      </c>
      <c r="H1434" s="3">
        <v>45322</v>
      </c>
      <c r="I1434" s="1">
        <v>33112171.932399999</v>
      </c>
      <c r="J1434" s="11">
        <f t="shared" si="174"/>
        <v>43746</v>
      </c>
      <c r="K1434" s="12">
        <f t="shared" si="175"/>
        <v>41</v>
      </c>
      <c r="L1434" s="12" t="str">
        <f t="shared" si="176"/>
        <v>martes</v>
      </c>
      <c r="M1434" s="13"/>
    </row>
    <row r="1435" spans="1:13" x14ac:dyDescent="0.35">
      <c r="A1435" s="8" t="str">
        <f t="shared" si="177"/>
        <v>2019</v>
      </c>
      <c r="B1435" s="8" t="str">
        <f t="shared" si="178"/>
        <v>Octubre</v>
      </c>
      <c r="C1435" s="6" t="s">
        <v>47</v>
      </c>
      <c r="D1435" s="14" t="str">
        <f t="shared" si="173"/>
        <v>9/Octubre/2019</v>
      </c>
      <c r="E1435" s="1">
        <v>56881270</v>
      </c>
      <c r="F1435" s="1">
        <v>25713335.597199999</v>
      </c>
      <c r="G1435" s="2">
        <v>0.45205276881476097</v>
      </c>
      <c r="H1435" s="3">
        <v>36051</v>
      </c>
      <c r="I1435" s="1">
        <v>31167934.402899999</v>
      </c>
      <c r="J1435" s="11">
        <f t="shared" si="174"/>
        <v>43747</v>
      </c>
      <c r="K1435" s="12">
        <f t="shared" si="175"/>
        <v>41</v>
      </c>
      <c r="L1435" s="12" t="str">
        <f t="shared" si="176"/>
        <v>miércoles</v>
      </c>
      <c r="M1435" s="13"/>
    </row>
    <row r="1436" spans="1:13" x14ac:dyDescent="0.35">
      <c r="A1436" s="8" t="str">
        <f t="shared" si="177"/>
        <v>2019</v>
      </c>
      <c r="B1436" s="8" t="str">
        <f t="shared" si="178"/>
        <v>Octubre</v>
      </c>
      <c r="C1436" s="6" t="s">
        <v>48</v>
      </c>
      <c r="D1436" s="14" t="str">
        <f t="shared" si="173"/>
        <v>10/Octubre/2019</v>
      </c>
      <c r="E1436" s="1">
        <v>52265575</v>
      </c>
      <c r="F1436" s="1">
        <v>24495806.681499999</v>
      </c>
      <c r="G1436" s="2">
        <v>0.46867955975802428</v>
      </c>
      <c r="H1436" s="3">
        <v>33374</v>
      </c>
      <c r="I1436" s="1">
        <v>27769768.318500001</v>
      </c>
      <c r="J1436" s="11">
        <f t="shared" si="174"/>
        <v>43748</v>
      </c>
      <c r="K1436" s="12">
        <f t="shared" si="175"/>
        <v>41</v>
      </c>
      <c r="L1436" s="12" t="str">
        <f t="shared" si="176"/>
        <v>jueves</v>
      </c>
      <c r="M1436" s="13"/>
    </row>
    <row r="1437" spans="1:13" x14ac:dyDescent="0.35">
      <c r="A1437" s="8" t="str">
        <f t="shared" si="177"/>
        <v>2019</v>
      </c>
      <c r="B1437" s="8" t="str">
        <f t="shared" si="178"/>
        <v>Octubre</v>
      </c>
      <c r="C1437" s="6" t="s">
        <v>69</v>
      </c>
      <c r="D1437" s="14" t="str">
        <f t="shared" si="173"/>
        <v>11/Octubre/2019</v>
      </c>
      <c r="E1437" s="1">
        <v>40501950</v>
      </c>
      <c r="F1437" s="1">
        <v>19983152.810699999</v>
      </c>
      <c r="G1437" s="2">
        <v>0.49338742482028641</v>
      </c>
      <c r="H1437" s="3">
        <v>33317</v>
      </c>
      <c r="I1437" s="1">
        <v>20518797.189300001</v>
      </c>
      <c r="J1437" s="11">
        <f t="shared" si="174"/>
        <v>43749</v>
      </c>
      <c r="K1437" s="12">
        <f t="shared" si="175"/>
        <v>41</v>
      </c>
      <c r="L1437" s="12" t="str">
        <f t="shared" si="176"/>
        <v>viernes</v>
      </c>
      <c r="M1437" s="13"/>
    </row>
    <row r="1438" spans="1:13" x14ac:dyDescent="0.35">
      <c r="A1438" s="8" t="str">
        <f t="shared" si="177"/>
        <v>2019</v>
      </c>
      <c r="B1438" s="8" t="str">
        <f t="shared" si="178"/>
        <v>Octubre</v>
      </c>
      <c r="C1438" s="6" t="s">
        <v>49</v>
      </c>
      <c r="D1438" s="14" t="str">
        <f t="shared" si="173"/>
        <v>12/Octubre/2019</v>
      </c>
      <c r="E1438" s="1">
        <v>8085332</v>
      </c>
      <c r="F1438" s="1">
        <v>4820163.9605</v>
      </c>
      <c r="G1438" s="2">
        <v>0.59616153801723915</v>
      </c>
      <c r="H1438" s="3">
        <v>4348</v>
      </c>
      <c r="I1438" s="1">
        <v>3265168.0395999998</v>
      </c>
      <c r="J1438" s="11">
        <f t="shared" si="174"/>
        <v>43750</v>
      </c>
      <c r="K1438" s="12">
        <f t="shared" si="175"/>
        <v>41</v>
      </c>
      <c r="L1438" s="12" t="str">
        <f t="shared" si="176"/>
        <v>sábado</v>
      </c>
      <c r="M1438" s="13"/>
    </row>
    <row r="1439" spans="1:13" x14ac:dyDescent="0.35">
      <c r="A1439" s="8" t="str">
        <f t="shared" si="177"/>
        <v>2019</v>
      </c>
      <c r="B1439" s="8" t="str">
        <f t="shared" si="178"/>
        <v>Octubre</v>
      </c>
      <c r="C1439" s="6" t="s">
        <v>51</v>
      </c>
      <c r="D1439" s="14" t="str">
        <f t="shared" si="173"/>
        <v>14/Octubre/2019</v>
      </c>
      <c r="E1439" s="1">
        <v>56539305</v>
      </c>
      <c r="F1439" s="1">
        <v>19723117.765099999</v>
      </c>
      <c r="G1439" s="2">
        <v>0.34883905568170676</v>
      </c>
      <c r="H1439" s="3">
        <v>27623</v>
      </c>
      <c r="I1439" s="1">
        <v>36816187.234999999</v>
      </c>
      <c r="J1439" s="11">
        <f t="shared" si="174"/>
        <v>43752</v>
      </c>
      <c r="K1439" s="12">
        <f t="shared" si="175"/>
        <v>42</v>
      </c>
      <c r="L1439" s="12" t="str">
        <f t="shared" si="176"/>
        <v>lunes</v>
      </c>
      <c r="M1439" s="13"/>
    </row>
    <row r="1440" spans="1:13" x14ac:dyDescent="0.35">
      <c r="A1440" s="8" t="str">
        <f t="shared" si="177"/>
        <v>2019</v>
      </c>
      <c r="B1440" s="8" t="str">
        <f t="shared" si="178"/>
        <v>Octubre</v>
      </c>
      <c r="C1440" s="6" t="s">
        <v>52</v>
      </c>
      <c r="D1440" s="14" t="str">
        <f t="shared" si="173"/>
        <v>15/Octubre/2019</v>
      </c>
      <c r="E1440" s="1">
        <v>62483572.600000001</v>
      </c>
      <c r="F1440" s="1">
        <v>27382067.318999998</v>
      </c>
      <c r="G1440" s="2">
        <v>0.43822826031877699</v>
      </c>
      <c r="H1440" s="3">
        <v>55103</v>
      </c>
      <c r="I1440" s="1">
        <v>35101505.281099997</v>
      </c>
      <c r="J1440" s="11">
        <f t="shared" si="174"/>
        <v>43753</v>
      </c>
      <c r="K1440" s="12">
        <f t="shared" si="175"/>
        <v>42</v>
      </c>
      <c r="L1440" s="12" t="str">
        <f t="shared" si="176"/>
        <v>martes</v>
      </c>
      <c r="M1440" s="13"/>
    </row>
    <row r="1441" spans="1:13" x14ac:dyDescent="0.35">
      <c r="A1441" s="8" t="str">
        <f t="shared" si="177"/>
        <v>2019</v>
      </c>
      <c r="B1441" s="8" t="str">
        <f t="shared" si="178"/>
        <v>Octubre</v>
      </c>
      <c r="C1441" s="6" t="s">
        <v>53</v>
      </c>
      <c r="D1441" s="14" t="str">
        <f t="shared" si="173"/>
        <v>16/Octubre/2019</v>
      </c>
      <c r="E1441" s="1">
        <v>55916198</v>
      </c>
      <c r="F1441" s="1">
        <v>25605705.429299999</v>
      </c>
      <c r="G1441" s="2">
        <v>0.45793001572281433</v>
      </c>
      <c r="H1441" s="3">
        <v>45717</v>
      </c>
      <c r="I1441" s="1">
        <v>30310492.570799999</v>
      </c>
      <c r="J1441" s="11">
        <f t="shared" si="174"/>
        <v>43754</v>
      </c>
      <c r="K1441" s="12">
        <f t="shared" si="175"/>
        <v>42</v>
      </c>
      <c r="L1441" s="12" t="str">
        <f t="shared" si="176"/>
        <v>miércoles</v>
      </c>
      <c r="M1441" s="13"/>
    </row>
    <row r="1442" spans="1:13" x14ac:dyDescent="0.35">
      <c r="A1442" s="8" t="str">
        <f t="shared" si="177"/>
        <v>2019</v>
      </c>
      <c r="B1442" s="8" t="str">
        <f t="shared" si="178"/>
        <v>Octubre</v>
      </c>
      <c r="C1442" s="6" t="s">
        <v>70</v>
      </c>
      <c r="D1442" s="14" t="str">
        <f t="shared" si="173"/>
        <v>17/Octubre/2019</v>
      </c>
      <c r="E1442" s="1">
        <v>44772199</v>
      </c>
      <c r="F1442" s="1">
        <v>19766219.1635</v>
      </c>
      <c r="G1442" s="2">
        <v>0.44148421576300062</v>
      </c>
      <c r="H1442" s="3">
        <v>32307</v>
      </c>
      <c r="I1442" s="1">
        <v>25005979.8365</v>
      </c>
      <c r="J1442" s="11">
        <f t="shared" si="174"/>
        <v>43755</v>
      </c>
      <c r="K1442" s="12">
        <f t="shared" si="175"/>
        <v>42</v>
      </c>
      <c r="L1442" s="12" t="str">
        <f t="shared" si="176"/>
        <v>jueves</v>
      </c>
      <c r="M1442" s="13"/>
    </row>
    <row r="1443" spans="1:13" x14ac:dyDescent="0.35">
      <c r="A1443" s="8" t="str">
        <f t="shared" si="177"/>
        <v>2019</v>
      </c>
      <c r="B1443" s="8" t="str">
        <f t="shared" si="178"/>
        <v>Octubre</v>
      </c>
      <c r="C1443" s="6" t="s">
        <v>71</v>
      </c>
      <c r="D1443" s="14" t="str">
        <f t="shared" si="173"/>
        <v>18/Octubre/2019</v>
      </c>
      <c r="E1443" s="1">
        <v>44687767</v>
      </c>
      <c r="F1443" s="1">
        <v>20252423.278299998</v>
      </c>
      <c r="G1443" s="2">
        <v>0.45319837257252082</v>
      </c>
      <c r="H1443" s="3">
        <v>32495</v>
      </c>
      <c r="I1443" s="1">
        <v>24435343.721799999</v>
      </c>
      <c r="J1443" s="11">
        <f t="shared" si="174"/>
        <v>43756</v>
      </c>
      <c r="K1443" s="12">
        <f t="shared" si="175"/>
        <v>42</v>
      </c>
      <c r="L1443" s="12" t="str">
        <f t="shared" si="176"/>
        <v>viernes</v>
      </c>
      <c r="M1443" s="13"/>
    </row>
    <row r="1444" spans="1:13" x14ac:dyDescent="0.35">
      <c r="A1444" s="8" t="str">
        <f t="shared" si="177"/>
        <v>2019</v>
      </c>
      <c r="B1444" s="8" t="str">
        <f t="shared" si="178"/>
        <v>Octubre</v>
      </c>
      <c r="C1444" s="6" t="s">
        <v>54</v>
      </c>
      <c r="D1444" s="14" t="str">
        <f t="shared" si="173"/>
        <v>19/Octubre/2019</v>
      </c>
      <c r="E1444" s="1">
        <v>5625065</v>
      </c>
      <c r="F1444" s="1">
        <v>2760188.8536</v>
      </c>
      <c r="G1444" s="2">
        <v>0.49069457039163106</v>
      </c>
      <c r="H1444" s="3">
        <v>603</v>
      </c>
      <c r="I1444" s="1">
        <v>2864876.1464999998</v>
      </c>
      <c r="J1444" s="11">
        <f t="shared" si="174"/>
        <v>43757</v>
      </c>
      <c r="K1444" s="12">
        <f t="shared" si="175"/>
        <v>42</v>
      </c>
      <c r="L1444" s="12" t="str">
        <f t="shared" si="176"/>
        <v>sábado</v>
      </c>
      <c r="M1444" s="13"/>
    </row>
    <row r="1445" spans="1:13" x14ac:dyDescent="0.35">
      <c r="A1445" s="8" t="str">
        <f t="shared" si="177"/>
        <v>2019</v>
      </c>
      <c r="B1445" s="8" t="str">
        <f t="shared" si="178"/>
        <v>Octubre</v>
      </c>
      <c r="C1445" s="6" t="s">
        <v>56</v>
      </c>
      <c r="D1445" s="14" t="str">
        <f t="shared" si="173"/>
        <v>21/Octubre/2019</v>
      </c>
      <c r="E1445" s="1">
        <v>22479666</v>
      </c>
      <c r="F1445" s="1">
        <v>8126116.8491000002</v>
      </c>
      <c r="G1445" s="2">
        <v>0.36148743709537323</v>
      </c>
      <c r="H1445" s="3">
        <v>13805</v>
      </c>
      <c r="I1445" s="1">
        <v>14353549.150900001</v>
      </c>
      <c r="J1445" s="11">
        <f t="shared" si="174"/>
        <v>43759</v>
      </c>
      <c r="K1445" s="12">
        <f t="shared" si="175"/>
        <v>43</v>
      </c>
      <c r="L1445" s="12" t="str">
        <f t="shared" si="176"/>
        <v>lunes</v>
      </c>
      <c r="M1445" s="13"/>
    </row>
    <row r="1446" spans="1:13" x14ac:dyDescent="0.35">
      <c r="A1446" s="8" t="str">
        <f t="shared" si="177"/>
        <v>2019</v>
      </c>
      <c r="B1446" s="8" t="str">
        <f t="shared" si="178"/>
        <v>Octubre</v>
      </c>
      <c r="C1446" s="6" t="s">
        <v>57</v>
      </c>
      <c r="D1446" s="14" t="str">
        <f t="shared" si="173"/>
        <v>22/Octubre/2019</v>
      </c>
      <c r="E1446" s="1">
        <v>33863850</v>
      </c>
      <c r="F1446" s="1">
        <v>14670331.6602</v>
      </c>
      <c r="G1446" s="2">
        <v>0.43321511464880691</v>
      </c>
      <c r="H1446" s="3">
        <v>25591</v>
      </c>
      <c r="I1446" s="1">
        <v>19193518.3398</v>
      </c>
      <c r="J1446" s="11">
        <f t="shared" si="174"/>
        <v>43760</v>
      </c>
      <c r="K1446" s="12">
        <f t="shared" si="175"/>
        <v>43</v>
      </c>
      <c r="L1446" s="12" t="str">
        <f t="shared" si="176"/>
        <v>martes</v>
      </c>
      <c r="M1446" s="13"/>
    </row>
    <row r="1447" spans="1:13" x14ac:dyDescent="0.35">
      <c r="A1447" s="8" t="str">
        <f t="shared" si="177"/>
        <v>2019</v>
      </c>
      <c r="B1447" s="8" t="str">
        <f t="shared" si="178"/>
        <v>Octubre</v>
      </c>
      <c r="C1447" s="6" t="s">
        <v>58</v>
      </c>
      <c r="D1447" s="14" t="str">
        <f t="shared" si="173"/>
        <v>23/Octubre/2019</v>
      </c>
      <c r="E1447" s="1">
        <v>45124370.880000003</v>
      </c>
      <c r="F1447" s="1">
        <v>21283013.434999999</v>
      </c>
      <c r="G1447" s="2">
        <v>0.47165230273455283</v>
      </c>
      <c r="H1447" s="3">
        <v>36077</v>
      </c>
      <c r="I1447" s="1">
        <v>23841357.445</v>
      </c>
      <c r="J1447" s="11">
        <f t="shared" si="174"/>
        <v>43761</v>
      </c>
      <c r="K1447" s="12">
        <f t="shared" si="175"/>
        <v>43</v>
      </c>
      <c r="L1447" s="12" t="str">
        <f t="shared" si="176"/>
        <v>miércoles</v>
      </c>
      <c r="M1447" s="13"/>
    </row>
    <row r="1448" spans="1:13" x14ac:dyDescent="0.35">
      <c r="A1448" s="8" t="str">
        <f t="shared" si="177"/>
        <v>2019</v>
      </c>
      <c r="B1448" s="8" t="str">
        <f t="shared" si="178"/>
        <v>Octubre</v>
      </c>
      <c r="C1448" s="6" t="s">
        <v>59</v>
      </c>
      <c r="D1448" s="14" t="str">
        <f t="shared" si="173"/>
        <v>24/Octubre/2019</v>
      </c>
      <c r="E1448" s="1">
        <v>47009732</v>
      </c>
      <c r="F1448" s="1">
        <v>20086207.592399999</v>
      </c>
      <c r="G1448" s="2">
        <v>0.42727764524162781</v>
      </c>
      <c r="H1448" s="3">
        <v>38792</v>
      </c>
      <c r="I1448" s="1">
        <v>26923524.407699998</v>
      </c>
      <c r="J1448" s="11">
        <f t="shared" si="174"/>
        <v>43762</v>
      </c>
      <c r="K1448" s="12">
        <f t="shared" si="175"/>
        <v>43</v>
      </c>
      <c r="L1448" s="12" t="str">
        <f t="shared" si="176"/>
        <v>jueves</v>
      </c>
      <c r="M1448" s="13"/>
    </row>
    <row r="1449" spans="1:13" x14ac:dyDescent="0.35">
      <c r="A1449" s="8" t="str">
        <f t="shared" si="177"/>
        <v>2019</v>
      </c>
      <c r="B1449" s="8" t="str">
        <f t="shared" si="178"/>
        <v>Octubre</v>
      </c>
      <c r="C1449" s="6" t="s">
        <v>72</v>
      </c>
      <c r="D1449" s="14" t="str">
        <f t="shared" si="173"/>
        <v>25/Octubre/2019</v>
      </c>
      <c r="E1449" s="1">
        <v>23082172</v>
      </c>
      <c r="F1449" s="1">
        <v>11296575.4356</v>
      </c>
      <c r="G1449" s="2">
        <v>0.48940695163349446</v>
      </c>
      <c r="H1449" s="3">
        <v>16135</v>
      </c>
      <c r="I1449" s="1">
        <v>11785596.5644</v>
      </c>
      <c r="J1449" s="11">
        <f t="shared" si="174"/>
        <v>43763</v>
      </c>
      <c r="K1449" s="12">
        <f t="shared" si="175"/>
        <v>43</v>
      </c>
      <c r="L1449" s="12" t="str">
        <f t="shared" si="176"/>
        <v>viernes</v>
      </c>
      <c r="M1449" s="1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E75A-B2FC-48BB-AC0A-1348F7F7F0F9}">
  <dimension ref="A1:M1445"/>
  <sheetViews>
    <sheetView tabSelected="1" workbookViewId="0">
      <selection activeCell="E2" sqref="E2"/>
    </sheetView>
  </sheetViews>
  <sheetFormatPr baseColWidth="10" defaultRowHeight="14.5" x14ac:dyDescent="0.35"/>
  <cols>
    <col min="5" max="5" width="15" style="51" bestFit="1" customWidth="1"/>
    <col min="6" max="6" width="14" bestFit="1" customWidth="1"/>
    <col min="9" max="9" width="18" bestFit="1" customWidth="1"/>
    <col min="10" max="10" width="31.54296875" bestFit="1" customWidth="1"/>
    <col min="12" max="12" width="19" bestFit="1" customWidth="1"/>
  </cols>
  <sheetData>
    <row r="1" spans="1:13" x14ac:dyDescent="0.35">
      <c r="A1" s="9" t="s">
        <v>17</v>
      </c>
      <c r="B1" s="9" t="s">
        <v>18</v>
      </c>
      <c r="C1" s="9" t="s">
        <v>42</v>
      </c>
      <c r="D1" s="9" t="s">
        <v>74</v>
      </c>
      <c r="E1" s="49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75</v>
      </c>
      <c r="K1" s="10" t="s">
        <v>76</v>
      </c>
      <c r="L1" s="10" t="s">
        <v>77</v>
      </c>
      <c r="M1" s="10" t="s">
        <v>103</v>
      </c>
    </row>
    <row r="2" spans="1:13" x14ac:dyDescent="0.35">
      <c r="A2" s="8" t="s">
        <v>24</v>
      </c>
      <c r="B2" s="8" t="s">
        <v>25</v>
      </c>
      <c r="C2" s="6" t="s">
        <v>43</v>
      </c>
      <c r="D2" s="14" t="str">
        <f t="shared" ref="D2:D66" si="0">CONCATENATE(C2,"/",B2,"/",A2)</f>
        <v>5/Enero/2015</v>
      </c>
      <c r="E2" s="50">
        <v>23734138</v>
      </c>
      <c r="F2" s="1">
        <v>9670079.4275000002</v>
      </c>
      <c r="G2" s="2">
        <v>0.40743335306721484</v>
      </c>
      <c r="H2" s="3">
        <v>38807</v>
      </c>
      <c r="I2" s="1">
        <v>14064058.5726</v>
      </c>
      <c r="J2" s="11">
        <f t="shared" ref="J2:J66" si="1">WORKDAY(D2,0,0)</f>
        <v>42009</v>
      </c>
      <c r="K2" s="12">
        <f>WEEKNUM(J2,1)</f>
        <v>2</v>
      </c>
      <c r="L2" s="12" t="str">
        <f>TEXT(J2,"ddDDd")</f>
        <v>lunes</v>
      </c>
      <c r="M2" s="45">
        <v>1</v>
      </c>
    </row>
    <row r="3" spans="1:13" x14ac:dyDescent="0.35">
      <c r="A3" s="8" t="str">
        <f t="shared" ref="A3:B18" si="2">+A2</f>
        <v>2015</v>
      </c>
      <c r="B3" s="8" t="str">
        <f t="shared" si="2"/>
        <v>Enero</v>
      </c>
      <c r="C3" s="6" t="s">
        <v>44</v>
      </c>
      <c r="D3" s="14" t="str">
        <f t="shared" si="0"/>
        <v>6/Enero/2015</v>
      </c>
      <c r="E3" s="50">
        <v>27192866</v>
      </c>
      <c r="F3" s="1">
        <v>10187487.2414</v>
      </c>
      <c r="G3" s="2">
        <v>0.37463823200540908</v>
      </c>
      <c r="H3" s="3">
        <v>31688</v>
      </c>
      <c r="I3" s="1">
        <v>17005378.7586</v>
      </c>
      <c r="J3" s="11">
        <f t="shared" si="1"/>
        <v>42010</v>
      </c>
      <c r="K3" s="12">
        <f t="shared" ref="K3:K66" si="3">WEEKNUM(J3,1)</f>
        <v>2</v>
      </c>
      <c r="L3" s="12" t="str">
        <f t="shared" ref="L3:L66" si="4">TEXT(J3,"ddDDd")</f>
        <v>martes</v>
      </c>
      <c r="M3" s="45">
        <v>2</v>
      </c>
    </row>
    <row r="4" spans="1:13" x14ac:dyDescent="0.35">
      <c r="A4" s="8" t="str">
        <f t="shared" si="2"/>
        <v>2015</v>
      </c>
      <c r="B4" s="8" t="str">
        <f t="shared" si="2"/>
        <v>Enero</v>
      </c>
      <c r="C4" s="6" t="s">
        <v>45</v>
      </c>
      <c r="D4" s="14" t="str">
        <f t="shared" si="0"/>
        <v>7/Enero/2015</v>
      </c>
      <c r="E4" s="50">
        <v>26458269</v>
      </c>
      <c r="F4" s="1">
        <v>10429886.238399999</v>
      </c>
      <c r="G4" s="2">
        <v>0.39420138325753662</v>
      </c>
      <c r="H4" s="3">
        <v>47650</v>
      </c>
      <c r="I4" s="1">
        <v>16028382.761600001</v>
      </c>
      <c r="J4" s="11">
        <f t="shared" si="1"/>
        <v>42011</v>
      </c>
      <c r="K4" s="12">
        <f t="shared" si="3"/>
        <v>2</v>
      </c>
      <c r="L4" s="12" t="str">
        <f t="shared" si="4"/>
        <v>miércoles</v>
      </c>
      <c r="M4" s="45">
        <v>3</v>
      </c>
    </row>
    <row r="5" spans="1:13" x14ac:dyDescent="0.35">
      <c r="A5" s="8" t="str">
        <f t="shared" si="2"/>
        <v>2015</v>
      </c>
      <c r="B5" s="8" t="str">
        <f t="shared" si="2"/>
        <v>Enero</v>
      </c>
      <c r="C5" s="6" t="s">
        <v>46</v>
      </c>
      <c r="D5" s="14" t="str">
        <f t="shared" si="0"/>
        <v>8/Enero/2015</v>
      </c>
      <c r="E5" s="50">
        <v>37313509.829999998</v>
      </c>
      <c r="F5" s="1">
        <v>15939089.6843</v>
      </c>
      <c r="G5" s="2">
        <v>0.42716672210463025</v>
      </c>
      <c r="H5" s="3">
        <v>35077</v>
      </c>
      <c r="I5" s="1">
        <v>21374420.1457</v>
      </c>
      <c r="J5" s="11">
        <f t="shared" si="1"/>
        <v>42012</v>
      </c>
      <c r="K5" s="12">
        <f t="shared" si="3"/>
        <v>2</v>
      </c>
      <c r="L5" s="12" t="str">
        <f t="shared" si="4"/>
        <v>jueves</v>
      </c>
      <c r="M5" s="45">
        <v>4</v>
      </c>
    </row>
    <row r="6" spans="1:13" x14ac:dyDescent="0.35">
      <c r="A6" s="8" t="str">
        <f t="shared" si="2"/>
        <v>2015</v>
      </c>
      <c r="B6" s="8" t="str">
        <f t="shared" si="2"/>
        <v>Enero</v>
      </c>
      <c r="C6" s="6" t="s">
        <v>47</v>
      </c>
      <c r="D6" s="14" t="str">
        <f t="shared" si="0"/>
        <v>9/Enero/2015</v>
      </c>
      <c r="E6" s="50">
        <v>46805518</v>
      </c>
      <c r="F6" s="1">
        <v>18219641.246599998</v>
      </c>
      <c r="G6" s="2">
        <v>0.38926267724672975</v>
      </c>
      <c r="H6" s="3">
        <v>55103</v>
      </c>
      <c r="I6" s="1">
        <v>28585876.753400002</v>
      </c>
      <c r="J6" s="11">
        <f t="shared" si="1"/>
        <v>42013</v>
      </c>
      <c r="K6" s="12">
        <f t="shared" si="3"/>
        <v>2</v>
      </c>
      <c r="L6" s="12" t="str">
        <f t="shared" si="4"/>
        <v>viernes</v>
      </c>
      <c r="M6" s="45">
        <v>5</v>
      </c>
    </row>
    <row r="7" spans="1:13" x14ac:dyDescent="0.35">
      <c r="A7" s="8" t="str">
        <f t="shared" si="2"/>
        <v>2015</v>
      </c>
      <c r="B7" s="8" t="str">
        <f t="shared" si="2"/>
        <v>Enero</v>
      </c>
      <c r="C7" s="6" t="s">
        <v>48</v>
      </c>
      <c r="D7" s="14" t="str">
        <f t="shared" si="0"/>
        <v>10/Enero/2015</v>
      </c>
      <c r="E7" s="50">
        <v>513340</v>
      </c>
      <c r="F7" s="1">
        <v>145073.1477</v>
      </c>
      <c r="G7" s="2">
        <v>0.28260635777457438</v>
      </c>
      <c r="H7" s="3">
        <v>2796</v>
      </c>
      <c r="I7" s="1">
        <v>368266.85239999997</v>
      </c>
      <c r="J7" s="11">
        <f t="shared" si="1"/>
        <v>42014</v>
      </c>
      <c r="K7" s="12">
        <f t="shared" si="3"/>
        <v>2</v>
      </c>
      <c r="L7" s="12" t="str">
        <f t="shared" si="4"/>
        <v>sábado</v>
      </c>
      <c r="M7" s="45">
        <v>6</v>
      </c>
    </row>
    <row r="8" spans="1:13" x14ac:dyDescent="0.35">
      <c r="A8" s="8" t="str">
        <f t="shared" si="2"/>
        <v>2015</v>
      </c>
      <c r="B8" s="8" t="str">
        <f t="shared" si="2"/>
        <v>Enero</v>
      </c>
      <c r="C8" s="6" t="s">
        <v>49</v>
      </c>
      <c r="D8" s="14" t="str">
        <f t="shared" si="0"/>
        <v>12/Enero/2015</v>
      </c>
      <c r="E8" s="50">
        <v>21898408</v>
      </c>
      <c r="F8" s="1">
        <v>8700454.1545000002</v>
      </c>
      <c r="G8" s="2">
        <v>0.39730989369181541</v>
      </c>
      <c r="H8" s="3">
        <v>33934</v>
      </c>
      <c r="I8" s="1">
        <v>13197953.8456</v>
      </c>
      <c r="J8" s="11">
        <f t="shared" si="1"/>
        <v>42016</v>
      </c>
      <c r="K8" s="12">
        <f t="shared" si="3"/>
        <v>3</v>
      </c>
      <c r="L8" s="12" t="str">
        <f t="shared" si="4"/>
        <v>lunes</v>
      </c>
      <c r="M8" s="45">
        <v>7</v>
      </c>
    </row>
    <row r="9" spans="1:13" x14ac:dyDescent="0.35">
      <c r="A9" s="8" t="str">
        <f t="shared" si="2"/>
        <v>2015</v>
      </c>
      <c r="B9" s="8" t="str">
        <f t="shared" si="2"/>
        <v>Enero</v>
      </c>
      <c r="C9" s="6" t="s">
        <v>50</v>
      </c>
      <c r="D9" s="14" t="str">
        <f t="shared" si="0"/>
        <v>13/Enero/2015</v>
      </c>
      <c r="E9" s="50">
        <v>34215397</v>
      </c>
      <c r="F9" s="1">
        <v>13071684.6152</v>
      </c>
      <c r="G9" s="2">
        <v>0.38204100379720862</v>
      </c>
      <c r="H9" s="3">
        <v>44198</v>
      </c>
      <c r="I9" s="1">
        <v>21143712.3849</v>
      </c>
      <c r="J9" s="11">
        <f t="shared" si="1"/>
        <v>42017</v>
      </c>
      <c r="K9" s="12">
        <f t="shared" si="3"/>
        <v>3</v>
      </c>
      <c r="L9" s="12" t="str">
        <f t="shared" si="4"/>
        <v>martes</v>
      </c>
      <c r="M9" s="45">
        <v>8</v>
      </c>
    </row>
    <row r="10" spans="1:13" x14ac:dyDescent="0.35">
      <c r="A10" s="8" t="str">
        <f t="shared" si="2"/>
        <v>2015</v>
      </c>
      <c r="B10" s="8" t="str">
        <f t="shared" si="2"/>
        <v>Enero</v>
      </c>
      <c r="C10" s="6" t="s">
        <v>51</v>
      </c>
      <c r="D10" s="14" t="str">
        <f t="shared" si="0"/>
        <v>14/Enero/2015</v>
      </c>
      <c r="E10" s="50">
        <v>45176004</v>
      </c>
      <c r="F10" s="1">
        <v>18390652.047699999</v>
      </c>
      <c r="G10" s="2">
        <v>0.407088950313091</v>
      </c>
      <c r="H10" s="3">
        <v>64463</v>
      </c>
      <c r="I10" s="1">
        <v>26785351.952300001</v>
      </c>
      <c r="J10" s="11">
        <f t="shared" si="1"/>
        <v>42018</v>
      </c>
      <c r="K10" s="12">
        <f t="shared" si="3"/>
        <v>3</v>
      </c>
      <c r="L10" s="12" t="str">
        <f t="shared" si="4"/>
        <v>miércoles</v>
      </c>
      <c r="M10" s="45">
        <v>9</v>
      </c>
    </row>
    <row r="11" spans="1:13" x14ac:dyDescent="0.35">
      <c r="A11" s="8" t="str">
        <f t="shared" si="2"/>
        <v>2015</v>
      </c>
      <c r="B11" s="8" t="str">
        <f t="shared" si="2"/>
        <v>Enero</v>
      </c>
      <c r="C11" s="6" t="s">
        <v>52</v>
      </c>
      <c r="D11" s="14" t="str">
        <f t="shared" si="0"/>
        <v>15/Enero/2015</v>
      </c>
      <c r="E11" s="50">
        <v>45078201</v>
      </c>
      <c r="F11" s="1">
        <v>15216405.1522</v>
      </c>
      <c r="G11" s="2">
        <v>0.33755573236385367</v>
      </c>
      <c r="H11" s="3">
        <v>42344</v>
      </c>
      <c r="I11" s="1">
        <v>29861795.847800002</v>
      </c>
      <c r="J11" s="11">
        <f t="shared" si="1"/>
        <v>42019</v>
      </c>
      <c r="K11" s="12">
        <f t="shared" si="3"/>
        <v>3</v>
      </c>
      <c r="L11" s="12" t="str">
        <f t="shared" si="4"/>
        <v>jueves</v>
      </c>
      <c r="M11" s="45">
        <v>10</v>
      </c>
    </row>
    <row r="12" spans="1:13" x14ac:dyDescent="0.35">
      <c r="A12" s="8" t="str">
        <f t="shared" si="2"/>
        <v>2015</v>
      </c>
      <c r="B12" s="8" t="str">
        <f t="shared" si="2"/>
        <v>Enero</v>
      </c>
      <c r="C12" s="6" t="s">
        <v>53</v>
      </c>
      <c r="D12" s="14" t="str">
        <f t="shared" si="0"/>
        <v>16/Enero/2015</v>
      </c>
      <c r="E12" s="50">
        <v>26187023</v>
      </c>
      <c r="F12" s="1">
        <v>10576002.654899999</v>
      </c>
      <c r="G12" s="2">
        <v>0.40386425959529648</v>
      </c>
      <c r="H12" s="3">
        <v>18163</v>
      </c>
      <c r="I12" s="1">
        <v>15611020.345100001</v>
      </c>
      <c r="J12" s="11">
        <f t="shared" si="1"/>
        <v>42020</v>
      </c>
      <c r="K12" s="12">
        <f t="shared" si="3"/>
        <v>3</v>
      </c>
      <c r="L12" s="12" t="str">
        <f t="shared" si="4"/>
        <v>viernes</v>
      </c>
      <c r="M12" s="45">
        <v>11</v>
      </c>
    </row>
    <row r="13" spans="1:13" x14ac:dyDescent="0.35">
      <c r="A13" s="8" t="str">
        <f t="shared" si="2"/>
        <v>2015</v>
      </c>
      <c r="B13" s="8" t="str">
        <f t="shared" si="2"/>
        <v>Enero</v>
      </c>
      <c r="C13" s="6" t="s">
        <v>54</v>
      </c>
      <c r="D13" s="14" t="str">
        <f t="shared" si="0"/>
        <v>19/Enero/2015</v>
      </c>
      <c r="E13" s="50">
        <v>30560188</v>
      </c>
      <c r="F13" s="1">
        <v>12625463.7656</v>
      </c>
      <c r="G13" s="2">
        <v>0.41313436179122981</v>
      </c>
      <c r="H13" s="3">
        <v>26250</v>
      </c>
      <c r="I13" s="1">
        <v>17934724.234499998</v>
      </c>
      <c r="J13" s="11">
        <f t="shared" si="1"/>
        <v>42023</v>
      </c>
      <c r="K13" s="12">
        <f t="shared" si="3"/>
        <v>4</v>
      </c>
      <c r="L13" s="12" t="str">
        <f t="shared" si="4"/>
        <v>lunes</v>
      </c>
      <c r="M13" s="45">
        <v>12</v>
      </c>
    </row>
    <row r="14" spans="1:13" x14ac:dyDescent="0.35">
      <c r="A14" s="8" t="str">
        <f t="shared" si="2"/>
        <v>2015</v>
      </c>
      <c r="B14" s="8" t="str">
        <f t="shared" si="2"/>
        <v>Enero</v>
      </c>
      <c r="C14" s="6" t="s">
        <v>55</v>
      </c>
      <c r="D14" s="14" t="str">
        <f t="shared" si="0"/>
        <v>20/Enero/2015</v>
      </c>
      <c r="E14" s="50">
        <v>52382656.310000002</v>
      </c>
      <c r="F14" s="1">
        <v>19411828.769400001</v>
      </c>
      <c r="G14" s="2">
        <v>0.37057740360704516</v>
      </c>
      <c r="H14" s="3">
        <v>58351.383999999998</v>
      </c>
      <c r="I14" s="1">
        <v>32970827.5407</v>
      </c>
      <c r="J14" s="11">
        <f t="shared" si="1"/>
        <v>42024</v>
      </c>
      <c r="K14" s="12">
        <f t="shared" si="3"/>
        <v>4</v>
      </c>
      <c r="L14" s="12" t="str">
        <f t="shared" si="4"/>
        <v>martes</v>
      </c>
      <c r="M14" s="45">
        <v>13</v>
      </c>
    </row>
    <row r="15" spans="1:13" x14ac:dyDescent="0.35">
      <c r="A15" s="8" t="str">
        <f t="shared" si="2"/>
        <v>2015</v>
      </c>
      <c r="B15" s="8" t="str">
        <f t="shared" si="2"/>
        <v>Enero</v>
      </c>
      <c r="C15" s="6" t="s">
        <v>56</v>
      </c>
      <c r="D15" s="14" t="str">
        <f t="shared" si="0"/>
        <v>21/Enero/2015</v>
      </c>
      <c r="E15" s="50">
        <v>30225892</v>
      </c>
      <c r="F15" s="1">
        <v>12019349.981699999</v>
      </c>
      <c r="G15" s="2">
        <v>0.39765079494428157</v>
      </c>
      <c r="H15" s="3">
        <v>32284</v>
      </c>
      <c r="I15" s="1">
        <v>18206542.018300001</v>
      </c>
      <c r="J15" s="11">
        <f t="shared" si="1"/>
        <v>42025</v>
      </c>
      <c r="K15" s="12">
        <f t="shared" si="3"/>
        <v>4</v>
      </c>
      <c r="L15" s="12" t="str">
        <f t="shared" si="4"/>
        <v>miércoles</v>
      </c>
      <c r="M15" s="45">
        <v>14</v>
      </c>
    </row>
    <row r="16" spans="1:13" x14ac:dyDescent="0.35">
      <c r="A16" s="8" t="str">
        <f t="shared" si="2"/>
        <v>2015</v>
      </c>
      <c r="B16" s="8" t="str">
        <f t="shared" si="2"/>
        <v>Enero</v>
      </c>
      <c r="C16" s="6" t="s">
        <v>57</v>
      </c>
      <c r="D16" s="14" t="str">
        <f t="shared" si="0"/>
        <v>22/Enero/2015</v>
      </c>
      <c r="E16" s="50">
        <v>58440105</v>
      </c>
      <c r="F16" s="1">
        <v>20044236.4078</v>
      </c>
      <c r="G16" s="2">
        <v>0.3429876864150056</v>
      </c>
      <c r="H16" s="3">
        <v>36474</v>
      </c>
      <c r="I16" s="1">
        <v>38395868.592200004</v>
      </c>
      <c r="J16" s="11">
        <f t="shared" si="1"/>
        <v>42026</v>
      </c>
      <c r="K16" s="12">
        <f t="shared" si="3"/>
        <v>4</v>
      </c>
      <c r="L16" s="12" t="str">
        <f t="shared" si="4"/>
        <v>jueves</v>
      </c>
      <c r="M16" s="45">
        <v>15</v>
      </c>
    </row>
    <row r="17" spans="1:13" x14ac:dyDescent="0.35">
      <c r="A17" s="8" t="str">
        <f t="shared" si="2"/>
        <v>2015</v>
      </c>
      <c r="B17" s="8" t="str">
        <f t="shared" si="2"/>
        <v>Enero</v>
      </c>
      <c r="C17" s="6" t="s">
        <v>58</v>
      </c>
      <c r="D17" s="14" t="str">
        <f t="shared" si="0"/>
        <v>23/Enero/2015</v>
      </c>
      <c r="E17" s="50">
        <v>41559892</v>
      </c>
      <c r="F17" s="1">
        <v>15793681.128</v>
      </c>
      <c r="G17" s="2">
        <v>0.38002218889307987</v>
      </c>
      <c r="H17" s="3">
        <v>35054</v>
      </c>
      <c r="I17" s="1">
        <v>25766210.872099999</v>
      </c>
      <c r="J17" s="11">
        <f t="shared" si="1"/>
        <v>42027</v>
      </c>
      <c r="K17" s="12">
        <f t="shared" si="3"/>
        <v>4</v>
      </c>
      <c r="L17" s="12" t="str">
        <f t="shared" si="4"/>
        <v>viernes</v>
      </c>
      <c r="M17" s="45">
        <v>16</v>
      </c>
    </row>
    <row r="18" spans="1:13" x14ac:dyDescent="0.35">
      <c r="A18" s="8" t="str">
        <f t="shared" si="2"/>
        <v>2015</v>
      </c>
      <c r="B18" s="8" t="str">
        <f t="shared" si="2"/>
        <v>Enero</v>
      </c>
      <c r="C18" s="6" t="s">
        <v>59</v>
      </c>
      <c r="D18" s="14" t="str">
        <f t="shared" si="0"/>
        <v>24/Enero/2015</v>
      </c>
      <c r="E18" s="50">
        <v>2482</v>
      </c>
      <c r="F18" s="1">
        <v>2027.0952</v>
      </c>
      <c r="G18" s="2">
        <v>0.8167184528605963</v>
      </c>
      <c r="H18" s="3">
        <v>4</v>
      </c>
      <c r="I18" s="1">
        <v>454.90480000000002</v>
      </c>
      <c r="J18" s="11">
        <f t="shared" si="1"/>
        <v>42028</v>
      </c>
      <c r="K18" s="12">
        <f t="shared" si="3"/>
        <v>4</v>
      </c>
      <c r="L18" s="12" t="str">
        <f t="shared" si="4"/>
        <v>sábado</v>
      </c>
      <c r="M18" s="45">
        <v>17</v>
      </c>
    </row>
    <row r="19" spans="1:13" x14ac:dyDescent="0.35">
      <c r="A19" s="8" t="str">
        <f t="shared" ref="A19:B34" si="5">+A18</f>
        <v>2015</v>
      </c>
      <c r="B19" s="8" t="str">
        <f t="shared" si="5"/>
        <v>Enero</v>
      </c>
      <c r="C19" s="6" t="s">
        <v>60</v>
      </c>
      <c r="D19" s="14" t="str">
        <f t="shared" si="0"/>
        <v>26/Enero/2015</v>
      </c>
      <c r="E19" s="50">
        <v>32984194.510000002</v>
      </c>
      <c r="F19" s="1">
        <v>13875204.001399999</v>
      </c>
      <c r="G19" s="2">
        <v>0.42066220526298975</v>
      </c>
      <c r="H19" s="3">
        <v>28415</v>
      </c>
      <c r="I19" s="1">
        <v>19108990.5086</v>
      </c>
      <c r="J19" s="11">
        <f t="shared" si="1"/>
        <v>42030</v>
      </c>
      <c r="K19" s="12">
        <f t="shared" si="3"/>
        <v>5</v>
      </c>
      <c r="L19" s="12" t="str">
        <f t="shared" si="4"/>
        <v>lunes</v>
      </c>
      <c r="M19" s="45">
        <v>18</v>
      </c>
    </row>
    <row r="20" spans="1:13" x14ac:dyDescent="0.35">
      <c r="A20" s="8" t="str">
        <f t="shared" si="5"/>
        <v>2015</v>
      </c>
      <c r="B20" s="8" t="str">
        <f t="shared" si="5"/>
        <v>Enero</v>
      </c>
      <c r="C20" s="6" t="s">
        <v>61</v>
      </c>
      <c r="D20" s="14" t="str">
        <f t="shared" si="0"/>
        <v>27/Enero/2015</v>
      </c>
      <c r="E20" s="50">
        <v>58555825</v>
      </c>
      <c r="F20" s="1">
        <v>21830846.540199999</v>
      </c>
      <c r="G20" s="2">
        <v>0.37282109064640451</v>
      </c>
      <c r="H20" s="3">
        <v>37224</v>
      </c>
      <c r="I20" s="1">
        <v>36724978.459899999</v>
      </c>
      <c r="J20" s="11">
        <f t="shared" si="1"/>
        <v>42031</v>
      </c>
      <c r="K20" s="12">
        <f t="shared" si="3"/>
        <v>5</v>
      </c>
      <c r="L20" s="12" t="str">
        <f t="shared" si="4"/>
        <v>martes</v>
      </c>
      <c r="M20" s="45">
        <v>19</v>
      </c>
    </row>
    <row r="21" spans="1:13" x14ac:dyDescent="0.35">
      <c r="A21" s="8" t="str">
        <f t="shared" si="5"/>
        <v>2015</v>
      </c>
      <c r="B21" s="8" t="str">
        <f t="shared" si="5"/>
        <v>Enero</v>
      </c>
      <c r="C21" s="6" t="s">
        <v>62</v>
      </c>
      <c r="D21" s="14" t="str">
        <f t="shared" si="0"/>
        <v>28/Enero/2015</v>
      </c>
      <c r="E21" s="50">
        <v>75488660</v>
      </c>
      <c r="F21" s="1">
        <v>13944260.1318</v>
      </c>
      <c r="G21" s="2">
        <v>0.18471993186526295</v>
      </c>
      <c r="H21" s="3">
        <v>41155</v>
      </c>
      <c r="I21" s="1">
        <v>61544399.868299998</v>
      </c>
      <c r="J21" s="11">
        <f t="shared" si="1"/>
        <v>42032</v>
      </c>
      <c r="K21" s="12">
        <f t="shared" si="3"/>
        <v>5</v>
      </c>
      <c r="L21" s="12" t="str">
        <f t="shared" si="4"/>
        <v>miércoles</v>
      </c>
      <c r="M21" s="45">
        <v>20</v>
      </c>
    </row>
    <row r="22" spans="1:13" x14ac:dyDescent="0.35">
      <c r="A22" s="8" t="str">
        <f t="shared" si="5"/>
        <v>2015</v>
      </c>
      <c r="B22" s="8" t="str">
        <f t="shared" si="5"/>
        <v>Enero</v>
      </c>
      <c r="C22" s="6" t="s">
        <v>63</v>
      </c>
      <c r="D22" s="14" t="str">
        <f t="shared" si="0"/>
        <v>29/Enero/2015</v>
      </c>
      <c r="E22" s="50">
        <v>-8719625.75</v>
      </c>
      <c r="F22" s="1">
        <v>6527345.3942</v>
      </c>
      <c r="G22" s="2">
        <v>-0.74858091176676933</v>
      </c>
      <c r="H22" s="3">
        <v>22708</v>
      </c>
      <c r="I22" s="1">
        <v>-15246971.144200001</v>
      </c>
      <c r="J22" s="11">
        <f t="shared" si="1"/>
        <v>42033</v>
      </c>
      <c r="K22" s="12">
        <f t="shared" si="3"/>
        <v>5</v>
      </c>
      <c r="L22" s="12" t="str">
        <f t="shared" si="4"/>
        <v>jueves</v>
      </c>
      <c r="M22" s="45">
        <v>21</v>
      </c>
    </row>
    <row r="23" spans="1:13" x14ac:dyDescent="0.35">
      <c r="A23" s="8" t="str">
        <f t="shared" si="5"/>
        <v>2015</v>
      </c>
      <c r="B23" s="8" t="str">
        <f t="shared" si="5"/>
        <v>Enero</v>
      </c>
      <c r="C23" s="6" t="s">
        <v>64</v>
      </c>
      <c r="D23" s="14" t="str">
        <f t="shared" si="0"/>
        <v>30/Enero/2015</v>
      </c>
      <c r="E23" s="50">
        <v>149127682</v>
      </c>
      <c r="F23" s="1">
        <v>35891407.8772</v>
      </c>
      <c r="G23" s="2">
        <v>0.24067569076276529</v>
      </c>
      <c r="H23" s="3">
        <v>79038</v>
      </c>
      <c r="I23" s="1">
        <v>113236274.12289999</v>
      </c>
      <c r="J23" s="11">
        <f t="shared" si="1"/>
        <v>42034</v>
      </c>
      <c r="K23" s="12">
        <f t="shared" si="3"/>
        <v>5</v>
      </c>
      <c r="L23" s="12" t="str">
        <f t="shared" si="4"/>
        <v>viernes</v>
      </c>
      <c r="M23" s="45">
        <v>22</v>
      </c>
    </row>
    <row r="24" spans="1:13" x14ac:dyDescent="0.35">
      <c r="A24" s="8" t="str">
        <f t="shared" si="5"/>
        <v>2015</v>
      </c>
      <c r="B24" s="8" t="str">
        <f t="shared" si="5"/>
        <v>Enero</v>
      </c>
      <c r="C24" s="6" t="s">
        <v>65</v>
      </c>
      <c r="D24" s="14" t="str">
        <f t="shared" si="0"/>
        <v>31/Enero/2015</v>
      </c>
      <c r="E24" s="50">
        <v>8089697</v>
      </c>
      <c r="F24" s="1">
        <v>3021859.6349999998</v>
      </c>
      <c r="G24" s="2">
        <v>0.37354422977770368</v>
      </c>
      <c r="H24" s="3">
        <v>5773</v>
      </c>
      <c r="I24" s="1">
        <v>5067837.3650000002</v>
      </c>
      <c r="J24" s="11">
        <f t="shared" si="1"/>
        <v>42035</v>
      </c>
      <c r="K24" s="12">
        <f t="shared" si="3"/>
        <v>5</v>
      </c>
      <c r="L24" s="12" t="str">
        <f t="shared" si="4"/>
        <v>sábado</v>
      </c>
      <c r="M24" s="45">
        <v>23</v>
      </c>
    </row>
    <row r="25" spans="1:13" x14ac:dyDescent="0.35">
      <c r="A25" s="8" t="str">
        <f t="shared" si="5"/>
        <v>2015</v>
      </c>
      <c r="B25" s="8" t="s">
        <v>26</v>
      </c>
      <c r="C25" s="6" t="s">
        <v>66</v>
      </c>
      <c r="D25" s="14" t="str">
        <f t="shared" si="0"/>
        <v>2/Febrero/2015</v>
      </c>
      <c r="E25" s="50">
        <v>14051649</v>
      </c>
      <c r="F25" s="1">
        <v>5574691.5564000001</v>
      </c>
      <c r="G25" s="2">
        <v>0.39672863707312928</v>
      </c>
      <c r="H25" s="3">
        <v>18195</v>
      </c>
      <c r="I25" s="1">
        <v>8476957.4436000008</v>
      </c>
      <c r="J25" s="11">
        <f t="shared" si="1"/>
        <v>42037</v>
      </c>
      <c r="K25" s="12">
        <f t="shared" si="3"/>
        <v>6</v>
      </c>
      <c r="L25" s="12" t="str">
        <f t="shared" si="4"/>
        <v>lunes</v>
      </c>
      <c r="M25" s="45">
        <v>24</v>
      </c>
    </row>
    <row r="26" spans="1:13" x14ac:dyDescent="0.35">
      <c r="A26" s="8" t="str">
        <f t="shared" si="5"/>
        <v>2015</v>
      </c>
      <c r="B26" s="8" t="str">
        <f t="shared" si="5"/>
        <v>Febrero</v>
      </c>
      <c r="C26" s="6" t="s">
        <v>67</v>
      </c>
      <c r="D26" s="14" t="str">
        <f t="shared" si="0"/>
        <v>3/Febrero/2015</v>
      </c>
      <c r="E26" s="50">
        <v>29143777.68</v>
      </c>
      <c r="F26" s="1">
        <v>11248878.285800001</v>
      </c>
      <c r="G26" s="2">
        <v>0.38597872963873092</v>
      </c>
      <c r="H26" s="3">
        <v>23564</v>
      </c>
      <c r="I26" s="1">
        <v>17894899.394200001</v>
      </c>
      <c r="J26" s="11">
        <f t="shared" si="1"/>
        <v>42038</v>
      </c>
      <c r="K26" s="12">
        <f t="shared" si="3"/>
        <v>6</v>
      </c>
      <c r="L26" s="12" t="str">
        <f t="shared" si="4"/>
        <v>martes</v>
      </c>
      <c r="M26" s="45">
        <v>25</v>
      </c>
    </row>
    <row r="27" spans="1:13" x14ac:dyDescent="0.35">
      <c r="A27" s="8" t="str">
        <f t="shared" si="5"/>
        <v>2015</v>
      </c>
      <c r="B27" s="8" t="str">
        <f t="shared" si="5"/>
        <v>Febrero</v>
      </c>
      <c r="C27" s="6" t="s">
        <v>68</v>
      </c>
      <c r="D27" s="14" t="str">
        <f t="shared" si="0"/>
        <v>4/Febrero/2015</v>
      </c>
      <c r="E27" s="50">
        <v>47898965</v>
      </c>
      <c r="F27" s="1">
        <v>18260730.852699999</v>
      </c>
      <c r="G27" s="2">
        <v>0.38123435136228934</v>
      </c>
      <c r="H27" s="3">
        <v>62284</v>
      </c>
      <c r="I27" s="1">
        <v>29638234.147300001</v>
      </c>
      <c r="J27" s="11">
        <f t="shared" si="1"/>
        <v>42039</v>
      </c>
      <c r="K27" s="12">
        <f t="shared" si="3"/>
        <v>6</v>
      </c>
      <c r="L27" s="12" t="str">
        <f t="shared" si="4"/>
        <v>miércoles</v>
      </c>
      <c r="M27" s="45">
        <v>26</v>
      </c>
    </row>
    <row r="28" spans="1:13" x14ac:dyDescent="0.35">
      <c r="A28" s="8" t="str">
        <f t="shared" si="5"/>
        <v>2015</v>
      </c>
      <c r="B28" s="8" t="str">
        <f t="shared" si="5"/>
        <v>Febrero</v>
      </c>
      <c r="C28" s="6" t="s">
        <v>43</v>
      </c>
      <c r="D28" s="14" t="str">
        <f t="shared" si="0"/>
        <v>5/Febrero/2015</v>
      </c>
      <c r="E28" s="50">
        <v>29033318.25</v>
      </c>
      <c r="F28" s="1">
        <v>13338402.227499999</v>
      </c>
      <c r="G28" s="2">
        <v>0.45941707773964141</v>
      </c>
      <c r="H28" s="3">
        <v>22268</v>
      </c>
      <c r="I28" s="1">
        <v>15694916.022500001</v>
      </c>
      <c r="J28" s="11">
        <f t="shared" si="1"/>
        <v>42040</v>
      </c>
      <c r="K28" s="12">
        <f t="shared" si="3"/>
        <v>6</v>
      </c>
      <c r="L28" s="12" t="str">
        <f t="shared" si="4"/>
        <v>jueves</v>
      </c>
      <c r="M28" s="45">
        <v>27</v>
      </c>
    </row>
    <row r="29" spans="1:13" x14ac:dyDescent="0.35">
      <c r="A29" s="8" t="str">
        <f t="shared" si="5"/>
        <v>2015</v>
      </c>
      <c r="B29" s="8" t="str">
        <f t="shared" si="5"/>
        <v>Febrero</v>
      </c>
      <c r="C29" s="6" t="s">
        <v>44</v>
      </c>
      <c r="D29" s="14" t="str">
        <f t="shared" si="0"/>
        <v>6/Febrero/2015</v>
      </c>
      <c r="E29" s="50">
        <v>46768921</v>
      </c>
      <c r="F29" s="1">
        <v>17467106.6833</v>
      </c>
      <c r="G29" s="2">
        <v>0.37347679420057606</v>
      </c>
      <c r="H29" s="3">
        <v>43656</v>
      </c>
      <c r="I29" s="1">
        <v>29301814.3167</v>
      </c>
      <c r="J29" s="11">
        <f t="shared" si="1"/>
        <v>42041</v>
      </c>
      <c r="K29" s="12">
        <f t="shared" si="3"/>
        <v>6</v>
      </c>
      <c r="L29" s="12" t="str">
        <f t="shared" si="4"/>
        <v>viernes</v>
      </c>
      <c r="M29" s="45">
        <v>28</v>
      </c>
    </row>
    <row r="30" spans="1:13" x14ac:dyDescent="0.35">
      <c r="A30" s="8" t="str">
        <f t="shared" si="5"/>
        <v>2015</v>
      </c>
      <c r="B30" s="8" t="str">
        <f t="shared" si="5"/>
        <v>Febrero</v>
      </c>
      <c r="C30" s="6" t="s">
        <v>45</v>
      </c>
      <c r="D30" s="14" t="str">
        <f t="shared" si="0"/>
        <v>7/Febrero/2015</v>
      </c>
      <c r="E30" s="50">
        <v>388233</v>
      </c>
      <c r="F30" s="1">
        <v>156771.95379999999</v>
      </c>
      <c r="G30" s="2">
        <v>0.40380893381036648</v>
      </c>
      <c r="H30" s="3">
        <v>427</v>
      </c>
      <c r="I30" s="1">
        <v>231461.04629999999</v>
      </c>
      <c r="J30" s="11">
        <f t="shared" si="1"/>
        <v>42042</v>
      </c>
      <c r="K30" s="12">
        <f t="shared" si="3"/>
        <v>6</v>
      </c>
      <c r="L30" s="12" t="str">
        <f t="shared" si="4"/>
        <v>sábado</v>
      </c>
      <c r="M30" s="45">
        <v>29</v>
      </c>
    </row>
    <row r="31" spans="1:13" x14ac:dyDescent="0.35">
      <c r="A31" s="8" t="str">
        <f t="shared" si="5"/>
        <v>2015</v>
      </c>
      <c r="B31" s="8" t="str">
        <f t="shared" si="5"/>
        <v>Febrero</v>
      </c>
      <c r="C31" s="6" t="s">
        <v>46</v>
      </c>
      <c r="D31" s="14" t="str">
        <f t="shared" si="0"/>
        <v>8/Febrero/2015</v>
      </c>
      <c r="E31" s="50">
        <v>33500</v>
      </c>
      <c r="F31" s="1">
        <v>12009.615100000001</v>
      </c>
      <c r="G31" s="2">
        <v>0.35849597313432835</v>
      </c>
      <c r="H31" s="3">
        <v>250</v>
      </c>
      <c r="I31" s="1">
        <v>21490.384999999998</v>
      </c>
      <c r="J31" s="11">
        <f t="shared" si="1"/>
        <v>42043</v>
      </c>
      <c r="K31" s="12">
        <f t="shared" si="3"/>
        <v>7</v>
      </c>
      <c r="L31" s="12" t="str">
        <f t="shared" si="4"/>
        <v>domingo</v>
      </c>
      <c r="M31" s="45">
        <v>30</v>
      </c>
    </row>
    <row r="32" spans="1:13" x14ac:dyDescent="0.35">
      <c r="A32" s="8" t="str">
        <f t="shared" si="5"/>
        <v>2015</v>
      </c>
      <c r="B32" s="8" t="str">
        <f t="shared" si="5"/>
        <v>Febrero</v>
      </c>
      <c r="C32" s="6" t="s">
        <v>47</v>
      </c>
      <c r="D32" s="14" t="str">
        <f t="shared" si="0"/>
        <v>9/Febrero/2015</v>
      </c>
      <c r="E32" s="50">
        <v>34184180.280000001</v>
      </c>
      <c r="F32" s="1">
        <v>14274847.1087</v>
      </c>
      <c r="G32" s="2">
        <v>0.41758635110673481</v>
      </c>
      <c r="H32" s="3">
        <v>31662</v>
      </c>
      <c r="I32" s="1">
        <v>19909333.171300001</v>
      </c>
      <c r="J32" s="11">
        <f t="shared" si="1"/>
        <v>42044</v>
      </c>
      <c r="K32" s="12">
        <f t="shared" si="3"/>
        <v>7</v>
      </c>
      <c r="L32" s="12" t="str">
        <f t="shared" si="4"/>
        <v>lunes</v>
      </c>
      <c r="M32" s="45">
        <v>31</v>
      </c>
    </row>
    <row r="33" spans="1:13" x14ac:dyDescent="0.35">
      <c r="A33" s="8" t="str">
        <f t="shared" si="5"/>
        <v>2015</v>
      </c>
      <c r="B33" s="8" t="str">
        <f t="shared" si="5"/>
        <v>Febrero</v>
      </c>
      <c r="C33" s="6" t="s">
        <v>48</v>
      </c>
      <c r="D33" s="14" t="str">
        <f t="shared" si="0"/>
        <v>10/Febrero/2015</v>
      </c>
      <c r="E33" s="50">
        <v>34202619</v>
      </c>
      <c r="F33" s="1">
        <v>13997146.569700001</v>
      </c>
      <c r="G33" s="2">
        <v>0.4092419521937779</v>
      </c>
      <c r="H33" s="3">
        <v>24687</v>
      </c>
      <c r="I33" s="1">
        <v>20205472.430399999</v>
      </c>
      <c r="J33" s="11">
        <f t="shared" si="1"/>
        <v>42045</v>
      </c>
      <c r="K33" s="12">
        <f t="shared" si="3"/>
        <v>7</v>
      </c>
      <c r="L33" s="12" t="str">
        <f t="shared" si="4"/>
        <v>martes</v>
      </c>
      <c r="M33" s="45">
        <v>32</v>
      </c>
    </row>
    <row r="34" spans="1:13" x14ac:dyDescent="0.35">
      <c r="A34" s="8" t="str">
        <f t="shared" si="5"/>
        <v>2015</v>
      </c>
      <c r="B34" s="8" t="str">
        <f t="shared" si="5"/>
        <v>Febrero</v>
      </c>
      <c r="C34" s="6" t="s">
        <v>69</v>
      </c>
      <c r="D34" s="14" t="str">
        <f t="shared" si="0"/>
        <v>11/Febrero/2015</v>
      </c>
      <c r="E34" s="50">
        <v>31851048</v>
      </c>
      <c r="F34" s="1">
        <v>13436245.0536</v>
      </c>
      <c r="G34" s="2">
        <v>0.42184624674202242</v>
      </c>
      <c r="H34" s="3">
        <v>52870</v>
      </c>
      <c r="I34" s="1">
        <v>18414802.946400002</v>
      </c>
      <c r="J34" s="11">
        <f t="shared" si="1"/>
        <v>42046</v>
      </c>
      <c r="K34" s="12">
        <f t="shared" si="3"/>
        <v>7</v>
      </c>
      <c r="L34" s="12" t="str">
        <f t="shared" si="4"/>
        <v>miércoles</v>
      </c>
      <c r="M34" s="45">
        <v>33</v>
      </c>
    </row>
    <row r="35" spans="1:13" x14ac:dyDescent="0.35">
      <c r="A35" s="8" t="str">
        <f t="shared" ref="A35:B50" si="6">+A34</f>
        <v>2015</v>
      </c>
      <c r="B35" s="8" t="str">
        <f t="shared" si="6"/>
        <v>Febrero</v>
      </c>
      <c r="C35" s="6" t="s">
        <v>49</v>
      </c>
      <c r="D35" s="14" t="str">
        <f t="shared" si="0"/>
        <v>12/Febrero/2015</v>
      </c>
      <c r="E35" s="50">
        <v>30809751</v>
      </c>
      <c r="F35" s="1">
        <v>13622678.1445</v>
      </c>
      <c r="G35" s="2">
        <v>0.44215476277299354</v>
      </c>
      <c r="H35" s="3">
        <v>34994</v>
      </c>
      <c r="I35" s="1">
        <v>17187072.855599999</v>
      </c>
      <c r="J35" s="11">
        <f t="shared" si="1"/>
        <v>42047</v>
      </c>
      <c r="K35" s="12">
        <f t="shared" si="3"/>
        <v>7</v>
      </c>
      <c r="L35" s="12" t="str">
        <f t="shared" si="4"/>
        <v>jueves</v>
      </c>
      <c r="M35" s="45">
        <v>34</v>
      </c>
    </row>
    <row r="36" spans="1:13" x14ac:dyDescent="0.35">
      <c r="A36" s="8" t="str">
        <f t="shared" si="6"/>
        <v>2015</v>
      </c>
      <c r="B36" s="8" t="str">
        <f t="shared" si="6"/>
        <v>Febrero</v>
      </c>
      <c r="C36" s="6" t="s">
        <v>50</v>
      </c>
      <c r="D36" s="14" t="str">
        <f t="shared" si="0"/>
        <v>13/Febrero/2015</v>
      </c>
      <c r="E36" s="50">
        <v>38416935</v>
      </c>
      <c r="F36" s="1">
        <v>14345260.839500001</v>
      </c>
      <c r="G36" s="2">
        <v>0.37340982146285223</v>
      </c>
      <c r="H36" s="3">
        <v>39954</v>
      </c>
      <c r="I36" s="1">
        <v>24071674.160500001</v>
      </c>
      <c r="J36" s="11">
        <f t="shared" si="1"/>
        <v>42048</v>
      </c>
      <c r="K36" s="12">
        <f t="shared" si="3"/>
        <v>7</v>
      </c>
      <c r="L36" s="12" t="str">
        <f t="shared" si="4"/>
        <v>viernes</v>
      </c>
      <c r="M36" s="45">
        <v>35</v>
      </c>
    </row>
    <row r="37" spans="1:13" x14ac:dyDescent="0.35">
      <c r="A37" s="8" t="str">
        <f t="shared" si="6"/>
        <v>2015</v>
      </c>
      <c r="B37" s="8" t="str">
        <f t="shared" si="6"/>
        <v>Febrero</v>
      </c>
      <c r="C37" s="6" t="s">
        <v>51</v>
      </c>
      <c r="D37" s="14" t="str">
        <f t="shared" si="0"/>
        <v>14/Febrero/2015</v>
      </c>
      <c r="E37" s="50">
        <v>7409</v>
      </c>
      <c r="F37" s="1">
        <v>3431.3229999999999</v>
      </c>
      <c r="G37" s="2">
        <v>0.46312903225806451</v>
      </c>
      <c r="H37" s="3">
        <v>10</v>
      </c>
      <c r="I37" s="1">
        <v>3977.6770000000001</v>
      </c>
      <c r="J37" s="11">
        <f t="shared" si="1"/>
        <v>42049</v>
      </c>
      <c r="K37" s="12">
        <f t="shared" si="3"/>
        <v>7</v>
      </c>
      <c r="L37" s="12" t="str">
        <f t="shared" si="4"/>
        <v>sábado</v>
      </c>
      <c r="M37" s="45">
        <v>36</v>
      </c>
    </row>
    <row r="38" spans="1:13" x14ac:dyDescent="0.35">
      <c r="A38" s="8" t="str">
        <f t="shared" si="6"/>
        <v>2015</v>
      </c>
      <c r="B38" s="8" t="str">
        <f t="shared" si="6"/>
        <v>Febrero</v>
      </c>
      <c r="C38" s="6" t="s">
        <v>53</v>
      </c>
      <c r="D38" s="14" t="str">
        <f t="shared" si="0"/>
        <v>16/Febrero/2015</v>
      </c>
      <c r="E38" s="50">
        <v>25894567</v>
      </c>
      <c r="F38" s="1">
        <v>10262210.5052</v>
      </c>
      <c r="G38" s="2">
        <v>0.39630747659151822</v>
      </c>
      <c r="H38" s="3">
        <v>52330</v>
      </c>
      <c r="I38" s="1">
        <v>15632356.494899999</v>
      </c>
      <c r="J38" s="11">
        <f t="shared" si="1"/>
        <v>42051</v>
      </c>
      <c r="K38" s="12">
        <f t="shared" si="3"/>
        <v>8</v>
      </c>
      <c r="L38" s="12" t="str">
        <f t="shared" si="4"/>
        <v>lunes</v>
      </c>
      <c r="M38" s="45">
        <v>37</v>
      </c>
    </row>
    <row r="39" spans="1:13" x14ac:dyDescent="0.35">
      <c r="A39" s="8" t="str">
        <f t="shared" si="6"/>
        <v>2015</v>
      </c>
      <c r="B39" s="8" t="str">
        <f t="shared" si="6"/>
        <v>Febrero</v>
      </c>
      <c r="C39" s="6" t="s">
        <v>70</v>
      </c>
      <c r="D39" s="14" t="str">
        <f t="shared" si="0"/>
        <v>17/Febrero/2015</v>
      </c>
      <c r="E39" s="50">
        <v>22729061</v>
      </c>
      <c r="F39" s="1">
        <v>9725374.7640000004</v>
      </c>
      <c r="G39" s="2">
        <v>0.42788282208402711</v>
      </c>
      <c r="H39" s="3">
        <v>14990</v>
      </c>
      <c r="I39" s="1">
        <v>13003686.236099999</v>
      </c>
      <c r="J39" s="11">
        <f t="shared" si="1"/>
        <v>42052</v>
      </c>
      <c r="K39" s="12">
        <f t="shared" si="3"/>
        <v>8</v>
      </c>
      <c r="L39" s="12" t="str">
        <f t="shared" si="4"/>
        <v>martes</v>
      </c>
      <c r="M39" s="45">
        <v>38</v>
      </c>
    </row>
    <row r="40" spans="1:13" x14ac:dyDescent="0.35">
      <c r="A40" s="8" t="str">
        <f t="shared" si="6"/>
        <v>2015</v>
      </c>
      <c r="B40" s="8" t="str">
        <f t="shared" si="6"/>
        <v>Febrero</v>
      </c>
      <c r="C40" s="6" t="s">
        <v>71</v>
      </c>
      <c r="D40" s="14" t="str">
        <f t="shared" si="0"/>
        <v>18/Febrero/2015</v>
      </c>
      <c r="E40" s="50">
        <v>36255734</v>
      </c>
      <c r="F40" s="1">
        <v>13018442.000600001</v>
      </c>
      <c r="G40" s="2">
        <v>0.35907263663728334</v>
      </c>
      <c r="H40" s="3">
        <v>50273</v>
      </c>
      <c r="I40" s="1">
        <v>23237291.999400001</v>
      </c>
      <c r="J40" s="11">
        <f t="shared" si="1"/>
        <v>42053</v>
      </c>
      <c r="K40" s="12">
        <f t="shared" si="3"/>
        <v>8</v>
      </c>
      <c r="L40" s="12" t="str">
        <f t="shared" si="4"/>
        <v>miércoles</v>
      </c>
      <c r="M40" s="45">
        <v>39</v>
      </c>
    </row>
    <row r="41" spans="1:13" x14ac:dyDescent="0.35">
      <c r="A41" s="8" t="str">
        <f t="shared" si="6"/>
        <v>2015</v>
      </c>
      <c r="B41" s="8" t="str">
        <f t="shared" si="6"/>
        <v>Febrero</v>
      </c>
      <c r="C41" s="6" t="s">
        <v>54</v>
      </c>
      <c r="D41" s="14" t="str">
        <f t="shared" si="0"/>
        <v>19/Febrero/2015</v>
      </c>
      <c r="E41" s="50">
        <v>28191060</v>
      </c>
      <c r="F41" s="1">
        <v>11454820.485400001</v>
      </c>
      <c r="G41" s="2">
        <v>0.406328122653068</v>
      </c>
      <c r="H41" s="3">
        <v>30181</v>
      </c>
      <c r="I41" s="1">
        <v>16736239.514699999</v>
      </c>
      <c r="J41" s="11">
        <f t="shared" si="1"/>
        <v>42054</v>
      </c>
      <c r="K41" s="12">
        <f t="shared" si="3"/>
        <v>8</v>
      </c>
      <c r="L41" s="12" t="str">
        <f t="shared" si="4"/>
        <v>jueves</v>
      </c>
      <c r="M41" s="45">
        <v>40</v>
      </c>
    </row>
    <row r="42" spans="1:13" x14ac:dyDescent="0.35">
      <c r="A42" s="8" t="str">
        <f t="shared" si="6"/>
        <v>2015</v>
      </c>
      <c r="B42" s="8" t="str">
        <f t="shared" si="6"/>
        <v>Febrero</v>
      </c>
      <c r="C42" s="6" t="s">
        <v>55</v>
      </c>
      <c r="D42" s="14" t="str">
        <f t="shared" si="0"/>
        <v>20/Febrero/2015</v>
      </c>
      <c r="E42" s="50">
        <v>34092122</v>
      </c>
      <c r="F42" s="1">
        <v>12878345.0252</v>
      </c>
      <c r="G42" s="2">
        <v>0.37775134751659051</v>
      </c>
      <c r="H42" s="3">
        <v>33147</v>
      </c>
      <c r="I42" s="1">
        <v>21213776.974800002</v>
      </c>
      <c r="J42" s="11">
        <f t="shared" si="1"/>
        <v>42055</v>
      </c>
      <c r="K42" s="12">
        <f t="shared" si="3"/>
        <v>8</v>
      </c>
      <c r="L42" s="12" t="str">
        <f t="shared" si="4"/>
        <v>viernes</v>
      </c>
      <c r="M42" s="45">
        <v>41</v>
      </c>
    </row>
    <row r="43" spans="1:13" x14ac:dyDescent="0.35">
      <c r="A43" s="8" t="str">
        <f t="shared" si="6"/>
        <v>2015</v>
      </c>
      <c r="B43" s="8" t="str">
        <f t="shared" si="6"/>
        <v>Febrero</v>
      </c>
      <c r="C43" s="6" t="s">
        <v>56</v>
      </c>
      <c r="D43" s="14" t="str">
        <f t="shared" si="0"/>
        <v>21/Febrero/2015</v>
      </c>
      <c r="E43" s="50">
        <v>-15371</v>
      </c>
      <c r="F43" s="1">
        <v>-22225.8665</v>
      </c>
      <c r="G43" s="2">
        <v>1.4459609979832151</v>
      </c>
      <c r="H43" s="3">
        <v>-87</v>
      </c>
      <c r="I43" s="1">
        <v>6854.8665000000001</v>
      </c>
      <c r="J43" s="11">
        <f t="shared" si="1"/>
        <v>42056</v>
      </c>
      <c r="K43" s="12">
        <f t="shared" si="3"/>
        <v>8</v>
      </c>
      <c r="L43" s="12" t="str">
        <f t="shared" si="4"/>
        <v>sábado</v>
      </c>
      <c r="M43" s="45">
        <v>42</v>
      </c>
    </row>
    <row r="44" spans="1:13" x14ac:dyDescent="0.35">
      <c r="A44" s="8" t="str">
        <f t="shared" si="6"/>
        <v>2015</v>
      </c>
      <c r="B44" s="8" t="str">
        <f t="shared" si="6"/>
        <v>Febrero</v>
      </c>
      <c r="C44" s="6" t="s">
        <v>58</v>
      </c>
      <c r="D44" s="14" t="str">
        <f t="shared" si="0"/>
        <v>23/Febrero/2015</v>
      </c>
      <c r="E44" s="50">
        <v>27797891.129999999</v>
      </c>
      <c r="F44" s="1">
        <v>8700448.5932</v>
      </c>
      <c r="G44" s="2">
        <v>0.31298951969094929</v>
      </c>
      <c r="H44" s="3">
        <v>26760</v>
      </c>
      <c r="I44" s="1">
        <v>19097442.536899999</v>
      </c>
      <c r="J44" s="11">
        <f t="shared" si="1"/>
        <v>42058</v>
      </c>
      <c r="K44" s="12">
        <f t="shared" si="3"/>
        <v>9</v>
      </c>
      <c r="L44" s="12" t="str">
        <f t="shared" si="4"/>
        <v>lunes</v>
      </c>
      <c r="M44" s="45">
        <v>43</v>
      </c>
    </row>
    <row r="45" spans="1:13" x14ac:dyDescent="0.35">
      <c r="A45" s="8" t="str">
        <f t="shared" si="6"/>
        <v>2015</v>
      </c>
      <c r="B45" s="8" t="str">
        <f t="shared" si="6"/>
        <v>Febrero</v>
      </c>
      <c r="C45" s="6" t="s">
        <v>59</v>
      </c>
      <c r="D45" s="14" t="str">
        <f t="shared" si="0"/>
        <v>24/Febrero/2015</v>
      </c>
      <c r="E45" s="50">
        <v>19056508</v>
      </c>
      <c r="F45" s="1">
        <v>10586405.3594</v>
      </c>
      <c r="G45" s="2">
        <v>0.55552703356774491</v>
      </c>
      <c r="H45" s="3">
        <v>26238</v>
      </c>
      <c r="I45" s="1">
        <v>8470102.6406999994</v>
      </c>
      <c r="J45" s="11">
        <f t="shared" si="1"/>
        <v>42059</v>
      </c>
      <c r="K45" s="12">
        <f t="shared" si="3"/>
        <v>9</v>
      </c>
      <c r="L45" s="12" t="str">
        <f t="shared" si="4"/>
        <v>martes</v>
      </c>
      <c r="M45" s="45">
        <v>44</v>
      </c>
    </row>
    <row r="46" spans="1:13" x14ac:dyDescent="0.35">
      <c r="A46" s="8" t="str">
        <f t="shared" si="6"/>
        <v>2015</v>
      </c>
      <c r="B46" s="8" t="str">
        <f t="shared" si="6"/>
        <v>Febrero</v>
      </c>
      <c r="C46" s="6" t="s">
        <v>72</v>
      </c>
      <c r="D46" s="14" t="str">
        <f t="shared" si="0"/>
        <v>25/Febrero/2015</v>
      </c>
      <c r="E46" s="50">
        <v>44476850</v>
      </c>
      <c r="F46" s="1">
        <v>17022831.803800002</v>
      </c>
      <c r="G46" s="2">
        <v>0.38273465418077046</v>
      </c>
      <c r="H46" s="3">
        <v>43348</v>
      </c>
      <c r="I46" s="1">
        <v>27454018.1963</v>
      </c>
      <c r="J46" s="11">
        <f t="shared" si="1"/>
        <v>42060</v>
      </c>
      <c r="K46" s="12">
        <f t="shared" si="3"/>
        <v>9</v>
      </c>
      <c r="L46" s="12" t="str">
        <f t="shared" si="4"/>
        <v>miércoles</v>
      </c>
      <c r="M46" s="45">
        <v>45</v>
      </c>
    </row>
    <row r="47" spans="1:13" x14ac:dyDescent="0.35">
      <c r="A47" s="8" t="str">
        <f t="shared" si="6"/>
        <v>2015</v>
      </c>
      <c r="B47" s="8" t="str">
        <f t="shared" si="6"/>
        <v>Febrero</v>
      </c>
      <c r="C47" s="6" t="s">
        <v>60</v>
      </c>
      <c r="D47" s="14" t="str">
        <f t="shared" si="0"/>
        <v>26/Febrero/2015</v>
      </c>
      <c r="E47" s="50">
        <v>43363849.700000003</v>
      </c>
      <c r="F47" s="1">
        <v>14425624.1304</v>
      </c>
      <c r="G47" s="2">
        <v>0.33266474794556811</v>
      </c>
      <c r="H47" s="3">
        <v>54522</v>
      </c>
      <c r="I47" s="1">
        <v>28938225.569600001</v>
      </c>
      <c r="J47" s="11">
        <f t="shared" si="1"/>
        <v>42061</v>
      </c>
      <c r="K47" s="12">
        <f t="shared" si="3"/>
        <v>9</v>
      </c>
      <c r="L47" s="12" t="str">
        <f t="shared" si="4"/>
        <v>jueves</v>
      </c>
      <c r="M47" s="45">
        <v>46</v>
      </c>
    </row>
    <row r="48" spans="1:13" x14ac:dyDescent="0.35">
      <c r="A48" s="8" t="str">
        <f t="shared" si="6"/>
        <v>2015</v>
      </c>
      <c r="B48" s="8" t="str">
        <f t="shared" si="6"/>
        <v>Febrero</v>
      </c>
      <c r="C48" s="6" t="s">
        <v>61</v>
      </c>
      <c r="D48" s="14" t="str">
        <f t="shared" si="0"/>
        <v>27/Febrero/2015</v>
      </c>
      <c r="E48" s="50">
        <v>21466292.800000001</v>
      </c>
      <c r="F48" s="1">
        <v>20269119.012499999</v>
      </c>
      <c r="G48" s="2">
        <v>0.94423006344626026</v>
      </c>
      <c r="H48" s="3">
        <v>34443</v>
      </c>
      <c r="I48" s="1">
        <v>1197173.7875000001</v>
      </c>
      <c r="J48" s="11">
        <f t="shared" si="1"/>
        <v>42062</v>
      </c>
      <c r="K48" s="12">
        <f t="shared" si="3"/>
        <v>9</v>
      </c>
      <c r="L48" s="12" t="str">
        <f t="shared" si="4"/>
        <v>viernes</v>
      </c>
      <c r="M48" s="45">
        <v>47</v>
      </c>
    </row>
    <row r="49" spans="1:13" x14ac:dyDescent="0.35">
      <c r="A49" s="8" t="str">
        <f t="shared" si="6"/>
        <v>2015</v>
      </c>
      <c r="B49" s="8" t="str">
        <f t="shared" si="6"/>
        <v>Febrero</v>
      </c>
      <c r="C49" s="6" t="s">
        <v>62</v>
      </c>
      <c r="D49" s="14" t="str">
        <f t="shared" si="0"/>
        <v>28/Febrero/2015</v>
      </c>
      <c r="E49" s="50">
        <v>20067767</v>
      </c>
      <c r="F49" s="1">
        <v>7012764.5877999999</v>
      </c>
      <c r="G49" s="2">
        <v>0.34945415639916488</v>
      </c>
      <c r="H49" s="3">
        <v>49318</v>
      </c>
      <c r="I49" s="1">
        <v>13055002.4123</v>
      </c>
      <c r="J49" s="11">
        <f t="shared" si="1"/>
        <v>42063</v>
      </c>
      <c r="K49" s="12">
        <f t="shared" si="3"/>
        <v>9</v>
      </c>
      <c r="L49" s="12" t="str">
        <f t="shared" si="4"/>
        <v>sábado</v>
      </c>
      <c r="M49" s="45">
        <v>48</v>
      </c>
    </row>
    <row r="50" spans="1:13" x14ac:dyDescent="0.35">
      <c r="A50" s="8" t="str">
        <f t="shared" si="6"/>
        <v>2015</v>
      </c>
      <c r="B50" s="8" t="s">
        <v>27</v>
      </c>
      <c r="C50" s="6" t="s">
        <v>66</v>
      </c>
      <c r="D50" s="14" t="str">
        <f t="shared" si="0"/>
        <v>2/Marzo/2015</v>
      </c>
      <c r="E50" s="50">
        <v>18819493.219999999</v>
      </c>
      <c r="F50" s="1">
        <v>7452345.8178000003</v>
      </c>
      <c r="G50" s="2">
        <v>0.39599078097810753</v>
      </c>
      <c r="H50" s="3">
        <v>15471</v>
      </c>
      <c r="I50" s="1">
        <v>11367147.4022</v>
      </c>
      <c r="J50" s="11">
        <f t="shared" si="1"/>
        <v>42065</v>
      </c>
      <c r="K50" s="12">
        <f t="shared" si="3"/>
        <v>10</v>
      </c>
      <c r="L50" s="12" t="str">
        <f t="shared" si="4"/>
        <v>lunes</v>
      </c>
      <c r="M50" s="45">
        <v>49</v>
      </c>
    </row>
    <row r="51" spans="1:13" x14ac:dyDescent="0.35">
      <c r="A51" s="8" t="str">
        <f t="shared" ref="A51:B66" si="7">+A50</f>
        <v>2015</v>
      </c>
      <c r="B51" s="8" t="str">
        <f t="shared" si="7"/>
        <v>Marzo</v>
      </c>
      <c r="C51" s="6" t="s">
        <v>67</v>
      </c>
      <c r="D51" s="14" t="str">
        <f t="shared" si="0"/>
        <v>3/Marzo/2015</v>
      </c>
      <c r="E51" s="50">
        <v>25109337.649999999</v>
      </c>
      <c r="F51" s="1">
        <v>10963224.1587</v>
      </c>
      <c r="G51" s="2">
        <v>0.43661940874414107</v>
      </c>
      <c r="H51" s="3">
        <v>20117</v>
      </c>
      <c r="I51" s="1">
        <v>14146113.4914</v>
      </c>
      <c r="J51" s="11">
        <f t="shared" si="1"/>
        <v>42066</v>
      </c>
      <c r="K51" s="12">
        <f t="shared" si="3"/>
        <v>10</v>
      </c>
      <c r="L51" s="12" t="str">
        <f t="shared" si="4"/>
        <v>martes</v>
      </c>
      <c r="M51" s="45">
        <v>50</v>
      </c>
    </row>
    <row r="52" spans="1:13" x14ac:dyDescent="0.35">
      <c r="A52" s="8" t="str">
        <f t="shared" si="7"/>
        <v>2015</v>
      </c>
      <c r="B52" s="8" t="str">
        <f t="shared" si="7"/>
        <v>Marzo</v>
      </c>
      <c r="C52" s="6" t="s">
        <v>68</v>
      </c>
      <c r="D52" s="14" t="str">
        <f t="shared" si="0"/>
        <v>4/Marzo/2015</v>
      </c>
      <c r="E52" s="50">
        <v>49228802</v>
      </c>
      <c r="F52" s="1">
        <v>20573523.6899</v>
      </c>
      <c r="G52" s="2">
        <v>0.41791639962922517</v>
      </c>
      <c r="H52" s="3">
        <v>56597</v>
      </c>
      <c r="I52" s="1">
        <v>28655278.310199998</v>
      </c>
      <c r="J52" s="11">
        <f t="shared" si="1"/>
        <v>42067</v>
      </c>
      <c r="K52" s="12">
        <f t="shared" si="3"/>
        <v>10</v>
      </c>
      <c r="L52" s="12" t="str">
        <f t="shared" si="4"/>
        <v>miércoles</v>
      </c>
      <c r="M52" s="45">
        <v>51</v>
      </c>
    </row>
    <row r="53" spans="1:13" x14ac:dyDescent="0.35">
      <c r="A53" s="8" t="str">
        <f t="shared" si="7"/>
        <v>2015</v>
      </c>
      <c r="B53" s="8" t="str">
        <f t="shared" si="7"/>
        <v>Marzo</v>
      </c>
      <c r="C53" s="6" t="s">
        <v>43</v>
      </c>
      <c r="D53" s="14" t="str">
        <f t="shared" si="0"/>
        <v>5/Marzo/2015</v>
      </c>
      <c r="E53" s="50">
        <v>27305950</v>
      </c>
      <c r="F53" s="1">
        <v>11968928.4482</v>
      </c>
      <c r="G53" s="2">
        <v>0.43832675472561838</v>
      </c>
      <c r="H53" s="3">
        <v>24214</v>
      </c>
      <c r="I53" s="1">
        <v>15337021.551899999</v>
      </c>
      <c r="J53" s="11">
        <f t="shared" si="1"/>
        <v>42068</v>
      </c>
      <c r="K53" s="12">
        <f t="shared" si="3"/>
        <v>10</v>
      </c>
      <c r="L53" s="12" t="str">
        <f t="shared" si="4"/>
        <v>jueves</v>
      </c>
      <c r="M53" s="45">
        <v>52</v>
      </c>
    </row>
    <row r="54" spans="1:13" x14ac:dyDescent="0.35">
      <c r="A54" s="8" t="str">
        <f t="shared" si="7"/>
        <v>2015</v>
      </c>
      <c r="B54" s="8" t="str">
        <f t="shared" si="7"/>
        <v>Marzo</v>
      </c>
      <c r="C54" s="6" t="s">
        <v>44</v>
      </c>
      <c r="D54" s="14" t="str">
        <f t="shared" si="0"/>
        <v>6/Marzo/2015</v>
      </c>
      <c r="E54" s="50">
        <v>28754461.120000001</v>
      </c>
      <c r="F54" s="1">
        <v>11678090.609999999</v>
      </c>
      <c r="G54" s="2">
        <v>0.40613143683215719</v>
      </c>
      <c r="H54" s="3">
        <v>31958</v>
      </c>
      <c r="I54" s="1">
        <v>17076370.5101</v>
      </c>
      <c r="J54" s="11">
        <f t="shared" si="1"/>
        <v>42069</v>
      </c>
      <c r="K54" s="12">
        <f t="shared" si="3"/>
        <v>10</v>
      </c>
      <c r="L54" s="12" t="str">
        <f t="shared" si="4"/>
        <v>viernes</v>
      </c>
      <c r="M54" s="45">
        <v>53</v>
      </c>
    </row>
    <row r="55" spans="1:13" x14ac:dyDescent="0.35">
      <c r="A55" s="8" t="str">
        <f t="shared" si="7"/>
        <v>2015</v>
      </c>
      <c r="B55" s="8" t="str">
        <f t="shared" si="7"/>
        <v>Marzo</v>
      </c>
      <c r="C55" s="6" t="s">
        <v>45</v>
      </c>
      <c r="D55" s="14" t="str">
        <f t="shared" si="0"/>
        <v>7/Marzo/2015</v>
      </c>
      <c r="E55" s="50">
        <v>371634</v>
      </c>
      <c r="F55" s="1">
        <v>112107.5653</v>
      </c>
      <c r="G55" s="2">
        <v>0.30166121856450162</v>
      </c>
      <c r="H55" s="3">
        <v>2216</v>
      </c>
      <c r="I55" s="1">
        <v>259526.43479999999</v>
      </c>
      <c r="J55" s="11">
        <f t="shared" si="1"/>
        <v>42070</v>
      </c>
      <c r="K55" s="12">
        <f t="shared" si="3"/>
        <v>10</v>
      </c>
      <c r="L55" s="12" t="str">
        <f t="shared" si="4"/>
        <v>sábado</v>
      </c>
      <c r="M55" s="45">
        <v>54</v>
      </c>
    </row>
    <row r="56" spans="1:13" x14ac:dyDescent="0.35">
      <c r="A56" s="8" t="str">
        <f t="shared" si="7"/>
        <v>2015</v>
      </c>
      <c r="B56" s="8" t="str">
        <f t="shared" si="7"/>
        <v>Marzo</v>
      </c>
      <c r="C56" s="6" t="s">
        <v>47</v>
      </c>
      <c r="D56" s="14" t="str">
        <f t="shared" si="0"/>
        <v>9/Marzo/2015</v>
      </c>
      <c r="E56" s="50">
        <v>27600647.010000002</v>
      </c>
      <c r="F56" s="1">
        <v>10731224.214199999</v>
      </c>
      <c r="G56" s="2">
        <v>0.38880335704854913</v>
      </c>
      <c r="H56" s="3">
        <v>18890</v>
      </c>
      <c r="I56" s="1">
        <v>16869422.7958</v>
      </c>
      <c r="J56" s="11">
        <f t="shared" si="1"/>
        <v>42072</v>
      </c>
      <c r="K56" s="12">
        <f t="shared" si="3"/>
        <v>11</v>
      </c>
      <c r="L56" s="12" t="str">
        <f t="shared" si="4"/>
        <v>lunes</v>
      </c>
      <c r="M56" s="45">
        <v>55</v>
      </c>
    </row>
    <row r="57" spans="1:13" x14ac:dyDescent="0.35">
      <c r="A57" s="8" t="str">
        <f t="shared" si="7"/>
        <v>2015</v>
      </c>
      <c r="B57" s="8" t="str">
        <f t="shared" si="7"/>
        <v>Marzo</v>
      </c>
      <c r="C57" s="6" t="s">
        <v>48</v>
      </c>
      <c r="D57" s="14" t="str">
        <f t="shared" si="0"/>
        <v>10/Marzo/2015</v>
      </c>
      <c r="E57" s="50">
        <v>28584098.32</v>
      </c>
      <c r="F57" s="1">
        <v>10570109.909700001</v>
      </c>
      <c r="G57" s="2">
        <v>0.36978986677722847</v>
      </c>
      <c r="H57" s="3">
        <v>35949</v>
      </c>
      <c r="I57" s="1">
        <v>18013988.410300002</v>
      </c>
      <c r="J57" s="11">
        <f t="shared" si="1"/>
        <v>42073</v>
      </c>
      <c r="K57" s="12">
        <f t="shared" si="3"/>
        <v>11</v>
      </c>
      <c r="L57" s="12" t="str">
        <f t="shared" si="4"/>
        <v>martes</v>
      </c>
      <c r="M57" s="45">
        <v>56</v>
      </c>
    </row>
    <row r="58" spans="1:13" x14ac:dyDescent="0.35">
      <c r="A58" s="8" t="str">
        <f t="shared" si="7"/>
        <v>2015</v>
      </c>
      <c r="B58" s="8" t="str">
        <f t="shared" si="7"/>
        <v>Marzo</v>
      </c>
      <c r="C58" s="6" t="s">
        <v>69</v>
      </c>
      <c r="D58" s="14" t="str">
        <f t="shared" si="0"/>
        <v>11/Marzo/2015</v>
      </c>
      <c r="E58" s="50">
        <v>49176849</v>
      </c>
      <c r="F58" s="1">
        <v>19947904.739799999</v>
      </c>
      <c r="G58" s="2">
        <v>0.40563608985602145</v>
      </c>
      <c r="H58" s="3">
        <v>49777</v>
      </c>
      <c r="I58" s="1">
        <v>29228944.260200001</v>
      </c>
      <c r="J58" s="11">
        <f t="shared" si="1"/>
        <v>42074</v>
      </c>
      <c r="K58" s="12">
        <f t="shared" si="3"/>
        <v>11</v>
      </c>
      <c r="L58" s="12" t="str">
        <f t="shared" si="4"/>
        <v>miércoles</v>
      </c>
      <c r="M58" s="45">
        <v>57</v>
      </c>
    </row>
    <row r="59" spans="1:13" x14ac:dyDescent="0.35">
      <c r="A59" s="8" t="str">
        <f t="shared" si="7"/>
        <v>2015</v>
      </c>
      <c r="B59" s="8" t="str">
        <f t="shared" si="7"/>
        <v>Marzo</v>
      </c>
      <c r="C59" s="6" t="s">
        <v>49</v>
      </c>
      <c r="D59" s="14" t="str">
        <f t="shared" si="0"/>
        <v>12/Marzo/2015</v>
      </c>
      <c r="E59" s="50">
        <v>40140327.640000001</v>
      </c>
      <c r="F59" s="1">
        <v>15232376.968900001</v>
      </c>
      <c r="G59" s="2">
        <v>0.37947814241857047</v>
      </c>
      <c r="H59" s="3">
        <v>37780</v>
      </c>
      <c r="I59" s="1">
        <v>24907950.671100002</v>
      </c>
      <c r="J59" s="11">
        <f t="shared" si="1"/>
        <v>42075</v>
      </c>
      <c r="K59" s="12">
        <f t="shared" si="3"/>
        <v>11</v>
      </c>
      <c r="L59" s="12" t="str">
        <f t="shared" si="4"/>
        <v>jueves</v>
      </c>
      <c r="M59" s="45">
        <v>58</v>
      </c>
    </row>
    <row r="60" spans="1:13" x14ac:dyDescent="0.35">
      <c r="A60" s="8" t="str">
        <f t="shared" si="7"/>
        <v>2015</v>
      </c>
      <c r="B60" s="8" t="str">
        <f t="shared" si="7"/>
        <v>Marzo</v>
      </c>
      <c r="C60" s="6" t="s">
        <v>50</v>
      </c>
      <c r="D60" s="14" t="str">
        <f t="shared" si="0"/>
        <v>13/Marzo/2015</v>
      </c>
      <c r="E60" s="50">
        <v>28689736.98</v>
      </c>
      <c r="F60" s="1">
        <v>11305239.7304</v>
      </c>
      <c r="G60" s="2">
        <v>0.39405170351617491</v>
      </c>
      <c r="H60" s="3">
        <v>21749</v>
      </c>
      <c r="I60" s="1">
        <v>17384497.249600001</v>
      </c>
      <c r="J60" s="11">
        <f t="shared" si="1"/>
        <v>42076</v>
      </c>
      <c r="K60" s="12">
        <f t="shared" si="3"/>
        <v>11</v>
      </c>
      <c r="L60" s="12" t="str">
        <f t="shared" si="4"/>
        <v>viernes</v>
      </c>
      <c r="M60" s="45">
        <v>59</v>
      </c>
    </row>
    <row r="61" spans="1:13" x14ac:dyDescent="0.35">
      <c r="A61" s="8" t="str">
        <f t="shared" si="7"/>
        <v>2015</v>
      </c>
      <c r="B61" s="8" t="str">
        <f t="shared" si="7"/>
        <v>Marzo</v>
      </c>
      <c r="C61" s="6" t="s">
        <v>51</v>
      </c>
      <c r="D61" s="14" t="str">
        <f t="shared" si="0"/>
        <v>14/Marzo/2015</v>
      </c>
      <c r="E61" s="50">
        <v>1453455</v>
      </c>
      <c r="F61" s="1">
        <v>667480.39839999995</v>
      </c>
      <c r="G61" s="2">
        <v>0.45923705818205585</v>
      </c>
      <c r="H61" s="3">
        <v>523</v>
      </c>
      <c r="I61" s="1">
        <v>785974.60160000005</v>
      </c>
      <c r="J61" s="11">
        <f t="shared" si="1"/>
        <v>42077</v>
      </c>
      <c r="K61" s="12">
        <f t="shared" si="3"/>
        <v>11</v>
      </c>
      <c r="L61" s="12" t="str">
        <f t="shared" si="4"/>
        <v>sábado</v>
      </c>
      <c r="M61" s="45">
        <v>60</v>
      </c>
    </row>
    <row r="62" spans="1:13" x14ac:dyDescent="0.35">
      <c r="A62" s="8" t="str">
        <f t="shared" si="7"/>
        <v>2015</v>
      </c>
      <c r="B62" s="8" t="str">
        <f t="shared" si="7"/>
        <v>Marzo</v>
      </c>
      <c r="C62" s="6" t="s">
        <v>53</v>
      </c>
      <c r="D62" s="14" t="str">
        <f t="shared" si="0"/>
        <v>16/Marzo/2015</v>
      </c>
      <c r="E62" s="50">
        <v>49613766.799999997</v>
      </c>
      <c r="F62" s="1">
        <v>18369108.794599999</v>
      </c>
      <c r="G62" s="2">
        <v>0.37024217227142692</v>
      </c>
      <c r="H62" s="3">
        <v>25865</v>
      </c>
      <c r="I62" s="1">
        <v>31244658.0055</v>
      </c>
      <c r="J62" s="11">
        <f t="shared" si="1"/>
        <v>42079</v>
      </c>
      <c r="K62" s="12">
        <f t="shared" si="3"/>
        <v>12</v>
      </c>
      <c r="L62" s="12" t="str">
        <f t="shared" si="4"/>
        <v>lunes</v>
      </c>
      <c r="M62" s="45">
        <v>61</v>
      </c>
    </row>
    <row r="63" spans="1:13" x14ac:dyDescent="0.35">
      <c r="A63" s="8" t="str">
        <f t="shared" si="7"/>
        <v>2015</v>
      </c>
      <c r="B63" s="8" t="str">
        <f t="shared" si="7"/>
        <v>Marzo</v>
      </c>
      <c r="C63" s="6" t="s">
        <v>70</v>
      </c>
      <c r="D63" s="14" t="str">
        <f t="shared" si="0"/>
        <v>17/Marzo/2015</v>
      </c>
      <c r="E63" s="50">
        <v>41400310.890000001</v>
      </c>
      <c r="F63" s="1">
        <v>15922836.4888</v>
      </c>
      <c r="G63" s="2">
        <v>0.38460668885088173</v>
      </c>
      <c r="H63" s="3">
        <v>43768</v>
      </c>
      <c r="I63" s="1">
        <v>25477474.4012</v>
      </c>
      <c r="J63" s="11">
        <f t="shared" si="1"/>
        <v>42080</v>
      </c>
      <c r="K63" s="12">
        <f t="shared" si="3"/>
        <v>12</v>
      </c>
      <c r="L63" s="12" t="str">
        <f t="shared" si="4"/>
        <v>martes</v>
      </c>
      <c r="M63" s="45">
        <v>62</v>
      </c>
    </row>
    <row r="64" spans="1:13" x14ac:dyDescent="0.35">
      <c r="A64" s="8" t="str">
        <f t="shared" si="7"/>
        <v>2015</v>
      </c>
      <c r="B64" s="8" t="str">
        <f t="shared" si="7"/>
        <v>Marzo</v>
      </c>
      <c r="C64" s="6" t="s">
        <v>71</v>
      </c>
      <c r="D64" s="14" t="str">
        <f t="shared" si="0"/>
        <v>18/Marzo/2015</v>
      </c>
      <c r="E64" s="50">
        <v>37252171</v>
      </c>
      <c r="F64" s="1">
        <v>13444247.226199999</v>
      </c>
      <c r="G64" s="2">
        <v>0.36089835478850346</v>
      </c>
      <c r="H64" s="3">
        <v>40007</v>
      </c>
      <c r="I64" s="1">
        <v>23807923.773800001</v>
      </c>
      <c r="J64" s="11">
        <f t="shared" si="1"/>
        <v>42081</v>
      </c>
      <c r="K64" s="12">
        <f t="shared" si="3"/>
        <v>12</v>
      </c>
      <c r="L64" s="12" t="str">
        <f t="shared" si="4"/>
        <v>miércoles</v>
      </c>
      <c r="M64" s="45">
        <v>63</v>
      </c>
    </row>
    <row r="65" spans="1:13" x14ac:dyDescent="0.35">
      <c r="A65" s="8" t="str">
        <f t="shared" si="7"/>
        <v>2015</v>
      </c>
      <c r="B65" s="8" t="str">
        <f t="shared" si="7"/>
        <v>Marzo</v>
      </c>
      <c r="C65" s="6" t="s">
        <v>54</v>
      </c>
      <c r="D65" s="14" t="str">
        <f t="shared" si="0"/>
        <v>19/Marzo/2015</v>
      </c>
      <c r="E65" s="50">
        <v>33262314</v>
      </c>
      <c r="F65" s="1">
        <v>12829672.144300001</v>
      </c>
      <c r="G65" s="2">
        <v>0.38571195450502932</v>
      </c>
      <c r="H65" s="3">
        <v>29789</v>
      </c>
      <c r="I65" s="1">
        <v>20432641.855700001</v>
      </c>
      <c r="J65" s="11">
        <f t="shared" si="1"/>
        <v>42082</v>
      </c>
      <c r="K65" s="12">
        <f t="shared" si="3"/>
        <v>12</v>
      </c>
      <c r="L65" s="12" t="str">
        <f t="shared" si="4"/>
        <v>jueves</v>
      </c>
      <c r="M65" s="45">
        <v>64</v>
      </c>
    </row>
    <row r="66" spans="1:13" x14ac:dyDescent="0.35">
      <c r="A66" s="8" t="str">
        <f t="shared" si="7"/>
        <v>2015</v>
      </c>
      <c r="B66" s="8" t="str">
        <f t="shared" si="7"/>
        <v>Marzo</v>
      </c>
      <c r="C66" s="6" t="s">
        <v>55</v>
      </c>
      <c r="D66" s="14" t="str">
        <f t="shared" si="0"/>
        <v>20/Marzo/2015</v>
      </c>
      <c r="E66" s="50">
        <v>34893840</v>
      </c>
      <c r="F66" s="1">
        <v>17005128.031199999</v>
      </c>
      <c r="G66" s="2">
        <v>0.48733896960609668</v>
      </c>
      <c r="H66" s="3">
        <v>28229</v>
      </c>
      <c r="I66" s="1">
        <v>17888711.968800001</v>
      </c>
      <c r="J66" s="11">
        <f t="shared" si="1"/>
        <v>42083</v>
      </c>
      <c r="K66" s="12">
        <f t="shared" si="3"/>
        <v>12</v>
      </c>
      <c r="L66" s="12" t="str">
        <f t="shared" si="4"/>
        <v>viernes</v>
      </c>
      <c r="M66" s="45">
        <v>65</v>
      </c>
    </row>
    <row r="67" spans="1:13" x14ac:dyDescent="0.35">
      <c r="A67" s="8" t="str">
        <f t="shared" ref="A67:B82" si="8">+A66</f>
        <v>2015</v>
      </c>
      <c r="B67" s="8" t="str">
        <f t="shared" si="8"/>
        <v>Marzo</v>
      </c>
      <c r="C67" s="6" t="s">
        <v>56</v>
      </c>
      <c r="D67" s="14" t="str">
        <f t="shared" ref="D67:D130" si="9">CONCATENATE(C67,"/",B67,"/",A67)</f>
        <v>21/Marzo/2015</v>
      </c>
      <c r="E67" s="50">
        <v>37300</v>
      </c>
      <c r="F67" s="1">
        <v>14106.3863</v>
      </c>
      <c r="G67" s="2">
        <v>0.37818730026809649</v>
      </c>
      <c r="H67" s="3">
        <v>21</v>
      </c>
      <c r="I67" s="1">
        <v>23193.613700000002</v>
      </c>
      <c r="J67" s="11">
        <f t="shared" ref="J67:J130" si="10">WORKDAY(D67,0,0)</f>
        <v>42084</v>
      </c>
      <c r="K67" s="12">
        <f t="shared" ref="K67:K130" si="11">WEEKNUM(J67,1)</f>
        <v>12</v>
      </c>
      <c r="L67" s="12" t="str">
        <f t="shared" ref="L67:L130" si="12">TEXT(J67,"ddDDd")</f>
        <v>sábado</v>
      </c>
      <c r="M67" s="45">
        <v>66</v>
      </c>
    </row>
    <row r="68" spans="1:13" x14ac:dyDescent="0.35">
      <c r="A68" s="8" t="str">
        <f t="shared" si="8"/>
        <v>2015</v>
      </c>
      <c r="B68" s="8" t="str">
        <f t="shared" si="8"/>
        <v>Marzo</v>
      </c>
      <c r="C68" s="6" t="s">
        <v>58</v>
      </c>
      <c r="D68" s="14" t="str">
        <f t="shared" si="9"/>
        <v>23/Marzo/2015</v>
      </c>
      <c r="E68" s="50">
        <v>34845517</v>
      </c>
      <c r="F68" s="1">
        <v>13132974.3565</v>
      </c>
      <c r="G68" s="2">
        <v>0.37689136185007671</v>
      </c>
      <c r="H68" s="3">
        <v>18864.034</v>
      </c>
      <c r="I68" s="1">
        <v>21712542.643599998</v>
      </c>
      <c r="J68" s="11">
        <f t="shared" si="10"/>
        <v>42086</v>
      </c>
      <c r="K68" s="12">
        <f t="shared" si="11"/>
        <v>13</v>
      </c>
      <c r="L68" s="12" t="str">
        <f t="shared" si="12"/>
        <v>lunes</v>
      </c>
      <c r="M68" s="45">
        <v>67</v>
      </c>
    </row>
    <row r="69" spans="1:13" x14ac:dyDescent="0.35">
      <c r="A69" s="8" t="str">
        <f t="shared" si="8"/>
        <v>2015</v>
      </c>
      <c r="B69" s="8" t="str">
        <f t="shared" si="8"/>
        <v>Marzo</v>
      </c>
      <c r="C69" s="6" t="s">
        <v>59</v>
      </c>
      <c r="D69" s="14" t="str">
        <f t="shared" si="9"/>
        <v>24/Marzo/2015</v>
      </c>
      <c r="E69" s="50">
        <v>47774511</v>
      </c>
      <c r="F69" s="1">
        <v>17636956.632199999</v>
      </c>
      <c r="G69" s="2">
        <v>0.36917084577171289</v>
      </c>
      <c r="H69" s="3">
        <v>16780.808000000001</v>
      </c>
      <c r="I69" s="1">
        <v>30137554.367800001</v>
      </c>
      <c r="J69" s="11">
        <f t="shared" si="10"/>
        <v>42087</v>
      </c>
      <c r="K69" s="12">
        <f t="shared" si="11"/>
        <v>13</v>
      </c>
      <c r="L69" s="12" t="str">
        <f t="shared" si="12"/>
        <v>martes</v>
      </c>
      <c r="M69" s="45">
        <v>68</v>
      </c>
    </row>
    <row r="70" spans="1:13" x14ac:dyDescent="0.35">
      <c r="A70" s="8" t="str">
        <f t="shared" si="8"/>
        <v>2015</v>
      </c>
      <c r="B70" s="8" t="str">
        <f t="shared" si="8"/>
        <v>Marzo</v>
      </c>
      <c r="C70" s="6" t="s">
        <v>72</v>
      </c>
      <c r="D70" s="14" t="str">
        <f t="shared" si="9"/>
        <v>25/Marzo/2015</v>
      </c>
      <c r="E70" s="50">
        <v>51613926</v>
      </c>
      <c r="F70" s="1">
        <v>17705548.580699999</v>
      </c>
      <c r="G70" s="2">
        <v>0.34303820602021246</v>
      </c>
      <c r="H70" s="3">
        <v>56728</v>
      </c>
      <c r="I70" s="1">
        <v>33908377.419399999</v>
      </c>
      <c r="J70" s="11">
        <f t="shared" si="10"/>
        <v>42088</v>
      </c>
      <c r="K70" s="12">
        <f t="shared" si="11"/>
        <v>13</v>
      </c>
      <c r="L70" s="12" t="str">
        <f t="shared" si="12"/>
        <v>miércoles</v>
      </c>
      <c r="M70" s="45">
        <v>69</v>
      </c>
    </row>
    <row r="71" spans="1:13" x14ac:dyDescent="0.35">
      <c r="A71" s="8" t="str">
        <f t="shared" si="8"/>
        <v>2015</v>
      </c>
      <c r="B71" s="8" t="str">
        <f t="shared" si="8"/>
        <v>Marzo</v>
      </c>
      <c r="C71" s="6" t="s">
        <v>60</v>
      </c>
      <c r="D71" s="14" t="str">
        <f t="shared" si="9"/>
        <v>26/Marzo/2015</v>
      </c>
      <c r="E71" s="50">
        <v>26760050</v>
      </c>
      <c r="F71" s="1">
        <v>10101751.7995</v>
      </c>
      <c r="G71" s="2">
        <v>0.37749375653259243</v>
      </c>
      <c r="H71" s="3">
        <v>22962</v>
      </c>
      <c r="I71" s="1">
        <v>16658298.2005</v>
      </c>
      <c r="J71" s="11">
        <f t="shared" si="10"/>
        <v>42089</v>
      </c>
      <c r="K71" s="12">
        <f t="shared" si="11"/>
        <v>13</v>
      </c>
      <c r="L71" s="12" t="str">
        <f t="shared" si="12"/>
        <v>jueves</v>
      </c>
      <c r="M71" s="45">
        <v>70</v>
      </c>
    </row>
    <row r="72" spans="1:13" x14ac:dyDescent="0.35">
      <c r="A72" s="8" t="str">
        <f t="shared" si="8"/>
        <v>2015</v>
      </c>
      <c r="B72" s="8" t="str">
        <f t="shared" si="8"/>
        <v>Marzo</v>
      </c>
      <c r="C72" s="6" t="s">
        <v>61</v>
      </c>
      <c r="D72" s="14" t="str">
        <f t="shared" si="9"/>
        <v>27/Marzo/2015</v>
      </c>
      <c r="E72" s="50">
        <v>48718784.960000001</v>
      </c>
      <c r="F72" s="1">
        <v>19506435.793299999</v>
      </c>
      <c r="G72" s="2">
        <v>0.40038838836632595</v>
      </c>
      <c r="H72" s="3">
        <v>51196</v>
      </c>
      <c r="I72" s="1">
        <v>29212349.166700002</v>
      </c>
      <c r="J72" s="11">
        <f t="shared" si="10"/>
        <v>42090</v>
      </c>
      <c r="K72" s="12">
        <f t="shared" si="11"/>
        <v>13</v>
      </c>
      <c r="L72" s="12" t="str">
        <f t="shared" si="12"/>
        <v>viernes</v>
      </c>
      <c r="M72" s="45">
        <v>71</v>
      </c>
    </row>
    <row r="73" spans="1:13" x14ac:dyDescent="0.35">
      <c r="A73" s="8" t="str">
        <f t="shared" si="8"/>
        <v>2015</v>
      </c>
      <c r="B73" s="8" t="str">
        <f t="shared" si="8"/>
        <v>Marzo</v>
      </c>
      <c r="C73" s="6" t="s">
        <v>64</v>
      </c>
      <c r="D73" s="14" t="str">
        <f t="shared" si="9"/>
        <v>30/Marzo/2015</v>
      </c>
      <c r="E73" s="50">
        <v>26202136.460000001</v>
      </c>
      <c r="F73" s="1">
        <v>10169768.346100001</v>
      </c>
      <c r="G73" s="2">
        <v>0.38812744760814055</v>
      </c>
      <c r="H73" s="3">
        <v>20172</v>
      </c>
      <c r="I73" s="1">
        <v>16032368.1139</v>
      </c>
      <c r="J73" s="11">
        <f t="shared" si="10"/>
        <v>42093</v>
      </c>
      <c r="K73" s="12">
        <f t="shared" si="11"/>
        <v>14</v>
      </c>
      <c r="L73" s="12" t="str">
        <f t="shared" si="12"/>
        <v>lunes</v>
      </c>
      <c r="M73" s="45">
        <v>72</v>
      </c>
    </row>
    <row r="74" spans="1:13" x14ac:dyDescent="0.35">
      <c r="A74" s="8" t="str">
        <f t="shared" si="8"/>
        <v>2015</v>
      </c>
      <c r="B74" s="8" t="str">
        <f t="shared" si="8"/>
        <v>Marzo</v>
      </c>
      <c r="C74" s="6" t="s">
        <v>65</v>
      </c>
      <c r="D74" s="14" t="str">
        <f t="shared" si="9"/>
        <v>31/Marzo/2015</v>
      </c>
      <c r="E74" s="50">
        <v>90979973.579999998</v>
      </c>
      <c r="F74" s="1">
        <v>34621484.321900003</v>
      </c>
      <c r="G74" s="2">
        <v>0.38053961723188268</v>
      </c>
      <c r="H74" s="3">
        <v>57856.44</v>
      </c>
      <c r="I74" s="1">
        <v>56358489.258199997</v>
      </c>
      <c r="J74" s="11">
        <f t="shared" si="10"/>
        <v>42094</v>
      </c>
      <c r="K74" s="12">
        <f t="shared" si="11"/>
        <v>14</v>
      </c>
      <c r="L74" s="12" t="str">
        <f t="shared" si="12"/>
        <v>martes</v>
      </c>
      <c r="M74" s="45">
        <v>73</v>
      </c>
    </row>
    <row r="75" spans="1:13" x14ac:dyDescent="0.35">
      <c r="A75" s="8" t="str">
        <f t="shared" si="8"/>
        <v>2015</v>
      </c>
      <c r="B75" s="8" t="s">
        <v>28</v>
      </c>
      <c r="C75" s="6" t="s">
        <v>73</v>
      </c>
      <c r="D75" s="14" t="str">
        <f t="shared" si="9"/>
        <v>1/Abril/2015</v>
      </c>
      <c r="E75" s="50">
        <v>23283456.350000001</v>
      </c>
      <c r="F75" s="1">
        <v>12190382.4991</v>
      </c>
      <c r="G75" s="2">
        <v>0.52356412707170941</v>
      </c>
      <c r="H75" s="3">
        <v>24930</v>
      </c>
      <c r="I75" s="1">
        <v>11093073.851</v>
      </c>
      <c r="J75" s="11">
        <f t="shared" si="10"/>
        <v>42095</v>
      </c>
      <c r="K75" s="12">
        <f t="shared" si="11"/>
        <v>14</v>
      </c>
      <c r="L75" s="12" t="str">
        <f t="shared" si="12"/>
        <v>miércoles</v>
      </c>
      <c r="M75" s="45">
        <v>74</v>
      </c>
    </row>
    <row r="76" spans="1:13" x14ac:dyDescent="0.35">
      <c r="A76" s="8" t="str">
        <f t="shared" si="8"/>
        <v>2015</v>
      </c>
      <c r="B76" s="8" t="str">
        <f t="shared" si="8"/>
        <v>Abril</v>
      </c>
      <c r="C76" s="6" t="s">
        <v>66</v>
      </c>
      <c r="D76" s="14" t="str">
        <f t="shared" si="9"/>
        <v>2/Abril/2015</v>
      </c>
      <c r="E76" s="50">
        <v>34232805.82</v>
      </c>
      <c r="F76" s="1">
        <v>13729941.5713</v>
      </c>
      <c r="G76" s="2">
        <v>0.40107555435255876</v>
      </c>
      <c r="H76" s="3">
        <v>38118.199999999997</v>
      </c>
      <c r="I76" s="1">
        <v>20502864.2487</v>
      </c>
      <c r="J76" s="11">
        <f t="shared" si="10"/>
        <v>42096</v>
      </c>
      <c r="K76" s="12">
        <f t="shared" si="11"/>
        <v>14</v>
      </c>
      <c r="L76" s="12" t="str">
        <f t="shared" si="12"/>
        <v>jueves</v>
      </c>
      <c r="M76" s="45">
        <v>75</v>
      </c>
    </row>
    <row r="77" spans="1:13" x14ac:dyDescent="0.35">
      <c r="A77" s="8" t="str">
        <f t="shared" si="8"/>
        <v>2015</v>
      </c>
      <c r="B77" s="8" t="str">
        <f t="shared" si="8"/>
        <v>Abril</v>
      </c>
      <c r="C77" s="6" t="s">
        <v>67</v>
      </c>
      <c r="D77" s="14" t="str">
        <f t="shared" si="9"/>
        <v>3/Abril/2015</v>
      </c>
      <c r="E77" s="50">
        <v>143400</v>
      </c>
      <c r="F77" s="1">
        <v>39217.077100000002</v>
      </c>
      <c r="G77" s="2">
        <v>0.27348031450488147</v>
      </c>
      <c r="H77" s="3">
        <v>430</v>
      </c>
      <c r="I77" s="1">
        <v>104182.923</v>
      </c>
      <c r="J77" s="11">
        <f t="shared" si="10"/>
        <v>42097</v>
      </c>
      <c r="K77" s="12">
        <f t="shared" si="11"/>
        <v>14</v>
      </c>
      <c r="L77" s="12" t="str">
        <f t="shared" si="12"/>
        <v>viernes</v>
      </c>
      <c r="M77" s="45">
        <v>76</v>
      </c>
    </row>
    <row r="78" spans="1:13" x14ac:dyDescent="0.35">
      <c r="A78" s="8" t="str">
        <f t="shared" si="8"/>
        <v>2015</v>
      </c>
      <c r="B78" s="8" t="str">
        <f t="shared" si="8"/>
        <v>Abril</v>
      </c>
      <c r="C78" s="6" t="s">
        <v>68</v>
      </c>
      <c r="D78" s="14" t="str">
        <f t="shared" si="9"/>
        <v>4/Abril/2015</v>
      </c>
      <c r="E78" s="50">
        <v>15660</v>
      </c>
      <c r="F78" s="1">
        <v>5734.9272000000001</v>
      </c>
      <c r="G78" s="2">
        <v>0.3662150191570881</v>
      </c>
      <c r="H78" s="3">
        <v>10</v>
      </c>
      <c r="I78" s="1">
        <v>9925.0728999999992</v>
      </c>
      <c r="J78" s="11">
        <f t="shared" si="10"/>
        <v>42098</v>
      </c>
      <c r="K78" s="12">
        <f t="shared" si="11"/>
        <v>14</v>
      </c>
      <c r="L78" s="12" t="str">
        <f t="shared" si="12"/>
        <v>sábado</v>
      </c>
      <c r="M78" s="45">
        <v>77</v>
      </c>
    </row>
    <row r="79" spans="1:13" x14ac:dyDescent="0.35">
      <c r="A79" s="8" t="str">
        <f t="shared" si="8"/>
        <v>2015</v>
      </c>
      <c r="B79" s="8" t="str">
        <f t="shared" si="8"/>
        <v>Abril</v>
      </c>
      <c r="C79" s="6" t="s">
        <v>44</v>
      </c>
      <c r="D79" s="14" t="str">
        <f t="shared" si="9"/>
        <v>6/Abril/2015</v>
      </c>
      <c r="E79" s="50">
        <v>27221181</v>
      </c>
      <c r="F79" s="1">
        <v>9873236.3716000002</v>
      </c>
      <c r="G79" s="2">
        <v>0.3627041887565422</v>
      </c>
      <c r="H79" s="3">
        <v>17410</v>
      </c>
      <c r="I79" s="1">
        <v>17347944.6285</v>
      </c>
      <c r="J79" s="11">
        <f t="shared" si="10"/>
        <v>42100</v>
      </c>
      <c r="K79" s="12">
        <f t="shared" si="11"/>
        <v>15</v>
      </c>
      <c r="L79" s="12" t="str">
        <f t="shared" si="12"/>
        <v>lunes</v>
      </c>
      <c r="M79" s="45">
        <v>78</v>
      </c>
    </row>
    <row r="80" spans="1:13" x14ac:dyDescent="0.35">
      <c r="A80" s="8" t="str">
        <f t="shared" si="8"/>
        <v>2015</v>
      </c>
      <c r="B80" s="8" t="str">
        <f t="shared" si="8"/>
        <v>Abril</v>
      </c>
      <c r="C80" s="6" t="s">
        <v>45</v>
      </c>
      <c r="D80" s="14" t="str">
        <f t="shared" si="9"/>
        <v>7/Abril/2015</v>
      </c>
      <c r="E80" s="50">
        <v>31645735</v>
      </c>
      <c r="F80" s="1">
        <v>12613478.479499999</v>
      </c>
      <c r="G80" s="2">
        <v>0.39858383695306809</v>
      </c>
      <c r="H80" s="3">
        <v>23277</v>
      </c>
      <c r="I80" s="1">
        <v>19032256.520500001</v>
      </c>
      <c r="J80" s="11">
        <f t="shared" si="10"/>
        <v>42101</v>
      </c>
      <c r="K80" s="12">
        <f t="shared" si="11"/>
        <v>15</v>
      </c>
      <c r="L80" s="12" t="str">
        <f t="shared" si="12"/>
        <v>martes</v>
      </c>
      <c r="M80" s="45">
        <v>79</v>
      </c>
    </row>
    <row r="81" spans="1:13" x14ac:dyDescent="0.35">
      <c r="A81" s="8" t="str">
        <f t="shared" si="8"/>
        <v>2015</v>
      </c>
      <c r="B81" s="8" t="str">
        <f t="shared" si="8"/>
        <v>Abril</v>
      </c>
      <c r="C81" s="6" t="s">
        <v>46</v>
      </c>
      <c r="D81" s="14" t="str">
        <f t="shared" si="9"/>
        <v>8/Abril/2015</v>
      </c>
      <c r="E81" s="50">
        <v>46268791</v>
      </c>
      <c r="F81" s="1">
        <v>18924713.337499999</v>
      </c>
      <c r="G81" s="2">
        <v>0.40901681086717828</v>
      </c>
      <c r="H81" s="3">
        <v>35020</v>
      </c>
      <c r="I81" s="1">
        <v>27344077.662599999</v>
      </c>
      <c r="J81" s="11">
        <f t="shared" si="10"/>
        <v>42102</v>
      </c>
      <c r="K81" s="12">
        <f t="shared" si="11"/>
        <v>15</v>
      </c>
      <c r="L81" s="12" t="str">
        <f t="shared" si="12"/>
        <v>miércoles</v>
      </c>
      <c r="M81" s="45">
        <v>80</v>
      </c>
    </row>
    <row r="82" spans="1:13" x14ac:dyDescent="0.35">
      <c r="A82" s="8" t="str">
        <f t="shared" si="8"/>
        <v>2015</v>
      </c>
      <c r="B82" s="8" t="str">
        <f t="shared" si="8"/>
        <v>Abril</v>
      </c>
      <c r="C82" s="6" t="s">
        <v>47</v>
      </c>
      <c r="D82" s="14" t="str">
        <f t="shared" si="9"/>
        <v>9/Abril/2015</v>
      </c>
      <c r="E82" s="50">
        <v>40902462</v>
      </c>
      <c r="F82" s="1">
        <v>15726740.4537</v>
      </c>
      <c r="G82" s="2">
        <v>0.38449373667775794</v>
      </c>
      <c r="H82" s="3">
        <v>37193</v>
      </c>
      <c r="I82" s="1">
        <v>25175721.546399999</v>
      </c>
      <c r="J82" s="11">
        <f t="shared" si="10"/>
        <v>42103</v>
      </c>
      <c r="K82" s="12">
        <f t="shared" si="11"/>
        <v>15</v>
      </c>
      <c r="L82" s="12" t="str">
        <f t="shared" si="12"/>
        <v>jueves</v>
      </c>
      <c r="M82" s="45">
        <v>81</v>
      </c>
    </row>
    <row r="83" spans="1:13" x14ac:dyDescent="0.35">
      <c r="A83" s="8" t="str">
        <f t="shared" ref="A83:B98" si="13">+A82</f>
        <v>2015</v>
      </c>
      <c r="B83" s="8" t="str">
        <f t="shared" si="13"/>
        <v>Abril</v>
      </c>
      <c r="C83" s="6" t="s">
        <v>48</v>
      </c>
      <c r="D83" s="14" t="str">
        <f t="shared" si="9"/>
        <v>10/Abril/2015</v>
      </c>
      <c r="E83" s="50">
        <v>46898665</v>
      </c>
      <c r="F83" s="1">
        <v>17895521.455699999</v>
      </c>
      <c r="G83" s="2">
        <v>0.38157848321908522</v>
      </c>
      <c r="H83" s="3">
        <v>43403</v>
      </c>
      <c r="I83" s="1">
        <v>29003143.544399999</v>
      </c>
      <c r="J83" s="11">
        <f t="shared" si="10"/>
        <v>42104</v>
      </c>
      <c r="K83" s="12">
        <f t="shared" si="11"/>
        <v>15</v>
      </c>
      <c r="L83" s="12" t="str">
        <f t="shared" si="12"/>
        <v>viernes</v>
      </c>
      <c r="M83" s="45">
        <v>82</v>
      </c>
    </row>
    <row r="84" spans="1:13" x14ac:dyDescent="0.35">
      <c r="A84" s="8" t="str">
        <f t="shared" si="13"/>
        <v>2015</v>
      </c>
      <c r="B84" s="8" t="str">
        <f t="shared" si="13"/>
        <v>Abril</v>
      </c>
      <c r="C84" s="6" t="s">
        <v>51</v>
      </c>
      <c r="D84" s="14" t="str">
        <f t="shared" si="9"/>
        <v>14/Abril/2015</v>
      </c>
      <c r="E84" s="50">
        <v>1887579</v>
      </c>
      <c r="F84" s="1">
        <v>1887579</v>
      </c>
      <c r="G84" s="2">
        <v>1</v>
      </c>
      <c r="H84" s="3">
        <v>1</v>
      </c>
      <c r="I84" s="1">
        <v>0</v>
      </c>
      <c r="J84" s="11">
        <f t="shared" si="10"/>
        <v>42108</v>
      </c>
      <c r="K84" s="12">
        <f t="shared" si="11"/>
        <v>16</v>
      </c>
      <c r="L84" s="12" t="str">
        <f t="shared" si="12"/>
        <v>martes</v>
      </c>
      <c r="M84" s="45">
        <v>83</v>
      </c>
    </row>
    <row r="85" spans="1:13" x14ac:dyDescent="0.35">
      <c r="A85" s="8" t="str">
        <f t="shared" si="13"/>
        <v>2015</v>
      </c>
      <c r="B85" s="8" t="str">
        <f t="shared" si="13"/>
        <v>Abril</v>
      </c>
      <c r="C85" s="6" t="s">
        <v>52</v>
      </c>
      <c r="D85" s="14" t="str">
        <f t="shared" si="9"/>
        <v>15/Abril/2015</v>
      </c>
      <c r="E85" s="50">
        <v>33182765</v>
      </c>
      <c r="F85" s="1">
        <v>13353949.8336</v>
      </c>
      <c r="G85" s="2">
        <v>0.4024363199871982</v>
      </c>
      <c r="H85" s="3">
        <v>34763</v>
      </c>
      <c r="I85" s="1">
        <v>19828815.166499998</v>
      </c>
      <c r="J85" s="11">
        <f t="shared" si="10"/>
        <v>42109</v>
      </c>
      <c r="K85" s="12">
        <f t="shared" si="11"/>
        <v>16</v>
      </c>
      <c r="L85" s="12" t="str">
        <f t="shared" si="12"/>
        <v>miércoles</v>
      </c>
      <c r="M85" s="45">
        <v>84</v>
      </c>
    </row>
    <row r="86" spans="1:13" x14ac:dyDescent="0.35">
      <c r="A86" s="8" t="str">
        <f t="shared" si="13"/>
        <v>2015</v>
      </c>
      <c r="B86" s="8" t="str">
        <f t="shared" si="13"/>
        <v>Abril</v>
      </c>
      <c r="C86" s="6" t="s">
        <v>53</v>
      </c>
      <c r="D86" s="14" t="str">
        <f t="shared" si="9"/>
        <v>16/Abril/2015</v>
      </c>
      <c r="E86" s="50">
        <v>23817585.629999999</v>
      </c>
      <c r="F86" s="1">
        <v>9200695.1522000004</v>
      </c>
      <c r="G86" s="2">
        <v>0.38629839712263059</v>
      </c>
      <c r="H86" s="3">
        <v>23459</v>
      </c>
      <c r="I86" s="1">
        <v>14616890.4778</v>
      </c>
      <c r="J86" s="11">
        <f t="shared" si="10"/>
        <v>42110</v>
      </c>
      <c r="K86" s="12">
        <f t="shared" si="11"/>
        <v>16</v>
      </c>
      <c r="L86" s="12" t="str">
        <f t="shared" si="12"/>
        <v>jueves</v>
      </c>
      <c r="M86" s="45">
        <v>85</v>
      </c>
    </row>
    <row r="87" spans="1:13" x14ac:dyDescent="0.35">
      <c r="A87" s="8" t="str">
        <f t="shared" si="13"/>
        <v>2015</v>
      </c>
      <c r="B87" s="8" t="str">
        <f t="shared" si="13"/>
        <v>Abril</v>
      </c>
      <c r="C87" s="6" t="s">
        <v>70</v>
      </c>
      <c r="D87" s="14" t="str">
        <f t="shared" si="9"/>
        <v>17/Abril/2015</v>
      </c>
      <c r="E87" s="50">
        <v>27734229.440000001</v>
      </c>
      <c r="F87" s="1">
        <v>11938511.092700001</v>
      </c>
      <c r="G87" s="2">
        <v>0.43046125072728902</v>
      </c>
      <c r="H87" s="3">
        <v>40417</v>
      </c>
      <c r="I87" s="1">
        <v>15795718.3473</v>
      </c>
      <c r="J87" s="11">
        <f t="shared" si="10"/>
        <v>42111</v>
      </c>
      <c r="K87" s="12">
        <f t="shared" si="11"/>
        <v>16</v>
      </c>
      <c r="L87" s="12" t="str">
        <f t="shared" si="12"/>
        <v>viernes</v>
      </c>
      <c r="M87" s="45">
        <v>86</v>
      </c>
    </row>
    <row r="88" spans="1:13" x14ac:dyDescent="0.35">
      <c r="A88" s="8" t="str">
        <f t="shared" si="13"/>
        <v>2015</v>
      </c>
      <c r="B88" s="8" t="str">
        <f t="shared" si="13"/>
        <v>Abril</v>
      </c>
      <c r="C88" s="6" t="s">
        <v>71</v>
      </c>
      <c r="D88" s="14" t="str">
        <f t="shared" si="9"/>
        <v>18/Abril/2015</v>
      </c>
      <c r="E88" s="50">
        <v>925988</v>
      </c>
      <c r="F88" s="1">
        <v>448698.60639999999</v>
      </c>
      <c r="G88" s="2">
        <v>0.48456200987485798</v>
      </c>
      <c r="H88" s="3">
        <v>1483</v>
      </c>
      <c r="I88" s="1">
        <v>477289.39360000001</v>
      </c>
      <c r="J88" s="11">
        <f t="shared" si="10"/>
        <v>42112</v>
      </c>
      <c r="K88" s="12">
        <f t="shared" si="11"/>
        <v>16</v>
      </c>
      <c r="L88" s="12" t="str">
        <f t="shared" si="12"/>
        <v>sábado</v>
      </c>
      <c r="M88" s="45">
        <v>87</v>
      </c>
    </row>
    <row r="89" spans="1:13" x14ac:dyDescent="0.35">
      <c r="A89" s="8" t="str">
        <f t="shared" si="13"/>
        <v>2015</v>
      </c>
      <c r="B89" s="8" t="str">
        <f t="shared" si="13"/>
        <v>Abril</v>
      </c>
      <c r="C89" s="6" t="s">
        <v>54</v>
      </c>
      <c r="D89" s="14" t="str">
        <f t="shared" si="9"/>
        <v>19/Abril/2015</v>
      </c>
      <c r="E89" s="50">
        <v>44798</v>
      </c>
      <c r="F89" s="1">
        <v>15409.7021</v>
      </c>
      <c r="G89" s="2">
        <v>0.34398192106790482</v>
      </c>
      <c r="H89" s="3">
        <v>80</v>
      </c>
      <c r="I89" s="1">
        <v>29388.297999999999</v>
      </c>
      <c r="J89" s="11">
        <f t="shared" si="10"/>
        <v>42113</v>
      </c>
      <c r="K89" s="12">
        <f t="shared" si="11"/>
        <v>17</v>
      </c>
      <c r="L89" s="12" t="str">
        <f t="shared" si="12"/>
        <v>domingo</v>
      </c>
      <c r="M89" s="45">
        <v>88</v>
      </c>
    </row>
    <row r="90" spans="1:13" x14ac:dyDescent="0.35">
      <c r="A90" s="8" t="str">
        <f t="shared" si="13"/>
        <v>2015</v>
      </c>
      <c r="B90" s="8" t="str">
        <f t="shared" si="13"/>
        <v>Abril</v>
      </c>
      <c r="C90" s="6" t="s">
        <v>55</v>
      </c>
      <c r="D90" s="14" t="str">
        <f t="shared" si="9"/>
        <v>20/Abril/2015</v>
      </c>
      <c r="E90" s="50">
        <v>27848319</v>
      </c>
      <c r="F90" s="1">
        <v>10477438.452</v>
      </c>
      <c r="G90" s="2">
        <v>0.37623234824335355</v>
      </c>
      <c r="H90" s="3">
        <v>26764</v>
      </c>
      <c r="I90" s="1">
        <v>17370880.548</v>
      </c>
      <c r="J90" s="11">
        <f t="shared" si="10"/>
        <v>42114</v>
      </c>
      <c r="K90" s="12">
        <f t="shared" si="11"/>
        <v>17</v>
      </c>
      <c r="L90" s="12" t="str">
        <f t="shared" si="12"/>
        <v>lunes</v>
      </c>
      <c r="M90" s="45">
        <v>89</v>
      </c>
    </row>
    <row r="91" spans="1:13" x14ac:dyDescent="0.35">
      <c r="A91" s="8" t="str">
        <f t="shared" si="13"/>
        <v>2015</v>
      </c>
      <c r="B91" s="8" t="str">
        <f t="shared" si="13"/>
        <v>Abril</v>
      </c>
      <c r="C91" s="6" t="s">
        <v>56</v>
      </c>
      <c r="D91" s="14" t="str">
        <f t="shared" si="9"/>
        <v>21/Abril/2015</v>
      </c>
      <c r="E91" s="50">
        <v>53320046</v>
      </c>
      <c r="F91" s="1">
        <v>21899399.5189</v>
      </c>
      <c r="G91" s="2">
        <v>0.41071606575320657</v>
      </c>
      <c r="H91" s="3">
        <v>36340</v>
      </c>
      <c r="I91" s="1">
        <v>31420646.4811</v>
      </c>
      <c r="J91" s="11">
        <f t="shared" si="10"/>
        <v>42115</v>
      </c>
      <c r="K91" s="12">
        <f t="shared" si="11"/>
        <v>17</v>
      </c>
      <c r="L91" s="12" t="str">
        <f t="shared" si="12"/>
        <v>martes</v>
      </c>
      <c r="M91" s="45">
        <v>90</v>
      </c>
    </row>
    <row r="92" spans="1:13" x14ac:dyDescent="0.35">
      <c r="A92" s="8" t="str">
        <f t="shared" si="13"/>
        <v>2015</v>
      </c>
      <c r="B92" s="8" t="str">
        <f t="shared" si="13"/>
        <v>Abril</v>
      </c>
      <c r="C92" s="6" t="s">
        <v>57</v>
      </c>
      <c r="D92" s="14" t="str">
        <f t="shared" si="9"/>
        <v>22/Abril/2015</v>
      </c>
      <c r="E92" s="50">
        <v>33705107</v>
      </c>
      <c r="F92" s="1">
        <v>12858022.5644</v>
      </c>
      <c r="G92" s="2">
        <v>0.38148588474737671</v>
      </c>
      <c r="H92" s="3">
        <v>42570</v>
      </c>
      <c r="I92" s="1">
        <v>20847084.435600001</v>
      </c>
      <c r="J92" s="11">
        <f t="shared" si="10"/>
        <v>42116</v>
      </c>
      <c r="K92" s="12">
        <f t="shared" si="11"/>
        <v>17</v>
      </c>
      <c r="L92" s="12" t="str">
        <f t="shared" si="12"/>
        <v>miércoles</v>
      </c>
      <c r="M92" s="45">
        <v>91</v>
      </c>
    </row>
    <row r="93" spans="1:13" x14ac:dyDescent="0.35">
      <c r="A93" s="8" t="str">
        <f t="shared" si="13"/>
        <v>2015</v>
      </c>
      <c r="B93" s="8" t="str">
        <f t="shared" si="13"/>
        <v>Abril</v>
      </c>
      <c r="C93" s="6" t="s">
        <v>58</v>
      </c>
      <c r="D93" s="14" t="str">
        <f t="shared" si="9"/>
        <v>23/Abril/2015</v>
      </c>
      <c r="E93" s="50">
        <v>28486953.600000001</v>
      </c>
      <c r="F93" s="1">
        <v>12984001.9663</v>
      </c>
      <c r="G93" s="2">
        <v>0.4557876615595709</v>
      </c>
      <c r="H93" s="3">
        <v>27736</v>
      </c>
      <c r="I93" s="1">
        <v>15502951.6338</v>
      </c>
      <c r="J93" s="11">
        <f t="shared" si="10"/>
        <v>42117</v>
      </c>
      <c r="K93" s="12">
        <f t="shared" si="11"/>
        <v>17</v>
      </c>
      <c r="L93" s="12" t="str">
        <f t="shared" si="12"/>
        <v>jueves</v>
      </c>
      <c r="M93" s="45">
        <v>92</v>
      </c>
    </row>
    <row r="94" spans="1:13" x14ac:dyDescent="0.35">
      <c r="A94" s="8" t="str">
        <f t="shared" si="13"/>
        <v>2015</v>
      </c>
      <c r="B94" s="8" t="str">
        <f t="shared" si="13"/>
        <v>Abril</v>
      </c>
      <c r="C94" s="6" t="s">
        <v>59</v>
      </c>
      <c r="D94" s="14" t="str">
        <f t="shared" si="9"/>
        <v>24/Abril/2015</v>
      </c>
      <c r="E94" s="50">
        <v>31380135</v>
      </c>
      <c r="F94" s="1">
        <v>12722023.1602</v>
      </c>
      <c r="G94" s="2">
        <v>0.40541645726508185</v>
      </c>
      <c r="H94" s="3">
        <v>30634</v>
      </c>
      <c r="I94" s="1">
        <v>18658111.8398</v>
      </c>
      <c r="J94" s="11">
        <f t="shared" si="10"/>
        <v>42118</v>
      </c>
      <c r="K94" s="12">
        <f t="shared" si="11"/>
        <v>17</v>
      </c>
      <c r="L94" s="12" t="str">
        <f t="shared" si="12"/>
        <v>viernes</v>
      </c>
      <c r="M94" s="45">
        <v>93</v>
      </c>
    </row>
    <row r="95" spans="1:13" x14ac:dyDescent="0.35">
      <c r="A95" s="8" t="str">
        <f t="shared" si="13"/>
        <v>2015</v>
      </c>
      <c r="B95" s="8" t="str">
        <f t="shared" si="13"/>
        <v>Abril</v>
      </c>
      <c r="C95" s="6" t="s">
        <v>72</v>
      </c>
      <c r="D95" s="14" t="str">
        <f t="shared" si="9"/>
        <v>25/Abril/2015</v>
      </c>
      <c r="E95" s="50">
        <v>597267</v>
      </c>
      <c r="F95" s="1">
        <v>262729.52279999998</v>
      </c>
      <c r="G95" s="2">
        <v>0.43988621973087411</v>
      </c>
      <c r="H95" s="3">
        <v>656</v>
      </c>
      <c r="I95" s="1">
        <v>334537.47720000002</v>
      </c>
      <c r="J95" s="11">
        <f t="shared" si="10"/>
        <v>42119</v>
      </c>
      <c r="K95" s="12">
        <f t="shared" si="11"/>
        <v>17</v>
      </c>
      <c r="L95" s="12" t="str">
        <f t="shared" si="12"/>
        <v>sábado</v>
      </c>
      <c r="M95" s="45">
        <v>94</v>
      </c>
    </row>
    <row r="96" spans="1:13" x14ac:dyDescent="0.35">
      <c r="A96" s="8" t="str">
        <f t="shared" si="13"/>
        <v>2015</v>
      </c>
      <c r="B96" s="8" t="str">
        <f t="shared" si="13"/>
        <v>Abril</v>
      </c>
      <c r="C96" s="6" t="s">
        <v>61</v>
      </c>
      <c r="D96" s="14" t="str">
        <f t="shared" si="9"/>
        <v>27/Abril/2015</v>
      </c>
      <c r="E96" s="50">
        <v>23401746</v>
      </c>
      <c r="F96" s="1">
        <v>8566024.7219999991</v>
      </c>
      <c r="G96" s="2">
        <v>0.36604212019051913</v>
      </c>
      <c r="H96" s="3">
        <v>17304</v>
      </c>
      <c r="I96" s="1">
        <v>14835721.278000001</v>
      </c>
      <c r="J96" s="11">
        <f t="shared" si="10"/>
        <v>42121</v>
      </c>
      <c r="K96" s="12">
        <f t="shared" si="11"/>
        <v>18</v>
      </c>
      <c r="L96" s="12" t="str">
        <f t="shared" si="12"/>
        <v>lunes</v>
      </c>
      <c r="M96" s="45">
        <v>95</v>
      </c>
    </row>
    <row r="97" spans="1:13" x14ac:dyDescent="0.35">
      <c r="A97" s="8" t="str">
        <f t="shared" si="13"/>
        <v>2015</v>
      </c>
      <c r="B97" s="8" t="str">
        <f t="shared" si="13"/>
        <v>Abril</v>
      </c>
      <c r="C97" s="6" t="s">
        <v>62</v>
      </c>
      <c r="D97" s="14" t="str">
        <f t="shared" si="9"/>
        <v>28/Abril/2015</v>
      </c>
      <c r="E97" s="50">
        <v>49102135</v>
      </c>
      <c r="F97" s="1">
        <v>18312382.5013</v>
      </c>
      <c r="G97" s="2">
        <v>0.3729447304338192</v>
      </c>
      <c r="H97" s="3">
        <v>51295</v>
      </c>
      <c r="I97" s="1">
        <v>30789752.498799998</v>
      </c>
      <c r="J97" s="11">
        <f t="shared" si="10"/>
        <v>42122</v>
      </c>
      <c r="K97" s="12">
        <f t="shared" si="11"/>
        <v>18</v>
      </c>
      <c r="L97" s="12" t="str">
        <f t="shared" si="12"/>
        <v>martes</v>
      </c>
      <c r="M97" s="45">
        <v>96</v>
      </c>
    </row>
    <row r="98" spans="1:13" x14ac:dyDescent="0.35">
      <c r="A98" s="8" t="str">
        <f t="shared" si="13"/>
        <v>2015</v>
      </c>
      <c r="B98" s="8" t="str">
        <f t="shared" si="13"/>
        <v>Abril</v>
      </c>
      <c r="C98" s="6" t="s">
        <v>63</v>
      </c>
      <c r="D98" s="14" t="str">
        <f t="shared" si="9"/>
        <v>29/Abril/2015</v>
      </c>
      <c r="E98" s="50">
        <v>36366330.219999999</v>
      </c>
      <c r="F98" s="1">
        <v>13510149.0185</v>
      </c>
      <c r="G98" s="2">
        <v>0.37150157678186535</v>
      </c>
      <c r="H98" s="3">
        <v>27845</v>
      </c>
      <c r="I98" s="1">
        <v>22856181.201500002</v>
      </c>
      <c r="J98" s="11">
        <f t="shared" si="10"/>
        <v>42123</v>
      </c>
      <c r="K98" s="12">
        <f t="shared" si="11"/>
        <v>18</v>
      </c>
      <c r="L98" s="12" t="str">
        <f t="shared" si="12"/>
        <v>miércoles</v>
      </c>
      <c r="M98" s="45">
        <v>97</v>
      </c>
    </row>
    <row r="99" spans="1:13" x14ac:dyDescent="0.35">
      <c r="A99" s="8" t="str">
        <f t="shared" ref="A99:B114" si="14">+A98</f>
        <v>2015</v>
      </c>
      <c r="B99" s="8" t="str">
        <f t="shared" si="14"/>
        <v>Abril</v>
      </c>
      <c r="C99" s="6" t="s">
        <v>64</v>
      </c>
      <c r="D99" s="14" t="str">
        <f t="shared" si="9"/>
        <v>30/Abril/2015</v>
      </c>
      <c r="E99" s="50">
        <v>108010729</v>
      </c>
      <c r="F99" s="1">
        <v>27852585.148400001</v>
      </c>
      <c r="G99" s="2">
        <v>0.25786868958545778</v>
      </c>
      <c r="H99" s="3">
        <v>54610</v>
      </c>
      <c r="I99" s="1">
        <v>80158143.851600006</v>
      </c>
      <c r="J99" s="11">
        <f t="shared" si="10"/>
        <v>42124</v>
      </c>
      <c r="K99" s="12">
        <f t="shared" si="11"/>
        <v>18</v>
      </c>
      <c r="L99" s="12" t="str">
        <f t="shared" si="12"/>
        <v>jueves</v>
      </c>
      <c r="M99" s="45">
        <v>98</v>
      </c>
    </row>
    <row r="100" spans="1:13" x14ac:dyDescent="0.35">
      <c r="A100" s="8" t="str">
        <f t="shared" si="14"/>
        <v>2015</v>
      </c>
      <c r="B100" s="8" t="s">
        <v>29</v>
      </c>
      <c r="C100" s="6" t="s">
        <v>68</v>
      </c>
      <c r="D100" s="14" t="str">
        <f t="shared" si="9"/>
        <v>4/Mayo/2015</v>
      </c>
      <c r="E100" s="50">
        <v>15074993</v>
      </c>
      <c r="F100" s="1">
        <v>6470075.9452</v>
      </c>
      <c r="G100" s="2">
        <v>0.42919263346921621</v>
      </c>
      <c r="H100" s="3">
        <v>13471</v>
      </c>
      <c r="I100" s="1">
        <v>8604917.0548</v>
      </c>
      <c r="J100" s="11">
        <f t="shared" si="10"/>
        <v>42128</v>
      </c>
      <c r="K100" s="12">
        <f t="shared" si="11"/>
        <v>19</v>
      </c>
      <c r="L100" s="12" t="str">
        <f t="shared" si="12"/>
        <v>lunes</v>
      </c>
      <c r="M100" s="45">
        <v>99</v>
      </c>
    </row>
    <row r="101" spans="1:13" x14ac:dyDescent="0.35">
      <c r="A101" s="8" t="str">
        <f t="shared" si="14"/>
        <v>2015</v>
      </c>
      <c r="B101" s="8" t="str">
        <f t="shared" si="14"/>
        <v>Mayo</v>
      </c>
      <c r="C101" s="6" t="s">
        <v>43</v>
      </c>
      <c r="D101" s="14" t="str">
        <f t="shared" si="9"/>
        <v>5/Mayo/2015</v>
      </c>
      <c r="E101" s="50">
        <v>36420139.229999997</v>
      </c>
      <c r="F101" s="1">
        <v>16518667.1085</v>
      </c>
      <c r="G101" s="2">
        <v>0.45355859306801449</v>
      </c>
      <c r="H101" s="3">
        <v>36356</v>
      </c>
      <c r="I101" s="1">
        <v>19901472.1215</v>
      </c>
      <c r="J101" s="11">
        <f t="shared" si="10"/>
        <v>42129</v>
      </c>
      <c r="K101" s="12">
        <f t="shared" si="11"/>
        <v>19</v>
      </c>
      <c r="L101" s="12" t="str">
        <f t="shared" si="12"/>
        <v>martes</v>
      </c>
      <c r="M101" s="45">
        <v>100</v>
      </c>
    </row>
    <row r="102" spans="1:13" x14ac:dyDescent="0.35">
      <c r="A102" s="8" t="str">
        <f t="shared" si="14"/>
        <v>2015</v>
      </c>
      <c r="B102" s="8" t="str">
        <f t="shared" si="14"/>
        <v>Mayo</v>
      </c>
      <c r="C102" s="6" t="s">
        <v>44</v>
      </c>
      <c r="D102" s="14" t="str">
        <f t="shared" si="9"/>
        <v>6/Mayo/2015</v>
      </c>
      <c r="E102" s="50">
        <v>26855072</v>
      </c>
      <c r="F102" s="1">
        <v>9761804.0087000001</v>
      </c>
      <c r="G102" s="2">
        <v>0.36349945398396249</v>
      </c>
      <c r="H102" s="3">
        <v>19908.944</v>
      </c>
      <c r="I102" s="1">
        <v>17093267.991300002</v>
      </c>
      <c r="J102" s="11">
        <f t="shared" si="10"/>
        <v>42130</v>
      </c>
      <c r="K102" s="12">
        <f t="shared" si="11"/>
        <v>19</v>
      </c>
      <c r="L102" s="12" t="str">
        <f t="shared" si="12"/>
        <v>miércoles</v>
      </c>
      <c r="M102" s="45">
        <v>101</v>
      </c>
    </row>
    <row r="103" spans="1:13" x14ac:dyDescent="0.35">
      <c r="A103" s="8" t="str">
        <f t="shared" si="14"/>
        <v>2015</v>
      </c>
      <c r="B103" s="8" t="str">
        <f t="shared" si="14"/>
        <v>Mayo</v>
      </c>
      <c r="C103" s="6" t="s">
        <v>45</v>
      </c>
      <c r="D103" s="14" t="str">
        <f t="shared" si="9"/>
        <v>7/Mayo/2015</v>
      </c>
      <c r="E103" s="50">
        <v>29490698</v>
      </c>
      <c r="F103" s="1">
        <v>10764782.0561</v>
      </c>
      <c r="G103" s="2">
        <v>0.36502296609256246</v>
      </c>
      <c r="H103" s="3">
        <v>18998</v>
      </c>
      <c r="I103" s="1">
        <v>18725915.943999998</v>
      </c>
      <c r="J103" s="11">
        <f t="shared" si="10"/>
        <v>42131</v>
      </c>
      <c r="K103" s="12">
        <f t="shared" si="11"/>
        <v>19</v>
      </c>
      <c r="L103" s="12" t="str">
        <f t="shared" si="12"/>
        <v>jueves</v>
      </c>
      <c r="M103" s="45">
        <v>102</v>
      </c>
    </row>
    <row r="104" spans="1:13" x14ac:dyDescent="0.35">
      <c r="A104" s="8" t="str">
        <f t="shared" si="14"/>
        <v>2015</v>
      </c>
      <c r="B104" s="8" t="str">
        <f t="shared" si="14"/>
        <v>Mayo</v>
      </c>
      <c r="C104" s="6" t="s">
        <v>46</v>
      </c>
      <c r="D104" s="14" t="str">
        <f t="shared" si="9"/>
        <v>8/Mayo/2015</v>
      </c>
      <c r="E104" s="50">
        <v>29122893</v>
      </c>
      <c r="F104" s="1">
        <v>11675194.8144</v>
      </c>
      <c r="G104" s="2">
        <v>0.40089406002350109</v>
      </c>
      <c r="H104" s="3">
        <v>32188.088</v>
      </c>
      <c r="I104" s="1">
        <v>17447698.185600001</v>
      </c>
      <c r="J104" s="11">
        <f t="shared" si="10"/>
        <v>42132</v>
      </c>
      <c r="K104" s="12">
        <f t="shared" si="11"/>
        <v>19</v>
      </c>
      <c r="L104" s="12" t="str">
        <f t="shared" si="12"/>
        <v>viernes</v>
      </c>
      <c r="M104" s="45">
        <v>103</v>
      </c>
    </row>
    <row r="105" spans="1:13" x14ac:dyDescent="0.35">
      <c r="A105" s="8" t="str">
        <f t="shared" si="14"/>
        <v>2015</v>
      </c>
      <c r="B105" s="8" t="str">
        <f t="shared" si="14"/>
        <v>Mayo</v>
      </c>
      <c r="C105" s="6" t="s">
        <v>47</v>
      </c>
      <c r="D105" s="14" t="str">
        <f t="shared" si="9"/>
        <v>9/Mayo/2015</v>
      </c>
      <c r="E105" s="50">
        <v>27414</v>
      </c>
      <c r="F105" s="1">
        <v>9770.6427999999996</v>
      </c>
      <c r="G105" s="2">
        <v>0.35641069526519298</v>
      </c>
      <c r="H105" s="3">
        <v>30</v>
      </c>
      <c r="I105" s="1">
        <v>17643.3573</v>
      </c>
      <c r="J105" s="11">
        <f t="shared" si="10"/>
        <v>42133</v>
      </c>
      <c r="K105" s="12">
        <f t="shared" si="11"/>
        <v>19</v>
      </c>
      <c r="L105" s="12" t="str">
        <f t="shared" si="12"/>
        <v>sábado</v>
      </c>
      <c r="M105" s="45">
        <v>104</v>
      </c>
    </row>
    <row r="106" spans="1:13" x14ac:dyDescent="0.35">
      <c r="A106" s="8" t="str">
        <f t="shared" si="14"/>
        <v>2015</v>
      </c>
      <c r="B106" s="8" t="str">
        <f t="shared" si="14"/>
        <v>Mayo</v>
      </c>
      <c r="C106" s="6" t="s">
        <v>69</v>
      </c>
      <c r="D106" s="14" t="str">
        <f t="shared" si="9"/>
        <v>11/Mayo/2015</v>
      </c>
      <c r="E106" s="50">
        <v>28633242</v>
      </c>
      <c r="F106" s="1">
        <v>11794644.5131</v>
      </c>
      <c r="G106" s="2">
        <v>0.41192137841394277</v>
      </c>
      <c r="H106" s="3">
        <v>16420</v>
      </c>
      <c r="I106" s="1">
        <v>16838597.486900002</v>
      </c>
      <c r="J106" s="11">
        <f t="shared" si="10"/>
        <v>42135</v>
      </c>
      <c r="K106" s="12">
        <f t="shared" si="11"/>
        <v>20</v>
      </c>
      <c r="L106" s="12" t="str">
        <f t="shared" si="12"/>
        <v>lunes</v>
      </c>
      <c r="M106" s="45">
        <v>105</v>
      </c>
    </row>
    <row r="107" spans="1:13" x14ac:dyDescent="0.35">
      <c r="A107" s="8" t="str">
        <f t="shared" si="14"/>
        <v>2015</v>
      </c>
      <c r="B107" s="8" t="str">
        <f t="shared" si="14"/>
        <v>Mayo</v>
      </c>
      <c r="C107" s="6" t="s">
        <v>49</v>
      </c>
      <c r="D107" s="14" t="str">
        <f t="shared" si="9"/>
        <v>12/Mayo/2015</v>
      </c>
      <c r="E107" s="50">
        <v>36319635</v>
      </c>
      <c r="F107" s="1">
        <v>16508194.781199999</v>
      </c>
      <c r="G107" s="2">
        <v>0.45452534920023285</v>
      </c>
      <c r="H107" s="3">
        <v>30586</v>
      </c>
      <c r="I107" s="1">
        <v>19811440.218800001</v>
      </c>
      <c r="J107" s="11">
        <f t="shared" si="10"/>
        <v>42136</v>
      </c>
      <c r="K107" s="12">
        <f t="shared" si="11"/>
        <v>20</v>
      </c>
      <c r="L107" s="12" t="str">
        <f t="shared" si="12"/>
        <v>martes</v>
      </c>
      <c r="M107" s="45">
        <v>106</v>
      </c>
    </row>
    <row r="108" spans="1:13" x14ac:dyDescent="0.35">
      <c r="A108" s="8" t="str">
        <f t="shared" si="14"/>
        <v>2015</v>
      </c>
      <c r="B108" s="8" t="str">
        <f t="shared" si="14"/>
        <v>Mayo</v>
      </c>
      <c r="C108" s="6" t="s">
        <v>50</v>
      </c>
      <c r="D108" s="14" t="str">
        <f t="shared" si="9"/>
        <v>13/Mayo/2015</v>
      </c>
      <c r="E108" s="50">
        <v>36058097</v>
      </c>
      <c r="F108" s="1">
        <v>15073927.876700001</v>
      </c>
      <c r="G108" s="2">
        <v>0.41804557452657581</v>
      </c>
      <c r="H108" s="3">
        <v>39700</v>
      </c>
      <c r="I108" s="1">
        <v>20984169.123300001</v>
      </c>
      <c r="J108" s="11">
        <f t="shared" si="10"/>
        <v>42137</v>
      </c>
      <c r="K108" s="12">
        <f t="shared" si="11"/>
        <v>20</v>
      </c>
      <c r="L108" s="12" t="str">
        <f t="shared" si="12"/>
        <v>miércoles</v>
      </c>
      <c r="M108" s="45">
        <v>107</v>
      </c>
    </row>
    <row r="109" spans="1:13" x14ac:dyDescent="0.35">
      <c r="A109" s="8" t="str">
        <f t="shared" si="14"/>
        <v>2015</v>
      </c>
      <c r="B109" s="8" t="str">
        <f t="shared" si="14"/>
        <v>Mayo</v>
      </c>
      <c r="C109" s="6" t="s">
        <v>51</v>
      </c>
      <c r="D109" s="14" t="str">
        <f t="shared" si="9"/>
        <v>14/Mayo/2015</v>
      </c>
      <c r="E109" s="50">
        <v>32868820</v>
      </c>
      <c r="F109" s="1">
        <v>11887964.006100001</v>
      </c>
      <c r="G109" s="2">
        <v>0.36167906259184235</v>
      </c>
      <c r="H109" s="3">
        <v>20311</v>
      </c>
      <c r="I109" s="1">
        <v>20980855.993900001</v>
      </c>
      <c r="J109" s="11">
        <f t="shared" si="10"/>
        <v>42138</v>
      </c>
      <c r="K109" s="12">
        <f t="shared" si="11"/>
        <v>20</v>
      </c>
      <c r="L109" s="12" t="str">
        <f t="shared" si="12"/>
        <v>jueves</v>
      </c>
      <c r="M109" s="45">
        <v>108</v>
      </c>
    </row>
    <row r="110" spans="1:13" x14ac:dyDescent="0.35">
      <c r="A110" s="8" t="str">
        <f t="shared" si="14"/>
        <v>2015</v>
      </c>
      <c r="B110" s="8" t="str">
        <f t="shared" si="14"/>
        <v>Mayo</v>
      </c>
      <c r="C110" s="6" t="s">
        <v>52</v>
      </c>
      <c r="D110" s="14" t="str">
        <f t="shared" si="9"/>
        <v>15/Mayo/2015</v>
      </c>
      <c r="E110" s="50">
        <v>40948283</v>
      </c>
      <c r="F110" s="1">
        <v>16913282.2249</v>
      </c>
      <c r="G110" s="2">
        <v>0.41304008338762338</v>
      </c>
      <c r="H110" s="3">
        <v>26957.759999999998</v>
      </c>
      <c r="I110" s="1">
        <v>24035000.775199998</v>
      </c>
      <c r="J110" s="11">
        <f t="shared" si="10"/>
        <v>42139</v>
      </c>
      <c r="K110" s="12">
        <f t="shared" si="11"/>
        <v>20</v>
      </c>
      <c r="L110" s="12" t="str">
        <f t="shared" si="12"/>
        <v>viernes</v>
      </c>
      <c r="M110" s="45">
        <v>109</v>
      </c>
    </row>
    <row r="111" spans="1:13" x14ac:dyDescent="0.35">
      <c r="A111" s="8" t="str">
        <f t="shared" si="14"/>
        <v>2015</v>
      </c>
      <c r="B111" s="8" t="str">
        <f t="shared" si="14"/>
        <v>Mayo</v>
      </c>
      <c r="C111" s="6" t="s">
        <v>71</v>
      </c>
      <c r="D111" s="14" t="str">
        <f t="shared" si="9"/>
        <v>18/Mayo/2015</v>
      </c>
      <c r="E111" s="50">
        <v>32194579</v>
      </c>
      <c r="F111" s="1">
        <v>11891854.672</v>
      </c>
      <c r="G111" s="2">
        <v>0.36937444257308039</v>
      </c>
      <c r="H111" s="3">
        <v>21330</v>
      </c>
      <c r="I111" s="1">
        <v>20302724.328000002</v>
      </c>
      <c r="J111" s="11">
        <f t="shared" si="10"/>
        <v>42142</v>
      </c>
      <c r="K111" s="12">
        <f t="shared" si="11"/>
        <v>21</v>
      </c>
      <c r="L111" s="12" t="str">
        <f t="shared" si="12"/>
        <v>lunes</v>
      </c>
      <c r="M111" s="45">
        <v>110</v>
      </c>
    </row>
    <row r="112" spans="1:13" x14ac:dyDescent="0.35">
      <c r="A112" s="8" t="str">
        <f t="shared" si="14"/>
        <v>2015</v>
      </c>
      <c r="B112" s="8" t="str">
        <f t="shared" si="14"/>
        <v>Mayo</v>
      </c>
      <c r="C112" s="6" t="s">
        <v>54</v>
      </c>
      <c r="D112" s="14" t="str">
        <f t="shared" si="9"/>
        <v>19/Mayo/2015</v>
      </c>
      <c r="E112" s="50">
        <v>33516221.850000001</v>
      </c>
      <c r="F112" s="1">
        <v>12854459.6631</v>
      </c>
      <c r="G112" s="2">
        <v>0.38352949567613631</v>
      </c>
      <c r="H112" s="3">
        <v>32025</v>
      </c>
      <c r="I112" s="1">
        <v>20661762.186900001</v>
      </c>
      <c r="J112" s="11">
        <f t="shared" si="10"/>
        <v>42143</v>
      </c>
      <c r="K112" s="12">
        <f t="shared" si="11"/>
        <v>21</v>
      </c>
      <c r="L112" s="12" t="str">
        <f t="shared" si="12"/>
        <v>martes</v>
      </c>
      <c r="M112" s="45">
        <v>111</v>
      </c>
    </row>
    <row r="113" spans="1:13" x14ac:dyDescent="0.35">
      <c r="A113" s="8" t="str">
        <f t="shared" si="14"/>
        <v>2015</v>
      </c>
      <c r="B113" s="8" t="str">
        <f t="shared" si="14"/>
        <v>Mayo</v>
      </c>
      <c r="C113" s="6" t="s">
        <v>55</v>
      </c>
      <c r="D113" s="14" t="str">
        <f t="shared" si="9"/>
        <v>20/Mayo/2015</v>
      </c>
      <c r="E113" s="50">
        <v>47786283</v>
      </c>
      <c r="F113" s="1">
        <v>17515387.5847</v>
      </c>
      <c r="G113" s="2">
        <v>0.36653588613912491</v>
      </c>
      <c r="H113" s="3">
        <v>53484</v>
      </c>
      <c r="I113" s="1">
        <v>30270895.4153</v>
      </c>
      <c r="J113" s="11">
        <f t="shared" si="10"/>
        <v>42144</v>
      </c>
      <c r="K113" s="12">
        <f t="shared" si="11"/>
        <v>21</v>
      </c>
      <c r="L113" s="12" t="str">
        <f t="shared" si="12"/>
        <v>miércoles</v>
      </c>
      <c r="M113" s="45">
        <v>112</v>
      </c>
    </row>
    <row r="114" spans="1:13" x14ac:dyDescent="0.35">
      <c r="A114" s="8" t="str">
        <f t="shared" si="14"/>
        <v>2015</v>
      </c>
      <c r="B114" s="8" t="str">
        <f t="shared" si="14"/>
        <v>Mayo</v>
      </c>
      <c r="C114" s="6" t="s">
        <v>56</v>
      </c>
      <c r="D114" s="14" t="str">
        <f t="shared" si="9"/>
        <v>21/Mayo/2015</v>
      </c>
      <c r="E114" s="50">
        <v>981327</v>
      </c>
      <c r="F114" s="1">
        <v>251387.99050000001</v>
      </c>
      <c r="G114" s="2">
        <v>0.25617148055643024</v>
      </c>
      <c r="H114" s="3">
        <v>754</v>
      </c>
      <c r="I114" s="1">
        <v>729939.00950000004</v>
      </c>
      <c r="J114" s="11">
        <f t="shared" si="10"/>
        <v>42145</v>
      </c>
      <c r="K114" s="12">
        <f t="shared" si="11"/>
        <v>21</v>
      </c>
      <c r="L114" s="12" t="str">
        <f t="shared" si="12"/>
        <v>jueves</v>
      </c>
      <c r="M114" s="45">
        <v>113</v>
      </c>
    </row>
    <row r="115" spans="1:13" x14ac:dyDescent="0.35">
      <c r="A115" s="8" t="str">
        <f t="shared" ref="A115:B130" si="15">+A114</f>
        <v>2015</v>
      </c>
      <c r="B115" s="8" t="str">
        <f t="shared" si="15"/>
        <v>Mayo</v>
      </c>
      <c r="C115" s="6" t="s">
        <v>57</v>
      </c>
      <c r="D115" s="14" t="str">
        <f t="shared" si="9"/>
        <v>22/Mayo/2015</v>
      </c>
      <c r="E115" s="50">
        <v>20387082</v>
      </c>
      <c r="F115" s="1">
        <v>8329922.8740999997</v>
      </c>
      <c r="G115" s="2">
        <v>0.40858828517489654</v>
      </c>
      <c r="H115" s="3">
        <v>16055</v>
      </c>
      <c r="I115" s="1">
        <v>12057159.1259</v>
      </c>
      <c r="J115" s="11">
        <f t="shared" si="10"/>
        <v>42146</v>
      </c>
      <c r="K115" s="12">
        <f t="shared" si="11"/>
        <v>21</v>
      </c>
      <c r="L115" s="12" t="str">
        <f t="shared" si="12"/>
        <v>viernes</v>
      </c>
      <c r="M115" s="45">
        <v>114</v>
      </c>
    </row>
    <row r="116" spans="1:13" x14ac:dyDescent="0.35">
      <c r="A116" s="8" t="str">
        <f t="shared" si="15"/>
        <v>2015</v>
      </c>
      <c r="B116" s="8" t="str">
        <f t="shared" si="15"/>
        <v>Mayo</v>
      </c>
      <c r="C116" s="6" t="s">
        <v>72</v>
      </c>
      <c r="D116" s="14" t="str">
        <f t="shared" si="9"/>
        <v>25/Mayo/2015</v>
      </c>
      <c r="E116" s="50">
        <v>30609924</v>
      </c>
      <c r="F116" s="1">
        <v>13851006.103800001</v>
      </c>
      <c r="G116" s="2">
        <v>0.4525005061691757</v>
      </c>
      <c r="H116" s="3">
        <v>21396</v>
      </c>
      <c r="I116" s="1">
        <v>16758917.896299999</v>
      </c>
      <c r="J116" s="11">
        <f t="shared" si="10"/>
        <v>42149</v>
      </c>
      <c r="K116" s="12">
        <f t="shared" si="11"/>
        <v>22</v>
      </c>
      <c r="L116" s="12" t="str">
        <f t="shared" si="12"/>
        <v>lunes</v>
      </c>
      <c r="M116" s="45">
        <v>115</v>
      </c>
    </row>
    <row r="117" spans="1:13" x14ac:dyDescent="0.35">
      <c r="A117" s="8" t="str">
        <f t="shared" si="15"/>
        <v>2015</v>
      </c>
      <c r="B117" s="8" t="str">
        <f t="shared" si="15"/>
        <v>Mayo</v>
      </c>
      <c r="C117" s="6" t="s">
        <v>60</v>
      </c>
      <c r="D117" s="14" t="str">
        <f t="shared" si="9"/>
        <v>26/Mayo/2015</v>
      </c>
      <c r="E117" s="50">
        <v>40130294.560000002</v>
      </c>
      <c r="F117" s="1">
        <v>13453348.0206</v>
      </c>
      <c r="G117" s="2">
        <v>0.33524169628223133</v>
      </c>
      <c r="H117" s="3">
        <v>24966</v>
      </c>
      <c r="I117" s="1">
        <v>26676946.5394</v>
      </c>
      <c r="J117" s="11">
        <f t="shared" si="10"/>
        <v>42150</v>
      </c>
      <c r="K117" s="12">
        <f t="shared" si="11"/>
        <v>22</v>
      </c>
      <c r="L117" s="12" t="str">
        <f t="shared" si="12"/>
        <v>martes</v>
      </c>
      <c r="M117" s="45">
        <v>116</v>
      </c>
    </row>
    <row r="118" spans="1:13" x14ac:dyDescent="0.35">
      <c r="A118" s="8" t="str">
        <f t="shared" si="15"/>
        <v>2015</v>
      </c>
      <c r="B118" s="8" t="str">
        <f t="shared" si="15"/>
        <v>Mayo</v>
      </c>
      <c r="C118" s="6" t="s">
        <v>61</v>
      </c>
      <c r="D118" s="14" t="str">
        <f t="shared" si="9"/>
        <v>27/Mayo/2015</v>
      </c>
      <c r="E118" s="50">
        <v>47112955.770000003</v>
      </c>
      <c r="F118" s="1">
        <v>15335702.4464</v>
      </c>
      <c r="G118" s="2">
        <v>0.32550924041503837</v>
      </c>
      <c r="H118" s="3">
        <v>25563.52</v>
      </c>
      <c r="I118" s="1">
        <v>31777253.3237</v>
      </c>
      <c r="J118" s="11">
        <f t="shared" si="10"/>
        <v>42151</v>
      </c>
      <c r="K118" s="12">
        <f t="shared" si="11"/>
        <v>22</v>
      </c>
      <c r="L118" s="12" t="str">
        <f t="shared" si="12"/>
        <v>miércoles</v>
      </c>
      <c r="M118" s="45">
        <v>117</v>
      </c>
    </row>
    <row r="119" spans="1:13" x14ac:dyDescent="0.35">
      <c r="A119" s="8" t="str">
        <f t="shared" si="15"/>
        <v>2015</v>
      </c>
      <c r="B119" s="8" t="str">
        <f t="shared" si="15"/>
        <v>Mayo</v>
      </c>
      <c r="C119" s="6" t="s">
        <v>62</v>
      </c>
      <c r="D119" s="14" t="str">
        <f t="shared" si="9"/>
        <v>28/Mayo/2015</v>
      </c>
      <c r="E119" s="50">
        <v>32757445.149999999</v>
      </c>
      <c r="F119" s="1">
        <v>10853920.4356</v>
      </c>
      <c r="G119" s="2">
        <v>0.33134209294707467</v>
      </c>
      <c r="H119" s="3">
        <v>18414</v>
      </c>
      <c r="I119" s="1">
        <v>21903524.714400001</v>
      </c>
      <c r="J119" s="11">
        <f t="shared" si="10"/>
        <v>42152</v>
      </c>
      <c r="K119" s="12">
        <f t="shared" si="11"/>
        <v>22</v>
      </c>
      <c r="L119" s="12" t="str">
        <f t="shared" si="12"/>
        <v>jueves</v>
      </c>
      <c r="M119" s="45">
        <v>118</v>
      </c>
    </row>
    <row r="120" spans="1:13" x14ac:dyDescent="0.35">
      <c r="A120" s="8" t="str">
        <f t="shared" si="15"/>
        <v>2015</v>
      </c>
      <c r="B120" s="8" t="str">
        <f t="shared" si="15"/>
        <v>Mayo</v>
      </c>
      <c r="C120" s="6" t="s">
        <v>63</v>
      </c>
      <c r="D120" s="14" t="str">
        <f t="shared" si="9"/>
        <v>29/Mayo/2015</v>
      </c>
      <c r="E120" s="50">
        <v>171148684</v>
      </c>
      <c r="F120" s="1">
        <v>38584490.039999999</v>
      </c>
      <c r="G120" s="2">
        <v>0.22544426949844382</v>
      </c>
      <c r="H120" s="3">
        <v>65342.192000000003</v>
      </c>
      <c r="I120" s="1">
        <v>132564193.9601</v>
      </c>
      <c r="J120" s="11">
        <f t="shared" si="10"/>
        <v>42153</v>
      </c>
      <c r="K120" s="12">
        <f t="shared" si="11"/>
        <v>22</v>
      </c>
      <c r="L120" s="12" t="str">
        <f t="shared" si="12"/>
        <v>viernes</v>
      </c>
      <c r="M120" s="45">
        <v>119</v>
      </c>
    </row>
    <row r="121" spans="1:13" x14ac:dyDescent="0.35">
      <c r="A121" s="8" t="str">
        <f t="shared" si="15"/>
        <v>2015</v>
      </c>
      <c r="B121" s="8" t="str">
        <f t="shared" si="15"/>
        <v>Mayo</v>
      </c>
      <c r="C121" s="6" t="s">
        <v>64</v>
      </c>
      <c r="D121" s="14" t="str">
        <f t="shared" si="9"/>
        <v>30/Mayo/2015</v>
      </c>
      <c r="E121" s="50">
        <v>15217343</v>
      </c>
      <c r="F121" s="1">
        <v>5924642.8013000004</v>
      </c>
      <c r="G121" s="2">
        <v>0.38933490565994339</v>
      </c>
      <c r="H121" s="3">
        <v>6677</v>
      </c>
      <c r="I121" s="1">
        <v>9292700.1987999994</v>
      </c>
      <c r="J121" s="11">
        <f t="shared" si="10"/>
        <v>42154</v>
      </c>
      <c r="K121" s="12">
        <f t="shared" si="11"/>
        <v>22</v>
      </c>
      <c r="L121" s="12" t="str">
        <f t="shared" si="12"/>
        <v>sábado</v>
      </c>
      <c r="M121" s="45">
        <v>120</v>
      </c>
    </row>
    <row r="122" spans="1:13" x14ac:dyDescent="0.35">
      <c r="A122" s="8" t="str">
        <f t="shared" si="15"/>
        <v>2015</v>
      </c>
      <c r="B122" s="8" t="s">
        <v>30</v>
      </c>
      <c r="C122" s="6" t="s">
        <v>73</v>
      </c>
      <c r="D122" s="14" t="str">
        <f t="shared" si="9"/>
        <v>1/Junio/2015</v>
      </c>
      <c r="E122" s="50">
        <v>18626233</v>
      </c>
      <c r="F122" s="1">
        <v>4567160.4177999999</v>
      </c>
      <c r="G122" s="2">
        <v>0.24520043412964929</v>
      </c>
      <c r="H122" s="3">
        <v>9855.5759999999991</v>
      </c>
      <c r="I122" s="1">
        <v>14059072.5822</v>
      </c>
      <c r="J122" s="11">
        <f t="shared" si="10"/>
        <v>42156</v>
      </c>
      <c r="K122" s="12">
        <f t="shared" si="11"/>
        <v>23</v>
      </c>
      <c r="L122" s="12" t="str">
        <f t="shared" si="12"/>
        <v>lunes</v>
      </c>
      <c r="M122" s="45">
        <v>121</v>
      </c>
    </row>
    <row r="123" spans="1:13" x14ac:dyDescent="0.35">
      <c r="A123" s="8" t="str">
        <f t="shared" si="15"/>
        <v>2015</v>
      </c>
      <c r="B123" s="8" t="str">
        <f t="shared" si="15"/>
        <v>Junio</v>
      </c>
      <c r="C123" s="6" t="s">
        <v>66</v>
      </c>
      <c r="D123" s="14" t="str">
        <f t="shared" si="9"/>
        <v>2/Junio/2015</v>
      </c>
      <c r="E123" s="50">
        <v>29016960.25</v>
      </c>
      <c r="F123" s="1">
        <v>12509267.667099999</v>
      </c>
      <c r="G123" s="2">
        <v>0.43110193346665249</v>
      </c>
      <c r="H123" s="3">
        <v>18159</v>
      </c>
      <c r="I123" s="1">
        <v>16507692.582900001</v>
      </c>
      <c r="J123" s="11">
        <f t="shared" si="10"/>
        <v>42157</v>
      </c>
      <c r="K123" s="12">
        <f t="shared" si="11"/>
        <v>23</v>
      </c>
      <c r="L123" s="12" t="str">
        <f t="shared" si="12"/>
        <v>martes</v>
      </c>
      <c r="M123" s="45">
        <v>122</v>
      </c>
    </row>
    <row r="124" spans="1:13" x14ac:dyDescent="0.35">
      <c r="A124" s="8" t="str">
        <f t="shared" si="15"/>
        <v>2015</v>
      </c>
      <c r="B124" s="8" t="str">
        <f t="shared" si="15"/>
        <v>Junio</v>
      </c>
      <c r="C124" s="6" t="s">
        <v>67</v>
      </c>
      <c r="D124" s="14" t="str">
        <f t="shared" si="9"/>
        <v>3/Junio/2015</v>
      </c>
      <c r="E124" s="50">
        <v>39221246.049999997</v>
      </c>
      <c r="F124" s="1">
        <v>15961439.350099999</v>
      </c>
      <c r="G124" s="2">
        <v>0.40695900710936234</v>
      </c>
      <c r="H124" s="3">
        <v>36822</v>
      </c>
      <c r="I124" s="1">
        <v>23259806.699999999</v>
      </c>
      <c r="J124" s="11">
        <f t="shared" si="10"/>
        <v>42158</v>
      </c>
      <c r="K124" s="12">
        <f t="shared" si="11"/>
        <v>23</v>
      </c>
      <c r="L124" s="12" t="str">
        <f t="shared" si="12"/>
        <v>miércoles</v>
      </c>
      <c r="M124" s="45">
        <v>123</v>
      </c>
    </row>
    <row r="125" spans="1:13" x14ac:dyDescent="0.35">
      <c r="A125" s="8" t="str">
        <f t="shared" si="15"/>
        <v>2015</v>
      </c>
      <c r="B125" s="8" t="str">
        <f t="shared" si="15"/>
        <v>Junio</v>
      </c>
      <c r="C125" s="6" t="s">
        <v>68</v>
      </c>
      <c r="D125" s="14" t="str">
        <f t="shared" si="9"/>
        <v>4/Junio/2015</v>
      </c>
      <c r="E125" s="50">
        <v>40868368</v>
      </c>
      <c r="F125" s="1">
        <v>16270928.021299999</v>
      </c>
      <c r="G125" s="2">
        <v>0.39813011425609163</v>
      </c>
      <c r="H125" s="3">
        <v>23855</v>
      </c>
      <c r="I125" s="1">
        <v>24597439.978700001</v>
      </c>
      <c r="J125" s="11">
        <f t="shared" si="10"/>
        <v>42159</v>
      </c>
      <c r="K125" s="12">
        <f t="shared" si="11"/>
        <v>23</v>
      </c>
      <c r="L125" s="12" t="str">
        <f t="shared" si="12"/>
        <v>jueves</v>
      </c>
      <c r="M125" s="45">
        <v>124</v>
      </c>
    </row>
    <row r="126" spans="1:13" x14ac:dyDescent="0.35">
      <c r="A126" s="8" t="str">
        <f t="shared" si="15"/>
        <v>2015</v>
      </c>
      <c r="B126" s="8" t="str">
        <f t="shared" si="15"/>
        <v>Junio</v>
      </c>
      <c r="C126" s="6" t="s">
        <v>43</v>
      </c>
      <c r="D126" s="14" t="str">
        <f t="shared" si="9"/>
        <v>5/Junio/2015</v>
      </c>
      <c r="E126" s="50">
        <v>17962832.07</v>
      </c>
      <c r="F126" s="1">
        <v>7606337.5151000004</v>
      </c>
      <c r="G126" s="2">
        <v>0.42344867922043655</v>
      </c>
      <c r="H126" s="3">
        <v>13104</v>
      </c>
      <c r="I126" s="1">
        <v>10356494.555</v>
      </c>
      <c r="J126" s="11">
        <f t="shared" si="10"/>
        <v>42160</v>
      </c>
      <c r="K126" s="12">
        <f t="shared" si="11"/>
        <v>23</v>
      </c>
      <c r="L126" s="12" t="str">
        <f t="shared" si="12"/>
        <v>viernes</v>
      </c>
      <c r="M126" s="45">
        <v>125</v>
      </c>
    </row>
    <row r="127" spans="1:13" x14ac:dyDescent="0.35">
      <c r="A127" s="8" t="str">
        <f t="shared" si="15"/>
        <v>2015</v>
      </c>
      <c r="B127" s="8" t="str">
        <f t="shared" si="15"/>
        <v>Junio</v>
      </c>
      <c r="C127" s="6" t="s">
        <v>46</v>
      </c>
      <c r="D127" s="14" t="str">
        <f t="shared" si="9"/>
        <v>8/Junio/2015</v>
      </c>
      <c r="E127" s="50">
        <v>20065680</v>
      </c>
      <c r="F127" s="1">
        <v>9604111.1578000002</v>
      </c>
      <c r="G127" s="2">
        <v>0.47863372473796056</v>
      </c>
      <c r="H127" s="3">
        <v>13563</v>
      </c>
      <c r="I127" s="1">
        <v>10461568.8423</v>
      </c>
      <c r="J127" s="11">
        <f t="shared" si="10"/>
        <v>42163</v>
      </c>
      <c r="K127" s="12">
        <f t="shared" si="11"/>
        <v>24</v>
      </c>
      <c r="L127" s="12" t="str">
        <f t="shared" si="12"/>
        <v>lunes</v>
      </c>
      <c r="M127" s="45">
        <v>126</v>
      </c>
    </row>
    <row r="128" spans="1:13" x14ac:dyDescent="0.35">
      <c r="A128" s="8" t="str">
        <f t="shared" si="15"/>
        <v>2015</v>
      </c>
      <c r="B128" s="8" t="str">
        <f t="shared" si="15"/>
        <v>Junio</v>
      </c>
      <c r="C128" s="6" t="s">
        <v>47</v>
      </c>
      <c r="D128" s="14" t="str">
        <f t="shared" si="9"/>
        <v>9/Junio/2015</v>
      </c>
      <c r="E128" s="50">
        <v>37696758.799999997</v>
      </c>
      <c r="F128" s="1">
        <v>13297977.7929</v>
      </c>
      <c r="G128" s="2">
        <v>0.35276183460366889</v>
      </c>
      <c r="H128" s="3">
        <v>43367</v>
      </c>
      <c r="I128" s="1">
        <v>24398781.007100001</v>
      </c>
      <c r="J128" s="11">
        <f t="shared" si="10"/>
        <v>42164</v>
      </c>
      <c r="K128" s="12">
        <f t="shared" si="11"/>
        <v>24</v>
      </c>
      <c r="L128" s="12" t="str">
        <f t="shared" si="12"/>
        <v>martes</v>
      </c>
      <c r="M128" s="45">
        <v>127</v>
      </c>
    </row>
    <row r="129" spans="1:13" x14ac:dyDescent="0.35">
      <c r="A129" s="8" t="str">
        <f t="shared" si="15"/>
        <v>2015</v>
      </c>
      <c r="B129" s="8" t="str">
        <f t="shared" si="15"/>
        <v>Junio</v>
      </c>
      <c r="C129" s="6" t="s">
        <v>48</v>
      </c>
      <c r="D129" s="14" t="str">
        <f t="shared" si="9"/>
        <v>10/Junio/2015</v>
      </c>
      <c r="E129" s="50">
        <v>32644295.620000001</v>
      </c>
      <c r="F129" s="1">
        <v>12902830.534600001</v>
      </c>
      <c r="G129" s="2">
        <v>0.39525529007569993</v>
      </c>
      <c r="H129" s="3">
        <v>22588.383999999998</v>
      </c>
      <c r="I129" s="1">
        <v>19741465.085499998</v>
      </c>
      <c r="J129" s="11">
        <f t="shared" si="10"/>
        <v>42165</v>
      </c>
      <c r="K129" s="12">
        <f t="shared" si="11"/>
        <v>24</v>
      </c>
      <c r="L129" s="12" t="str">
        <f t="shared" si="12"/>
        <v>miércoles</v>
      </c>
      <c r="M129" s="45">
        <v>128</v>
      </c>
    </row>
    <row r="130" spans="1:13" x14ac:dyDescent="0.35">
      <c r="A130" s="8" t="str">
        <f t="shared" si="15"/>
        <v>2015</v>
      </c>
      <c r="B130" s="8" t="str">
        <f t="shared" si="15"/>
        <v>Junio</v>
      </c>
      <c r="C130" s="6" t="s">
        <v>69</v>
      </c>
      <c r="D130" s="14" t="str">
        <f t="shared" si="9"/>
        <v>11/Junio/2015</v>
      </c>
      <c r="E130" s="50">
        <v>32793998.32</v>
      </c>
      <c r="F130" s="1">
        <v>12418195.1285</v>
      </c>
      <c r="G130" s="2">
        <v>0.37867279882509919</v>
      </c>
      <c r="H130" s="3">
        <v>23498</v>
      </c>
      <c r="I130" s="1">
        <v>20375803.191599999</v>
      </c>
      <c r="J130" s="11">
        <f t="shared" si="10"/>
        <v>42166</v>
      </c>
      <c r="K130" s="12">
        <f t="shared" si="11"/>
        <v>24</v>
      </c>
      <c r="L130" s="12" t="str">
        <f t="shared" si="12"/>
        <v>jueves</v>
      </c>
      <c r="M130" s="45">
        <v>129</v>
      </c>
    </row>
    <row r="131" spans="1:13" x14ac:dyDescent="0.35">
      <c r="A131" s="8" t="str">
        <f t="shared" ref="A131:B146" si="16">+A130</f>
        <v>2015</v>
      </c>
      <c r="B131" s="8" t="str">
        <f t="shared" si="16"/>
        <v>Junio</v>
      </c>
      <c r="C131" s="6" t="s">
        <v>49</v>
      </c>
      <c r="D131" s="14" t="str">
        <f t="shared" ref="D131:D194" si="17">CONCATENATE(C131,"/",B131,"/",A131)</f>
        <v>12/Junio/2015</v>
      </c>
      <c r="E131" s="50">
        <v>38847623.920000002</v>
      </c>
      <c r="F131" s="1">
        <v>14901089.3814</v>
      </c>
      <c r="G131" s="2">
        <v>0.38357788399327153</v>
      </c>
      <c r="H131" s="3">
        <v>29993.096000000001</v>
      </c>
      <c r="I131" s="1">
        <v>23946534.538600001</v>
      </c>
      <c r="J131" s="11">
        <f t="shared" ref="J131:J194" si="18">WORKDAY(D131,0,0)</f>
        <v>42167</v>
      </c>
      <c r="K131" s="12">
        <f t="shared" ref="K131:K194" si="19">WEEKNUM(J131,1)</f>
        <v>24</v>
      </c>
      <c r="L131" s="12" t="str">
        <f t="shared" ref="L131:L194" si="20">TEXT(J131,"ddDDd")</f>
        <v>viernes</v>
      </c>
      <c r="M131" s="45">
        <v>130</v>
      </c>
    </row>
    <row r="132" spans="1:13" x14ac:dyDescent="0.35">
      <c r="A132" s="8" t="str">
        <f t="shared" si="16"/>
        <v>2015</v>
      </c>
      <c r="B132" s="8" t="str">
        <f t="shared" si="16"/>
        <v>Junio</v>
      </c>
      <c r="C132" s="6" t="s">
        <v>50</v>
      </c>
      <c r="D132" s="14" t="str">
        <f t="shared" si="17"/>
        <v>13/Junio/2015</v>
      </c>
      <c r="E132" s="50">
        <v>117905</v>
      </c>
      <c r="F132" s="1">
        <v>37124.072500000002</v>
      </c>
      <c r="G132" s="2">
        <v>0.31486427632415925</v>
      </c>
      <c r="H132" s="3">
        <v>76</v>
      </c>
      <c r="I132" s="1">
        <v>80780.927599999995</v>
      </c>
      <c r="J132" s="11">
        <f t="shared" si="18"/>
        <v>42168</v>
      </c>
      <c r="K132" s="12">
        <f t="shared" si="19"/>
        <v>24</v>
      </c>
      <c r="L132" s="12" t="str">
        <f t="shared" si="20"/>
        <v>sábado</v>
      </c>
      <c r="M132" s="45">
        <v>131</v>
      </c>
    </row>
    <row r="133" spans="1:13" x14ac:dyDescent="0.35">
      <c r="A133" s="8" t="str">
        <f t="shared" si="16"/>
        <v>2015</v>
      </c>
      <c r="B133" s="8" t="str">
        <f t="shared" si="16"/>
        <v>Junio</v>
      </c>
      <c r="C133" s="6" t="s">
        <v>52</v>
      </c>
      <c r="D133" s="14" t="str">
        <f t="shared" si="17"/>
        <v>15/Junio/2015</v>
      </c>
      <c r="E133" s="50">
        <v>30701146</v>
      </c>
      <c r="F133" s="1">
        <v>10987227.8937</v>
      </c>
      <c r="G133" s="2">
        <v>0.35787680022433038</v>
      </c>
      <c r="H133" s="3">
        <v>18173</v>
      </c>
      <c r="I133" s="1">
        <v>19713918.1063</v>
      </c>
      <c r="J133" s="11">
        <f t="shared" si="18"/>
        <v>42170</v>
      </c>
      <c r="K133" s="12">
        <f t="shared" si="19"/>
        <v>25</v>
      </c>
      <c r="L133" s="12" t="str">
        <f t="shared" si="20"/>
        <v>lunes</v>
      </c>
      <c r="M133" s="45">
        <v>132</v>
      </c>
    </row>
    <row r="134" spans="1:13" x14ac:dyDescent="0.35">
      <c r="A134" s="8" t="str">
        <f t="shared" si="16"/>
        <v>2015</v>
      </c>
      <c r="B134" s="8" t="str">
        <f t="shared" si="16"/>
        <v>Junio</v>
      </c>
      <c r="C134" s="6" t="s">
        <v>53</v>
      </c>
      <c r="D134" s="14" t="str">
        <f t="shared" si="17"/>
        <v>16/Junio/2015</v>
      </c>
      <c r="E134" s="50">
        <v>34986288</v>
      </c>
      <c r="F134" s="1">
        <v>15478907.7676</v>
      </c>
      <c r="G134" s="2">
        <v>0.44242783823193821</v>
      </c>
      <c r="H134" s="3">
        <v>23001.1</v>
      </c>
      <c r="I134" s="1">
        <v>19507380.2324</v>
      </c>
      <c r="J134" s="11">
        <f t="shared" si="18"/>
        <v>42171</v>
      </c>
      <c r="K134" s="12">
        <f t="shared" si="19"/>
        <v>25</v>
      </c>
      <c r="L134" s="12" t="str">
        <f t="shared" si="20"/>
        <v>martes</v>
      </c>
      <c r="M134" s="45">
        <v>133</v>
      </c>
    </row>
    <row r="135" spans="1:13" x14ac:dyDescent="0.35">
      <c r="A135" s="8" t="str">
        <f t="shared" si="16"/>
        <v>2015</v>
      </c>
      <c r="B135" s="8" t="str">
        <f t="shared" si="16"/>
        <v>Junio</v>
      </c>
      <c r="C135" s="6" t="s">
        <v>70</v>
      </c>
      <c r="D135" s="14" t="str">
        <f t="shared" si="17"/>
        <v>17/Junio/2015</v>
      </c>
      <c r="E135" s="50">
        <v>50640521</v>
      </c>
      <c r="F135" s="1">
        <v>18408492.528499998</v>
      </c>
      <c r="G135" s="2">
        <v>0.36351309514568381</v>
      </c>
      <c r="H135" s="3">
        <v>40252</v>
      </c>
      <c r="I135" s="1">
        <v>32232028.471500002</v>
      </c>
      <c r="J135" s="11">
        <f t="shared" si="18"/>
        <v>42172</v>
      </c>
      <c r="K135" s="12">
        <f t="shared" si="19"/>
        <v>25</v>
      </c>
      <c r="L135" s="12" t="str">
        <f t="shared" si="20"/>
        <v>miércoles</v>
      </c>
      <c r="M135" s="45">
        <v>134</v>
      </c>
    </row>
    <row r="136" spans="1:13" x14ac:dyDescent="0.35">
      <c r="A136" s="8" t="str">
        <f t="shared" si="16"/>
        <v>2015</v>
      </c>
      <c r="B136" s="8" t="str">
        <f t="shared" si="16"/>
        <v>Junio</v>
      </c>
      <c r="C136" s="6" t="s">
        <v>71</v>
      </c>
      <c r="D136" s="14" t="str">
        <f t="shared" si="17"/>
        <v>18/Junio/2015</v>
      </c>
      <c r="E136" s="50">
        <v>32444049.039999999</v>
      </c>
      <c r="F136" s="1">
        <v>12233558.186100001</v>
      </c>
      <c r="G136" s="2">
        <v>0.37706632026777381</v>
      </c>
      <c r="H136" s="3">
        <v>37028</v>
      </c>
      <c r="I136" s="1">
        <v>20210490.8539</v>
      </c>
      <c r="J136" s="11">
        <f t="shared" si="18"/>
        <v>42173</v>
      </c>
      <c r="K136" s="12">
        <f t="shared" si="19"/>
        <v>25</v>
      </c>
      <c r="L136" s="12" t="str">
        <f t="shared" si="20"/>
        <v>jueves</v>
      </c>
      <c r="M136" s="45">
        <v>135</v>
      </c>
    </row>
    <row r="137" spans="1:13" x14ac:dyDescent="0.35">
      <c r="A137" s="8" t="str">
        <f t="shared" si="16"/>
        <v>2015</v>
      </c>
      <c r="B137" s="8" t="str">
        <f t="shared" si="16"/>
        <v>Junio</v>
      </c>
      <c r="C137" s="6" t="s">
        <v>54</v>
      </c>
      <c r="D137" s="14" t="str">
        <f t="shared" si="17"/>
        <v>19/Junio/2015</v>
      </c>
      <c r="E137" s="50">
        <v>25558984</v>
      </c>
      <c r="F137" s="1">
        <v>8941714.3562000003</v>
      </c>
      <c r="G137" s="2">
        <v>0.3498462363057937</v>
      </c>
      <c r="H137" s="3">
        <v>19574</v>
      </c>
      <c r="I137" s="1">
        <v>16617269.6439</v>
      </c>
      <c r="J137" s="11">
        <f t="shared" si="18"/>
        <v>42174</v>
      </c>
      <c r="K137" s="12">
        <f t="shared" si="19"/>
        <v>25</v>
      </c>
      <c r="L137" s="12" t="str">
        <f t="shared" si="20"/>
        <v>viernes</v>
      </c>
      <c r="M137" s="45">
        <v>136</v>
      </c>
    </row>
    <row r="138" spans="1:13" x14ac:dyDescent="0.35">
      <c r="A138" s="8" t="str">
        <f t="shared" si="16"/>
        <v>2015</v>
      </c>
      <c r="B138" s="8" t="str">
        <f t="shared" si="16"/>
        <v>Junio</v>
      </c>
      <c r="C138" s="6" t="s">
        <v>55</v>
      </c>
      <c r="D138" s="14" t="str">
        <f t="shared" si="17"/>
        <v>20/Junio/2015</v>
      </c>
      <c r="E138" s="50">
        <v>703912</v>
      </c>
      <c r="F138" s="1">
        <v>253445.7359</v>
      </c>
      <c r="G138" s="2">
        <v>0.36005315422950596</v>
      </c>
      <c r="H138" s="3">
        <v>1280</v>
      </c>
      <c r="I138" s="1">
        <v>450466.26419999998</v>
      </c>
      <c r="J138" s="11">
        <f t="shared" si="18"/>
        <v>42175</v>
      </c>
      <c r="K138" s="12">
        <f t="shared" si="19"/>
        <v>25</v>
      </c>
      <c r="L138" s="12" t="str">
        <f t="shared" si="20"/>
        <v>sábado</v>
      </c>
      <c r="M138" s="45">
        <v>137</v>
      </c>
    </row>
    <row r="139" spans="1:13" x14ac:dyDescent="0.35">
      <c r="A139" s="8" t="str">
        <f t="shared" si="16"/>
        <v>2015</v>
      </c>
      <c r="B139" s="8" t="str">
        <f t="shared" si="16"/>
        <v>Junio</v>
      </c>
      <c r="C139" s="6" t="s">
        <v>57</v>
      </c>
      <c r="D139" s="14" t="str">
        <f t="shared" si="17"/>
        <v>22/Junio/2015</v>
      </c>
      <c r="E139" s="50">
        <v>30080164</v>
      </c>
      <c r="F139" s="1">
        <v>11731628.757200001</v>
      </c>
      <c r="G139" s="2">
        <v>0.39001212750036868</v>
      </c>
      <c r="H139" s="3">
        <v>17946</v>
      </c>
      <c r="I139" s="1">
        <v>18348535.242899999</v>
      </c>
      <c r="J139" s="11">
        <f t="shared" si="18"/>
        <v>42177</v>
      </c>
      <c r="K139" s="12">
        <f t="shared" si="19"/>
        <v>26</v>
      </c>
      <c r="L139" s="12" t="str">
        <f t="shared" si="20"/>
        <v>lunes</v>
      </c>
      <c r="M139" s="45">
        <v>138</v>
      </c>
    </row>
    <row r="140" spans="1:13" x14ac:dyDescent="0.35">
      <c r="A140" s="8" t="str">
        <f t="shared" si="16"/>
        <v>2015</v>
      </c>
      <c r="B140" s="8" t="str">
        <f t="shared" si="16"/>
        <v>Junio</v>
      </c>
      <c r="C140" s="6" t="s">
        <v>58</v>
      </c>
      <c r="D140" s="14" t="str">
        <f t="shared" si="17"/>
        <v>23/Junio/2015</v>
      </c>
      <c r="E140" s="50">
        <v>83189455</v>
      </c>
      <c r="F140" s="1">
        <v>22699264.591400001</v>
      </c>
      <c r="G140" s="2">
        <v>0.27286228274244612</v>
      </c>
      <c r="H140" s="3">
        <v>38336.207999999999</v>
      </c>
      <c r="I140" s="1">
        <v>60490190.408699997</v>
      </c>
      <c r="J140" s="11">
        <f t="shared" si="18"/>
        <v>42178</v>
      </c>
      <c r="K140" s="12">
        <f t="shared" si="19"/>
        <v>26</v>
      </c>
      <c r="L140" s="12" t="str">
        <f t="shared" si="20"/>
        <v>martes</v>
      </c>
      <c r="M140" s="45">
        <v>139</v>
      </c>
    </row>
    <row r="141" spans="1:13" x14ac:dyDescent="0.35">
      <c r="A141" s="8" t="str">
        <f t="shared" si="16"/>
        <v>2015</v>
      </c>
      <c r="B141" s="8" t="str">
        <f t="shared" si="16"/>
        <v>Junio</v>
      </c>
      <c r="C141" s="6" t="s">
        <v>59</v>
      </c>
      <c r="D141" s="14" t="str">
        <f t="shared" si="17"/>
        <v>24/Junio/2015</v>
      </c>
      <c r="E141" s="50">
        <v>37069792</v>
      </c>
      <c r="F141" s="1">
        <v>12597492.772</v>
      </c>
      <c r="G141" s="2">
        <v>0.33983176307004903</v>
      </c>
      <c r="H141" s="3">
        <v>21063</v>
      </c>
      <c r="I141" s="1">
        <v>24472299.228</v>
      </c>
      <c r="J141" s="11">
        <f t="shared" si="18"/>
        <v>42179</v>
      </c>
      <c r="K141" s="12">
        <f t="shared" si="19"/>
        <v>26</v>
      </c>
      <c r="L141" s="12" t="str">
        <f t="shared" si="20"/>
        <v>miércoles</v>
      </c>
      <c r="M141" s="45">
        <v>140</v>
      </c>
    </row>
    <row r="142" spans="1:13" x14ac:dyDescent="0.35">
      <c r="A142" s="8" t="str">
        <f t="shared" si="16"/>
        <v>2015</v>
      </c>
      <c r="B142" s="8" t="str">
        <f t="shared" si="16"/>
        <v>Junio</v>
      </c>
      <c r="C142" s="6" t="s">
        <v>72</v>
      </c>
      <c r="D142" s="14" t="str">
        <f t="shared" si="17"/>
        <v>25/Junio/2015</v>
      </c>
      <c r="E142" s="50">
        <v>27905371</v>
      </c>
      <c r="F142" s="1">
        <v>11161743.445</v>
      </c>
      <c r="G142" s="2">
        <v>0.39998548827750757</v>
      </c>
      <c r="H142" s="3">
        <v>24188</v>
      </c>
      <c r="I142" s="1">
        <v>16743627.5551</v>
      </c>
      <c r="J142" s="11">
        <f t="shared" si="18"/>
        <v>42180</v>
      </c>
      <c r="K142" s="12">
        <f t="shared" si="19"/>
        <v>26</v>
      </c>
      <c r="L142" s="12" t="str">
        <f t="shared" si="20"/>
        <v>jueves</v>
      </c>
      <c r="M142" s="45">
        <v>141</v>
      </c>
    </row>
    <row r="143" spans="1:13" x14ac:dyDescent="0.35">
      <c r="A143" s="8" t="str">
        <f t="shared" si="16"/>
        <v>2015</v>
      </c>
      <c r="B143" s="8" t="str">
        <f t="shared" si="16"/>
        <v>Junio</v>
      </c>
      <c r="C143" s="6" t="s">
        <v>60</v>
      </c>
      <c r="D143" s="14" t="str">
        <f t="shared" si="17"/>
        <v>26/Junio/2015</v>
      </c>
      <c r="E143" s="50">
        <v>63616518.600000001</v>
      </c>
      <c r="F143" s="1">
        <v>15722988.4123</v>
      </c>
      <c r="G143" s="2">
        <v>0.24715260687496973</v>
      </c>
      <c r="H143" s="3">
        <v>31390.080000000002</v>
      </c>
      <c r="I143" s="1">
        <v>47893530.187700003</v>
      </c>
      <c r="J143" s="11">
        <f t="shared" si="18"/>
        <v>42181</v>
      </c>
      <c r="K143" s="12">
        <f t="shared" si="19"/>
        <v>26</v>
      </c>
      <c r="L143" s="12" t="str">
        <f t="shared" si="20"/>
        <v>viernes</v>
      </c>
      <c r="M143" s="45">
        <v>142</v>
      </c>
    </row>
    <row r="144" spans="1:13" x14ac:dyDescent="0.35">
      <c r="A144" s="8" t="str">
        <f t="shared" si="16"/>
        <v>2015</v>
      </c>
      <c r="B144" s="8" t="str">
        <f t="shared" si="16"/>
        <v>Junio</v>
      </c>
      <c r="C144" s="6" t="s">
        <v>61</v>
      </c>
      <c r="D144" s="14" t="str">
        <f t="shared" si="17"/>
        <v>27/Junio/2015</v>
      </c>
      <c r="E144" s="50">
        <v>2916480</v>
      </c>
      <c r="F144" s="1">
        <v>1323929.5674999999</v>
      </c>
      <c r="G144" s="2">
        <v>0.45394776151387972</v>
      </c>
      <c r="H144" s="3">
        <v>584</v>
      </c>
      <c r="I144" s="1">
        <v>1592550.4325999999</v>
      </c>
      <c r="J144" s="11">
        <f t="shared" si="18"/>
        <v>42182</v>
      </c>
      <c r="K144" s="12">
        <f t="shared" si="19"/>
        <v>26</v>
      </c>
      <c r="L144" s="12" t="str">
        <f t="shared" si="20"/>
        <v>sábado</v>
      </c>
      <c r="M144" s="45">
        <v>143</v>
      </c>
    </row>
    <row r="145" spans="1:13" x14ac:dyDescent="0.35">
      <c r="A145" s="8" t="str">
        <f t="shared" si="16"/>
        <v>2015</v>
      </c>
      <c r="B145" s="8" t="str">
        <f t="shared" si="16"/>
        <v>Junio</v>
      </c>
      <c r="C145" s="6" t="s">
        <v>64</v>
      </c>
      <c r="D145" s="14" t="str">
        <f t="shared" si="17"/>
        <v>30/Junio/2015</v>
      </c>
      <c r="E145" s="50">
        <v>102955995</v>
      </c>
      <c r="F145" s="1">
        <v>30175816.4016</v>
      </c>
      <c r="G145" s="2">
        <v>0.29309431084221954</v>
      </c>
      <c r="H145" s="3">
        <v>53852</v>
      </c>
      <c r="I145" s="1">
        <v>72780178.598499998</v>
      </c>
      <c r="J145" s="11">
        <f t="shared" si="18"/>
        <v>42185</v>
      </c>
      <c r="K145" s="12">
        <f t="shared" si="19"/>
        <v>27</v>
      </c>
      <c r="L145" s="12" t="str">
        <f t="shared" si="20"/>
        <v>martes</v>
      </c>
      <c r="M145" s="45">
        <v>144</v>
      </c>
    </row>
    <row r="146" spans="1:13" x14ac:dyDescent="0.35">
      <c r="A146" s="8" t="str">
        <f t="shared" si="16"/>
        <v>2015</v>
      </c>
      <c r="B146" s="8" t="s">
        <v>31</v>
      </c>
      <c r="C146" s="6" t="s">
        <v>73</v>
      </c>
      <c r="D146" s="14" t="str">
        <f t="shared" si="17"/>
        <v>1/Julio/2015</v>
      </c>
      <c r="E146" s="50">
        <v>17369168.73</v>
      </c>
      <c r="F146" s="1">
        <v>7501282.5504000001</v>
      </c>
      <c r="G146" s="2">
        <v>0.43187343430222985</v>
      </c>
      <c r="H146" s="3">
        <v>13437</v>
      </c>
      <c r="I146" s="1">
        <v>9867886.1796000004</v>
      </c>
      <c r="J146" s="11">
        <f t="shared" si="18"/>
        <v>42186</v>
      </c>
      <c r="K146" s="12">
        <f t="shared" si="19"/>
        <v>27</v>
      </c>
      <c r="L146" s="12" t="str">
        <f t="shared" si="20"/>
        <v>miércoles</v>
      </c>
      <c r="M146" s="45">
        <v>145</v>
      </c>
    </row>
    <row r="147" spans="1:13" x14ac:dyDescent="0.35">
      <c r="A147" s="8" t="str">
        <f t="shared" ref="A147:B162" si="21">+A146</f>
        <v>2015</v>
      </c>
      <c r="B147" s="8" t="str">
        <f t="shared" si="21"/>
        <v>Julio</v>
      </c>
      <c r="C147" s="6" t="s">
        <v>66</v>
      </c>
      <c r="D147" s="14" t="str">
        <f t="shared" si="17"/>
        <v>2/Julio/2015</v>
      </c>
      <c r="E147" s="50">
        <v>28266939.190000001</v>
      </c>
      <c r="F147" s="1">
        <v>11558652.062899999</v>
      </c>
      <c r="G147" s="2">
        <v>0.40891063532584759</v>
      </c>
      <c r="H147" s="3">
        <v>28470</v>
      </c>
      <c r="I147" s="1">
        <v>16708287.1272</v>
      </c>
      <c r="J147" s="11">
        <f t="shared" si="18"/>
        <v>42187</v>
      </c>
      <c r="K147" s="12">
        <f t="shared" si="19"/>
        <v>27</v>
      </c>
      <c r="L147" s="12" t="str">
        <f t="shared" si="20"/>
        <v>jueves</v>
      </c>
      <c r="M147" s="45">
        <v>146</v>
      </c>
    </row>
    <row r="148" spans="1:13" x14ac:dyDescent="0.35">
      <c r="A148" s="8" t="str">
        <f t="shared" si="21"/>
        <v>2015</v>
      </c>
      <c r="B148" s="8" t="str">
        <f t="shared" si="21"/>
        <v>Julio</v>
      </c>
      <c r="C148" s="6" t="s">
        <v>67</v>
      </c>
      <c r="D148" s="14" t="str">
        <f t="shared" si="17"/>
        <v>3/Julio/2015</v>
      </c>
      <c r="E148" s="50">
        <v>27316293</v>
      </c>
      <c r="F148" s="1">
        <v>9608573.1030999999</v>
      </c>
      <c r="G148" s="2">
        <v>0.3517524542257619</v>
      </c>
      <c r="H148" s="3">
        <v>19596</v>
      </c>
      <c r="I148" s="1">
        <v>17707719.897</v>
      </c>
      <c r="J148" s="11">
        <f t="shared" si="18"/>
        <v>42188</v>
      </c>
      <c r="K148" s="12">
        <f t="shared" si="19"/>
        <v>27</v>
      </c>
      <c r="L148" s="12" t="str">
        <f t="shared" si="20"/>
        <v>viernes</v>
      </c>
      <c r="M148" s="45">
        <v>147</v>
      </c>
    </row>
    <row r="149" spans="1:13" x14ac:dyDescent="0.35">
      <c r="A149" s="8" t="str">
        <f t="shared" si="21"/>
        <v>2015</v>
      </c>
      <c r="B149" s="8" t="str">
        <f t="shared" si="21"/>
        <v>Julio</v>
      </c>
      <c r="C149" s="6" t="s">
        <v>44</v>
      </c>
      <c r="D149" s="14" t="str">
        <f t="shared" si="17"/>
        <v>6/Julio/2015</v>
      </c>
      <c r="E149" s="50">
        <v>40017491.560000002</v>
      </c>
      <c r="F149" s="1">
        <v>17068877.003400002</v>
      </c>
      <c r="G149" s="2">
        <v>0.42653540584391392</v>
      </c>
      <c r="H149" s="3">
        <v>17129</v>
      </c>
      <c r="I149" s="1">
        <v>22948614.556699999</v>
      </c>
      <c r="J149" s="11">
        <f t="shared" si="18"/>
        <v>42191</v>
      </c>
      <c r="K149" s="12">
        <f t="shared" si="19"/>
        <v>28</v>
      </c>
      <c r="L149" s="12" t="str">
        <f t="shared" si="20"/>
        <v>lunes</v>
      </c>
      <c r="M149" s="45">
        <v>148</v>
      </c>
    </row>
    <row r="150" spans="1:13" x14ac:dyDescent="0.35">
      <c r="A150" s="8" t="str">
        <f t="shared" si="21"/>
        <v>2015</v>
      </c>
      <c r="B150" s="8" t="str">
        <f t="shared" si="21"/>
        <v>Julio</v>
      </c>
      <c r="C150" s="6" t="s">
        <v>45</v>
      </c>
      <c r="D150" s="14" t="str">
        <f t="shared" si="17"/>
        <v>7/Julio/2015</v>
      </c>
      <c r="E150" s="50">
        <v>30618301.489999998</v>
      </c>
      <c r="F150" s="1">
        <v>11408707.8288</v>
      </c>
      <c r="G150" s="2">
        <v>0.37261073520117072</v>
      </c>
      <c r="H150" s="3">
        <v>28028</v>
      </c>
      <c r="I150" s="1">
        <v>19209593.6613</v>
      </c>
      <c r="J150" s="11">
        <f t="shared" si="18"/>
        <v>42192</v>
      </c>
      <c r="K150" s="12">
        <f t="shared" si="19"/>
        <v>28</v>
      </c>
      <c r="L150" s="12" t="str">
        <f t="shared" si="20"/>
        <v>martes</v>
      </c>
      <c r="M150" s="45">
        <v>149</v>
      </c>
    </row>
    <row r="151" spans="1:13" x14ac:dyDescent="0.35">
      <c r="A151" s="8" t="str">
        <f t="shared" si="21"/>
        <v>2015</v>
      </c>
      <c r="B151" s="8" t="str">
        <f t="shared" si="21"/>
        <v>Julio</v>
      </c>
      <c r="C151" s="6" t="s">
        <v>46</v>
      </c>
      <c r="D151" s="14" t="str">
        <f t="shared" si="17"/>
        <v>8/Julio/2015</v>
      </c>
      <c r="E151" s="50">
        <v>24986666.969999999</v>
      </c>
      <c r="F151" s="1">
        <v>10299031.8484</v>
      </c>
      <c r="G151" s="2">
        <v>0.4121810988542583</v>
      </c>
      <c r="H151" s="3">
        <v>20122</v>
      </c>
      <c r="I151" s="1">
        <v>14687635.1216</v>
      </c>
      <c r="J151" s="11">
        <f t="shared" si="18"/>
        <v>42193</v>
      </c>
      <c r="K151" s="12">
        <f t="shared" si="19"/>
        <v>28</v>
      </c>
      <c r="L151" s="12" t="str">
        <f t="shared" si="20"/>
        <v>miércoles</v>
      </c>
      <c r="M151" s="45">
        <v>150</v>
      </c>
    </row>
    <row r="152" spans="1:13" x14ac:dyDescent="0.35">
      <c r="A152" s="8" t="str">
        <f t="shared" si="21"/>
        <v>2015</v>
      </c>
      <c r="B152" s="8" t="str">
        <f t="shared" si="21"/>
        <v>Julio</v>
      </c>
      <c r="C152" s="6" t="s">
        <v>47</v>
      </c>
      <c r="D152" s="14" t="str">
        <f t="shared" si="17"/>
        <v>9/Julio/2015</v>
      </c>
      <c r="E152" s="50">
        <v>22996887.77</v>
      </c>
      <c r="F152" s="1">
        <v>9138132.7457999997</v>
      </c>
      <c r="G152" s="2">
        <v>0.39736388841801962</v>
      </c>
      <c r="H152" s="3">
        <v>20375</v>
      </c>
      <c r="I152" s="1">
        <v>13858755.0243</v>
      </c>
      <c r="J152" s="11">
        <f t="shared" si="18"/>
        <v>42194</v>
      </c>
      <c r="K152" s="12">
        <f t="shared" si="19"/>
        <v>28</v>
      </c>
      <c r="L152" s="12" t="str">
        <f t="shared" si="20"/>
        <v>jueves</v>
      </c>
      <c r="M152" s="45">
        <v>151</v>
      </c>
    </row>
    <row r="153" spans="1:13" x14ac:dyDescent="0.35">
      <c r="A153" s="8" t="str">
        <f t="shared" si="21"/>
        <v>2015</v>
      </c>
      <c r="B153" s="8" t="str">
        <f t="shared" si="21"/>
        <v>Julio</v>
      </c>
      <c r="C153" s="6" t="s">
        <v>48</v>
      </c>
      <c r="D153" s="14" t="str">
        <f t="shared" si="17"/>
        <v>10/Julio/2015</v>
      </c>
      <c r="E153" s="50">
        <v>27176773.239999998</v>
      </c>
      <c r="F153" s="1">
        <v>10659035.323799999</v>
      </c>
      <c r="G153" s="2">
        <v>0.39221121763313505</v>
      </c>
      <c r="H153" s="3">
        <v>31394</v>
      </c>
      <c r="I153" s="1">
        <v>16517737.916200001</v>
      </c>
      <c r="J153" s="11">
        <f t="shared" si="18"/>
        <v>42195</v>
      </c>
      <c r="K153" s="12">
        <f t="shared" si="19"/>
        <v>28</v>
      </c>
      <c r="L153" s="12" t="str">
        <f t="shared" si="20"/>
        <v>viernes</v>
      </c>
      <c r="M153" s="45">
        <v>152</v>
      </c>
    </row>
    <row r="154" spans="1:13" x14ac:dyDescent="0.35">
      <c r="A154" s="8" t="str">
        <f t="shared" si="21"/>
        <v>2015</v>
      </c>
      <c r="B154" s="8" t="str">
        <f t="shared" si="21"/>
        <v>Julio</v>
      </c>
      <c r="C154" s="6" t="s">
        <v>69</v>
      </c>
      <c r="D154" s="14" t="str">
        <f t="shared" si="17"/>
        <v>11/Julio/2015</v>
      </c>
      <c r="E154" s="50">
        <v>144979</v>
      </c>
      <c r="F154" s="1">
        <v>47096.155299999999</v>
      </c>
      <c r="G154" s="2">
        <v>0.32484811800329705</v>
      </c>
      <c r="H154" s="3">
        <v>333</v>
      </c>
      <c r="I154" s="1">
        <v>97882.844700000001</v>
      </c>
      <c r="J154" s="11">
        <f t="shared" si="18"/>
        <v>42196</v>
      </c>
      <c r="K154" s="12">
        <f t="shared" si="19"/>
        <v>28</v>
      </c>
      <c r="L154" s="12" t="str">
        <f t="shared" si="20"/>
        <v>sábado</v>
      </c>
      <c r="M154" s="45">
        <v>153</v>
      </c>
    </row>
    <row r="155" spans="1:13" x14ac:dyDescent="0.35">
      <c r="A155" s="8" t="str">
        <f t="shared" si="21"/>
        <v>2015</v>
      </c>
      <c r="B155" s="8" t="str">
        <f t="shared" si="21"/>
        <v>Julio</v>
      </c>
      <c r="C155" s="6" t="s">
        <v>50</v>
      </c>
      <c r="D155" s="14" t="str">
        <f t="shared" si="17"/>
        <v>13/Julio/2015</v>
      </c>
      <c r="E155" s="50">
        <v>34580821.159999996</v>
      </c>
      <c r="F155" s="1">
        <v>9507876.8302999996</v>
      </c>
      <c r="G155" s="2">
        <v>0.27494653138248382</v>
      </c>
      <c r="H155" s="3">
        <v>16894.988000000001</v>
      </c>
      <c r="I155" s="1">
        <v>25072944.329799999</v>
      </c>
      <c r="J155" s="11">
        <f t="shared" si="18"/>
        <v>42198</v>
      </c>
      <c r="K155" s="12">
        <f t="shared" si="19"/>
        <v>29</v>
      </c>
      <c r="L155" s="12" t="str">
        <f t="shared" si="20"/>
        <v>lunes</v>
      </c>
      <c r="M155" s="45">
        <v>154</v>
      </c>
    </row>
    <row r="156" spans="1:13" x14ac:dyDescent="0.35">
      <c r="A156" s="8" t="str">
        <f t="shared" si="21"/>
        <v>2015</v>
      </c>
      <c r="B156" s="8" t="str">
        <f t="shared" si="21"/>
        <v>Julio</v>
      </c>
      <c r="C156" s="6" t="s">
        <v>51</v>
      </c>
      <c r="D156" s="14" t="str">
        <f t="shared" si="17"/>
        <v>14/Julio/2015</v>
      </c>
      <c r="E156" s="50">
        <v>36638011.469999999</v>
      </c>
      <c r="F156" s="1">
        <v>14168341.9858</v>
      </c>
      <c r="G156" s="2">
        <v>0.3867115440312951</v>
      </c>
      <c r="H156" s="3">
        <v>29619</v>
      </c>
      <c r="I156" s="1">
        <v>22469669.484299999</v>
      </c>
      <c r="J156" s="11">
        <f t="shared" si="18"/>
        <v>42199</v>
      </c>
      <c r="K156" s="12">
        <f t="shared" si="19"/>
        <v>29</v>
      </c>
      <c r="L156" s="12" t="str">
        <f t="shared" si="20"/>
        <v>martes</v>
      </c>
      <c r="M156" s="45">
        <v>155</v>
      </c>
    </row>
    <row r="157" spans="1:13" x14ac:dyDescent="0.35">
      <c r="A157" s="8" t="str">
        <f t="shared" si="21"/>
        <v>2015</v>
      </c>
      <c r="B157" s="8" t="str">
        <f t="shared" si="21"/>
        <v>Julio</v>
      </c>
      <c r="C157" s="6" t="s">
        <v>52</v>
      </c>
      <c r="D157" s="14" t="str">
        <f t="shared" si="17"/>
        <v>15/Julio/2015</v>
      </c>
      <c r="E157" s="50">
        <v>29950946.57</v>
      </c>
      <c r="F157" s="1">
        <v>12863124.8849</v>
      </c>
      <c r="G157" s="2">
        <v>0.4294730670644043</v>
      </c>
      <c r="H157" s="3">
        <v>23691</v>
      </c>
      <c r="I157" s="1">
        <v>17087821.685199998</v>
      </c>
      <c r="J157" s="11">
        <f t="shared" si="18"/>
        <v>42200</v>
      </c>
      <c r="K157" s="12">
        <f t="shared" si="19"/>
        <v>29</v>
      </c>
      <c r="L157" s="12" t="str">
        <f t="shared" si="20"/>
        <v>miércoles</v>
      </c>
      <c r="M157" s="45">
        <v>156</v>
      </c>
    </row>
    <row r="158" spans="1:13" x14ac:dyDescent="0.35">
      <c r="A158" s="8" t="str">
        <f t="shared" si="21"/>
        <v>2015</v>
      </c>
      <c r="B158" s="8" t="str">
        <f t="shared" si="21"/>
        <v>Julio</v>
      </c>
      <c r="C158" s="6" t="s">
        <v>53</v>
      </c>
      <c r="D158" s="14" t="str">
        <f t="shared" si="17"/>
        <v>16/Julio/2015</v>
      </c>
      <c r="E158" s="50">
        <v>135786</v>
      </c>
      <c r="F158" s="1">
        <v>43633.820599999999</v>
      </c>
      <c r="G158" s="2">
        <v>0.32134255814296026</v>
      </c>
      <c r="H158" s="3">
        <v>395</v>
      </c>
      <c r="I158" s="1">
        <v>92152.179499999998</v>
      </c>
      <c r="J158" s="11">
        <f t="shared" si="18"/>
        <v>42201</v>
      </c>
      <c r="K158" s="12">
        <f t="shared" si="19"/>
        <v>29</v>
      </c>
      <c r="L158" s="12" t="str">
        <f t="shared" si="20"/>
        <v>jueves</v>
      </c>
      <c r="M158" s="45">
        <v>157</v>
      </c>
    </row>
    <row r="159" spans="1:13" x14ac:dyDescent="0.35">
      <c r="A159" s="8" t="str">
        <f t="shared" si="21"/>
        <v>2015</v>
      </c>
      <c r="B159" s="8" t="str">
        <f t="shared" si="21"/>
        <v>Julio</v>
      </c>
      <c r="C159" s="6" t="s">
        <v>70</v>
      </c>
      <c r="D159" s="14" t="str">
        <f t="shared" si="17"/>
        <v>17/Julio/2015</v>
      </c>
      <c r="E159" s="50">
        <v>26319159.629999999</v>
      </c>
      <c r="F159" s="1">
        <v>10207015.793500001</v>
      </c>
      <c r="G159" s="2">
        <v>0.38781693401279771</v>
      </c>
      <c r="H159" s="3">
        <v>14732</v>
      </c>
      <c r="I159" s="1">
        <v>16112143.8365</v>
      </c>
      <c r="J159" s="11">
        <f t="shared" si="18"/>
        <v>42202</v>
      </c>
      <c r="K159" s="12">
        <f t="shared" si="19"/>
        <v>29</v>
      </c>
      <c r="L159" s="12" t="str">
        <f t="shared" si="20"/>
        <v>viernes</v>
      </c>
      <c r="M159" s="45">
        <v>158</v>
      </c>
    </row>
    <row r="160" spans="1:13" x14ac:dyDescent="0.35">
      <c r="A160" s="8" t="str">
        <f t="shared" si="21"/>
        <v>2015</v>
      </c>
      <c r="B160" s="8" t="str">
        <f t="shared" si="21"/>
        <v>Julio</v>
      </c>
      <c r="C160" s="6" t="s">
        <v>55</v>
      </c>
      <c r="D160" s="14" t="str">
        <f t="shared" si="17"/>
        <v>20/Julio/2015</v>
      </c>
      <c r="E160" s="50">
        <v>14972089</v>
      </c>
      <c r="F160" s="1">
        <v>6037555.7400000002</v>
      </c>
      <c r="G160" s="2">
        <v>0.40325406427920646</v>
      </c>
      <c r="H160" s="3">
        <v>14638</v>
      </c>
      <c r="I160" s="1">
        <v>8934533.2600999996</v>
      </c>
      <c r="J160" s="11">
        <f t="shared" si="18"/>
        <v>42205</v>
      </c>
      <c r="K160" s="12">
        <f t="shared" si="19"/>
        <v>30</v>
      </c>
      <c r="L160" s="12" t="str">
        <f t="shared" si="20"/>
        <v>lunes</v>
      </c>
      <c r="M160" s="45">
        <v>159</v>
      </c>
    </row>
    <row r="161" spans="1:13" x14ac:dyDescent="0.35">
      <c r="A161" s="8" t="str">
        <f t="shared" si="21"/>
        <v>2015</v>
      </c>
      <c r="B161" s="8" t="str">
        <f t="shared" si="21"/>
        <v>Julio</v>
      </c>
      <c r="C161" s="6" t="s">
        <v>56</v>
      </c>
      <c r="D161" s="14" t="str">
        <f t="shared" si="17"/>
        <v>21/Julio/2015</v>
      </c>
      <c r="E161" s="50">
        <v>25324491</v>
      </c>
      <c r="F161" s="1">
        <v>10727372.397700001</v>
      </c>
      <c r="G161" s="2">
        <v>0.42359676242653799</v>
      </c>
      <c r="H161" s="3">
        <v>17236</v>
      </c>
      <c r="I161" s="1">
        <v>14597118.602399999</v>
      </c>
      <c r="J161" s="11">
        <f t="shared" si="18"/>
        <v>42206</v>
      </c>
      <c r="K161" s="12">
        <f t="shared" si="19"/>
        <v>30</v>
      </c>
      <c r="L161" s="12" t="str">
        <f t="shared" si="20"/>
        <v>martes</v>
      </c>
      <c r="M161" s="45">
        <v>160</v>
      </c>
    </row>
    <row r="162" spans="1:13" x14ac:dyDescent="0.35">
      <c r="A162" s="8" t="str">
        <f t="shared" si="21"/>
        <v>2015</v>
      </c>
      <c r="B162" s="8" t="str">
        <f t="shared" si="21"/>
        <v>Julio</v>
      </c>
      <c r="C162" s="6" t="s">
        <v>57</v>
      </c>
      <c r="D162" s="14" t="str">
        <f t="shared" si="17"/>
        <v>22/Julio/2015</v>
      </c>
      <c r="E162" s="50">
        <v>36064921</v>
      </c>
      <c r="F162" s="1">
        <v>13675070.5527</v>
      </c>
      <c r="G162" s="2">
        <v>0.3791792737519098</v>
      </c>
      <c r="H162" s="3">
        <v>33631</v>
      </c>
      <c r="I162" s="1">
        <v>22389850.4474</v>
      </c>
      <c r="J162" s="11">
        <f t="shared" si="18"/>
        <v>42207</v>
      </c>
      <c r="K162" s="12">
        <f t="shared" si="19"/>
        <v>30</v>
      </c>
      <c r="L162" s="12" t="str">
        <f t="shared" si="20"/>
        <v>miércoles</v>
      </c>
      <c r="M162" s="45">
        <v>161</v>
      </c>
    </row>
    <row r="163" spans="1:13" x14ac:dyDescent="0.35">
      <c r="A163" s="8" t="str">
        <f t="shared" ref="A163:B178" si="22">+A162</f>
        <v>2015</v>
      </c>
      <c r="B163" s="8" t="str">
        <f t="shared" si="22"/>
        <v>Julio</v>
      </c>
      <c r="C163" s="6" t="s">
        <v>58</v>
      </c>
      <c r="D163" s="14" t="str">
        <f t="shared" si="17"/>
        <v>23/Julio/2015</v>
      </c>
      <c r="E163" s="50">
        <v>33725205.350000001</v>
      </c>
      <c r="F163" s="1">
        <v>12568493.451400001</v>
      </c>
      <c r="G163" s="2">
        <v>0.37267359296894542</v>
      </c>
      <c r="H163" s="3">
        <v>21719</v>
      </c>
      <c r="I163" s="1">
        <v>21156711.898600001</v>
      </c>
      <c r="J163" s="11">
        <f t="shared" si="18"/>
        <v>42208</v>
      </c>
      <c r="K163" s="12">
        <f t="shared" si="19"/>
        <v>30</v>
      </c>
      <c r="L163" s="12" t="str">
        <f t="shared" si="20"/>
        <v>jueves</v>
      </c>
      <c r="M163" s="45">
        <v>162</v>
      </c>
    </row>
    <row r="164" spans="1:13" x14ac:dyDescent="0.35">
      <c r="A164" s="8" t="str">
        <f t="shared" si="22"/>
        <v>2015</v>
      </c>
      <c r="B164" s="8" t="str">
        <f t="shared" si="22"/>
        <v>Julio</v>
      </c>
      <c r="C164" s="6" t="s">
        <v>59</v>
      </c>
      <c r="D164" s="14" t="str">
        <f t="shared" si="17"/>
        <v>24/Julio/2015</v>
      </c>
      <c r="E164" s="50">
        <v>30998564</v>
      </c>
      <c r="F164" s="1">
        <v>11464698.2632</v>
      </c>
      <c r="G164" s="2">
        <v>0.36984610845844346</v>
      </c>
      <c r="H164" s="3">
        <v>23890</v>
      </c>
      <c r="I164" s="1">
        <v>19533865.7368</v>
      </c>
      <c r="J164" s="11">
        <f t="shared" si="18"/>
        <v>42209</v>
      </c>
      <c r="K164" s="12">
        <f t="shared" si="19"/>
        <v>30</v>
      </c>
      <c r="L164" s="12" t="str">
        <f t="shared" si="20"/>
        <v>viernes</v>
      </c>
      <c r="M164" s="45">
        <v>163</v>
      </c>
    </row>
    <row r="165" spans="1:13" x14ac:dyDescent="0.35">
      <c r="A165" s="8" t="str">
        <f t="shared" si="22"/>
        <v>2015</v>
      </c>
      <c r="B165" s="8" t="str">
        <f t="shared" si="22"/>
        <v>Julio</v>
      </c>
      <c r="C165" s="6" t="s">
        <v>72</v>
      </c>
      <c r="D165" s="14" t="str">
        <f t="shared" si="17"/>
        <v>25/Julio/2015</v>
      </c>
      <c r="E165" s="50">
        <v>277240</v>
      </c>
      <c r="F165" s="1">
        <v>80929.135200000004</v>
      </c>
      <c r="G165" s="2">
        <v>0.29191002452748521</v>
      </c>
      <c r="H165" s="3">
        <v>2797</v>
      </c>
      <c r="I165" s="1">
        <v>196310.86480000001</v>
      </c>
      <c r="J165" s="11">
        <f t="shared" si="18"/>
        <v>42210</v>
      </c>
      <c r="K165" s="12">
        <f t="shared" si="19"/>
        <v>30</v>
      </c>
      <c r="L165" s="12" t="str">
        <f t="shared" si="20"/>
        <v>sábado</v>
      </c>
      <c r="M165" s="45">
        <v>164</v>
      </c>
    </row>
    <row r="166" spans="1:13" x14ac:dyDescent="0.35">
      <c r="A166" s="8" t="str">
        <f t="shared" si="22"/>
        <v>2015</v>
      </c>
      <c r="B166" s="8" t="str">
        <f t="shared" si="22"/>
        <v>Julio</v>
      </c>
      <c r="C166" s="6" t="s">
        <v>61</v>
      </c>
      <c r="D166" s="14" t="str">
        <f t="shared" si="17"/>
        <v>27/Julio/2015</v>
      </c>
      <c r="E166" s="50">
        <v>24189303.690000001</v>
      </c>
      <c r="F166" s="1">
        <v>9201404.0315000005</v>
      </c>
      <c r="G166" s="2">
        <v>0.38039143868799807</v>
      </c>
      <c r="H166" s="3">
        <v>17979.669999999998</v>
      </c>
      <c r="I166" s="1">
        <v>14987899.658500001</v>
      </c>
      <c r="J166" s="11">
        <f t="shared" si="18"/>
        <v>42212</v>
      </c>
      <c r="K166" s="12">
        <f t="shared" si="19"/>
        <v>31</v>
      </c>
      <c r="L166" s="12" t="str">
        <f t="shared" si="20"/>
        <v>lunes</v>
      </c>
      <c r="M166" s="45">
        <v>165</v>
      </c>
    </row>
    <row r="167" spans="1:13" x14ac:dyDescent="0.35">
      <c r="A167" s="8" t="str">
        <f t="shared" si="22"/>
        <v>2015</v>
      </c>
      <c r="B167" s="8" t="str">
        <f t="shared" si="22"/>
        <v>Julio</v>
      </c>
      <c r="C167" s="6" t="s">
        <v>62</v>
      </c>
      <c r="D167" s="14" t="str">
        <f t="shared" si="17"/>
        <v>28/Julio/2015</v>
      </c>
      <c r="E167" s="50">
        <v>35700532.549999997</v>
      </c>
      <c r="F167" s="1">
        <v>14970601.3433</v>
      </c>
      <c r="G167" s="2">
        <v>0.41933832001898247</v>
      </c>
      <c r="H167" s="3">
        <v>36372</v>
      </c>
      <c r="I167" s="1">
        <v>20729931.206799999</v>
      </c>
      <c r="J167" s="11">
        <f t="shared" si="18"/>
        <v>42213</v>
      </c>
      <c r="K167" s="12">
        <f t="shared" si="19"/>
        <v>31</v>
      </c>
      <c r="L167" s="12" t="str">
        <f t="shared" si="20"/>
        <v>martes</v>
      </c>
      <c r="M167" s="45">
        <v>166</v>
      </c>
    </row>
    <row r="168" spans="1:13" x14ac:dyDescent="0.35">
      <c r="A168" s="8" t="str">
        <f t="shared" si="22"/>
        <v>2015</v>
      </c>
      <c r="B168" s="8" t="str">
        <f t="shared" si="22"/>
        <v>Julio</v>
      </c>
      <c r="C168" s="6" t="s">
        <v>63</v>
      </c>
      <c r="D168" s="14" t="str">
        <f t="shared" si="17"/>
        <v>29/Julio/2015</v>
      </c>
      <c r="E168" s="50">
        <v>36461599</v>
      </c>
      <c r="F168" s="1">
        <v>14449318.295700001</v>
      </c>
      <c r="G168" s="2">
        <v>0.39628866237325466</v>
      </c>
      <c r="H168" s="3">
        <v>23409</v>
      </c>
      <c r="I168" s="1">
        <v>22012280.704300001</v>
      </c>
      <c r="J168" s="11">
        <f t="shared" si="18"/>
        <v>42214</v>
      </c>
      <c r="K168" s="12">
        <f t="shared" si="19"/>
        <v>31</v>
      </c>
      <c r="L168" s="12" t="str">
        <f t="shared" si="20"/>
        <v>miércoles</v>
      </c>
      <c r="M168" s="45">
        <v>167</v>
      </c>
    </row>
    <row r="169" spans="1:13" x14ac:dyDescent="0.35">
      <c r="A169" s="8" t="str">
        <f t="shared" si="22"/>
        <v>2015</v>
      </c>
      <c r="B169" s="8" t="str">
        <f t="shared" si="22"/>
        <v>Julio</v>
      </c>
      <c r="C169" s="6" t="s">
        <v>64</v>
      </c>
      <c r="D169" s="14" t="str">
        <f t="shared" si="17"/>
        <v>30/Julio/2015</v>
      </c>
      <c r="E169" s="50">
        <v>59104563</v>
      </c>
      <c r="F169" s="1">
        <v>23165552.3303</v>
      </c>
      <c r="G169" s="2">
        <v>0.39194185955321248</v>
      </c>
      <c r="H169" s="3">
        <v>30296</v>
      </c>
      <c r="I169" s="1">
        <v>35939010.669799998</v>
      </c>
      <c r="J169" s="11">
        <f t="shared" si="18"/>
        <v>42215</v>
      </c>
      <c r="K169" s="12">
        <f t="shared" si="19"/>
        <v>31</v>
      </c>
      <c r="L169" s="12" t="str">
        <f t="shared" si="20"/>
        <v>jueves</v>
      </c>
      <c r="M169" s="45">
        <v>168</v>
      </c>
    </row>
    <row r="170" spans="1:13" x14ac:dyDescent="0.35">
      <c r="A170" s="8" t="str">
        <f t="shared" si="22"/>
        <v>2015</v>
      </c>
      <c r="B170" s="8" t="str">
        <f t="shared" si="22"/>
        <v>Julio</v>
      </c>
      <c r="C170" s="6" t="s">
        <v>65</v>
      </c>
      <c r="D170" s="14" t="str">
        <f t="shared" si="17"/>
        <v>31/Julio/2015</v>
      </c>
      <c r="E170" s="50">
        <v>118406433</v>
      </c>
      <c r="F170" s="1">
        <v>31997054.720699999</v>
      </c>
      <c r="G170" s="2">
        <v>0.27023071221729988</v>
      </c>
      <c r="H170" s="3">
        <v>46602.442000000003</v>
      </c>
      <c r="I170" s="1">
        <v>86409378.279300004</v>
      </c>
      <c r="J170" s="11">
        <f t="shared" si="18"/>
        <v>42216</v>
      </c>
      <c r="K170" s="12">
        <f t="shared" si="19"/>
        <v>31</v>
      </c>
      <c r="L170" s="12" t="str">
        <f t="shared" si="20"/>
        <v>viernes</v>
      </c>
      <c r="M170" s="45">
        <v>169</v>
      </c>
    </row>
    <row r="171" spans="1:13" x14ac:dyDescent="0.35">
      <c r="A171" s="8" t="str">
        <f t="shared" si="22"/>
        <v>2015</v>
      </c>
      <c r="B171" s="8" t="s">
        <v>32</v>
      </c>
      <c r="C171" s="6" t="s">
        <v>73</v>
      </c>
      <c r="D171" s="14" t="str">
        <f t="shared" si="17"/>
        <v>1/Agosto/2015</v>
      </c>
      <c r="E171" s="50">
        <v>59157</v>
      </c>
      <c r="F171" s="1">
        <v>17996.121299999999</v>
      </c>
      <c r="G171" s="2">
        <v>0.30420949845326845</v>
      </c>
      <c r="H171" s="3">
        <v>56</v>
      </c>
      <c r="I171" s="1">
        <v>41160.878799999999</v>
      </c>
      <c r="J171" s="11">
        <f t="shared" si="18"/>
        <v>42217</v>
      </c>
      <c r="K171" s="12">
        <f t="shared" si="19"/>
        <v>31</v>
      </c>
      <c r="L171" s="12" t="str">
        <f t="shared" si="20"/>
        <v>sábado</v>
      </c>
      <c r="M171" s="45">
        <v>170</v>
      </c>
    </row>
    <row r="172" spans="1:13" x14ac:dyDescent="0.35">
      <c r="A172" s="8" t="str">
        <f t="shared" si="22"/>
        <v>2015</v>
      </c>
      <c r="B172" s="8" t="str">
        <f t="shared" si="22"/>
        <v>Agosto</v>
      </c>
      <c r="C172" s="6" t="s">
        <v>67</v>
      </c>
      <c r="D172" s="14" t="str">
        <f t="shared" si="17"/>
        <v>3/Agosto/2015</v>
      </c>
      <c r="E172" s="50">
        <v>15627841</v>
      </c>
      <c r="F172" s="1">
        <v>6241066.3333999999</v>
      </c>
      <c r="G172" s="2">
        <v>0.39935563289900378</v>
      </c>
      <c r="H172" s="3">
        <v>11315</v>
      </c>
      <c r="I172" s="1">
        <v>9386774.6666999999</v>
      </c>
      <c r="J172" s="11">
        <f t="shared" si="18"/>
        <v>42219</v>
      </c>
      <c r="K172" s="12">
        <f t="shared" si="19"/>
        <v>32</v>
      </c>
      <c r="L172" s="12" t="str">
        <f t="shared" si="20"/>
        <v>lunes</v>
      </c>
      <c r="M172" s="45">
        <v>171</v>
      </c>
    </row>
    <row r="173" spans="1:13" x14ac:dyDescent="0.35">
      <c r="A173" s="8" t="str">
        <f t="shared" si="22"/>
        <v>2015</v>
      </c>
      <c r="B173" s="8" t="str">
        <f t="shared" si="22"/>
        <v>Agosto</v>
      </c>
      <c r="C173" s="6" t="s">
        <v>68</v>
      </c>
      <c r="D173" s="14" t="str">
        <f t="shared" si="17"/>
        <v>4/Agosto/2015</v>
      </c>
      <c r="E173" s="50">
        <v>35698117</v>
      </c>
      <c r="F173" s="1">
        <v>12579074.4782</v>
      </c>
      <c r="G173" s="2">
        <v>0.35237361338134443</v>
      </c>
      <c r="H173" s="3">
        <v>34545</v>
      </c>
      <c r="I173" s="1">
        <v>23119042.521899998</v>
      </c>
      <c r="J173" s="11">
        <f t="shared" si="18"/>
        <v>42220</v>
      </c>
      <c r="K173" s="12">
        <f t="shared" si="19"/>
        <v>32</v>
      </c>
      <c r="L173" s="12" t="str">
        <f t="shared" si="20"/>
        <v>martes</v>
      </c>
      <c r="M173" s="45">
        <v>172</v>
      </c>
    </row>
    <row r="174" spans="1:13" x14ac:dyDescent="0.35">
      <c r="A174" s="8" t="str">
        <f t="shared" si="22"/>
        <v>2015</v>
      </c>
      <c r="B174" s="8" t="str">
        <f t="shared" si="22"/>
        <v>Agosto</v>
      </c>
      <c r="C174" s="6" t="s">
        <v>43</v>
      </c>
      <c r="D174" s="14" t="str">
        <f t="shared" si="17"/>
        <v>5/Agosto/2015</v>
      </c>
      <c r="E174" s="50">
        <v>29702635</v>
      </c>
      <c r="F174" s="1">
        <v>10746353.9757</v>
      </c>
      <c r="G174" s="2">
        <v>0.36179800127833778</v>
      </c>
      <c r="H174" s="3">
        <v>33580.192000000003</v>
      </c>
      <c r="I174" s="1">
        <v>18956281.024300002</v>
      </c>
      <c r="J174" s="11">
        <f t="shared" si="18"/>
        <v>42221</v>
      </c>
      <c r="K174" s="12">
        <f t="shared" si="19"/>
        <v>32</v>
      </c>
      <c r="L174" s="12" t="str">
        <f t="shared" si="20"/>
        <v>miércoles</v>
      </c>
      <c r="M174" s="45">
        <v>173</v>
      </c>
    </row>
    <row r="175" spans="1:13" x14ac:dyDescent="0.35">
      <c r="A175" s="8" t="str">
        <f t="shared" si="22"/>
        <v>2015</v>
      </c>
      <c r="B175" s="8" t="str">
        <f t="shared" si="22"/>
        <v>Agosto</v>
      </c>
      <c r="C175" s="6" t="s">
        <v>44</v>
      </c>
      <c r="D175" s="14" t="str">
        <f t="shared" si="17"/>
        <v>6/Agosto/2015</v>
      </c>
      <c r="E175" s="50">
        <v>26155744.98</v>
      </c>
      <c r="F175" s="1">
        <v>11684788.546800001</v>
      </c>
      <c r="G175" s="2">
        <v>0.44673889257349686</v>
      </c>
      <c r="H175" s="3">
        <v>21875</v>
      </c>
      <c r="I175" s="1">
        <v>14470956.4333</v>
      </c>
      <c r="J175" s="11">
        <f t="shared" si="18"/>
        <v>42222</v>
      </c>
      <c r="K175" s="12">
        <f t="shared" si="19"/>
        <v>32</v>
      </c>
      <c r="L175" s="12" t="str">
        <f t="shared" si="20"/>
        <v>jueves</v>
      </c>
      <c r="M175" s="45">
        <v>174</v>
      </c>
    </row>
    <row r="176" spans="1:13" x14ac:dyDescent="0.35">
      <c r="A176" s="8" t="str">
        <f t="shared" si="22"/>
        <v>2015</v>
      </c>
      <c r="B176" s="8" t="str">
        <f t="shared" si="22"/>
        <v>Agosto</v>
      </c>
      <c r="C176" s="6" t="s">
        <v>45</v>
      </c>
      <c r="D176" s="14" t="str">
        <f t="shared" si="17"/>
        <v>7/Agosto/2015</v>
      </c>
      <c r="E176" s="50">
        <v>28854503</v>
      </c>
      <c r="F176" s="1">
        <v>14550552.561699999</v>
      </c>
      <c r="G176" s="2">
        <v>0.50427319998199238</v>
      </c>
      <c r="H176" s="3">
        <v>21385</v>
      </c>
      <c r="I176" s="1">
        <v>14303950.438300001</v>
      </c>
      <c r="J176" s="11">
        <f t="shared" si="18"/>
        <v>42223</v>
      </c>
      <c r="K176" s="12">
        <f t="shared" si="19"/>
        <v>32</v>
      </c>
      <c r="L176" s="12" t="str">
        <f t="shared" si="20"/>
        <v>viernes</v>
      </c>
      <c r="M176" s="45">
        <v>175</v>
      </c>
    </row>
    <row r="177" spans="1:13" x14ac:dyDescent="0.35">
      <c r="A177" s="8" t="str">
        <f t="shared" si="22"/>
        <v>2015</v>
      </c>
      <c r="B177" s="8" t="str">
        <f t="shared" si="22"/>
        <v>Agosto</v>
      </c>
      <c r="C177" s="6" t="s">
        <v>48</v>
      </c>
      <c r="D177" s="14" t="str">
        <f t="shared" si="17"/>
        <v>10/Agosto/2015</v>
      </c>
      <c r="E177" s="50">
        <v>26179706.32</v>
      </c>
      <c r="F177" s="1">
        <v>9365268.3852999993</v>
      </c>
      <c r="G177" s="2">
        <v>0.357730078054596</v>
      </c>
      <c r="H177" s="3">
        <v>19149.655999999999</v>
      </c>
      <c r="I177" s="1">
        <v>16814437.934700001</v>
      </c>
      <c r="J177" s="11">
        <f t="shared" si="18"/>
        <v>42226</v>
      </c>
      <c r="K177" s="12">
        <f t="shared" si="19"/>
        <v>33</v>
      </c>
      <c r="L177" s="12" t="str">
        <f t="shared" si="20"/>
        <v>lunes</v>
      </c>
      <c r="M177" s="45">
        <v>176</v>
      </c>
    </row>
    <row r="178" spans="1:13" x14ac:dyDescent="0.35">
      <c r="A178" s="8" t="str">
        <f t="shared" si="22"/>
        <v>2015</v>
      </c>
      <c r="B178" s="8" t="str">
        <f t="shared" si="22"/>
        <v>Agosto</v>
      </c>
      <c r="C178" s="6" t="s">
        <v>69</v>
      </c>
      <c r="D178" s="14" t="str">
        <f t="shared" si="17"/>
        <v>11/Agosto/2015</v>
      </c>
      <c r="E178" s="50">
        <v>35539980</v>
      </c>
      <c r="F178" s="1">
        <v>14727819.6029</v>
      </c>
      <c r="G178" s="2">
        <v>0.41440146007116491</v>
      </c>
      <c r="H178" s="3">
        <v>30240</v>
      </c>
      <c r="I178" s="1">
        <v>20812160.397100002</v>
      </c>
      <c r="J178" s="11">
        <f t="shared" si="18"/>
        <v>42227</v>
      </c>
      <c r="K178" s="12">
        <f t="shared" si="19"/>
        <v>33</v>
      </c>
      <c r="L178" s="12" t="str">
        <f t="shared" si="20"/>
        <v>martes</v>
      </c>
      <c r="M178" s="45">
        <v>177</v>
      </c>
    </row>
    <row r="179" spans="1:13" x14ac:dyDescent="0.35">
      <c r="A179" s="8" t="str">
        <f t="shared" ref="A179:B194" si="23">+A178</f>
        <v>2015</v>
      </c>
      <c r="B179" s="8" t="str">
        <f t="shared" si="23"/>
        <v>Agosto</v>
      </c>
      <c r="C179" s="6" t="s">
        <v>49</v>
      </c>
      <c r="D179" s="14" t="str">
        <f t="shared" si="17"/>
        <v>12/Agosto/2015</v>
      </c>
      <c r="E179" s="50">
        <v>27842240</v>
      </c>
      <c r="F179" s="1">
        <v>11748412.771299999</v>
      </c>
      <c r="G179" s="2">
        <v>0.42196363407901089</v>
      </c>
      <c r="H179" s="3">
        <v>19204</v>
      </c>
      <c r="I179" s="1">
        <v>16093827.228700001</v>
      </c>
      <c r="J179" s="11">
        <f t="shared" si="18"/>
        <v>42228</v>
      </c>
      <c r="K179" s="12">
        <f t="shared" si="19"/>
        <v>33</v>
      </c>
      <c r="L179" s="12" t="str">
        <f t="shared" si="20"/>
        <v>miércoles</v>
      </c>
      <c r="M179" s="45">
        <v>178</v>
      </c>
    </row>
    <row r="180" spans="1:13" x14ac:dyDescent="0.35">
      <c r="A180" s="8" t="str">
        <f t="shared" si="23"/>
        <v>2015</v>
      </c>
      <c r="B180" s="8" t="str">
        <f t="shared" si="23"/>
        <v>Agosto</v>
      </c>
      <c r="C180" s="6" t="s">
        <v>50</v>
      </c>
      <c r="D180" s="14" t="str">
        <f t="shared" si="17"/>
        <v>13/Agosto/2015</v>
      </c>
      <c r="E180" s="50">
        <v>29574891</v>
      </c>
      <c r="F180" s="1">
        <v>12376440.288699999</v>
      </c>
      <c r="G180" s="2">
        <v>0.41847796797289971</v>
      </c>
      <c r="H180" s="3">
        <v>30046</v>
      </c>
      <c r="I180" s="1">
        <v>17198450.711399999</v>
      </c>
      <c r="J180" s="11">
        <f t="shared" si="18"/>
        <v>42229</v>
      </c>
      <c r="K180" s="12">
        <f t="shared" si="19"/>
        <v>33</v>
      </c>
      <c r="L180" s="12" t="str">
        <f t="shared" si="20"/>
        <v>jueves</v>
      </c>
      <c r="M180" s="45">
        <v>179</v>
      </c>
    </row>
    <row r="181" spans="1:13" x14ac:dyDescent="0.35">
      <c r="A181" s="8" t="str">
        <f t="shared" si="23"/>
        <v>2015</v>
      </c>
      <c r="B181" s="8" t="str">
        <f t="shared" si="23"/>
        <v>Agosto</v>
      </c>
      <c r="C181" s="6" t="s">
        <v>51</v>
      </c>
      <c r="D181" s="14" t="str">
        <f t="shared" si="17"/>
        <v>14/Agosto/2015</v>
      </c>
      <c r="E181" s="50">
        <v>27378361</v>
      </c>
      <c r="F181" s="1">
        <v>10255946.165899999</v>
      </c>
      <c r="G181" s="2">
        <v>0.37460044324421027</v>
      </c>
      <c r="H181" s="3">
        <v>16239</v>
      </c>
      <c r="I181" s="1">
        <v>17122414.834199999</v>
      </c>
      <c r="J181" s="11">
        <f t="shared" si="18"/>
        <v>42230</v>
      </c>
      <c r="K181" s="12">
        <f t="shared" si="19"/>
        <v>33</v>
      </c>
      <c r="L181" s="12" t="str">
        <f t="shared" si="20"/>
        <v>viernes</v>
      </c>
      <c r="M181" s="45">
        <v>180</v>
      </c>
    </row>
    <row r="182" spans="1:13" x14ac:dyDescent="0.35">
      <c r="A182" s="8" t="str">
        <f t="shared" si="23"/>
        <v>2015</v>
      </c>
      <c r="B182" s="8" t="str">
        <f t="shared" si="23"/>
        <v>Agosto</v>
      </c>
      <c r="C182" s="6" t="s">
        <v>70</v>
      </c>
      <c r="D182" s="14" t="str">
        <f t="shared" si="17"/>
        <v>17/Agosto/2015</v>
      </c>
      <c r="E182" s="50">
        <v>33540675</v>
      </c>
      <c r="F182" s="1">
        <v>15363297.4572</v>
      </c>
      <c r="G182" s="2">
        <v>0.45804973982187297</v>
      </c>
      <c r="H182" s="3">
        <v>22697</v>
      </c>
      <c r="I182" s="1">
        <v>18177377.542800002</v>
      </c>
      <c r="J182" s="11">
        <f t="shared" si="18"/>
        <v>42233</v>
      </c>
      <c r="K182" s="12">
        <f t="shared" si="19"/>
        <v>34</v>
      </c>
      <c r="L182" s="12" t="str">
        <f t="shared" si="20"/>
        <v>lunes</v>
      </c>
      <c r="M182" s="45">
        <v>181</v>
      </c>
    </row>
    <row r="183" spans="1:13" x14ac:dyDescent="0.35">
      <c r="A183" s="8" t="str">
        <f t="shared" si="23"/>
        <v>2015</v>
      </c>
      <c r="B183" s="8" t="str">
        <f t="shared" si="23"/>
        <v>Agosto</v>
      </c>
      <c r="C183" s="6" t="s">
        <v>71</v>
      </c>
      <c r="D183" s="14" t="str">
        <f t="shared" si="17"/>
        <v>18/Agosto/2015</v>
      </c>
      <c r="E183" s="50">
        <v>74063897</v>
      </c>
      <c r="F183" s="1">
        <v>23101594.229499999</v>
      </c>
      <c r="G183" s="2">
        <v>0.31191437617034923</v>
      </c>
      <c r="H183" s="3">
        <v>31796.23</v>
      </c>
      <c r="I183" s="1">
        <v>50962302.770599999</v>
      </c>
      <c r="J183" s="11">
        <f t="shared" si="18"/>
        <v>42234</v>
      </c>
      <c r="K183" s="12">
        <f t="shared" si="19"/>
        <v>34</v>
      </c>
      <c r="L183" s="12" t="str">
        <f t="shared" si="20"/>
        <v>martes</v>
      </c>
      <c r="M183" s="45">
        <v>182</v>
      </c>
    </row>
    <row r="184" spans="1:13" x14ac:dyDescent="0.35">
      <c r="A184" s="8" t="str">
        <f t="shared" si="23"/>
        <v>2015</v>
      </c>
      <c r="B184" s="8" t="str">
        <f t="shared" si="23"/>
        <v>Agosto</v>
      </c>
      <c r="C184" s="6" t="s">
        <v>54</v>
      </c>
      <c r="D184" s="14" t="str">
        <f t="shared" si="17"/>
        <v>19/Agosto/2015</v>
      </c>
      <c r="E184" s="50">
        <v>43126147.619999997</v>
      </c>
      <c r="F184" s="1">
        <v>16259869.438999999</v>
      </c>
      <c r="G184" s="2">
        <v>0.37703041742266336</v>
      </c>
      <c r="H184" s="3">
        <v>51926</v>
      </c>
      <c r="I184" s="1">
        <v>26866278.181000002</v>
      </c>
      <c r="J184" s="11">
        <f t="shared" si="18"/>
        <v>42235</v>
      </c>
      <c r="K184" s="12">
        <f t="shared" si="19"/>
        <v>34</v>
      </c>
      <c r="L184" s="12" t="str">
        <f t="shared" si="20"/>
        <v>miércoles</v>
      </c>
      <c r="M184" s="45">
        <v>183</v>
      </c>
    </row>
    <row r="185" spans="1:13" x14ac:dyDescent="0.35">
      <c r="A185" s="8" t="str">
        <f t="shared" si="23"/>
        <v>2015</v>
      </c>
      <c r="B185" s="8" t="str">
        <f t="shared" si="23"/>
        <v>Agosto</v>
      </c>
      <c r="C185" s="6" t="s">
        <v>55</v>
      </c>
      <c r="D185" s="14" t="str">
        <f t="shared" si="17"/>
        <v>20/Agosto/2015</v>
      </c>
      <c r="E185" s="50">
        <v>44869617</v>
      </c>
      <c r="F185" s="1">
        <v>15079569.823899999</v>
      </c>
      <c r="G185" s="2">
        <v>0.3360752962054479</v>
      </c>
      <c r="H185" s="3">
        <v>45672</v>
      </c>
      <c r="I185" s="1">
        <v>29790047.176199999</v>
      </c>
      <c r="J185" s="11">
        <f t="shared" si="18"/>
        <v>42236</v>
      </c>
      <c r="K185" s="12">
        <f t="shared" si="19"/>
        <v>34</v>
      </c>
      <c r="L185" s="12" t="str">
        <f t="shared" si="20"/>
        <v>jueves</v>
      </c>
      <c r="M185" s="45">
        <v>184</v>
      </c>
    </row>
    <row r="186" spans="1:13" x14ac:dyDescent="0.35">
      <c r="A186" s="8" t="str">
        <f t="shared" si="23"/>
        <v>2015</v>
      </c>
      <c r="B186" s="8" t="str">
        <f t="shared" si="23"/>
        <v>Agosto</v>
      </c>
      <c r="C186" s="6" t="s">
        <v>56</v>
      </c>
      <c r="D186" s="14" t="str">
        <f t="shared" si="17"/>
        <v>21/Agosto/2015</v>
      </c>
      <c r="E186" s="50">
        <v>29959523</v>
      </c>
      <c r="F186" s="1">
        <v>12130724.563999999</v>
      </c>
      <c r="G186" s="2">
        <v>0.40490379516389496</v>
      </c>
      <c r="H186" s="3">
        <v>31590</v>
      </c>
      <c r="I186" s="1">
        <v>17828798.436000001</v>
      </c>
      <c r="J186" s="11">
        <f t="shared" si="18"/>
        <v>42237</v>
      </c>
      <c r="K186" s="12">
        <f t="shared" si="19"/>
        <v>34</v>
      </c>
      <c r="L186" s="12" t="str">
        <f t="shared" si="20"/>
        <v>viernes</v>
      </c>
      <c r="M186" s="45">
        <v>185</v>
      </c>
    </row>
    <row r="187" spans="1:13" x14ac:dyDescent="0.35">
      <c r="A187" s="8" t="str">
        <f t="shared" si="23"/>
        <v>2015</v>
      </c>
      <c r="B187" s="8" t="str">
        <f t="shared" si="23"/>
        <v>Agosto</v>
      </c>
      <c r="C187" s="6" t="s">
        <v>59</v>
      </c>
      <c r="D187" s="14" t="str">
        <f t="shared" si="17"/>
        <v>24/Agosto/2015</v>
      </c>
      <c r="E187" s="50">
        <v>19295755</v>
      </c>
      <c r="F187" s="1">
        <v>8196751.3839999996</v>
      </c>
      <c r="G187" s="2">
        <v>0.42479557726556955</v>
      </c>
      <c r="H187" s="3">
        <v>13667</v>
      </c>
      <c r="I187" s="1">
        <v>11099003.616</v>
      </c>
      <c r="J187" s="11">
        <f t="shared" si="18"/>
        <v>42240</v>
      </c>
      <c r="K187" s="12">
        <f t="shared" si="19"/>
        <v>35</v>
      </c>
      <c r="L187" s="12" t="str">
        <f t="shared" si="20"/>
        <v>lunes</v>
      </c>
      <c r="M187" s="45">
        <v>186</v>
      </c>
    </row>
    <row r="188" spans="1:13" x14ac:dyDescent="0.35">
      <c r="A188" s="8" t="str">
        <f t="shared" si="23"/>
        <v>2015</v>
      </c>
      <c r="B188" s="8" t="str">
        <f t="shared" si="23"/>
        <v>Agosto</v>
      </c>
      <c r="C188" s="6" t="s">
        <v>72</v>
      </c>
      <c r="D188" s="14" t="str">
        <f t="shared" si="17"/>
        <v>25/Agosto/2015</v>
      </c>
      <c r="E188" s="50">
        <v>54155011</v>
      </c>
      <c r="F188" s="1">
        <v>21173137.087299999</v>
      </c>
      <c r="G188" s="2">
        <v>0.39097281482040508</v>
      </c>
      <c r="H188" s="3">
        <v>42566</v>
      </c>
      <c r="I188" s="1">
        <v>32981873.912700001</v>
      </c>
      <c r="J188" s="11">
        <f t="shared" si="18"/>
        <v>42241</v>
      </c>
      <c r="K188" s="12">
        <f t="shared" si="19"/>
        <v>35</v>
      </c>
      <c r="L188" s="12" t="str">
        <f t="shared" si="20"/>
        <v>martes</v>
      </c>
      <c r="M188" s="45">
        <v>187</v>
      </c>
    </row>
    <row r="189" spans="1:13" x14ac:dyDescent="0.35">
      <c r="A189" s="8" t="str">
        <f t="shared" si="23"/>
        <v>2015</v>
      </c>
      <c r="B189" s="8" t="str">
        <f t="shared" si="23"/>
        <v>Agosto</v>
      </c>
      <c r="C189" s="6" t="s">
        <v>60</v>
      </c>
      <c r="D189" s="14" t="str">
        <f t="shared" si="17"/>
        <v>26/Agosto/2015</v>
      </c>
      <c r="E189" s="50">
        <v>42388227</v>
      </c>
      <c r="F189" s="1">
        <v>16976616.8391</v>
      </c>
      <c r="G189" s="2">
        <v>0.40050311231701197</v>
      </c>
      <c r="H189" s="3">
        <v>38091</v>
      </c>
      <c r="I189" s="1">
        <v>25411610.1609</v>
      </c>
      <c r="J189" s="11">
        <f t="shared" si="18"/>
        <v>42242</v>
      </c>
      <c r="K189" s="12">
        <f t="shared" si="19"/>
        <v>35</v>
      </c>
      <c r="L189" s="12" t="str">
        <f t="shared" si="20"/>
        <v>miércoles</v>
      </c>
      <c r="M189" s="45">
        <v>188</v>
      </c>
    </row>
    <row r="190" spans="1:13" x14ac:dyDescent="0.35">
      <c r="A190" s="8" t="str">
        <f t="shared" si="23"/>
        <v>2015</v>
      </c>
      <c r="B190" s="8" t="str">
        <f t="shared" si="23"/>
        <v>Agosto</v>
      </c>
      <c r="C190" s="6" t="s">
        <v>61</v>
      </c>
      <c r="D190" s="14" t="str">
        <f t="shared" si="17"/>
        <v>27/Agosto/2015</v>
      </c>
      <c r="E190" s="50">
        <v>42678995</v>
      </c>
      <c r="F190" s="1">
        <v>16118785.5294</v>
      </c>
      <c r="G190" s="2">
        <v>0.37767490845086676</v>
      </c>
      <c r="H190" s="3">
        <v>40924</v>
      </c>
      <c r="I190" s="1">
        <v>26560209.470600002</v>
      </c>
      <c r="J190" s="11">
        <f t="shared" si="18"/>
        <v>42243</v>
      </c>
      <c r="K190" s="12">
        <f t="shared" si="19"/>
        <v>35</v>
      </c>
      <c r="L190" s="12" t="str">
        <f t="shared" si="20"/>
        <v>jueves</v>
      </c>
      <c r="M190" s="45">
        <v>189</v>
      </c>
    </row>
    <row r="191" spans="1:13" x14ac:dyDescent="0.35">
      <c r="A191" s="8" t="str">
        <f t="shared" si="23"/>
        <v>2015</v>
      </c>
      <c r="B191" s="8" t="str">
        <f t="shared" si="23"/>
        <v>Agosto</v>
      </c>
      <c r="C191" s="6" t="s">
        <v>62</v>
      </c>
      <c r="D191" s="14" t="str">
        <f t="shared" si="17"/>
        <v>28/Agosto/2015</v>
      </c>
      <c r="E191" s="50">
        <v>55335761.43</v>
      </c>
      <c r="F191" s="1">
        <v>16822964.279300001</v>
      </c>
      <c r="G191" s="2">
        <v>0.304016134314536</v>
      </c>
      <c r="H191" s="3">
        <v>46038</v>
      </c>
      <c r="I191" s="1">
        <v>38512797.150799997</v>
      </c>
      <c r="J191" s="11">
        <f t="shared" si="18"/>
        <v>42244</v>
      </c>
      <c r="K191" s="12">
        <f t="shared" si="19"/>
        <v>35</v>
      </c>
      <c r="L191" s="12" t="str">
        <f t="shared" si="20"/>
        <v>viernes</v>
      </c>
      <c r="M191" s="45">
        <v>190</v>
      </c>
    </row>
    <row r="192" spans="1:13" x14ac:dyDescent="0.35">
      <c r="A192" s="8" t="str">
        <f t="shared" si="23"/>
        <v>2015</v>
      </c>
      <c r="B192" s="8" t="str">
        <f t="shared" si="23"/>
        <v>Agosto</v>
      </c>
      <c r="C192" s="6" t="s">
        <v>63</v>
      </c>
      <c r="D192" s="14" t="str">
        <f t="shared" si="17"/>
        <v>29/Agosto/2015</v>
      </c>
      <c r="E192" s="50">
        <v>2926931</v>
      </c>
      <c r="F192" s="1">
        <v>1094351.8459999999</v>
      </c>
      <c r="G192" s="2">
        <v>0.37389055157091167</v>
      </c>
      <c r="H192" s="3">
        <v>9650</v>
      </c>
      <c r="I192" s="1">
        <v>1832579.1540000001</v>
      </c>
      <c r="J192" s="11">
        <f t="shared" si="18"/>
        <v>42245</v>
      </c>
      <c r="K192" s="12">
        <f t="shared" si="19"/>
        <v>35</v>
      </c>
      <c r="L192" s="12" t="str">
        <f t="shared" si="20"/>
        <v>sábado</v>
      </c>
      <c r="M192" s="45">
        <v>191</v>
      </c>
    </row>
    <row r="193" spans="1:13" x14ac:dyDescent="0.35">
      <c r="A193" s="8" t="str">
        <f t="shared" si="23"/>
        <v>2015</v>
      </c>
      <c r="B193" s="8" t="str">
        <f t="shared" si="23"/>
        <v>Agosto</v>
      </c>
      <c r="C193" s="6" t="s">
        <v>65</v>
      </c>
      <c r="D193" s="14" t="str">
        <f t="shared" si="17"/>
        <v>31/Agosto/2015</v>
      </c>
      <c r="E193" s="50">
        <v>90828449</v>
      </c>
      <c r="F193" s="1">
        <v>28978270.828600001</v>
      </c>
      <c r="G193" s="2">
        <v>0.31904399059594202</v>
      </c>
      <c r="H193" s="3">
        <v>69728.991999999998</v>
      </c>
      <c r="I193" s="1">
        <v>61850178.171499997</v>
      </c>
      <c r="J193" s="11">
        <f t="shared" si="18"/>
        <v>42247</v>
      </c>
      <c r="K193" s="12">
        <f t="shared" si="19"/>
        <v>36</v>
      </c>
      <c r="L193" s="12" t="str">
        <f t="shared" si="20"/>
        <v>lunes</v>
      </c>
      <c r="M193" s="45">
        <v>192</v>
      </c>
    </row>
    <row r="194" spans="1:13" x14ac:dyDescent="0.35">
      <c r="A194" s="8" t="str">
        <f t="shared" si="23"/>
        <v>2015</v>
      </c>
      <c r="B194" s="8" t="s">
        <v>33</v>
      </c>
      <c r="C194" s="6" t="s">
        <v>73</v>
      </c>
      <c r="D194" s="14" t="str">
        <f t="shared" si="17"/>
        <v>1/Septiembre/2015</v>
      </c>
      <c r="E194" s="50">
        <v>47840327</v>
      </c>
      <c r="F194" s="1">
        <v>20957389.637699999</v>
      </c>
      <c r="G194" s="2">
        <v>0.43806953154187261</v>
      </c>
      <c r="H194" s="3">
        <v>41418</v>
      </c>
      <c r="I194" s="1">
        <v>26882937.362399999</v>
      </c>
      <c r="J194" s="11">
        <f t="shared" si="18"/>
        <v>42248</v>
      </c>
      <c r="K194" s="12">
        <f t="shared" si="19"/>
        <v>36</v>
      </c>
      <c r="L194" s="12" t="str">
        <f t="shared" si="20"/>
        <v>martes</v>
      </c>
      <c r="M194" s="45">
        <v>193</v>
      </c>
    </row>
    <row r="195" spans="1:13" x14ac:dyDescent="0.35">
      <c r="A195" s="8" t="str">
        <f t="shared" ref="A195:B210" si="24">+A194</f>
        <v>2015</v>
      </c>
      <c r="B195" s="8" t="str">
        <f t="shared" si="24"/>
        <v>Septiembre</v>
      </c>
      <c r="C195" s="6" t="s">
        <v>66</v>
      </c>
      <c r="D195" s="14" t="str">
        <f t="shared" ref="D195:D258" si="25">CONCATENATE(C195,"/",B195,"/",A195)</f>
        <v>2/Septiembre/2015</v>
      </c>
      <c r="E195" s="50">
        <v>37938736</v>
      </c>
      <c r="F195" s="1">
        <v>15669130.9597</v>
      </c>
      <c r="G195" s="2">
        <v>0.41301141291844828</v>
      </c>
      <c r="H195" s="3">
        <v>37182</v>
      </c>
      <c r="I195" s="1">
        <v>22269605.040399998</v>
      </c>
      <c r="J195" s="11">
        <f t="shared" ref="J195:J258" si="26">WORKDAY(D195,0,0)</f>
        <v>42249</v>
      </c>
      <c r="K195" s="12">
        <f t="shared" ref="K195:K258" si="27">WEEKNUM(J195,1)</f>
        <v>36</v>
      </c>
      <c r="L195" s="12" t="str">
        <f t="shared" ref="L195:L258" si="28">TEXT(J195,"ddDDd")</f>
        <v>miércoles</v>
      </c>
      <c r="M195" s="45">
        <v>194</v>
      </c>
    </row>
    <row r="196" spans="1:13" x14ac:dyDescent="0.35">
      <c r="A196" s="8" t="str">
        <f t="shared" si="24"/>
        <v>2015</v>
      </c>
      <c r="B196" s="8" t="str">
        <f t="shared" si="24"/>
        <v>Septiembre</v>
      </c>
      <c r="C196" s="6" t="s">
        <v>67</v>
      </c>
      <c r="D196" s="14" t="str">
        <f t="shared" si="25"/>
        <v>3/Septiembre/2015</v>
      </c>
      <c r="E196" s="50">
        <v>38458948</v>
      </c>
      <c r="F196" s="1">
        <v>16187463.747300001</v>
      </c>
      <c r="G196" s="2">
        <v>0.4209024060486522</v>
      </c>
      <c r="H196" s="3">
        <v>36230</v>
      </c>
      <c r="I196" s="1">
        <v>22271484.252700001</v>
      </c>
      <c r="J196" s="11">
        <f t="shared" si="26"/>
        <v>42250</v>
      </c>
      <c r="K196" s="12">
        <f t="shared" si="27"/>
        <v>36</v>
      </c>
      <c r="L196" s="12" t="str">
        <f t="shared" si="28"/>
        <v>jueves</v>
      </c>
      <c r="M196" s="45">
        <v>195</v>
      </c>
    </row>
    <row r="197" spans="1:13" x14ac:dyDescent="0.35">
      <c r="A197" s="8" t="str">
        <f t="shared" si="24"/>
        <v>2015</v>
      </c>
      <c r="B197" s="8" t="str">
        <f t="shared" si="24"/>
        <v>Septiembre</v>
      </c>
      <c r="C197" s="6" t="s">
        <v>68</v>
      </c>
      <c r="D197" s="14" t="str">
        <f t="shared" si="25"/>
        <v>4/Septiembre/2015</v>
      </c>
      <c r="E197" s="50">
        <v>29585764</v>
      </c>
      <c r="F197" s="1">
        <v>11411003.2937</v>
      </c>
      <c r="G197" s="2">
        <v>0.38569236520983535</v>
      </c>
      <c r="H197" s="3">
        <v>40294</v>
      </c>
      <c r="I197" s="1">
        <v>18174760.706300002</v>
      </c>
      <c r="J197" s="11">
        <f t="shared" si="26"/>
        <v>42251</v>
      </c>
      <c r="K197" s="12">
        <f t="shared" si="27"/>
        <v>36</v>
      </c>
      <c r="L197" s="12" t="str">
        <f t="shared" si="28"/>
        <v>viernes</v>
      </c>
      <c r="M197" s="45">
        <v>196</v>
      </c>
    </row>
    <row r="198" spans="1:13" x14ac:dyDescent="0.35">
      <c r="A198" s="8" t="str">
        <f t="shared" si="24"/>
        <v>2015</v>
      </c>
      <c r="B198" s="8" t="str">
        <f t="shared" si="24"/>
        <v>Septiembre</v>
      </c>
      <c r="C198" s="6" t="s">
        <v>43</v>
      </c>
      <c r="D198" s="14" t="str">
        <f t="shared" si="25"/>
        <v>5/Septiembre/2015</v>
      </c>
      <c r="E198" s="50">
        <v>103302</v>
      </c>
      <c r="F198" s="1">
        <v>30333.9787</v>
      </c>
      <c r="G198" s="2">
        <v>0.29364367292017579</v>
      </c>
      <c r="H198" s="3">
        <v>198</v>
      </c>
      <c r="I198" s="1">
        <v>72968.021399999998</v>
      </c>
      <c r="J198" s="11">
        <f t="shared" si="26"/>
        <v>42252</v>
      </c>
      <c r="K198" s="12">
        <f t="shared" si="27"/>
        <v>36</v>
      </c>
      <c r="L198" s="12" t="str">
        <f t="shared" si="28"/>
        <v>sábado</v>
      </c>
      <c r="M198" s="45">
        <v>197</v>
      </c>
    </row>
    <row r="199" spans="1:13" x14ac:dyDescent="0.35">
      <c r="A199" s="8" t="str">
        <f t="shared" si="24"/>
        <v>2015</v>
      </c>
      <c r="B199" s="8" t="str">
        <f t="shared" si="24"/>
        <v>Septiembre</v>
      </c>
      <c r="C199" s="6" t="s">
        <v>45</v>
      </c>
      <c r="D199" s="14" t="str">
        <f t="shared" si="25"/>
        <v>7/Septiembre/2015</v>
      </c>
      <c r="E199" s="50">
        <v>34060937</v>
      </c>
      <c r="F199" s="1">
        <v>13658160.9625</v>
      </c>
      <c r="G199" s="2">
        <v>0.40099193285551715</v>
      </c>
      <c r="H199" s="3">
        <v>27627.72</v>
      </c>
      <c r="I199" s="1">
        <v>20402776.037599999</v>
      </c>
      <c r="J199" s="11">
        <f t="shared" si="26"/>
        <v>42254</v>
      </c>
      <c r="K199" s="12">
        <f t="shared" si="27"/>
        <v>37</v>
      </c>
      <c r="L199" s="12" t="str">
        <f t="shared" si="28"/>
        <v>lunes</v>
      </c>
      <c r="M199" s="45">
        <v>198</v>
      </c>
    </row>
    <row r="200" spans="1:13" x14ac:dyDescent="0.35">
      <c r="A200" s="8" t="str">
        <f t="shared" si="24"/>
        <v>2015</v>
      </c>
      <c r="B200" s="8" t="str">
        <f t="shared" si="24"/>
        <v>Septiembre</v>
      </c>
      <c r="C200" s="6" t="s">
        <v>46</v>
      </c>
      <c r="D200" s="14" t="str">
        <f t="shared" si="25"/>
        <v>8/Septiembre/2015</v>
      </c>
      <c r="E200" s="50">
        <v>46965509.340000004</v>
      </c>
      <c r="F200" s="1">
        <v>19809350.488899998</v>
      </c>
      <c r="G200" s="2">
        <v>0.42178506668570498</v>
      </c>
      <c r="H200" s="3">
        <v>49187</v>
      </c>
      <c r="I200" s="1">
        <v>27156158.851199999</v>
      </c>
      <c r="J200" s="11">
        <f t="shared" si="26"/>
        <v>42255</v>
      </c>
      <c r="K200" s="12">
        <f t="shared" si="27"/>
        <v>37</v>
      </c>
      <c r="L200" s="12" t="str">
        <f t="shared" si="28"/>
        <v>martes</v>
      </c>
      <c r="M200" s="45">
        <v>199</v>
      </c>
    </row>
    <row r="201" spans="1:13" x14ac:dyDescent="0.35">
      <c r="A201" s="8" t="str">
        <f t="shared" si="24"/>
        <v>2015</v>
      </c>
      <c r="B201" s="8" t="str">
        <f t="shared" si="24"/>
        <v>Septiembre</v>
      </c>
      <c r="C201" s="6" t="s">
        <v>47</v>
      </c>
      <c r="D201" s="14" t="str">
        <f t="shared" si="25"/>
        <v>9/Septiembre/2015</v>
      </c>
      <c r="E201" s="50">
        <v>49285442</v>
      </c>
      <c r="F201" s="1">
        <v>19776374.499299999</v>
      </c>
      <c r="G201" s="2">
        <v>0.40126198927667117</v>
      </c>
      <c r="H201" s="3">
        <v>70155</v>
      </c>
      <c r="I201" s="1">
        <v>29509067.500799999</v>
      </c>
      <c r="J201" s="11">
        <f t="shared" si="26"/>
        <v>42256</v>
      </c>
      <c r="K201" s="12">
        <f t="shared" si="27"/>
        <v>37</v>
      </c>
      <c r="L201" s="12" t="str">
        <f t="shared" si="28"/>
        <v>miércoles</v>
      </c>
      <c r="M201" s="45">
        <v>200</v>
      </c>
    </row>
    <row r="202" spans="1:13" x14ac:dyDescent="0.35">
      <c r="A202" s="8" t="str">
        <f t="shared" si="24"/>
        <v>2015</v>
      </c>
      <c r="B202" s="8" t="str">
        <f t="shared" si="24"/>
        <v>Septiembre</v>
      </c>
      <c r="C202" s="6" t="s">
        <v>48</v>
      </c>
      <c r="D202" s="14" t="str">
        <f t="shared" si="25"/>
        <v>10/Septiembre/2015</v>
      </c>
      <c r="E202" s="50">
        <v>46322695</v>
      </c>
      <c r="F202" s="1">
        <v>19009182.504799999</v>
      </c>
      <c r="G202" s="2">
        <v>0.41036434742840416</v>
      </c>
      <c r="H202" s="3">
        <v>36148</v>
      </c>
      <c r="I202" s="1">
        <v>27313512.495299999</v>
      </c>
      <c r="J202" s="11">
        <f t="shared" si="26"/>
        <v>42257</v>
      </c>
      <c r="K202" s="12">
        <f t="shared" si="27"/>
        <v>37</v>
      </c>
      <c r="L202" s="12" t="str">
        <f t="shared" si="28"/>
        <v>jueves</v>
      </c>
      <c r="M202" s="45">
        <v>201</v>
      </c>
    </row>
    <row r="203" spans="1:13" x14ac:dyDescent="0.35">
      <c r="A203" s="8" t="str">
        <f t="shared" si="24"/>
        <v>2015</v>
      </c>
      <c r="B203" s="8" t="str">
        <f t="shared" si="24"/>
        <v>Septiembre</v>
      </c>
      <c r="C203" s="6" t="s">
        <v>69</v>
      </c>
      <c r="D203" s="14" t="str">
        <f t="shared" si="25"/>
        <v>11/Septiembre/2015</v>
      </c>
      <c r="E203" s="50">
        <v>27594045.809999999</v>
      </c>
      <c r="F203" s="1">
        <v>12365637.3628</v>
      </c>
      <c r="G203" s="2">
        <v>0.44812701435462321</v>
      </c>
      <c r="H203" s="3">
        <v>44550</v>
      </c>
      <c r="I203" s="1">
        <v>15228408.4472</v>
      </c>
      <c r="J203" s="11">
        <f t="shared" si="26"/>
        <v>42258</v>
      </c>
      <c r="K203" s="12">
        <f t="shared" si="27"/>
        <v>37</v>
      </c>
      <c r="L203" s="12" t="str">
        <f t="shared" si="28"/>
        <v>viernes</v>
      </c>
      <c r="M203" s="45">
        <v>202</v>
      </c>
    </row>
    <row r="204" spans="1:13" x14ac:dyDescent="0.35">
      <c r="A204" s="8" t="str">
        <f t="shared" si="24"/>
        <v>2015</v>
      </c>
      <c r="B204" s="8" t="str">
        <f t="shared" si="24"/>
        <v>Septiembre</v>
      </c>
      <c r="C204" s="6" t="s">
        <v>49</v>
      </c>
      <c r="D204" s="14" t="str">
        <f t="shared" si="25"/>
        <v>12/Septiembre/2015</v>
      </c>
      <c r="E204" s="50">
        <v>417971</v>
      </c>
      <c r="F204" s="1">
        <v>218173.90530000001</v>
      </c>
      <c r="G204" s="2">
        <v>0.52198335602230772</v>
      </c>
      <c r="H204" s="3">
        <v>307</v>
      </c>
      <c r="I204" s="1">
        <v>199797.09479999999</v>
      </c>
      <c r="J204" s="11">
        <f t="shared" si="26"/>
        <v>42259</v>
      </c>
      <c r="K204" s="12">
        <f t="shared" si="27"/>
        <v>37</v>
      </c>
      <c r="L204" s="12" t="str">
        <f t="shared" si="28"/>
        <v>sábado</v>
      </c>
      <c r="M204" s="45">
        <v>203</v>
      </c>
    </row>
    <row r="205" spans="1:13" x14ac:dyDescent="0.35">
      <c r="A205" s="8" t="str">
        <f t="shared" si="24"/>
        <v>2015</v>
      </c>
      <c r="B205" s="8" t="str">
        <f t="shared" si="24"/>
        <v>Septiembre</v>
      </c>
      <c r="C205" s="6" t="s">
        <v>51</v>
      </c>
      <c r="D205" s="14" t="str">
        <f t="shared" si="25"/>
        <v>14/Septiembre/2015</v>
      </c>
      <c r="E205" s="50">
        <v>41546139.82</v>
      </c>
      <c r="F205" s="1">
        <v>18437129.694499999</v>
      </c>
      <c r="G205" s="2">
        <v>0.44377479530900976</v>
      </c>
      <c r="H205" s="3">
        <v>51016</v>
      </c>
      <c r="I205" s="1">
        <v>23109010.125500001</v>
      </c>
      <c r="J205" s="11">
        <f t="shared" si="26"/>
        <v>42261</v>
      </c>
      <c r="K205" s="12">
        <f t="shared" si="27"/>
        <v>38</v>
      </c>
      <c r="L205" s="12" t="str">
        <f t="shared" si="28"/>
        <v>lunes</v>
      </c>
      <c r="M205" s="45">
        <v>204</v>
      </c>
    </row>
    <row r="206" spans="1:13" x14ac:dyDescent="0.35">
      <c r="A206" s="8" t="str">
        <f t="shared" si="24"/>
        <v>2015</v>
      </c>
      <c r="B206" s="8" t="str">
        <f t="shared" si="24"/>
        <v>Septiembre</v>
      </c>
      <c r="C206" s="6" t="s">
        <v>52</v>
      </c>
      <c r="D206" s="14" t="str">
        <f t="shared" si="25"/>
        <v>15/Septiembre/2015</v>
      </c>
      <c r="E206" s="50">
        <v>35241538.950000003</v>
      </c>
      <c r="F206" s="1">
        <v>14414350.7085</v>
      </c>
      <c r="G206" s="2">
        <v>0.4090159266015822</v>
      </c>
      <c r="H206" s="3">
        <v>35331.955000000002</v>
      </c>
      <c r="I206" s="1">
        <v>20827188.241500001</v>
      </c>
      <c r="J206" s="11">
        <f t="shared" si="26"/>
        <v>42262</v>
      </c>
      <c r="K206" s="12">
        <f t="shared" si="27"/>
        <v>38</v>
      </c>
      <c r="L206" s="12" t="str">
        <f t="shared" si="28"/>
        <v>martes</v>
      </c>
      <c r="M206" s="45">
        <v>205</v>
      </c>
    </row>
    <row r="207" spans="1:13" x14ac:dyDescent="0.35">
      <c r="A207" s="8" t="str">
        <f t="shared" si="24"/>
        <v>2015</v>
      </c>
      <c r="B207" s="8" t="str">
        <f t="shared" si="24"/>
        <v>Septiembre</v>
      </c>
      <c r="C207" s="6" t="s">
        <v>53</v>
      </c>
      <c r="D207" s="14" t="str">
        <f t="shared" si="25"/>
        <v>16/Septiembre/2015</v>
      </c>
      <c r="E207" s="50">
        <v>34370288.859999999</v>
      </c>
      <c r="F207" s="1">
        <v>12549996.707599999</v>
      </c>
      <c r="G207" s="2">
        <v>0.36514085635764426</v>
      </c>
      <c r="H207" s="3">
        <v>25418</v>
      </c>
      <c r="I207" s="1">
        <v>21820292.1525</v>
      </c>
      <c r="J207" s="11">
        <f t="shared" si="26"/>
        <v>42263</v>
      </c>
      <c r="K207" s="12">
        <f t="shared" si="27"/>
        <v>38</v>
      </c>
      <c r="L207" s="12" t="str">
        <f t="shared" si="28"/>
        <v>miércoles</v>
      </c>
      <c r="M207" s="45">
        <v>206</v>
      </c>
    </row>
    <row r="208" spans="1:13" x14ac:dyDescent="0.35">
      <c r="A208" s="8" t="str">
        <f t="shared" si="24"/>
        <v>2015</v>
      </c>
      <c r="B208" s="8" t="str">
        <f t="shared" si="24"/>
        <v>Septiembre</v>
      </c>
      <c r="C208" s="6" t="s">
        <v>70</v>
      </c>
      <c r="D208" s="14" t="str">
        <f t="shared" si="25"/>
        <v>17/Septiembre/2015</v>
      </c>
      <c r="E208" s="50">
        <v>7701816</v>
      </c>
      <c r="F208" s="1">
        <v>2894953.3662</v>
      </c>
      <c r="G208" s="2">
        <v>0.37587932069527497</v>
      </c>
      <c r="H208" s="3">
        <v>24727</v>
      </c>
      <c r="I208" s="1">
        <v>4806862.6338999998</v>
      </c>
      <c r="J208" s="11">
        <f t="shared" si="26"/>
        <v>42264</v>
      </c>
      <c r="K208" s="12">
        <f t="shared" si="27"/>
        <v>38</v>
      </c>
      <c r="L208" s="12" t="str">
        <f t="shared" si="28"/>
        <v>jueves</v>
      </c>
      <c r="M208" s="45">
        <v>207</v>
      </c>
    </row>
    <row r="209" spans="1:13" x14ac:dyDescent="0.35">
      <c r="A209" s="8" t="str">
        <f t="shared" si="24"/>
        <v>2015</v>
      </c>
      <c r="B209" s="8" t="str">
        <f t="shared" si="24"/>
        <v>Septiembre</v>
      </c>
      <c r="C209" s="6" t="s">
        <v>56</v>
      </c>
      <c r="D209" s="14" t="str">
        <f t="shared" si="25"/>
        <v>21/Septiembre/2015</v>
      </c>
      <c r="E209" s="50">
        <v>34137647</v>
      </c>
      <c r="F209" s="1">
        <v>14609529.8749</v>
      </c>
      <c r="G209" s="2">
        <v>0.42795948633776665</v>
      </c>
      <c r="H209" s="3">
        <v>43529.534</v>
      </c>
      <c r="I209" s="1">
        <v>19528117.125100002</v>
      </c>
      <c r="J209" s="11">
        <f t="shared" si="26"/>
        <v>42268</v>
      </c>
      <c r="K209" s="12">
        <f t="shared" si="27"/>
        <v>39</v>
      </c>
      <c r="L209" s="12" t="str">
        <f t="shared" si="28"/>
        <v>lunes</v>
      </c>
      <c r="M209" s="45">
        <v>208</v>
      </c>
    </row>
    <row r="210" spans="1:13" x14ac:dyDescent="0.35">
      <c r="A210" s="8" t="str">
        <f t="shared" si="24"/>
        <v>2015</v>
      </c>
      <c r="B210" s="8" t="str">
        <f t="shared" si="24"/>
        <v>Septiembre</v>
      </c>
      <c r="C210" s="6" t="s">
        <v>57</v>
      </c>
      <c r="D210" s="14" t="str">
        <f t="shared" si="25"/>
        <v>22/Septiembre/2015</v>
      </c>
      <c r="E210" s="50">
        <v>38397468</v>
      </c>
      <c r="F210" s="1">
        <v>15154615.161900001</v>
      </c>
      <c r="G210" s="2">
        <v>0.39467746055286773</v>
      </c>
      <c r="H210" s="3">
        <v>34922</v>
      </c>
      <c r="I210" s="1">
        <v>23242852.838199999</v>
      </c>
      <c r="J210" s="11">
        <f t="shared" si="26"/>
        <v>42269</v>
      </c>
      <c r="K210" s="12">
        <f t="shared" si="27"/>
        <v>39</v>
      </c>
      <c r="L210" s="12" t="str">
        <f t="shared" si="28"/>
        <v>martes</v>
      </c>
      <c r="M210" s="45">
        <v>209</v>
      </c>
    </row>
    <row r="211" spans="1:13" x14ac:dyDescent="0.35">
      <c r="A211" s="8" t="str">
        <f t="shared" ref="A211:B226" si="29">+A210</f>
        <v>2015</v>
      </c>
      <c r="B211" s="8" t="str">
        <f t="shared" si="29"/>
        <v>Septiembre</v>
      </c>
      <c r="C211" s="6" t="s">
        <v>58</v>
      </c>
      <c r="D211" s="14" t="str">
        <f t="shared" si="25"/>
        <v>23/Septiembre/2015</v>
      </c>
      <c r="E211" s="50">
        <v>34001513</v>
      </c>
      <c r="F211" s="1">
        <v>12112086.5666</v>
      </c>
      <c r="G211" s="2">
        <v>0.35622198831563762</v>
      </c>
      <c r="H211" s="3">
        <v>39333</v>
      </c>
      <c r="I211" s="1">
        <v>21889426.433400001</v>
      </c>
      <c r="J211" s="11">
        <f t="shared" si="26"/>
        <v>42270</v>
      </c>
      <c r="K211" s="12">
        <f t="shared" si="27"/>
        <v>39</v>
      </c>
      <c r="L211" s="12" t="str">
        <f t="shared" si="28"/>
        <v>miércoles</v>
      </c>
      <c r="M211" s="45">
        <v>210</v>
      </c>
    </row>
    <row r="212" spans="1:13" x14ac:dyDescent="0.35">
      <c r="A212" s="8" t="str">
        <f t="shared" si="29"/>
        <v>2015</v>
      </c>
      <c r="B212" s="8" t="str">
        <f t="shared" si="29"/>
        <v>Septiembre</v>
      </c>
      <c r="C212" s="6" t="s">
        <v>59</v>
      </c>
      <c r="D212" s="14" t="str">
        <f t="shared" si="25"/>
        <v>24/Septiembre/2015</v>
      </c>
      <c r="E212" s="50">
        <v>29782771.210000001</v>
      </c>
      <c r="F212" s="1">
        <v>11543171.4025</v>
      </c>
      <c r="G212" s="2">
        <v>0.38757882270620309</v>
      </c>
      <c r="H212" s="3">
        <v>24696</v>
      </c>
      <c r="I212" s="1">
        <v>18239599.807500001</v>
      </c>
      <c r="J212" s="11">
        <f t="shared" si="26"/>
        <v>42271</v>
      </c>
      <c r="K212" s="12">
        <f t="shared" si="27"/>
        <v>39</v>
      </c>
      <c r="L212" s="12" t="str">
        <f t="shared" si="28"/>
        <v>jueves</v>
      </c>
      <c r="M212" s="45">
        <v>211</v>
      </c>
    </row>
    <row r="213" spans="1:13" x14ac:dyDescent="0.35">
      <c r="A213" s="8" t="str">
        <f t="shared" si="29"/>
        <v>2015</v>
      </c>
      <c r="B213" s="8" t="str">
        <f t="shared" si="29"/>
        <v>Septiembre</v>
      </c>
      <c r="C213" s="6" t="s">
        <v>72</v>
      </c>
      <c r="D213" s="14" t="str">
        <f t="shared" si="25"/>
        <v>25/Septiembre/2015</v>
      </c>
      <c r="E213" s="50">
        <v>31699449</v>
      </c>
      <c r="F213" s="1">
        <v>13412488.4694</v>
      </c>
      <c r="G213" s="2">
        <v>0.42311424622554167</v>
      </c>
      <c r="H213" s="3">
        <v>40403</v>
      </c>
      <c r="I213" s="1">
        <v>18286960.5306</v>
      </c>
      <c r="J213" s="11">
        <f t="shared" si="26"/>
        <v>42272</v>
      </c>
      <c r="K213" s="12">
        <f t="shared" si="27"/>
        <v>39</v>
      </c>
      <c r="L213" s="12" t="str">
        <f t="shared" si="28"/>
        <v>viernes</v>
      </c>
      <c r="M213" s="45">
        <v>212</v>
      </c>
    </row>
    <row r="214" spans="1:13" x14ac:dyDescent="0.35">
      <c r="A214" s="8" t="str">
        <f t="shared" si="29"/>
        <v>2015</v>
      </c>
      <c r="B214" s="8" t="str">
        <f t="shared" si="29"/>
        <v>Septiembre</v>
      </c>
      <c r="C214" s="6" t="s">
        <v>60</v>
      </c>
      <c r="D214" s="14" t="str">
        <f t="shared" si="25"/>
        <v>26/Septiembre/2015</v>
      </c>
      <c r="E214" s="50">
        <v>98224</v>
      </c>
      <c r="F214" s="1">
        <v>55898.5291</v>
      </c>
      <c r="G214" s="2">
        <v>0.56909237151816261</v>
      </c>
      <c r="H214" s="3">
        <v>162</v>
      </c>
      <c r="I214" s="1">
        <v>42325.4709</v>
      </c>
      <c r="J214" s="11">
        <f t="shared" si="26"/>
        <v>42273</v>
      </c>
      <c r="K214" s="12">
        <f t="shared" si="27"/>
        <v>39</v>
      </c>
      <c r="L214" s="12" t="str">
        <f t="shared" si="28"/>
        <v>sábado</v>
      </c>
      <c r="M214" s="45">
        <v>213</v>
      </c>
    </row>
    <row r="215" spans="1:13" x14ac:dyDescent="0.35">
      <c r="A215" s="8" t="str">
        <f t="shared" si="29"/>
        <v>2015</v>
      </c>
      <c r="B215" s="8" t="str">
        <f t="shared" si="29"/>
        <v>Septiembre</v>
      </c>
      <c r="C215" s="6" t="s">
        <v>62</v>
      </c>
      <c r="D215" s="14" t="str">
        <f t="shared" si="25"/>
        <v>28/Septiembre/2015</v>
      </c>
      <c r="E215" s="50">
        <v>43863129</v>
      </c>
      <c r="F215" s="1">
        <v>16758689.8245</v>
      </c>
      <c r="G215" s="2">
        <v>0.38206781427973369</v>
      </c>
      <c r="H215" s="3">
        <v>43379</v>
      </c>
      <c r="I215" s="1">
        <v>27104439.175500002</v>
      </c>
      <c r="J215" s="11">
        <f t="shared" si="26"/>
        <v>42275</v>
      </c>
      <c r="K215" s="12">
        <f t="shared" si="27"/>
        <v>40</v>
      </c>
      <c r="L215" s="12" t="str">
        <f t="shared" si="28"/>
        <v>lunes</v>
      </c>
      <c r="M215" s="45">
        <v>214</v>
      </c>
    </row>
    <row r="216" spans="1:13" x14ac:dyDescent="0.35">
      <c r="A216" s="8" t="str">
        <f t="shared" si="29"/>
        <v>2015</v>
      </c>
      <c r="B216" s="8" t="str">
        <f t="shared" si="29"/>
        <v>Septiembre</v>
      </c>
      <c r="C216" s="6" t="s">
        <v>63</v>
      </c>
      <c r="D216" s="14" t="str">
        <f t="shared" si="25"/>
        <v>29/Septiembre/2015</v>
      </c>
      <c r="E216" s="50">
        <v>84968389.879999995</v>
      </c>
      <c r="F216" s="1">
        <v>22449108.085900001</v>
      </c>
      <c r="G216" s="2">
        <v>0.26420540765341849</v>
      </c>
      <c r="H216" s="3">
        <v>69300.2</v>
      </c>
      <c r="I216" s="1">
        <v>62519281.794100001</v>
      </c>
      <c r="J216" s="11">
        <f t="shared" si="26"/>
        <v>42276</v>
      </c>
      <c r="K216" s="12">
        <f t="shared" si="27"/>
        <v>40</v>
      </c>
      <c r="L216" s="12" t="str">
        <f t="shared" si="28"/>
        <v>martes</v>
      </c>
      <c r="M216" s="45">
        <v>215</v>
      </c>
    </row>
    <row r="217" spans="1:13" x14ac:dyDescent="0.35">
      <c r="A217" s="8" t="str">
        <f t="shared" si="29"/>
        <v>2015</v>
      </c>
      <c r="B217" s="8" t="str">
        <f t="shared" si="29"/>
        <v>Septiembre</v>
      </c>
      <c r="C217" s="6" t="s">
        <v>64</v>
      </c>
      <c r="D217" s="14" t="str">
        <f t="shared" si="25"/>
        <v>30/Septiembre/2015</v>
      </c>
      <c r="E217" s="50">
        <v>106528746</v>
      </c>
      <c r="F217" s="1">
        <v>38921969.6633</v>
      </c>
      <c r="G217" s="2">
        <v>0.36536588596753028</v>
      </c>
      <c r="H217" s="3">
        <v>95653</v>
      </c>
      <c r="I217" s="1">
        <v>67606776.336799994</v>
      </c>
      <c r="J217" s="11">
        <f t="shared" si="26"/>
        <v>42277</v>
      </c>
      <c r="K217" s="12">
        <f t="shared" si="27"/>
        <v>40</v>
      </c>
      <c r="L217" s="12" t="str">
        <f t="shared" si="28"/>
        <v>miércoles</v>
      </c>
      <c r="M217" s="45">
        <v>216</v>
      </c>
    </row>
    <row r="218" spans="1:13" x14ac:dyDescent="0.35">
      <c r="A218" s="8" t="str">
        <f t="shared" si="29"/>
        <v>2015</v>
      </c>
      <c r="B218" s="8" t="s">
        <v>34</v>
      </c>
      <c r="C218" s="6" t="s">
        <v>73</v>
      </c>
      <c r="D218" s="14" t="str">
        <f t="shared" si="25"/>
        <v>1/Octubre/2015</v>
      </c>
      <c r="E218" s="50">
        <v>24800822</v>
      </c>
      <c r="F218" s="1">
        <v>11872739.657600001</v>
      </c>
      <c r="G218" s="2">
        <v>0.4787236349504867</v>
      </c>
      <c r="H218" s="3">
        <v>16868</v>
      </c>
      <c r="I218" s="1">
        <v>12928082.342499999</v>
      </c>
      <c r="J218" s="11">
        <f t="shared" si="26"/>
        <v>42278</v>
      </c>
      <c r="K218" s="12">
        <f t="shared" si="27"/>
        <v>40</v>
      </c>
      <c r="L218" s="12" t="str">
        <f t="shared" si="28"/>
        <v>jueves</v>
      </c>
      <c r="M218" s="45">
        <v>217</v>
      </c>
    </row>
    <row r="219" spans="1:13" x14ac:dyDescent="0.35">
      <c r="A219" s="8" t="str">
        <f t="shared" si="29"/>
        <v>2015</v>
      </c>
      <c r="B219" s="8" t="str">
        <f t="shared" si="29"/>
        <v>Octubre</v>
      </c>
      <c r="C219" s="6" t="s">
        <v>66</v>
      </c>
      <c r="D219" s="14" t="str">
        <f t="shared" si="25"/>
        <v>2/Octubre/2015</v>
      </c>
      <c r="E219" s="50">
        <v>28010823.5</v>
      </c>
      <c r="F219" s="1">
        <v>11500925.470000001</v>
      </c>
      <c r="G219" s="2">
        <v>0.41058862371540056</v>
      </c>
      <c r="H219" s="3">
        <v>40417</v>
      </c>
      <c r="I219" s="1">
        <v>16509898.030099999</v>
      </c>
      <c r="J219" s="11">
        <f t="shared" si="26"/>
        <v>42279</v>
      </c>
      <c r="K219" s="12">
        <f t="shared" si="27"/>
        <v>40</v>
      </c>
      <c r="L219" s="12" t="str">
        <f t="shared" si="28"/>
        <v>viernes</v>
      </c>
      <c r="M219" s="45">
        <v>218</v>
      </c>
    </row>
    <row r="220" spans="1:13" x14ac:dyDescent="0.35">
      <c r="A220" s="8" t="str">
        <f t="shared" si="29"/>
        <v>2015</v>
      </c>
      <c r="B220" s="8" t="str">
        <f t="shared" si="29"/>
        <v>Octubre</v>
      </c>
      <c r="C220" s="6" t="s">
        <v>67</v>
      </c>
      <c r="D220" s="14" t="str">
        <f t="shared" si="25"/>
        <v>3/Octubre/2015</v>
      </c>
      <c r="E220" s="50">
        <v>186200</v>
      </c>
      <c r="F220" s="1">
        <v>74200</v>
      </c>
      <c r="G220" s="2">
        <v>0.39849624060150374</v>
      </c>
      <c r="H220" s="3">
        <v>2800</v>
      </c>
      <c r="I220" s="1">
        <v>112000</v>
      </c>
      <c r="J220" s="11">
        <f t="shared" si="26"/>
        <v>42280</v>
      </c>
      <c r="K220" s="12">
        <f t="shared" si="27"/>
        <v>40</v>
      </c>
      <c r="L220" s="12" t="str">
        <f t="shared" si="28"/>
        <v>sábado</v>
      </c>
      <c r="M220" s="45">
        <v>219</v>
      </c>
    </row>
    <row r="221" spans="1:13" x14ac:dyDescent="0.35">
      <c r="A221" s="8" t="str">
        <f t="shared" si="29"/>
        <v>2015</v>
      </c>
      <c r="B221" s="8" t="str">
        <f t="shared" si="29"/>
        <v>Octubre</v>
      </c>
      <c r="C221" s="6" t="s">
        <v>43</v>
      </c>
      <c r="D221" s="14" t="str">
        <f t="shared" si="25"/>
        <v>5/Octubre/2015</v>
      </c>
      <c r="E221" s="50">
        <v>37246535</v>
      </c>
      <c r="F221" s="1">
        <v>15127010.181700001</v>
      </c>
      <c r="G221" s="2">
        <v>0.40613201151999778</v>
      </c>
      <c r="H221" s="3">
        <v>41682</v>
      </c>
      <c r="I221" s="1">
        <v>22119524.818399999</v>
      </c>
      <c r="J221" s="11">
        <f t="shared" si="26"/>
        <v>42282</v>
      </c>
      <c r="K221" s="12">
        <f t="shared" si="27"/>
        <v>41</v>
      </c>
      <c r="L221" s="12" t="str">
        <f t="shared" si="28"/>
        <v>lunes</v>
      </c>
      <c r="M221" s="45">
        <v>220</v>
      </c>
    </row>
    <row r="222" spans="1:13" x14ac:dyDescent="0.35">
      <c r="A222" s="8" t="str">
        <f t="shared" si="29"/>
        <v>2015</v>
      </c>
      <c r="B222" s="8" t="str">
        <f t="shared" si="29"/>
        <v>Octubre</v>
      </c>
      <c r="C222" s="6" t="s">
        <v>44</v>
      </c>
      <c r="D222" s="14" t="str">
        <f t="shared" si="25"/>
        <v>6/Octubre/2015</v>
      </c>
      <c r="E222" s="50">
        <v>42327874</v>
      </c>
      <c r="F222" s="1">
        <v>17426603.174699999</v>
      </c>
      <c r="G222" s="2">
        <v>0.41170513725069208</v>
      </c>
      <c r="H222" s="3">
        <v>37778</v>
      </c>
      <c r="I222" s="1">
        <v>24901270.825399999</v>
      </c>
      <c r="J222" s="11">
        <f t="shared" si="26"/>
        <v>42283</v>
      </c>
      <c r="K222" s="12">
        <f t="shared" si="27"/>
        <v>41</v>
      </c>
      <c r="L222" s="12" t="str">
        <f t="shared" si="28"/>
        <v>martes</v>
      </c>
      <c r="M222" s="45">
        <v>221</v>
      </c>
    </row>
    <row r="223" spans="1:13" x14ac:dyDescent="0.35">
      <c r="A223" s="8" t="str">
        <f t="shared" si="29"/>
        <v>2015</v>
      </c>
      <c r="B223" s="8" t="str">
        <f t="shared" si="29"/>
        <v>Octubre</v>
      </c>
      <c r="C223" s="6" t="s">
        <v>45</v>
      </c>
      <c r="D223" s="14" t="str">
        <f t="shared" si="25"/>
        <v>7/Octubre/2015</v>
      </c>
      <c r="E223" s="50">
        <v>50887287</v>
      </c>
      <c r="F223" s="1">
        <v>18350340.238699999</v>
      </c>
      <c r="G223" s="2">
        <v>0.36060755682848644</v>
      </c>
      <c r="H223" s="3">
        <v>48294</v>
      </c>
      <c r="I223" s="1">
        <v>32536946.761399999</v>
      </c>
      <c r="J223" s="11">
        <f t="shared" si="26"/>
        <v>42284</v>
      </c>
      <c r="K223" s="12">
        <f t="shared" si="27"/>
        <v>41</v>
      </c>
      <c r="L223" s="12" t="str">
        <f t="shared" si="28"/>
        <v>miércoles</v>
      </c>
      <c r="M223" s="45">
        <v>222</v>
      </c>
    </row>
    <row r="224" spans="1:13" x14ac:dyDescent="0.35">
      <c r="A224" s="8" t="str">
        <f t="shared" si="29"/>
        <v>2015</v>
      </c>
      <c r="B224" s="8" t="str">
        <f t="shared" si="29"/>
        <v>Octubre</v>
      </c>
      <c r="C224" s="6" t="s">
        <v>46</v>
      </c>
      <c r="D224" s="14" t="str">
        <f t="shared" si="25"/>
        <v>8/Octubre/2015</v>
      </c>
      <c r="E224" s="50">
        <v>35643466</v>
      </c>
      <c r="F224" s="1">
        <v>14119653.7708</v>
      </c>
      <c r="G224" s="2">
        <v>0.39613582390668739</v>
      </c>
      <c r="H224" s="3">
        <v>27720</v>
      </c>
      <c r="I224" s="1">
        <v>21523812.2293</v>
      </c>
      <c r="J224" s="11">
        <f t="shared" si="26"/>
        <v>42285</v>
      </c>
      <c r="K224" s="12">
        <f t="shared" si="27"/>
        <v>41</v>
      </c>
      <c r="L224" s="12" t="str">
        <f t="shared" si="28"/>
        <v>jueves</v>
      </c>
      <c r="M224" s="45">
        <v>223</v>
      </c>
    </row>
    <row r="225" spans="1:13" x14ac:dyDescent="0.35">
      <c r="A225" s="8" t="str">
        <f t="shared" si="29"/>
        <v>2015</v>
      </c>
      <c r="B225" s="8" t="str">
        <f t="shared" si="29"/>
        <v>Octubre</v>
      </c>
      <c r="C225" s="6" t="s">
        <v>47</v>
      </c>
      <c r="D225" s="14" t="str">
        <f t="shared" si="25"/>
        <v>9/Octubre/2015</v>
      </c>
      <c r="E225" s="50">
        <v>38252919</v>
      </c>
      <c r="F225" s="1">
        <v>15832685.003699999</v>
      </c>
      <c r="G225" s="2">
        <v>0.41389481946985535</v>
      </c>
      <c r="H225" s="3">
        <v>35604</v>
      </c>
      <c r="I225" s="1">
        <v>22420233.996399999</v>
      </c>
      <c r="J225" s="11">
        <f t="shared" si="26"/>
        <v>42286</v>
      </c>
      <c r="K225" s="12">
        <f t="shared" si="27"/>
        <v>41</v>
      </c>
      <c r="L225" s="12" t="str">
        <f t="shared" si="28"/>
        <v>viernes</v>
      </c>
      <c r="M225" s="45">
        <v>224</v>
      </c>
    </row>
    <row r="226" spans="1:13" x14ac:dyDescent="0.35">
      <c r="A226" s="8" t="str">
        <f t="shared" si="29"/>
        <v>2015</v>
      </c>
      <c r="B226" s="8" t="str">
        <f t="shared" si="29"/>
        <v>Octubre</v>
      </c>
      <c r="C226" s="6" t="s">
        <v>50</v>
      </c>
      <c r="D226" s="14" t="str">
        <f t="shared" si="25"/>
        <v>13/Octubre/2015</v>
      </c>
      <c r="E226" s="50">
        <v>43843039</v>
      </c>
      <c r="F226" s="1">
        <v>17349954.930599999</v>
      </c>
      <c r="G226" s="2">
        <v>0.39572883920295765</v>
      </c>
      <c r="H226" s="3">
        <v>50314.095999999998</v>
      </c>
      <c r="I226" s="1">
        <v>26493084.069400001</v>
      </c>
      <c r="J226" s="11">
        <f t="shared" si="26"/>
        <v>42290</v>
      </c>
      <c r="K226" s="12">
        <f t="shared" si="27"/>
        <v>42</v>
      </c>
      <c r="L226" s="12" t="str">
        <f t="shared" si="28"/>
        <v>martes</v>
      </c>
      <c r="M226" s="45">
        <v>225</v>
      </c>
    </row>
    <row r="227" spans="1:13" x14ac:dyDescent="0.35">
      <c r="A227" s="8" t="str">
        <f t="shared" ref="A227:B242" si="30">+A226</f>
        <v>2015</v>
      </c>
      <c r="B227" s="8" t="str">
        <f t="shared" si="30"/>
        <v>Octubre</v>
      </c>
      <c r="C227" s="6" t="s">
        <v>51</v>
      </c>
      <c r="D227" s="14" t="str">
        <f t="shared" si="25"/>
        <v>14/Octubre/2015</v>
      </c>
      <c r="E227" s="50">
        <v>31002432.699999999</v>
      </c>
      <c r="F227" s="1">
        <v>12946017.240900001</v>
      </c>
      <c r="G227" s="2">
        <v>0.41758069007597587</v>
      </c>
      <c r="H227" s="3">
        <v>45467</v>
      </c>
      <c r="I227" s="1">
        <v>18056415.459199999</v>
      </c>
      <c r="J227" s="11">
        <f t="shared" si="26"/>
        <v>42291</v>
      </c>
      <c r="K227" s="12">
        <f t="shared" si="27"/>
        <v>42</v>
      </c>
      <c r="L227" s="12" t="str">
        <f t="shared" si="28"/>
        <v>miércoles</v>
      </c>
      <c r="M227" s="45">
        <v>226</v>
      </c>
    </row>
    <row r="228" spans="1:13" x14ac:dyDescent="0.35">
      <c r="A228" s="8" t="str">
        <f t="shared" si="30"/>
        <v>2015</v>
      </c>
      <c r="B228" s="8" t="str">
        <f t="shared" si="30"/>
        <v>Octubre</v>
      </c>
      <c r="C228" s="6" t="s">
        <v>52</v>
      </c>
      <c r="D228" s="14" t="str">
        <f t="shared" si="25"/>
        <v>15/Octubre/2015</v>
      </c>
      <c r="E228" s="50">
        <v>36454926</v>
      </c>
      <c r="F228" s="1">
        <v>15266863.3223</v>
      </c>
      <c r="G228" s="2">
        <v>0.41878739027751694</v>
      </c>
      <c r="H228" s="3">
        <v>25004</v>
      </c>
      <c r="I228" s="1">
        <v>21188062.6778</v>
      </c>
      <c r="J228" s="11">
        <f t="shared" si="26"/>
        <v>42292</v>
      </c>
      <c r="K228" s="12">
        <f t="shared" si="27"/>
        <v>42</v>
      </c>
      <c r="L228" s="12" t="str">
        <f t="shared" si="28"/>
        <v>jueves</v>
      </c>
      <c r="M228" s="45">
        <v>227</v>
      </c>
    </row>
    <row r="229" spans="1:13" x14ac:dyDescent="0.35">
      <c r="A229" s="8" t="str">
        <f t="shared" si="30"/>
        <v>2015</v>
      </c>
      <c r="B229" s="8" t="str">
        <f t="shared" si="30"/>
        <v>Octubre</v>
      </c>
      <c r="C229" s="6" t="s">
        <v>53</v>
      </c>
      <c r="D229" s="14" t="str">
        <f t="shared" si="25"/>
        <v>16/Octubre/2015</v>
      </c>
      <c r="E229" s="50">
        <v>33455239</v>
      </c>
      <c r="F229" s="1">
        <v>12353830.0296</v>
      </c>
      <c r="G229" s="2">
        <v>0.36926443806304898</v>
      </c>
      <c r="H229" s="3">
        <v>19540</v>
      </c>
      <c r="I229" s="1">
        <v>21101408.970400002</v>
      </c>
      <c r="J229" s="11">
        <f t="shared" si="26"/>
        <v>42293</v>
      </c>
      <c r="K229" s="12">
        <f t="shared" si="27"/>
        <v>42</v>
      </c>
      <c r="L229" s="12" t="str">
        <f t="shared" si="28"/>
        <v>viernes</v>
      </c>
      <c r="M229" s="45">
        <v>228</v>
      </c>
    </row>
    <row r="230" spans="1:13" x14ac:dyDescent="0.35">
      <c r="A230" s="8" t="str">
        <f t="shared" si="30"/>
        <v>2015</v>
      </c>
      <c r="B230" s="8" t="str">
        <f t="shared" si="30"/>
        <v>Octubre</v>
      </c>
      <c r="C230" s="6" t="s">
        <v>70</v>
      </c>
      <c r="D230" s="14" t="str">
        <f t="shared" si="25"/>
        <v>17/Octubre/2015</v>
      </c>
      <c r="E230" s="50">
        <v>1124135</v>
      </c>
      <c r="F230" s="1">
        <v>355840.2206</v>
      </c>
      <c r="G230" s="2">
        <v>0.31654580686483386</v>
      </c>
      <c r="H230" s="3">
        <v>1416</v>
      </c>
      <c r="I230" s="1">
        <v>768294.77949999995</v>
      </c>
      <c r="J230" s="11">
        <f t="shared" si="26"/>
        <v>42294</v>
      </c>
      <c r="K230" s="12">
        <f t="shared" si="27"/>
        <v>42</v>
      </c>
      <c r="L230" s="12" t="str">
        <f t="shared" si="28"/>
        <v>sábado</v>
      </c>
      <c r="M230" s="45">
        <v>229</v>
      </c>
    </row>
    <row r="231" spans="1:13" x14ac:dyDescent="0.35">
      <c r="A231" s="8" t="str">
        <f t="shared" si="30"/>
        <v>2015</v>
      </c>
      <c r="B231" s="8" t="str">
        <f t="shared" si="30"/>
        <v>Octubre</v>
      </c>
      <c r="C231" s="6" t="s">
        <v>71</v>
      </c>
      <c r="D231" s="14" t="str">
        <f t="shared" si="25"/>
        <v>18/Octubre/2015</v>
      </c>
      <c r="E231" s="50">
        <v>348392</v>
      </c>
      <c r="F231" s="1">
        <v>137053.27540000001</v>
      </c>
      <c r="G231" s="2">
        <v>0.39338812429676917</v>
      </c>
      <c r="H231" s="3">
        <v>386</v>
      </c>
      <c r="I231" s="1">
        <v>211338.72469999999</v>
      </c>
      <c r="J231" s="11">
        <f t="shared" si="26"/>
        <v>42295</v>
      </c>
      <c r="K231" s="12">
        <f t="shared" si="27"/>
        <v>43</v>
      </c>
      <c r="L231" s="12" t="str">
        <f t="shared" si="28"/>
        <v>domingo</v>
      </c>
      <c r="M231" s="45">
        <v>230</v>
      </c>
    </row>
    <row r="232" spans="1:13" x14ac:dyDescent="0.35">
      <c r="A232" s="8" t="str">
        <f t="shared" si="30"/>
        <v>2015</v>
      </c>
      <c r="B232" s="8" t="str">
        <f t="shared" si="30"/>
        <v>Octubre</v>
      </c>
      <c r="C232" s="6" t="s">
        <v>54</v>
      </c>
      <c r="D232" s="14" t="str">
        <f t="shared" si="25"/>
        <v>19/Octubre/2015</v>
      </c>
      <c r="E232" s="50">
        <v>45577743</v>
      </c>
      <c r="F232" s="1">
        <v>17324053.1362</v>
      </c>
      <c r="G232" s="2">
        <v>0.38009896927542025</v>
      </c>
      <c r="H232" s="3">
        <v>42829</v>
      </c>
      <c r="I232" s="1">
        <v>28253689.8638</v>
      </c>
      <c r="J232" s="11">
        <f t="shared" si="26"/>
        <v>42296</v>
      </c>
      <c r="K232" s="12">
        <f t="shared" si="27"/>
        <v>43</v>
      </c>
      <c r="L232" s="12" t="str">
        <f t="shared" si="28"/>
        <v>lunes</v>
      </c>
      <c r="M232" s="45">
        <v>231</v>
      </c>
    </row>
    <row r="233" spans="1:13" x14ac:dyDescent="0.35">
      <c r="A233" s="8" t="str">
        <f t="shared" si="30"/>
        <v>2015</v>
      </c>
      <c r="B233" s="8" t="str">
        <f t="shared" si="30"/>
        <v>Octubre</v>
      </c>
      <c r="C233" s="6" t="s">
        <v>55</v>
      </c>
      <c r="D233" s="14" t="str">
        <f t="shared" si="25"/>
        <v>20/Octubre/2015</v>
      </c>
      <c r="E233" s="50">
        <v>42885698</v>
      </c>
      <c r="F233" s="1">
        <v>16972121.929900002</v>
      </c>
      <c r="G233" s="2">
        <v>0.39575249375444466</v>
      </c>
      <c r="H233" s="3">
        <v>42731</v>
      </c>
      <c r="I233" s="1">
        <v>25913576.0702</v>
      </c>
      <c r="J233" s="11">
        <f t="shared" si="26"/>
        <v>42297</v>
      </c>
      <c r="K233" s="12">
        <f t="shared" si="27"/>
        <v>43</v>
      </c>
      <c r="L233" s="12" t="str">
        <f t="shared" si="28"/>
        <v>martes</v>
      </c>
      <c r="M233" s="45">
        <v>232</v>
      </c>
    </row>
    <row r="234" spans="1:13" x14ac:dyDescent="0.35">
      <c r="A234" s="8" t="str">
        <f t="shared" si="30"/>
        <v>2015</v>
      </c>
      <c r="B234" s="8" t="str">
        <f t="shared" si="30"/>
        <v>Octubre</v>
      </c>
      <c r="C234" s="6" t="s">
        <v>56</v>
      </c>
      <c r="D234" s="14" t="str">
        <f t="shared" si="25"/>
        <v>21/Octubre/2015</v>
      </c>
      <c r="E234" s="50">
        <v>32762100</v>
      </c>
      <c r="F234" s="1">
        <v>14404498.332900001</v>
      </c>
      <c r="G234" s="2">
        <v>0.43966956736289797</v>
      </c>
      <c r="H234" s="3">
        <v>22389.8</v>
      </c>
      <c r="I234" s="1">
        <v>18357601.667199999</v>
      </c>
      <c r="J234" s="11">
        <f t="shared" si="26"/>
        <v>42298</v>
      </c>
      <c r="K234" s="12">
        <f t="shared" si="27"/>
        <v>43</v>
      </c>
      <c r="L234" s="12" t="str">
        <f t="shared" si="28"/>
        <v>miércoles</v>
      </c>
      <c r="M234" s="45">
        <v>233</v>
      </c>
    </row>
    <row r="235" spans="1:13" x14ac:dyDescent="0.35">
      <c r="A235" s="8" t="str">
        <f t="shared" si="30"/>
        <v>2015</v>
      </c>
      <c r="B235" s="8" t="str">
        <f t="shared" si="30"/>
        <v>Octubre</v>
      </c>
      <c r="C235" s="6" t="s">
        <v>57</v>
      </c>
      <c r="D235" s="14" t="str">
        <f t="shared" si="25"/>
        <v>22/Octubre/2015</v>
      </c>
      <c r="E235" s="50">
        <v>43113230</v>
      </c>
      <c r="F235" s="1">
        <v>16078502.8881</v>
      </c>
      <c r="G235" s="2">
        <v>0.37293663425588852</v>
      </c>
      <c r="H235" s="3">
        <v>42984</v>
      </c>
      <c r="I235" s="1">
        <v>27034727.111900002</v>
      </c>
      <c r="J235" s="11">
        <f t="shared" si="26"/>
        <v>42299</v>
      </c>
      <c r="K235" s="12">
        <f t="shared" si="27"/>
        <v>43</v>
      </c>
      <c r="L235" s="12" t="str">
        <f t="shared" si="28"/>
        <v>jueves</v>
      </c>
      <c r="M235" s="45">
        <v>234</v>
      </c>
    </row>
    <row r="236" spans="1:13" x14ac:dyDescent="0.35">
      <c r="A236" s="8" t="str">
        <f t="shared" si="30"/>
        <v>2015</v>
      </c>
      <c r="B236" s="8" t="str">
        <f t="shared" si="30"/>
        <v>Octubre</v>
      </c>
      <c r="C236" s="6" t="s">
        <v>58</v>
      </c>
      <c r="D236" s="14" t="str">
        <f t="shared" si="25"/>
        <v>23/Octubre/2015</v>
      </c>
      <c r="E236" s="50">
        <v>28720335</v>
      </c>
      <c r="F236" s="1">
        <v>9965767.7939999998</v>
      </c>
      <c r="G236" s="2">
        <v>0.34699343841219121</v>
      </c>
      <c r="H236" s="3">
        <v>22098</v>
      </c>
      <c r="I236" s="1">
        <v>18754567.206099998</v>
      </c>
      <c r="J236" s="11">
        <f t="shared" si="26"/>
        <v>42300</v>
      </c>
      <c r="K236" s="12">
        <f t="shared" si="27"/>
        <v>43</v>
      </c>
      <c r="L236" s="12" t="str">
        <f t="shared" si="28"/>
        <v>viernes</v>
      </c>
      <c r="M236" s="45">
        <v>235</v>
      </c>
    </row>
    <row r="237" spans="1:13" x14ac:dyDescent="0.35">
      <c r="A237" s="8" t="str">
        <f t="shared" si="30"/>
        <v>2015</v>
      </c>
      <c r="B237" s="8" t="str">
        <f t="shared" si="30"/>
        <v>Octubre</v>
      </c>
      <c r="C237" s="6" t="s">
        <v>59</v>
      </c>
      <c r="D237" s="14" t="str">
        <f t="shared" si="25"/>
        <v>24/Octubre/2015</v>
      </c>
      <c r="E237" s="50">
        <v>5646875</v>
      </c>
      <c r="F237" s="1">
        <v>3181242.5954999998</v>
      </c>
      <c r="G237" s="2">
        <v>0.56336338160486998</v>
      </c>
      <c r="H237" s="3">
        <v>8501</v>
      </c>
      <c r="I237" s="1">
        <v>2465632.4045000002</v>
      </c>
      <c r="J237" s="11">
        <f t="shared" si="26"/>
        <v>42301</v>
      </c>
      <c r="K237" s="12">
        <f t="shared" si="27"/>
        <v>43</v>
      </c>
      <c r="L237" s="12" t="str">
        <f t="shared" si="28"/>
        <v>sábado</v>
      </c>
      <c r="M237" s="45">
        <v>236</v>
      </c>
    </row>
    <row r="238" spans="1:13" x14ac:dyDescent="0.35">
      <c r="A238" s="8" t="str">
        <f t="shared" si="30"/>
        <v>2015</v>
      </c>
      <c r="B238" s="8" t="str">
        <f t="shared" si="30"/>
        <v>Octubre</v>
      </c>
      <c r="C238" s="6" t="s">
        <v>72</v>
      </c>
      <c r="D238" s="14" t="str">
        <f t="shared" si="25"/>
        <v>25/Octubre/2015</v>
      </c>
      <c r="E238" s="50">
        <v>1066198</v>
      </c>
      <c r="F238" s="1">
        <v>277167.9903</v>
      </c>
      <c r="G238" s="2">
        <v>0.25995921048435655</v>
      </c>
      <c r="H238" s="3">
        <v>5161</v>
      </c>
      <c r="I238" s="1">
        <v>789030.00970000005</v>
      </c>
      <c r="J238" s="11">
        <f t="shared" si="26"/>
        <v>42302</v>
      </c>
      <c r="K238" s="12">
        <f t="shared" si="27"/>
        <v>44</v>
      </c>
      <c r="L238" s="12" t="str">
        <f t="shared" si="28"/>
        <v>domingo</v>
      </c>
      <c r="M238" s="45">
        <v>237</v>
      </c>
    </row>
    <row r="239" spans="1:13" x14ac:dyDescent="0.35">
      <c r="A239" s="8" t="str">
        <f t="shared" si="30"/>
        <v>2015</v>
      </c>
      <c r="B239" s="8" t="str">
        <f t="shared" si="30"/>
        <v>Octubre</v>
      </c>
      <c r="C239" s="6" t="s">
        <v>60</v>
      </c>
      <c r="D239" s="14" t="str">
        <f t="shared" si="25"/>
        <v>26/Octubre/2015</v>
      </c>
      <c r="E239" s="50">
        <v>60927135</v>
      </c>
      <c r="F239" s="1">
        <v>22599728.079599999</v>
      </c>
      <c r="G239" s="2">
        <v>0.37093042500028928</v>
      </c>
      <c r="H239" s="3">
        <v>48720</v>
      </c>
      <c r="I239" s="1">
        <v>38327406.920400001</v>
      </c>
      <c r="J239" s="11">
        <f t="shared" si="26"/>
        <v>42303</v>
      </c>
      <c r="K239" s="12">
        <f t="shared" si="27"/>
        <v>44</v>
      </c>
      <c r="L239" s="12" t="str">
        <f t="shared" si="28"/>
        <v>lunes</v>
      </c>
      <c r="M239" s="45">
        <v>238</v>
      </c>
    </row>
    <row r="240" spans="1:13" x14ac:dyDescent="0.35">
      <c r="A240" s="8" t="str">
        <f t="shared" si="30"/>
        <v>2015</v>
      </c>
      <c r="B240" s="8" t="str">
        <f t="shared" si="30"/>
        <v>Octubre</v>
      </c>
      <c r="C240" s="6" t="s">
        <v>61</v>
      </c>
      <c r="D240" s="14" t="str">
        <f t="shared" si="25"/>
        <v>27/Octubre/2015</v>
      </c>
      <c r="E240" s="50">
        <v>49141803</v>
      </c>
      <c r="F240" s="1">
        <v>15613232.524800001</v>
      </c>
      <c r="G240" s="2">
        <v>0.31771794219271932</v>
      </c>
      <c r="H240" s="3">
        <v>26811</v>
      </c>
      <c r="I240" s="1">
        <v>33528570.475299999</v>
      </c>
      <c r="J240" s="11">
        <f t="shared" si="26"/>
        <v>42304</v>
      </c>
      <c r="K240" s="12">
        <f t="shared" si="27"/>
        <v>44</v>
      </c>
      <c r="L240" s="12" t="str">
        <f t="shared" si="28"/>
        <v>martes</v>
      </c>
      <c r="M240" s="45">
        <v>239</v>
      </c>
    </row>
    <row r="241" spans="1:13" x14ac:dyDescent="0.35">
      <c r="A241" s="8" t="str">
        <f t="shared" si="30"/>
        <v>2015</v>
      </c>
      <c r="B241" s="8" t="str">
        <f t="shared" si="30"/>
        <v>Octubre</v>
      </c>
      <c r="C241" s="6" t="s">
        <v>62</v>
      </c>
      <c r="D241" s="14" t="str">
        <f t="shared" si="25"/>
        <v>28/Octubre/2015</v>
      </c>
      <c r="E241" s="50">
        <v>58418637</v>
      </c>
      <c r="F241" s="1">
        <v>19835116.029300001</v>
      </c>
      <c r="G241" s="2">
        <v>0.33953404337899906</v>
      </c>
      <c r="H241" s="3">
        <v>44309.644</v>
      </c>
      <c r="I241" s="1">
        <v>38583520.970799997</v>
      </c>
      <c r="J241" s="11">
        <f t="shared" si="26"/>
        <v>42305</v>
      </c>
      <c r="K241" s="12">
        <f t="shared" si="27"/>
        <v>44</v>
      </c>
      <c r="L241" s="12" t="str">
        <f t="shared" si="28"/>
        <v>miércoles</v>
      </c>
      <c r="M241" s="45">
        <v>240</v>
      </c>
    </row>
    <row r="242" spans="1:13" x14ac:dyDescent="0.35">
      <c r="A242" s="8" t="str">
        <f t="shared" si="30"/>
        <v>2015</v>
      </c>
      <c r="B242" s="8" t="str">
        <f t="shared" si="30"/>
        <v>Octubre</v>
      </c>
      <c r="C242" s="6" t="s">
        <v>63</v>
      </c>
      <c r="D242" s="14" t="str">
        <f t="shared" si="25"/>
        <v>29/Octubre/2015</v>
      </c>
      <c r="E242" s="50">
        <v>82106760</v>
      </c>
      <c r="F242" s="1">
        <v>24174772.164999999</v>
      </c>
      <c r="G242" s="2">
        <v>0.29443095994775581</v>
      </c>
      <c r="H242" s="3">
        <v>51743.3</v>
      </c>
      <c r="I242" s="1">
        <v>57931987.835000001</v>
      </c>
      <c r="J242" s="11">
        <f t="shared" si="26"/>
        <v>42306</v>
      </c>
      <c r="K242" s="12">
        <f t="shared" si="27"/>
        <v>44</v>
      </c>
      <c r="L242" s="12" t="str">
        <f t="shared" si="28"/>
        <v>jueves</v>
      </c>
      <c r="M242" s="45">
        <v>241</v>
      </c>
    </row>
    <row r="243" spans="1:13" x14ac:dyDescent="0.35">
      <c r="A243" s="8" t="str">
        <f t="shared" ref="A243:B258" si="31">+A242</f>
        <v>2015</v>
      </c>
      <c r="B243" s="8" t="str">
        <f t="shared" si="31"/>
        <v>Octubre</v>
      </c>
      <c r="C243" s="6" t="s">
        <v>64</v>
      </c>
      <c r="D243" s="14" t="str">
        <f t="shared" si="25"/>
        <v>30/Octubre/2015</v>
      </c>
      <c r="E243" s="50">
        <v>124987646</v>
      </c>
      <c r="F243" s="1">
        <v>33198234.831700001</v>
      </c>
      <c r="G243" s="2">
        <v>0.26561212963159575</v>
      </c>
      <c r="H243" s="3">
        <v>75753.960000000006</v>
      </c>
      <c r="I243" s="1">
        <v>91789411.168300003</v>
      </c>
      <c r="J243" s="11">
        <f t="shared" si="26"/>
        <v>42307</v>
      </c>
      <c r="K243" s="12">
        <f t="shared" si="27"/>
        <v>44</v>
      </c>
      <c r="L243" s="12" t="str">
        <f t="shared" si="28"/>
        <v>viernes</v>
      </c>
      <c r="M243" s="45">
        <v>242</v>
      </c>
    </row>
    <row r="244" spans="1:13" x14ac:dyDescent="0.35">
      <c r="A244" s="8" t="str">
        <f t="shared" si="31"/>
        <v>2015</v>
      </c>
      <c r="B244" s="8" t="str">
        <f t="shared" si="31"/>
        <v>Octubre</v>
      </c>
      <c r="C244" s="6" t="s">
        <v>65</v>
      </c>
      <c r="D244" s="14" t="str">
        <f t="shared" si="25"/>
        <v>31/Octubre/2015</v>
      </c>
      <c r="E244" s="50">
        <v>16831294</v>
      </c>
      <c r="F244" s="1">
        <v>6094910.4576000003</v>
      </c>
      <c r="G244" s="2">
        <v>0.36211775859895262</v>
      </c>
      <c r="H244" s="3">
        <v>19507</v>
      </c>
      <c r="I244" s="1">
        <v>10736383.542400001</v>
      </c>
      <c r="J244" s="11">
        <f t="shared" si="26"/>
        <v>42308</v>
      </c>
      <c r="K244" s="12">
        <f t="shared" si="27"/>
        <v>44</v>
      </c>
      <c r="L244" s="12" t="str">
        <f t="shared" si="28"/>
        <v>sábado</v>
      </c>
      <c r="M244" s="45">
        <v>243</v>
      </c>
    </row>
    <row r="245" spans="1:13" x14ac:dyDescent="0.35">
      <c r="A245" s="8" t="str">
        <f t="shared" si="31"/>
        <v>2015</v>
      </c>
      <c r="B245" s="8" t="s">
        <v>35</v>
      </c>
      <c r="C245" s="6" t="s">
        <v>73</v>
      </c>
      <c r="D245" s="14" t="str">
        <f t="shared" si="25"/>
        <v>1/Noviembre/2015</v>
      </c>
      <c r="E245" s="50">
        <v>44825</v>
      </c>
      <c r="F245" s="1">
        <v>17240.321</v>
      </c>
      <c r="G245" s="2">
        <v>0.384613965421082</v>
      </c>
      <c r="H245" s="3">
        <v>310</v>
      </c>
      <c r="I245" s="1">
        <v>27584.679</v>
      </c>
      <c r="J245" s="11">
        <f t="shared" si="26"/>
        <v>42309</v>
      </c>
      <c r="K245" s="12">
        <f t="shared" si="27"/>
        <v>45</v>
      </c>
      <c r="L245" s="12" t="str">
        <f t="shared" si="28"/>
        <v>domingo</v>
      </c>
      <c r="M245" s="45">
        <v>244</v>
      </c>
    </row>
    <row r="246" spans="1:13" x14ac:dyDescent="0.35">
      <c r="A246" s="8" t="str">
        <f t="shared" si="31"/>
        <v>2015</v>
      </c>
      <c r="B246" s="8" t="str">
        <f t="shared" si="31"/>
        <v>Noviembre</v>
      </c>
      <c r="C246" s="6" t="s">
        <v>66</v>
      </c>
      <c r="D246" s="14" t="str">
        <f t="shared" si="25"/>
        <v>2/Noviembre/2015</v>
      </c>
      <c r="E246" s="50">
        <v>13783369</v>
      </c>
      <c r="F246" s="1">
        <v>4079204.2815999999</v>
      </c>
      <c r="G246" s="2">
        <v>0.29595117721944469</v>
      </c>
      <c r="H246" s="3">
        <v>10221</v>
      </c>
      <c r="I246" s="1">
        <v>9704164.7184999995</v>
      </c>
      <c r="J246" s="11">
        <f t="shared" si="26"/>
        <v>42310</v>
      </c>
      <c r="K246" s="12">
        <f t="shared" si="27"/>
        <v>45</v>
      </c>
      <c r="L246" s="12" t="str">
        <f t="shared" si="28"/>
        <v>lunes</v>
      </c>
      <c r="M246" s="45">
        <v>245</v>
      </c>
    </row>
    <row r="247" spans="1:13" x14ac:dyDescent="0.35">
      <c r="A247" s="8" t="str">
        <f t="shared" si="31"/>
        <v>2015</v>
      </c>
      <c r="B247" s="8" t="str">
        <f t="shared" si="31"/>
        <v>Noviembre</v>
      </c>
      <c r="C247" s="6" t="s">
        <v>67</v>
      </c>
      <c r="D247" s="14" t="str">
        <f t="shared" si="25"/>
        <v>3/Noviembre/2015</v>
      </c>
      <c r="E247" s="50">
        <v>52203642</v>
      </c>
      <c r="F247" s="1">
        <v>22512211.371399999</v>
      </c>
      <c r="G247" s="2">
        <v>0.43123832952880953</v>
      </c>
      <c r="H247" s="3">
        <v>47788</v>
      </c>
      <c r="I247" s="1">
        <v>29691430.628600001</v>
      </c>
      <c r="J247" s="11">
        <f t="shared" si="26"/>
        <v>42311</v>
      </c>
      <c r="K247" s="12">
        <f t="shared" si="27"/>
        <v>45</v>
      </c>
      <c r="L247" s="12" t="str">
        <f t="shared" si="28"/>
        <v>martes</v>
      </c>
      <c r="M247" s="45">
        <v>246</v>
      </c>
    </row>
    <row r="248" spans="1:13" x14ac:dyDescent="0.35">
      <c r="A248" s="8" t="str">
        <f t="shared" si="31"/>
        <v>2015</v>
      </c>
      <c r="B248" s="8" t="str">
        <f t="shared" si="31"/>
        <v>Noviembre</v>
      </c>
      <c r="C248" s="6" t="s">
        <v>68</v>
      </c>
      <c r="D248" s="14" t="str">
        <f t="shared" si="25"/>
        <v>4/Noviembre/2015</v>
      </c>
      <c r="E248" s="50">
        <v>36600375</v>
      </c>
      <c r="F248" s="1">
        <v>13980821.494899999</v>
      </c>
      <c r="G248" s="2">
        <v>0.38198574454223488</v>
      </c>
      <c r="H248" s="3">
        <v>30802</v>
      </c>
      <c r="I248" s="1">
        <v>22619553.505100001</v>
      </c>
      <c r="J248" s="11">
        <f t="shared" si="26"/>
        <v>42312</v>
      </c>
      <c r="K248" s="12">
        <f t="shared" si="27"/>
        <v>45</v>
      </c>
      <c r="L248" s="12" t="str">
        <f t="shared" si="28"/>
        <v>miércoles</v>
      </c>
      <c r="M248" s="45">
        <v>247</v>
      </c>
    </row>
    <row r="249" spans="1:13" x14ac:dyDescent="0.35">
      <c r="A249" s="8" t="str">
        <f t="shared" si="31"/>
        <v>2015</v>
      </c>
      <c r="B249" s="8" t="str">
        <f t="shared" si="31"/>
        <v>Noviembre</v>
      </c>
      <c r="C249" s="6" t="s">
        <v>43</v>
      </c>
      <c r="D249" s="14" t="str">
        <f t="shared" si="25"/>
        <v>5/Noviembre/2015</v>
      </c>
      <c r="E249" s="50">
        <v>45685061.789999999</v>
      </c>
      <c r="F249" s="1">
        <v>18134581.988499999</v>
      </c>
      <c r="G249" s="2">
        <v>0.39694773910691039</v>
      </c>
      <c r="H249" s="3">
        <v>58749</v>
      </c>
      <c r="I249" s="1">
        <v>27550479.8015</v>
      </c>
      <c r="J249" s="11">
        <f t="shared" si="26"/>
        <v>42313</v>
      </c>
      <c r="K249" s="12">
        <f t="shared" si="27"/>
        <v>45</v>
      </c>
      <c r="L249" s="12" t="str">
        <f t="shared" si="28"/>
        <v>jueves</v>
      </c>
      <c r="M249" s="45">
        <v>248</v>
      </c>
    </row>
    <row r="250" spans="1:13" x14ac:dyDescent="0.35">
      <c r="A250" s="8" t="str">
        <f t="shared" si="31"/>
        <v>2015</v>
      </c>
      <c r="B250" s="8" t="str">
        <f t="shared" si="31"/>
        <v>Noviembre</v>
      </c>
      <c r="C250" s="6" t="s">
        <v>44</v>
      </c>
      <c r="D250" s="14" t="str">
        <f t="shared" si="25"/>
        <v>6/Noviembre/2015</v>
      </c>
      <c r="E250" s="50">
        <v>39028603</v>
      </c>
      <c r="F250" s="1">
        <v>14895578.8769</v>
      </c>
      <c r="G250" s="2">
        <v>0.38165800802298766</v>
      </c>
      <c r="H250" s="3">
        <v>51629</v>
      </c>
      <c r="I250" s="1">
        <v>24133024.123100001</v>
      </c>
      <c r="J250" s="11">
        <f t="shared" si="26"/>
        <v>42314</v>
      </c>
      <c r="K250" s="12">
        <f t="shared" si="27"/>
        <v>45</v>
      </c>
      <c r="L250" s="12" t="str">
        <f t="shared" si="28"/>
        <v>viernes</v>
      </c>
      <c r="M250" s="45">
        <v>249</v>
      </c>
    </row>
    <row r="251" spans="1:13" x14ac:dyDescent="0.35">
      <c r="A251" s="8" t="str">
        <f t="shared" si="31"/>
        <v>2015</v>
      </c>
      <c r="B251" s="8" t="str">
        <f t="shared" si="31"/>
        <v>Noviembre</v>
      </c>
      <c r="C251" s="6" t="s">
        <v>45</v>
      </c>
      <c r="D251" s="14" t="str">
        <f t="shared" si="25"/>
        <v>7/Noviembre/2015</v>
      </c>
      <c r="E251" s="50">
        <v>15717</v>
      </c>
      <c r="F251" s="1">
        <v>3505.5805</v>
      </c>
      <c r="G251" s="2">
        <v>0.22304386969523446</v>
      </c>
      <c r="H251" s="3">
        <v>13</v>
      </c>
      <c r="I251" s="1">
        <v>12211.419599999999</v>
      </c>
      <c r="J251" s="11">
        <f t="shared" si="26"/>
        <v>42315</v>
      </c>
      <c r="K251" s="12">
        <f t="shared" si="27"/>
        <v>45</v>
      </c>
      <c r="L251" s="12" t="str">
        <f t="shared" si="28"/>
        <v>sábado</v>
      </c>
      <c r="M251" s="45">
        <v>250</v>
      </c>
    </row>
    <row r="252" spans="1:13" x14ac:dyDescent="0.35">
      <c r="A252" s="8" t="str">
        <f t="shared" si="31"/>
        <v>2015</v>
      </c>
      <c r="B252" s="8" t="str">
        <f t="shared" si="31"/>
        <v>Noviembre</v>
      </c>
      <c r="C252" s="6" t="s">
        <v>47</v>
      </c>
      <c r="D252" s="14" t="str">
        <f t="shared" si="25"/>
        <v>9/Noviembre/2015</v>
      </c>
      <c r="E252" s="50">
        <v>43363749.5</v>
      </c>
      <c r="F252" s="1">
        <v>17286710.951499999</v>
      </c>
      <c r="G252" s="2">
        <v>0.39864428585678457</v>
      </c>
      <c r="H252" s="3">
        <v>47142</v>
      </c>
      <c r="I252" s="1">
        <v>26077038.548500001</v>
      </c>
      <c r="J252" s="11">
        <f t="shared" si="26"/>
        <v>42317</v>
      </c>
      <c r="K252" s="12">
        <f t="shared" si="27"/>
        <v>46</v>
      </c>
      <c r="L252" s="12" t="str">
        <f t="shared" si="28"/>
        <v>lunes</v>
      </c>
      <c r="M252" s="45">
        <v>251</v>
      </c>
    </row>
    <row r="253" spans="1:13" x14ac:dyDescent="0.35">
      <c r="A253" s="8" t="str">
        <f t="shared" si="31"/>
        <v>2015</v>
      </c>
      <c r="B253" s="8" t="str">
        <f t="shared" si="31"/>
        <v>Noviembre</v>
      </c>
      <c r="C253" s="6" t="s">
        <v>48</v>
      </c>
      <c r="D253" s="14" t="str">
        <f t="shared" si="25"/>
        <v>10/Noviembre/2015</v>
      </c>
      <c r="E253" s="50">
        <v>42827236.539999999</v>
      </c>
      <c r="F253" s="1">
        <v>15353753.4462</v>
      </c>
      <c r="G253" s="2">
        <v>0.3585044165027978</v>
      </c>
      <c r="H253" s="3">
        <v>64756</v>
      </c>
      <c r="I253" s="1">
        <v>27473483.093800001</v>
      </c>
      <c r="J253" s="11">
        <f t="shared" si="26"/>
        <v>42318</v>
      </c>
      <c r="K253" s="12">
        <f t="shared" si="27"/>
        <v>46</v>
      </c>
      <c r="L253" s="12" t="str">
        <f t="shared" si="28"/>
        <v>martes</v>
      </c>
      <c r="M253" s="45">
        <v>252</v>
      </c>
    </row>
    <row r="254" spans="1:13" x14ac:dyDescent="0.35">
      <c r="A254" s="8" t="str">
        <f t="shared" si="31"/>
        <v>2015</v>
      </c>
      <c r="B254" s="8" t="str">
        <f t="shared" si="31"/>
        <v>Noviembre</v>
      </c>
      <c r="C254" s="6" t="s">
        <v>69</v>
      </c>
      <c r="D254" s="14" t="str">
        <f t="shared" si="25"/>
        <v>11/Noviembre/2015</v>
      </c>
      <c r="E254" s="50">
        <v>41017352</v>
      </c>
      <c r="F254" s="1">
        <v>15403036.2918</v>
      </c>
      <c r="G254" s="2">
        <v>0.37552488253751731</v>
      </c>
      <c r="H254" s="3">
        <v>47195</v>
      </c>
      <c r="I254" s="1">
        <v>25614315.7082</v>
      </c>
      <c r="J254" s="11">
        <f t="shared" si="26"/>
        <v>42319</v>
      </c>
      <c r="K254" s="12">
        <f t="shared" si="27"/>
        <v>46</v>
      </c>
      <c r="L254" s="12" t="str">
        <f t="shared" si="28"/>
        <v>miércoles</v>
      </c>
      <c r="M254" s="45">
        <v>253</v>
      </c>
    </row>
    <row r="255" spans="1:13" x14ac:dyDescent="0.35">
      <c r="A255" s="8" t="str">
        <f t="shared" si="31"/>
        <v>2015</v>
      </c>
      <c r="B255" s="8" t="str">
        <f t="shared" si="31"/>
        <v>Noviembre</v>
      </c>
      <c r="C255" s="6" t="s">
        <v>49</v>
      </c>
      <c r="D255" s="14" t="str">
        <f t="shared" si="25"/>
        <v>12/Noviembre/2015</v>
      </c>
      <c r="E255" s="50">
        <v>38772202</v>
      </c>
      <c r="F255" s="1">
        <v>14873987.6491</v>
      </c>
      <c r="G255" s="2">
        <v>0.3836250427329353</v>
      </c>
      <c r="H255" s="3">
        <v>56908</v>
      </c>
      <c r="I255" s="1">
        <v>23898214.350900002</v>
      </c>
      <c r="J255" s="11">
        <f t="shared" si="26"/>
        <v>42320</v>
      </c>
      <c r="K255" s="12">
        <f t="shared" si="27"/>
        <v>46</v>
      </c>
      <c r="L255" s="12" t="str">
        <f t="shared" si="28"/>
        <v>jueves</v>
      </c>
      <c r="M255" s="45">
        <v>254</v>
      </c>
    </row>
    <row r="256" spans="1:13" x14ac:dyDescent="0.35">
      <c r="A256" s="8" t="str">
        <f t="shared" si="31"/>
        <v>2015</v>
      </c>
      <c r="B256" s="8" t="str">
        <f t="shared" si="31"/>
        <v>Noviembre</v>
      </c>
      <c r="C256" s="6" t="s">
        <v>50</v>
      </c>
      <c r="D256" s="14" t="str">
        <f t="shared" si="25"/>
        <v>13/Noviembre/2015</v>
      </c>
      <c r="E256" s="50">
        <v>47374720</v>
      </c>
      <c r="F256" s="1">
        <v>19213123.8587</v>
      </c>
      <c r="G256" s="2">
        <v>0.40555646257539885</v>
      </c>
      <c r="H256" s="3">
        <v>48887</v>
      </c>
      <c r="I256" s="1">
        <v>28161596.1413</v>
      </c>
      <c r="J256" s="11">
        <f t="shared" si="26"/>
        <v>42321</v>
      </c>
      <c r="K256" s="12">
        <f t="shared" si="27"/>
        <v>46</v>
      </c>
      <c r="L256" s="12" t="str">
        <f t="shared" si="28"/>
        <v>viernes</v>
      </c>
      <c r="M256" s="45">
        <v>255</v>
      </c>
    </row>
    <row r="257" spans="1:13" x14ac:dyDescent="0.35">
      <c r="A257" s="8" t="str">
        <f t="shared" si="31"/>
        <v>2015</v>
      </c>
      <c r="B257" s="8" t="str">
        <f t="shared" si="31"/>
        <v>Noviembre</v>
      </c>
      <c r="C257" s="6" t="s">
        <v>51</v>
      </c>
      <c r="D257" s="14" t="str">
        <f t="shared" si="25"/>
        <v>14/Noviembre/2015</v>
      </c>
      <c r="E257" s="50">
        <v>1212576</v>
      </c>
      <c r="F257" s="1">
        <v>388443.86330000003</v>
      </c>
      <c r="G257" s="2">
        <v>0.32034599340577413</v>
      </c>
      <c r="H257" s="3">
        <v>1515</v>
      </c>
      <c r="I257" s="1">
        <v>824132.13679999998</v>
      </c>
      <c r="J257" s="11">
        <f t="shared" si="26"/>
        <v>42322</v>
      </c>
      <c r="K257" s="12">
        <f t="shared" si="27"/>
        <v>46</v>
      </c>
      <c r="L257" s="12" t="str">
        <f t="shared" si="28"/>
        <v>sábado</v>
      </c>
      <c r="M257" s="45">
        <v>256</v>
      </c>
    </row>
    <row r="258" spans="1:13" x14ac:dyDescent="0.35">
      <c r="A258" s="8" t="str">
        <f t="shared" si="31"/>
        <v>2015</v>
      </c>
      <c r="B258" s="8" t="str">
        <f t="shared" si="31"/>
        <v>Noviembre</v>
      </c>
      <c r="C258" s="6" t="s">
        <v>53</v>
      </c>
      <c r="D258" s="14" t="str">
        <f t="shared" si="25"/>
        <v>16/Noviembre/2015</v>
      </c>
      <c r="E258" s="50">
        <v>45196324</v>
      </c>
      <c r="F258" s="1">
        <v>17006902.672899999</v>
      </c>
      <c r="G258" s="2">
        <v>0.37628951135273747</v>
      </c>
      <c r="H258" s="3">
        <v>47586</v>
      </c>
      <c r="I258" s="1">
        <v>28189421.327199999</v>
      </c>
      <c r="J258" s="11">
        <f t="shared" si="26"/>
        <v>42324</v>
      </c>
      <c r="K258" s="12">
        <f t="shared" si="27"/>
        <v>47</v>
      </c>
      <c r="L258" s="12" t="str">
        <f t="shared" si="28"/>
        <v>lunes</v>
      </c>
      <c r="M258" s="45">
        <v>257</v>
      </c>
    </row>
    <row r="259" spans="1:13" x14ac:dyDescent="0.35">
      <c r="A259" s="8" t="str">
        <f t="shared" ref="A259:B274" si="32">+A258</f>
        <v>2015</v>
      </c>
      <c r="B259" s="8" t="str">
        <f t="shared" si="32"/>
        <v>Noviembre</v>
      </c>
      <c r="C259" s="6" t="s">
        <v>70</v>
      </c>
      <c r="D259" s="14" t="str">
        <f t="shared" ref="D259:D322" si="33">CONCATENATE(C259,"/",B259,"/",A259)</f>
        <v>17/Noviembre/2015</v>
      </c>
      <c r="E259" s="50">
        <v>33794301</v>
      </c>
      <c r="F259" s="1">
        <v>12837721.9944</v>
      </c>
      <c r="G259" s="2">
        <v>0.37987831126911015</v>
      </c>
      <c r="H259" s="3">
        <v>28821</v>
      </c>
      <c r="I259" s="1">
        <v>20956579.005600002</v>
      </c>
      <c r="J259" s="11">
        <f t="shared" ref="J259:J322" si="34">WORKDAY(D259,0,0)</f>
        <v>42325</v>
      </c>
      <c r="K259" s="12">
        <f t="shared" ref="K259:K322" si="35">WEEKNUM(J259,1)</f>
        <v>47</v>
      </c>
      <c r="L259" s="12" t="str">
        <f t="shared" ref="L259:L322" si="36">TEXT(J259,"ddDDd")</f>
        <v>martes</v>
      </c>
      <c r="M259" s="45">
        <v>258</v>
      </c>
    </row>
    <row r="260" spans="1:13" x14ac:dyDescent="0.35">
      <c r="A260" s="8" t="str">
        <f t="shared" si="32"/>
        <v>2015</v>
      </c>
      <c r="B260" s="8" t="str">
        <f t="shared" si="32"/>
        <v>Noviembre</v>
      </c>
      <c r="C260" s="6" t="s">
        <v>71</v>
      </c>
      <c r="D260" s="14" t="str">
        <f t="shared" si="33"/>
        <v>18/Noviembre/2015</v>
      </c>
      <c r="E260" s="50">
        <v>58949824</v>
      </c>
      <c r="F260" s="1">
        <v>21891715.4954</v>
      </c>
      <c r="G260" s="2">
        <v>0.37136184656632731</v>
      </c>
      <c r="H260" s="3">
        <v>58683</v>
      </c>
      <c r="I260" s="1">
        <v>37058108.504600003</v>
      </c>
      <c r="J260" s="11">
        <f t="shared" si="34"/>
        <v>42326</v>
      </c>
      <c r="K260" s="12">
        <f t="shared" si="35"/>
        <v>47</v>
      </c>
      <c r="L260" s="12" t="str">
        <f t="shared" si="36"/>
        <v>miércoles</v>
      </c>
      <c r="M260" s="45">
        <v>259</v>
      </c>
    </row>
    <row r="261" spans="1:13" x14ac:dyDescent="0.35">
      <c r="A261" s="8" t="str">
        <f t="shared" si="32"/>
        <v>2015</v>
      </c>
      <c r="B261" s="8" t="str">
        <f t="shared" si="32"/>
        <v>Noviembre</v>
      </c>
      <c r="C261" s="6" t="s">
        <v>54</v>
      </c>
      <c r="D261" s="14" t="str">
        <f t="shared" si="33"/>
        <v>19/Noviembre/2015</v>
      </c>
      <c r="E261" s="50">
        <v>50759596</v>
      </c>
      <c r="F261" s="1">
        <v>17863633.716499999</v>
      </c>
      <c r="G261" s="2">
        <v>0.35192623906029513</v>
      </c>
      <c r="H261" s="3">
        <v>54796</v>
      </c>
      <c r="I261" s="1">
        <v>32895962.283599999</v>
      </c>
      <c r="J261" s="11">
        <f t="shared" si="34"/>
        <v>42327</v>
      </c>
      <c r="K261" s="12">
        <f t="shared" si="35"/>
        <v>47</v>
      </c>
      <c r="L261" s="12" t="str">
        <f t="shared" si="36"/>
        <v>jueves</v>
      </c>
      <c r="M261" s="45">
        <v>260</v>
      </c>
    </row>
    <row r="262" spans="1:13" x14ac:dyDescent="0.35">
      <c r="A262" s="8" t="str">
        <f t="shared" si="32"/>
        <v>2015</v>
      </c>
      <c r="B262" s="8" t="str">
        <f t="shared" si="32"/>
        <v>Noviembre</v>
      </c>
      <c r="C262" s="6" t="s">
        <v>55</v>
      </c>
      <c r="D262" s="14" t="str">
        <f t="shared" si="33"/>
        <v>20/Noviembre/2015</v>
      </c>
      <c r="E262" s="50">
        <v>45834399.82</v>
      </c>
      <c r="F262" s="1">
        <v>17087663.0112</v>
      </c>
      <c r="G262" s="2">
        <v>0.37281306351356952</v>
      </c>
      <c r="H262" s="3">
        <v>41087</v>
      </c>
      <c r="I262" s="1">
        <v>28746736.808800001</v>
      </c>
      <c r="J262" s="11">
        <f t="shared" si="34"/>
        <v>42328</v>
      </c>
      <c r="K262" s="12">
        <f t="shared" si="35"/>
        <v>47</v>
      </c>
      <c r="L262" s="12" t="str">
        <f t="shared" si="36"/>
        <v>viernes</v>
      </c>
      <c r="M262" s="45">
        <v>261</v>
      </c>
    </row>
    <row r="263" spans="1:13" x14ac:dyDescent="0.35">
      <c r="A263" s="8" t="str">
        <f t="shared" si="32"/>
        <v>2015</v>
      </c>
      <c r="B263" s="8" t="str">
        <f t="shared" si="32"/>
        <v>Noviembre</v>
      </c>
      <c r="C263" s="6" t="s">
        <v>56</v>
      </c>
      <c r="D263" s="14" t="str">
        <f t="shared" si="33"/>
        <v>21/Noviembre/2015</v>
      </c>
      <c r="E263" s="50">
        <v>994257</v>
      </c>
      <c r="F263" s="1">
        <v>310574.60519999999</v>
      </c>
      <c r="G263" s="2">
        <v>0.31236853771208045</v>
      </c>
      <c r="H263" s="3">
        <v>1326</v>
      </c>
      <c r="I263" s="1">
        <v>683682.39480000001</v>
      </c>
      <c r="J263" s="11">
        <f t="shared" si="34"/>
        <v>42329</v>
      </c>
      <c r="K263" s="12">
        <f t="shared" si="35"/>
        <v>47</v>
      </c>
      <c r="L263" s="12" t="str">
        <f t="shared" si="36"/>
        <v>sábado</v>
      </c>
      <c r="M263" s="45">
        <v>262</v>
      </c>
    </row>
    <row r="264" spans="1:13" x14ac:dyDescent="0.35">
      <c r="A264" s="8" t="str">
        <f t="shared" si="32"/>
        <v>2015</v>
      </c>
      <c r="B264" s="8" t="str">
        <f t="shared" si="32"/>
        <v>Noviembre</v>
      </c>
      <c r="C264" s="6" t="s">
        <v>58</v>
      </c>
      <c r="D264" s="14" t="str">
        <f t="shared" si="33"/>
        <v>23/Noviembre/2015</v>
      </c>
      <c r="E264" s="50">
        <v>53577651.810000002</v>
      </c>
      <c r="F264" s="1">
        <v>21196663.793900002</v>
      </c>
      <c r="G264" s="2">
        <v>0.39562509885779928</v>
      </c>
      <c r="H264" s="3">
        <v>53005</v>
      </c>
      <c r="I264" s="1">
        <v>32380988.016199999</v>
      </c>
      <c r="J264" s="11">
        <f t="shared" si="34"/>
        <v>42331</v>
      </c>
      <c r="K264" s="12">
        <f t="shared" si="35"/>
        <v>48</v>
      </c>
      <c r="L264" s="12" t="str">
        <f t="shared" si="36"/>
        <v>lunes</v>
      </c>
      <c r="M264" s="45">
        <v>263</v>
      </c>
    </row>
    <row r="265" spans="1:13" x14ac:dyDescent="0.35">
      <c r="A265" s="8" t="str">
        <f t="shared" si="32"/>
        <v>2015</v>
      </c>
      <c r="B265" s="8" t="str">
        <f t="shared" si="32"/>
        <v>Noviembre</v>
      </c>
      <c r="C265" s="6" t="s">
        <v>59</v>
      </c>
      <c r="D265" s="14" t="str">
        <f t="shared" si="33"/>
        <v>24/Noviembre/2015</v>
      </c>
      <c r="E265" s="50">
        <v>51045001.829999998</v>
      </c>
      <c r="F265" s="1">
        <v>22052416.9034</v>
      </c>
      <c r="G265" s="2">
        <v>0.43201912259388786</v>
      </c>
      <c r="H265" s="3">
        <v>40244</v>
      </c>
      <c r="I265" s="1">
        <v>28992584.9267</v>
      </c>
      <c r="J265" s="11">
        <f t="shared" si="34"/>
        <v>42332</v>
      </c>
      <c r="K265" s="12">
        <f t="shared" si="35"/>
        <v>48</v>
      </c>
      <c r="L265" s="12" t="str">
        <f t="shared" si="36"/>
        <v>martes</v>
      </c>
      <c r="M265" s="45">
        <v>264</v>
      </c>
    </row>
    <row r="266" spans="1:13" x14ac:dyDescent="0.35">
      <c r="A266" s="8" t="str">
        <f t="shared" si="32"/>
        <v>2015</v>
      </c>
      <c r="B266" s="8" t="str">
        <f t="shared" si="32"/>
        <v>Noviembre</v>
      </c>
      <c r="C266" s="6" t="s">
        <v>72</v>
      </c>
      <c r="D266" s="14" t="str">
        <f t="shared" si="33"/>
        <v>25/Noviembre/2015</v>
      </c>
      <c r="E266" s="50">
        <v>37685160.990000002</v>
      </c>
      <c r="F266" s="1">
        <v>14627155.0042</v>
      </c>
      <c r="G266" s="2">
        <v>0.38814097167002709</v>
      </c>
      <c r="H266" s="3">
        <v>36727</v>
      </c>
      <c r="I266" s="1">
        <v>23058005.985800002</v>
      </c>
      <c r="J266" s="11">
        <f t="shared" si="34"/>
        <v>42333</v>
      </c>
      <c r="K266" s="12">
        <f t="shared" si="35"/>
        <v>48</v>
      </c>
      <c r="L266" s="12" t="str">
        <f t="shared" si="36"/>
        <v>miércoles</v>
      </c>
      <c r="M266" s="45">
        <v>265</v>
      </c>
    </row>
    <row r="267" spans="1:13" x14ac:dyDescent="0.35">
      <c r="A267" s="8" t="str">
        <f t="shared" si="32"/>
        <v>2015</v>
      </c>
      <c r="B267" s="8" t="str">
        <f t="shared" si="32"/>
        <v>Noviembre</v>
      </c>
      <c r="C267" s="6" t="s">
        <v>60</v>
      </c>
      <c r="D267" s="14" t="str">
        <f t="shared" si="33"/>
        <v>26/Noviembre/2015</v>
      </c>
      <c r="E267" s="50">
        <v>39760408.700000003</v>
      </c>
      <c r="F267" s="1">
        <v>15280388.7202</v>
      </c>
      <c r="G267" s="2">
        <v>0.38431166126821026</v>
      </c>
      <c r="H267" s="3">
        <v>35589</v>
      </c>
      <c r="I267" s="1">
        <v>24480019.979800001</v>
      </c>
      <c r="J267" s="11">
        <f t="shared" si="34"/>
        <v>42334</v>
      </c>
      <c r="K267" s="12">
        <f t="shared" si="35"/>
        <v>48</v>
      </c>
      <c r="L267" s="12" t="str">
        <f t="shared" si="36"/>
        <v>jueves</v>
      </c>
      <c r="M267" s="45">
        <v>266</v>
      </c>
    </row>
    <row r="268" spans="1:13" x14ac:dyDescent="0.35">
      <c r="A268" s="8" t="str">
        <f t="shared" si="32"/>
        <v>2015</v>
      </c>
      <c r="B268" s="8" t="str">
        <f t="shared" si="32"/>
        <v>Noviembre</v>
      </c>
      <c r="C268" s="6" t="s">
        <v>61</v>
      </c>
      <c r="D268" s="14" t="str">
        <f t="shared" si="33"/>
        <v>27/Noviembre/2015</v>
      </c>
      <c r="E268" s="50">
        <v>49034290.5</v>
      </c>
      <c r="F268" s="1">
        <v>19555294.340399999</v>
      </c>
      <c r="G268" s="2">
        <v>0.39880855093437112</v>
      </c>
      <c r="H268" s="3">
        <v>36490</v>
      </c>
      <c r="I268" s="1">
        <v>29478996.159600001</v>
      </c>
      <c r="J268" s="11">
        <f t="shared" si="34"/>
        <v>42335</v>
      </c>
      <c r="K268" s="12">
        <f t="shared" si="35"/>
        <v>48</v>
      </c>
      <c r="L268" s="12" t="str">
        <f t="shared" si="36"/>
        <v>viernes</v>
      </c>
      <c r="M268" s="45">
        <v>267</v>
      </c>
    </row>
    <row r="269" spans="1:13" x14ac:dyDescent="0.35">
      <c r="A269" s="8" t="str">
        <f t="shared" si="32"/>
        <v>2015</v>
      </c>
      <c r="B269" s="8" t="str">
        <f t="shared" si="32"/>
        <v>Noviembre</v>
      </c>
      <c r="C269" s="6" t="s">
        <v>62</v>
      </c>
      <c r="D269" s="14" t="str">
        <f t="shared" si="33"/>
        <v>28/Noviembre/2015</v>
      </c>
      <c r="E269" s="50">
        <v>6397449</v>
      </c>
      <c r="F269" s="1">
        <v>2173060.5384</v>
      </c>
      <c r="G269" s="2">
        <v>0.3396761018962402</v>
      </c>
      <c r="H269" s="3">
        <v>9939</v>
      </c>
      <c r="I269" s="1">
        <v>4224388.4616999999</v>
      </c>
      <c r="J269" s="11">
        <f t="shared" si="34"/>
        <v>42336</v>
      </c>
      <c r="K269" s="12">
        <f t="shared" si="35"/>
        <v>48</v>
      </c>
      <c r="L269" s="12" t="str">
        <f t="shared" si="36"/>
        <v>sábado</v>
      </c>
      <c r="M269" s="45">
        <v>268</v>
      </c>
    </row>
    <row r="270" spans="1:13" x14ac:dyDescent="0.35">
      <c r="A270" s="8" t="str">
        <f t="shared" si="32"/>
        <v>2015</v>
      </c>
      <c r="B270" s="8" t="str">
        <f t="shared" si="32"/>
        <v>Noviembre</v>
      </c>
      <c r="C270" s="6" t="s">
        <v>64</v>
      </c>
      <c r="D270" s="14" t="str">
        <f t="shared" si="33"/>
        <v>30/Noviembre/2015</v>
      </c>
      <c r="E270" s="50">
        <v>168458741.56</v>
      </c>
      <c r="F270" s="1">
        <v>36601949.809699997</v>
      </c>
      <c r="G270" s="2">
        <v>0.21727545552549121</v>
      </c>
      <c r="H270" s="3">
        <v>87311.183999999994</v>
      </c>
      <c r="I270" s="1">
        <v>131856791.75030001</v>
      </c>
      <c r="J270" s="11">
        <f t="shared" si="34"/>
        <v>42338</v>
      </c>
      <c r="K270" s="12">
        <f t="shared" si="35"/>
        <v>49</v>
      </c>
      <c r="L270" s="12" t="str">
        <f t="shared" si="36"/>
        <v>lunes</v>
      </c>
      <c r="M270" s="45">
        <v>269</v>
      </c>
    </row>
    <row r="271" spans="1:13" x14ac:dyDescent="0.35">
      <c r="A271" s="8" t="str">
        <f t="shared" si="32"/>
        <v>2015</v>
      </c>
      <c r="B271" s="8" t="s">
        <v>36</v>
      </c>
      <c r="C271" s="6" t="s">
        <v>73</v>
      </c>
      <c r="D271" s="14" t="str">
        <f t="shared" si="33"/>
        <v>1/Diciembre/2015</v>
      </c>
      <c r="E271" s="50">
        <v>46302141.960000001</v>
      </c>
      <c r="F271" s="1">
        <v>15919034.7031</v>
      </c>
      <c r="G271" s="2">
        <v>0.34380773824356353</v>
      </c>
      <c r="H271" s="3">
        <v>57249</v>
      </c>
      <c r="I271" s="1">
        <v>30383107.256900001</v>
      </c>
      <c r="J271" s="11">
        <f t="shared" si="34"/>
        <v>42339</v>
      </c>
      <c r="K271" s="12">
        <f t="shared" si="35"/>
        <v>49</v>
      </c>
      <c r="L271" s="12" t="str">
        <f t="shared" si="36"/>
        <v>martes</v>
      </c>
      <c r="M271" s="45">
        <v>270</v>
      </c>
    </row>
    <row r="272" spans="1:13" x14ac:dyDescent="0.35">
      <c r="A272" s="8" t="str">
        <f t="shared" si="32"/>
        <v>2015</v>
      </c>
      <c r="B272" s="8" t="str">
        <f t="shared" si="32"/>
        <v>Diciembre</v>
      </c>
      <c r="C272" s="6" t="s">
        <v>66</v>
      </c>
      <c r="D272" s="14" t="str">
        <f t="shared" si="33"/>
        <v>2/Diciembre/2015</v>
      </c>
      <c r="E272" s="50">
        <v>43533815</v>
      </c>
      <c r="F272" s="1">
        <v>16903355.9914</v>
      </c>
      <c r="G272" s="2">
        <v>0.38828106361457182</v>
      </c>
      <c r="H272" s="3">
        <v>51561</v>
      </c>
      <c r="I272" s="1">
        <v>26630459.008699998</v>
      </c>
      <c r="J272" s="11">
        <f t="shared" si="34"/>
        <v>42340</v>
      </c>
      <c r="K272" s="12">
        <f t="shared" si="35"/>
        <v>49</v>
      </c>
      <c r="L272" s="12" t="str">
        <f t="shared" si="36"/>
        <v>miércoles</v>
      </c>
      <c r="M272" s="45">
        <v>271</v>
      </c>
    </row>
    <row r="273" spans="1:13" x14ac:dyDescent="0.35">
      <c r="A273" s="8" t="str">
        <f t="shared" si="32"/>
        <v>2015</v>
      </c>
      <c r="B273" s="8" t="str">
        <f t="shared" si="32"/>
        <v>Diciembre</v>
      </c>
      <c r="C273" s="6" t="s">
        <v>67</v>
      </c>
      <c r="D273" s="14" t="str">
        <f t="shared" si="33"/>
        <v>3/Diciembre/2015</v>
      </c>
      <c r="E273" s="50">
        <v>39557508.130000003</v>
      </c>
      <c r="F273" s="1">
        <v>13749102.399499999</v>
      </c>
      <c r="G273" s="2">
        <v>0.34757251023789398</v>
      </c>
      <c r="H273" s="3">
        <v>44198</v>
      </c>
      <c r="I273" s="1">
        <v>25808405.730599999</v>
      </c>
      <c r="J273" s="11">
        <f t="shared" si="34"/>
        <v>42341</v>
      </c>
      <c r="K273" s="12">
        <f t="shared" si="35"/>
        <v>49</v>
      </c>
      <c r="L273" s="12" t="str">
        <f t="shared" si="36"/>
        <v>jueves</v>
      </c>
      <c r="M273" s="45">
        <v>272</v>
      </c>
    </row>
    <row r="274" spans="1:13" x14ac:dyDescent="0.35">
      <c r="A274" s="8" t="str">
        <f t="shared" si="32"/>
        <v>2015</v>
      </c>
      <c r="B274" s="8" t="str">
        <f t="shared" si="32"/>
        <v>Diciembre</v>
      </c>
      <c r="C274" s="6" t="s">
        <v>68</v>
      </c>
      <c r="D274" s="14" t="str">
        <f t="shared" si="33"/>
        <v>4/Diciembre/2015</v>
      </c>
      <c r="E274" s="50">
        <v>50893022</v>
      </c>
      <c r="F274" s="1">
        <v>18853260.465</v>
      </c>
      <c r="G274" s="2">
        <v>0.37044883019522795</v>
      </c>
      <c r="H274" s="3">
        <v>61113</v>
      </c>
      <c r="I274" s="1">
        <v>32039761.535</v>
      </c>
      <c r="J274" s="11">
        <f t="shared" si="34"/>
        <v>42342</v>
      </c>
      <c r="K274" s="12">
        <f t="shared" si="35"/>
        <v>49</v>
      </c>
      <c r="L274" s="12" t="str">
        <f t="shared" si="36"/>
        <v>viernes</v>
      </c>
      <c r="M274" s="45">
        <v>273</v>
      </c>
    </row>
    <row r="275" spans="1:13" x14ac:dyDescent="0.35">
      <c r="A275" s="8" t="str">
        <f t="shared" ref="A275:B290" si="37">+A274</f>
        <v>2015</v>
      </c>
      <c r="B275" s="8" t="str">
        <f t="shared" si="37"/>
        <v>Diciembre</v>
      </c>
      <c r="C275" s="6" t="s">
        <v>43</v>
      </c>
      <c r="D275" s="14" t="str">
        <f t="shared" si="33"/>
        <v>5/Diciembre/2015</v>
      </c>
      <c r="E275" s="50">
        <v>323022</v>
      </c>
      <c r="F275" s="1">
        <v>108647.675</v>
      </c>
      <c r="G275" s="2">
        <v>0.33634760171133854</v>
      </c>
      <c r="H275" s="3">
        <v>444</v>
      </c>
      <c r="I275" s="1">
        <v>214374.32509999999</v>
      </c>
      <c r="J275" s="11">
        <f t="shared" si="34"/>
        <v>42343</v>
      </c>
      <c r="K275" s="12">
        <f t="shared" si="35"/>
        <v>49</v>
      </c>
      <c r="L275" s="12" t="str">
        <f t="shared" si="36"/>
        <v>sábado</v>
      </c>
      <c r="M275" s="45">
        <v>274</v>
      </c>
    </row>
    <row r="276" spans="1:13" x14ac:dyDescent="0.35">
      <c r="A276" s="8" t="str">
        <f t="shared" si="37"/>
        <v>2015</v>
      </c>
      <c r="B276" s="8" t="str">
        <f t="shared" si="37"/>
        <v>Diciembre</v>
      </c>
      <c r="C276" s="6" t="s">
        <v>45</v>
      </c>
      <c r="D276" s="14" t="str">
        <f t="shared" si="33"/>
        <v>7/Diciembre/2015</v>
      </c>
      <c r="E276" s="50">
        <v>12053867</v>
      </c>
      <c r="F276" s="1">
        <v>5197652.3333000001</v>
      </c>
      <c r="G276" s="2">
        <v>0.43120206430849123</v>
      </c>
      <c r="H276" s="3">
        <v>6704</v>
      </c>
      <c r="I276" s="1">
        <v>6856214.6667999998</v>
      </c>
      <c r="J276" s="11">
        <f t="shared" si="34"/>
        <v>42345</v>
      </c>
      <c r="K276" s="12">
        <f t="shared" si="35"/>
        <v>50</v>
      </c>
      <c r="L276" s="12" t="str">
        <f t="shared" si="36"/>
        <v>lunes</v>
      </c>
      <c r="M276" s="45">
        <v>275</v>
      </c>
    </row>
    <row r="277" spans="1:13" x14ac:dyDescent="0.35">
      <c r="A277" s="8" t="str">
        <f t="shared" si="37"/>
        <v>2015</v>
      </c>
      <c r="B277" s="8" t="str">
        <f t="shared" si="37"/>
        <v>Diciembre</v>
      </c>
      <c r="C277" s="6" t="s">
        <v>46</v>
      </c>
      <c r="D277" s="14" t="str">
        <f t="shared" si="33"/>
        <v>8/Diciembre/2015</v>
      </c>
      <c r="E277" s="50">
        <v>96892</v>
      </c>
      <c r="F277" s="1">
        <v>28549.647000000001</v>
      </c>
      <c r="G277" s="2">
        <v>0.29465432646658135</v>
      </c>
      <c r="H277" s="3">
        <v>40</v>
      </c>
      <c r="I277" s="1">
        <v>68342.353000000003</v>
      </c>
      <c r="J277" s="11">
        <f t="shared" si="34"/>
        <v>42346</v>
      </c>
      <c r="K277" s="12">
        <f t="shared" si="35"/>
        <v>50</v>
      </c>
      <c r="L277" s="12" t="str">
        <f t="shared" si="36"/>
        <v>martes</v>
      </c>
      <c r="M277" s="45">
        <v>276</v>
      </c>
    </row>
    <row r="278" spans="1:13" x14ac:dyDescent="0.35">
      <c r="A278" s="8" t="str">
        <f t="shared" si="37"/>
        <v>2015</v>
      </c>
      <c r="B278" s="8" t="str">
        <f t="shared" si="37"/>
        <v>Diciembre</v>
      </c>
      <c r="C278" s="6" t="s">
        <v>47</v>
      </c>
      <c r="D278" s="14" t="str">
        <f t="shared" si="33"/>
        <v>9/Diciembre/2015</v>
      </c>
      <c r="E278" s="50">
        <v>54991472</v>
      </c>
      <c r="F278" s="1">
        <v>21496550.477699999</v>
      </c>
      <c r="G278" s="2">
        <v>0.39090698422657244</v>
      </c>
      <c r="H278" s="3">
        <v>56731</v>
      </c>
      <c r="I278" s="1">
        <v>33494921.522300001</v>
      </c>
      <c r="J278" s="11">
        <f t="shared" si="34"/>
        <v>42347</v>
      </c>
      <c r="K278" s="12">
        <f t="shared" si="35"/>
        <v>50</v>
      </c>
      <c r="L278" s="12" t="str">
        <f t="shared" si="36"/>
        <v>miércoles</v>
      </c>
      <c r="M278" s="45">
        <v>277</v>
      </c>
    </row>
    <row r="279" spans="1:13" x14ac:dyDescent="0.35">
      <c r="A279" s="8" t="str">
        <f t="shared" si="37"/>
        <v>2015</v>
      </c>
      <c r="B279" s="8" t="str">
        <f t="shared" si="37"/>
        <v>Diciembre</v>
      </c>
      <c r="C279" s="6" t="s">
        <v>48</v>
      </c>
      <c r="D279" s="14" t="str">
        <f t="shared" si="33"/>
        <v>10/Diciembre/2015</v>
      </c>
      <c r="E279" s="50">
        <v>50832569</v>
      </c>
      <c r="F279" s="1">
        <v>17593714.097199999</v>
      </c>
      <c r="G279" s="2">
        <v>0.3461110552409814</v>
      </c>
      <c r="H279" s="3">
        <v>39104</v>
      </c>
      <c r="I279" s="1">
        <v>33238854.902800001</v>
      </c>
      <c r="J279" s="11">
        <f t="shared" si="34"/>
        <v>42348</v>
      </c>
      <c r="K279" s="12">
        <f t="shared" si="35"/>
        <v>50</v>
      </c>
      <c r="L279" s="12" t="str">
        <f t="shared" si="36"/>
        <v>jueves</v>
      </c>
      <c r="M279" s="45">
        <v>278</v>
      </c>
    </row>
    <row r="280" spans="1:13" x14ac:dyDescent="0.35">
      <c r="A280" s="8" t="str">
        <f t="shared" si="37"/>
        <v>2015</v>
      </c>
      <c r="B280" s="8" t="str">
        <f t="shared" si="37"/>
        <v>Diciembre</v>
      </c>
      <c r="C280" s="6" t="s">
        <v>69</v>
      </c>
      <c r="D280" s="14" t="str">
        <f t="shared" si="33"/>
        <v>11/Diciembre/2015</v>
      </c>
      <c r="E280" s="50">
        <v>46696884</v>
      </c>
      <c r="F280" s="1">
        <v>17211814.013999999</v>
      </c>
      <c r="G280" s="2">
        <v>0.36858592136468893</v>
      </c>
      <c r="H280" s="3">
        <v>44240</v>
      </c>
      <c r="I280" s="1">
        <v>29485069.986099999</v>
      </c>
      <c r="J280" s="11">
        <f t="shared" si="34"/>
        <v>42349</v>
      </c>
      <c r="K280" s="12">
        <f t="shared" si="35"/>
        <v>50</v>
      </c>
      <c r="L280" s="12" t="str">
        <f t="shared" si="36"/>
        <v>viernes</v>
      </c>
      <c r="M280" s="45">
        <v>279</v>
      </c>
    </row>
    <row r="281" spans="1:13" x14ac:dyDescent="0.35">
      <c r="A281" s="8" t="str">
        <f t="shared" si="37"/>
        <v>2015</v>
      </c>
      <c r="B281" s="8" t="str">
        <f t="shared" si="37"/>
        <v>Diciembre</v>
      </c>
      <c r="C281" s="6" t="s">
        <v>50</v>
      </c>
      <c r="D281" s="14" t="str">
        <f t="shared" si="33"/>
        <v>13/Diciembre/2015</v>
      </c>
      <c r="E281" s="50">
        <v>725876</v>
      </c>
      <c r="F281" s="1">
        <v>259766.56419999999</v>
      </c>
      <c r="G281" s="2">
        <v>0.35786630801955155</v>
      </c>
      <c r="H281" s="3">
        <v>964</v>
      </c>
      <c r="I281" s="1">
        <v>466109.43589999998</v>
      </c>
      <c r="J281" s="11">
        <f t="shared" si="34"/>
        <v>42351</v>
      </c>
      <c r="K281" s="12">
        <f t="shared" si="35"/>
        <v>51</v>
      </c>
      <c r="L281" s="12" t="str">
        <f t="shared" si="36"/>
        <v>domingo</v>
      </c>
      <c r="M281" s="45">
        <v>280</v>
      </c>
    </row>
    <row r="282" spans="1:13" x14ac:dyDescent="0.35">
      <c r="A282" s="8" t="str">
        <f t="shared" si="37"/>
        <v>2015</v>
      </c>
      <c r="B282" s="8" t="str">
        <f t="shared" si="37"/>
        <v>Diciembre</v>
      </c>
      <c r="C282" s="6" t="s">
        <v>51</v>
      </c>
      <c r="D282" s="14" t="str">
        <f t="shared" si="33"/>
        <v>14/Diciembre/2015</v>
      </c>
      <c r="E282" s="50">
        <v>50689367</v>
      </c>
      <c r="F282" s="1">
        <v>20215788.225699998</v>
      </c>
      <c r="G282" s="2">
        <v>0.39881713704769683</v>
      </c>
      <c r="H282" s="3">
        <v>51838</v>
      </c>
      <c r="I282" s="1">
        <v>30473578.774300002</v>
      </c>
      <c r="J282" s="11">
        <f t="shared" si="34"/>
        <v>42352</v>
      </c>
      <c r="K282" s="12">
        <f t="shared" si="35"/>
        <v>51</v>
      </c>
      <c r="L282" s="12" t="str">
        <f t="shared" si="36"/>
        <v>lunes</v>
      </c>
      <c r="M282" s="45">
        <v>281</v>
      </c>
    </row>
    <row r="283" spans="1:13" x14ac:dyDescent="0.35">
      <c r="A283" s="8" t="str">
        <f t="shared" si="37"/>
        <v>2015</v>
      </c>
      <c r="B283" s="8" t="str">
        <f t="shared" si="37"/>
        <v>Diciembre</v>
      </c>
      <c r="C283" s="6" t="s">
        <v>52</v>
      </c>
      <c r="D283" s="14" t="str">
        <f t="shared" si="33"/>
        <v>15/Diciembre/2015</v>
      </c>
      <c r="E283" s="50">
        <v>42236903</v>
      </c>
      <c r="F283" s="1">
        <v>16774328.5074</v>
      </c>
      <c r="G283" s="2">
        <v>0.39714863818021884</v>
      </c>
      <c r="H283" s="3">
        <v>38615.24</v>
      </c>
      <c r="I283" s="1">
        <v>25462574.492600001</v>
      </c>
      <c r="J283" s="11">
        <f t="shared" si="34"/>
        <v>42353</v>
      </c>
      <c r="K283" s="12">
        <f t="shared" si="35"/>
        <v>51</v>
      </c>
      <c r="L283" s="12" t="str">
        <f t="shared" si="36"/>
        <v>martes</v>
      </c>
      <c r="M283" s="45">
        <v>282</v>
      </c>
    </row>
    <row r="284" spans="1:13" x14ac:dyDescent="0.35">
      <c r="A284" s="8" t="str">
        <f t="shared" si="37"/>
        <v>2015</v>
      </c>
      <c r="B284" s="8" t="str">
        <f t="shared" si="37"/>
        <v>Diciembre</v>
      </c>
      <c r="C284" s="6" t="s">
        <v>53</v>
      </c>
      <c r="D284" s="14" t="str">
        <f t="shared" si="33"/>
        <v>16/Diciembre/2015</v>
      </c>
      <c r="E284" s="50">
        <v>51532750</v>
      </c>
      <c r="F284" s="1">
        <v>19311054.846999999</v>
      </c>
      <c r="G284" s="2">
        <v>0.37473363728890852</v>
      </c>
      <c r="H284" s="3">
        <v>44510</v>
      </c>
      <c r="I284" s="1">
        <v>32221695.153099999</v>
      </c>
      <c r="J284" s="11">
        <f t="shared" si="34"/>
        <v>42354</v>
      </c>
      <c r="K284" s="12">
        <f t="shared" si="35"/>
        <v>51</v>
      </c>
      <c r="L284" s="12" t="str">
        <f t="shared" si="36"/>
        <v>miércoles</v>
      </c>
      <c r="M284" s="45">
        <v>283</v>
      </c>
    </row>
    <row r="285" spans="1:13" x14ac:dyDescent="0.35">
      <c r="A285" s="8" t="str">
        <f t="shared" si="37"/>
        <v>2015</v>
      </c>
      <c r="B285" s="8" t="str">
        <f t="shared" si="37"/>
        <v>Diciembre</v>
      </c>
      <c r="C285" s="6" t="s">
        <v>70</v>
      </c>
      <c r="D285" s="14" t="str">
        <f t="shared" si="33"/>
        <v>17/Diciembre/2015</v>
      </c>
      <c r="E285" s="50">
        <v>51093246</v>
      </c>
      <c r="F285" s="1">
        <v>20569227.632399999</v>
      </c>
      <c r="G285" s="2">
        <v>0.402582126655253</v>
      </c>
      <c r="H285" s="3">
        <v>47705</v>
      </c>
      <c r="I285" s="1">
        <v>30524018.367600001</v>
      </c>
      <c r="J285" s="11">
        <f t="shared" si="34"/>
        <v>42355</v>
      </c>
      <c r="K285" s="12">
        <f t="shared" si="35"/>
        <v>51</v>
      </c>
      <c r="L285" s="12" t="str">
        <f t="shared" si="36"/>
        <v>jueves</v>
      </c>
      <c r="M285" s="45">
        <v>284</v>
      </c>
    </row>
    <row r="286" spans="1:13" x14ac:dyDescent="0.35">
      <c r="A286" s="8" t="str">
        <f t="shared" si="37"/>
        <v>2015</v>
      </c>
      <c r="B286" s="8" t="str">
        <f t="shared" si="37"/>
        <v>Diciembre</v>
      </c>
      <c r="C286" s="6" t="s">
        <v>71</v>
      </c>
      <c r="D286" s="14" t="str">
        <f t="shared" si="33"/>
        <v>18/Diciembre/2015</v>
      </c>
      <c r="E286" s="50">
        <v>45644573</v>
      </c>
      <c r="F286" s="1">
        <v>18402167.8215</v>
      </c>
      <c r="G286" s="2">
        <v>0.40316222963680698</v>
      </c>
      <c r="H286" s="3">
        <v>46658</v>
      </c>
      <c r="I286" s="1">
        <v>27242405.178599998</v>
      </c>
      <c r="J286" s="11">
        <f t="shared" si="34"/>
        <v>42356</v>
      </c>
      <c r="K286" s="12">
        <f t="shared" si="35"/>
        <v>51</v>
      </c>
      <c r="L286" s="12" t="str">
        <f t="shared" si="36"/>
        <v>viernes</v>
      </c>
      <c r="M286" s="45">
        <v>285</v>
      </c>
    </row>
    <row r="287" spans="1:13" x14ac:dyDescent="0.35">
      <c r="A287" s="8" t="str">
        <f t="shared" si="37"/>
        <v>2015</v>
      </c>
      <c r="B287" s="8" t="str">
        <f t="shared" si="37"/>
        <v>Diciembre</v>
      </c>
      <c r="C287" s="6" t="s">
        <v>56</v>
      </c>
      <c r="D287" s="14" t="str">
        <f t="shared" si="33"/>
        <v>21/Diciembre/2015</v>
      </c>
      <c r="E287" s="50">
        <v>40910298.810000002</v>
      </c>
      <c r="F287" s="1">
        <v>12833977.9811</v>
      </c>
      <c r="G287" s="2">
        <v>0.31371019900648828</v>
      </c>
      <c r="H287" s="3">
        <v>23789</v>
      </c>
      <c r="I287" s="1">
        <v>28076320.829</v>
      </c>
      <c r="J287" s="11">
        <f t="shared" si="34"/>
        <v>42359</v>
      </c>
      <c r="K287" s="12">
        <f t="shared" si="35"/>
        <v>52</v>
      </c>
      <c r="L287" s="12" t="str">
        <f t="shared" si="36"/>
        <v>lunes</v>
      </c>
      <c r="M287" s="45">
        <v>286</v>
      </c>
    </row>
    <row r="288" spans="1:13" x14ac:dyDescent="0.35">
      <c r="A288" s="8" t="str">
        <f t="shared" si="37"/>
        <v>2015</v>
      </c>
      <c r="B288" s="8" t="str">
        <f t="shared" si="37"/>
        <v>Diciembre</v>
      </c>
      <c r="C288" s="6" t="s">
        <v>57</v>
      </c>
      <c r="D288" s="14" t="str">
        <f t="shared" si="33"/>
        <v>22/Diciembre/2015</v>
      </c>
      <c r="E288" s="50">
        <v>50587333</v>
      </c>
      <c r="F288" s="1">
        <v>19355392.815299999</v>
      </c>
      <c r="G288" s="2">
        <v>0.38261342647377755</v>
      </c>
      <c r="H288" s="3">
        <v>73262</v>
      </c>
      <c r="I288" s="1">
        <v>31231940.184700001</v>
      </c>
      <c r="J288" s="11">
        <f t="shared" si="34"/>
        <v>42360</v>
      </c>
      <c r="K288" s="12">
        <f t="shared" si="35"/>
        <v>52</v>
      </c>
      <c r="L288" s="12" t="str">
        <f t="shared" si="36"/>
        <v>martes</v>
      </c>
      <c r="M288" s="45">
        <v>287</v>
      </c>
    </row>
    <row r="289" spans="1:13" x14ac:dyDescent="0.35">
      <c r="A289" s="8" t="str">
        <f t="shared" si="37"/>
        <v>2015</v>
      </c>
      <c r="B289" s="8" t="str">
        <f t="shared" si="37"/>
        <v>Diciembre</v>
      </c>
      <c r="C289" s="6" t="s">
        <v>58</v>
      </c>
      <c r="D289" s="14" t="str">
        <f t="shared" si="33"/>
        <v>23/Diciembre/2015</v>
      </c>
      <c r="E289" s="50">
        <v>40020460.350000001</v>
      </c>
      <c r="F289" s="1">
        <v>16446356.880999999</v>
      </c>
      <c r="G289" s="2">
        <v>0.41094871815985995</v>
      </c>
      <c r="H289" s="3">
        <v>31413</v>
      </c>
      <c r="I289" s="1">
        <v>23574103.469099998</v>
      </c>
      <c r="J289" s="11">
        <f t="shared" si="34"/>
        <v>42361</v>
      </c>
      <c r="K289" s="12">
        <f t="shared" si="35"/>
        <v>52</v>
      </c>
      <c r="L289" s="12" t="str">
        <f t="shared" si="36"/>
        <v>miércoles</v>
      </c>
      <c r="M289" s="45">
        <v>288</v>
      </c>
    </row>
    <row r="290" spans="1:13" x14ac:dyDescent="0.35">
      <c r="A290" s="8" t="str">
        <f t="shared" si="37"/>
        <v>2015</v>
      </c>
      <c r="B290" s="8" t="str">
        <f t="shared" si="37"/>
        <v>Diciembre</v>
      </c>
      <c r="C290" s="6" t="s">
        <v>59</v>
      </c>
      <c r="D290" s="14" t="str">
        <f t="shared" si="33"/>
        <v>24/Diciembre/2015</v>
      </c>
      <c r="E290" s="50">
        <v>86151196</v>
      </c>
      <c r="F290" s="1">
        <v>13856377.549799999</v>
      </c>
      <c r="G290" s="2">
        <v>0.16083790119176058</v>
      </c>
      <c r="H290" s="3">
        <v>53384</v>
      </c>
      <c r="I290" s="1">
        <v>72294818.450299993</v>
      </c>
      <c r="J290" s="11">
        <f t="shared" si="34"/>
        <v>42362</v>
      </c>
      <c r="K290" s="12">
        <f t="shared" si="35"/>
        <v>52</v>
      </c>
      <c r="L290" s="12" t="str">
        <f t="shared" si="36"/>
        <v>jueves</v>
      </c>
      <c r="M290" s="45">
        <v>289</v>
      </c>
    </row>
    <row r="291" spans="1:13" x14ac:dyDescent="0.35">
      <c r="A291" s="8" t="str">
        <f t="shared" ref="A291:B295" si="38">+A290</f>
        <v>2015</v>
      </c>
      <c r="B291" s="8" t="str">
        <f t="shared" si="38"/>
        <v>Diciembre</v>
      </c>
      <c r="C291" s="6" t="s">
        <v>61</v>
      </c>
      <c r="D291" s="14" t="str">
        <f t="shared" si="33"/>
        <v>27/Diciembre/2015</v>
      </c>
      <c r="E291" s="50">
        <v>98016</v>
      </c>
      <c r="F291" s="1">
        <v>39922.6541</v>
      </c>
      <c r="G291" s="2">
        <v>0.40730752224126671</v>
      </c>
      <c r="H291" s="3">
        <v>20</v>
      </c>
      <c r="I291" s="1">
        <v>58093.345999999998</v>
      </c>
      <c r="J291" s="11">
        <f t="shared" si="34"/>
        <v>42365</v>
      </c>
      <c r="K291" s="12">
        <f t="shared" si="35"/>
        <v>53</v>
      </c>
      <c r="L291" s="12" t="str">
        <f t="shared" si="36"/>
        <v>domingo</v>
      </c>
      <c r="M291" s="45">
        <v>290</v>
      </c>
    </row>
    <row r="292" spans="1:13" x14ac:dyDescent="0.35">
      <c r="A292" s="8" t="str">
        <f t="shared" si="38"/>
        <v>2015</v>
      </c>
      <c r="B292" s="8" t="str">
        <f t="shared" si="38"/>
        <v>Diciembre</v>
      </c>
      <c r="C292" s="6" t="s">
        <v>62</v>
      </c>
      <c r="D292" s="14" t="str">
        <f t="shared" si="33"/>
        <v>28/Diciembre/2015</v>
      </c>
      <c r="E292" s="50">
        <v>37053935</v>
      </c>
      <c r="F292" s="1">
        <v>14819332.521500001</v>
      </c>
      <c r="G292" s="2">
        <v>0.39993950767981862</v>
      </c>
      <c r="H292" s="3">
        <v>34303</v>
      </c>
      <c r="I292" s="1">
        <v>22234602.478500001</v>
      </c>
      <c r="J292" s="11">
        <f t="shared" si="34"/>
        <v>42366</v>
      </c>
      <c r="K292" s="12">
        <f t="shared" si="35"/>
        <v>53</v>
      </c>
      <c r="L292" s="12" t="str">
        <f t="shared" si="36"/>
        <v>lunes</v>
      </c>
      <c r="M292" s="45">
        <v>291</v>
      </c>
    </row>
    <row r="293" spans="1:13" x14ac:dyDescent="0.35">
      <c r="A293" s="8" t="str">
        <f t="shared" si="38"/>
        <v>2015</v>
      </c>
      <c r="B293" s="8" t="str">
        <f t="shared" si="38"/>
        <v>Diciembre</v>
      </c>
      <c r="C293" s="6" t="s">
        <v>63</v>
      </c>
      <c r="D293" s="14" t="str">
        <f t="shared" si="33"/>
        <v>29/Diciembre/2015</v>
      </c>
      <c r="E293" s="50">
        <v>43076006.329999998</v>
      </c>
      <c r="F293" s="1">
        <v>15190056.432499999</v>
      </c>
      <c r="G293" s="2">
        <v>0.35263381466078453</v>
      </c>
      <c r="H293" s="3">
        <v>48281</v>
      </c>
      <c r="I293" s="1">
        <v>27885949.897500001</v>
      </c>
      <c r="J293" s="11">
        <f t="shared" si="34"/>
        <v>42367</v>
      </c>
      <c r="K293" s="12">
        <f t="shared" si="35"/>
        <v>53</v>
      </c>
      <c r="L293" s="12" t="str">
        <f t="shared" si="36"/>
        <v>martes</v>
      </c>
      <c r="M293" s="45">
        <v>292</v>
      </c>
    </row>
    <row r="294" spans="1:13" x14ac:dyDescent="0.35">
      <c r="A294" s="8" t="str">
        <f t="shared" si="38"/>
        <v>2015</v>
      </c>
      <c r="B294" s="8" t="str">
        <f t="shared" si="38"/>
        <v>Diciembre</v>
      </c>
      <c r="C294" s="6" t="s">
        <v>64</v>
      </c>
      <c r="D294" s="14" t="str">
        <f t="shared" si="33"/>
        <v>30/Diciembre/2015</v>
      </c>
      <c r="E294" s="50">
        <v>50952449</v>
      </c>
      <c r="F294" s="1">
        <v>19045396.132599998</v>
      </c>
      <c r="G294" s="2">
        <v>0.37378764919817692</v>
      </c>
      <c r="H294" s="3">
        <v>46081</v>
      </c>
      <c r="I294" s="1">
        <v>31907052.867400002</v>
      </c>
      <c r="J294" s="11">
        <f t="shared" si="34"/>
        <v>42368</v>
      </c>
      <c r="K294" s="12">
        <f t="shared" si="35"/>
        <v>53</v>
      </c>
      <c r="L294" s="12" t="str">
        <f t="shared" si="36"/>
        <v>miércoles</v>
      </c>
      <c r="M294" s="45">
        <v>293</v>
      </c>
    </row>
    <row r="295" spans="1:13" x14ac:dyDescent="0.35">
      <c r="A295" s="8" t="str">
        <f t="shared" si="38"/>
        <v>2015</v>
      </c>
      <c r="B295" s="8" t="str">
        <f t="shared" si="38"/>
        <v>Diciembre</v>
      </c>
      <c r="C295" s="6" t="s">
        <v>65</v>
      </c>
      <c r="D295" s="14" t="str">
        <f t="shared" si="33"/>
        <v>31/Diciembre/2015</v>
      </c>
      <c r="E295" s="50">
        <v>101964300</v>
      </c>
      <c r="F295" s="1">
        <v>28026872.2084</v>
      </c>
      <c r="G295" s="2">
        <v>0.27486946125653783</v>
      </c>
      <c r="H295" s="3">
        <v>30869</v>
      </c>
      <c r="I295" s="1">
        <v>73937427.791600004</v>
      </c>
      <c r="J295" s="11">
        <f t="shared" si="34"/>
        <v>42369</v>
      </c>
      <c r="K295" s="12">
        <f t="shared" si="35"/>
        <v>53</v>
      </c>
      <c r="L295" s="12" t="str">
        <f t="shared" si="36"/>
        <v>jueves</v>
      </c>
      <c r="M295" s="45">
        <v>294</v>
      </c>
    </row>
    <row r="296" spans="1:13" x14ac:dyDescent="0.35">
      <c r="A296" s="8" t="s">
        <v>37</v>
      </c>
      <c r="B296" s="8" t="s">
        <v>25</v>
      </c>
      <c r="C296" s="6" t="s">
        <v>68</v>
      </c>
      <c r="D296" s="14" t="str">
        <f t="shared" si="33"/>
        <v>4/Enero/2016</v>
      </c>
      <c r="E296" s="50">
        <v>33587662.060000002</v>
      </c>
      <c r="F296" s="1">
        <v>13012935.8694</v>
      </c>
      <c r="G296" s="2">
        <v>0.3874320232874226</v>
      </c>
      <c r="H296" s="3">
        <v>26157</v>
      </c>
      <c r="I296" s="1">
        <v>20574726.1906</v>
      </c>
      <c r="J296" s="11">
        <f t="shared" si="34"/>
        <v>42373</v>
      </c>
      <c r="K296" s="12">
        <f t="shared" si="35"/>
        <v>2</v>
      </c>
      <c r="L296" s="12" t="str">
        <f t="shared" si="36"/>
        <v>lunes</v>
      </c>
      <c r="M296" s="45">
        <v>295</v>
      </c>
    </row>
    <row r="297" spans="1:13" x14ac:dyDescent="0.35">
      <c r="A297" s="8" t="str">
        <f t="shared" ref="A297:B312" si="39">+A296</f>
        <v>2016</v>
      </c>
      <c r="B297" s="8" t="str">
        <f t="shared" si="39"/>
        <v>Enero</v>
      </c>
      <c r="C297" s="6" t="s">
        <v>43</v>
      </c>
      <c r="D297" s="14" t="str">
        <f t="shared" si="33"/>
        <v>5/Enero/2016</v>
      </c>
      <c r="E297" s="50">
        <v>31063957</v>
      </c>
      <c r="F297" s="1">
        <v>12200145.802300001</v>
      </c>
      <c r="G297" s="2">
        <v>0.39274281130056932</v>
      </c>
      <c r="H297" s="3">
        <v>30888</v>
      </c>
      <c r="I297" s="1">
        <v>18863811.197799999</v>
      </c>
      <c r="J297" s="11">
        <f t="shared" si="34"/>
        <v>42374</v>
      </c>
      <c r="K297" s="12">
        <f t="shared" si="35"/>
        <v>2</v>
      </c>
      <c r="L297" s="12" t="str">
        <f t="shared" si="36"/>
        <v>martes</v>
      </c>
      <c r="M297" s="45">
        <v>296</v>
      </c>
    </row>
    <row r="298" spans="1:13" x14ac:dyDescent="0.35">
      <c r="A298" s="8" t="str">
        <f t="shared" si="39"/>
        <v>2016</v>
      </c>
      <c r="B298" s="8" t="str">
        <f t="shared" si="39"/>
        <v>Enero</v>
      </c>
      <c r="C298" s="6" t="s">
        <v>44</v>
      </c>
      <c r="D298" s="14" t="str">
        <f t="shared" si="33"/>
        <v>6/Enero/2016</v>
      </c>
      <c r="E298" s="50">
        <v>38619071</v>
      </c>
      <c r="F298" s="1">
        <v>15282340.146299999</v>
      </c>
      <c r="G298" s="2">
        <v>0.39572003547936202</v>
      </c>
      <c r="H298" s="3">
        <v>51733</v>
      </c>
      <c r="I298" s="1">
        <v>23336730.853799999</v>
      </c>
      <c r="J298" s="11">
        <f t="shared" si="34"/>
        <v>42375</v>
      </c>
      <c r="K298" s="12">
        <f t="shared" si="35"/>
        <v>2</v>
      </c>
      <c r="L298" s="12" t="str">
        <f t="shared" si="36"/>
        <v>miércoles</v>
      </c>
      <c r="M298" s="45">
        <v>297</v>
      </c>
    </row>
    <row r="299" spans="1:13" x14ac:dyDescent="0.35">
      <c r="A299" s="8" t="str">
        <f t="shared" si="39"/>
        <v>2016</v>
      </c>
      <c r="B299" s="8" t="str">
        <f t="shared" si="39"/>
        <v>Enero</v>
      </c>
      <c r="C299" s="6" t="s">
        <v>45</v>
      </c>
      <c r="D299" s="14" t="str">
        <f t="shared" si="33"/>
        <v>7/Enero/2016</v>
      </c>
      <c r="E299" s="50">
        <v>47722794</v>
      </c>
      <c r="F299" s="1">
        <v>16951129.679099999</v>
      </c>
      <c r="G299" s="2">
        <v>0.35519985856444197</v>
      </c>
      <c r="H299" s="3">
        <v>44921</v>
      </c>
      <c r="I299" s="1">
        <v>30771664.320999999</v>
      </c>
      <c r="J299" s="11">
        <f t="shared" si="34"/>
        <v>42376</v>
      </c>
      <c r="K299" s="12">
        <f t="shared" si="35"/>
        <v>2</v>
      </c>
      <c r="L299" s="12" t="str">
        <f t="shared" si="36"/>
        <v>jueves</v>
      </c>
      <c r="M299" s="45">
        <v>298</v>
      </c>
    </row>
    <row r="300" spans="1:13" x14ac:dyDescent="0.35">
      <c r="A300" s="8" t="str">
        <f t="shared" si="39"/>
        <v>2016</v>
      </c>
      <c r="B300" s="8" t="str">
        <f t="shared" si="39"/>
        <v>Enero</v>
      </c>
      <c r="C300" s="6" t="s">
        <v>46</v>
      </c>
      <c r="D300" s="14" t="str">
        <f t="shared" si="33"/>
        <v>8/Enero/2016</v>
      </c>
      <c r="E300" s="50">
        <v>44442903</v>
      </c>
      <c r="F300" s="1">
        <v>15751605.1494</v>
      </c>
      <c r="G300" s="2">
        <v>0.3544234081513532</v>
      </c>
      <c r="H300" s="3">
        <v>68569</v>
      </c>
      <c r="I300" s="1">
        <v>28691297.8506</v>
      </c>
      <c r="J300" s="11">
        <f t="shared" si="34"/>
        <v>42377</v>
      </c>
      <c r="K300" s="12">
        <f t="shared" si="35"/>
        <v>2</v>
      </c>
      <c r="L300" s="12" t="str">
        <f t="shared" si="36"/>
        <v>viernes</v>
      </c>
      <c r="M300" s="45">
        <v>299</v>
      </c>
    </row>
    <row r="301" spans="1:13" x14ac:dyDescent="0.35">
      <c r="A301" s="8" t="str">
        <f t="shared" si="39"/>
        <v>2016</v>
      </c>
      <c r="B301" s="8" t="str">
        <f t="shared" si="39"/>
        <v>Enero</v>
      </c>
      <c r="C301" s="6" t="s">
        <v>47</v>
      </c>
      <c r="D301" s="14" t="str">
        <f t="shared" si="33"/>
        <v>9/Enero/2016</v>
      </c>
      <c r="E301" s="50">
        <v>1206152</v>
      </c>
      <c r="F301" s="1">
        <v>517396.93489999999</v>
      </c>
      <c r="G301" s="2">
        <v>0.42896495209558994</v>
      </c>
      <c r="H301" s="3">
        <v>731</v>
      </c>
      <c r="I301" s="1">
        <v>688755.06519999995</v>
      </c>
      <c r="J301" s="11">
        <f t="shared" si="34"/>
        <v>42378</v>
      </c>
      <c r="K301" s="12">
        <f t="shared" si="35"/>
        <v>2</v>
      </c>
      <c r="L301" s="12" t="str">
        <f t="shared" si="36"/>
        <v>sábado</v>
      </c>
      <c r="M301" s="45">
        <v>300</v>
      </c>
    </row>
    <row r="302" spans="1:13" x14ac:dyDescent="0.35">
      <c r="A302" s="8" t="str">
        <f t="shared" si="39"/>
        <v>2016</v>
      </c>
      <c r="B302" s="8" t="str">
        <f t="shared" si="39"/>
        <v>Enero</v>
      </c>
      <c r="C302" s="6" t="s">
        <v>69</v>
      </c>
      <c r="D302" s="14" t="str">
        <f t="shared" si="33"/>
        <v>11/Enero/2016</v>
      </c>
      <c r="E302" s="50">
        <v>40314357</v>
      </c>
      <c r="F302" s="1">
        <v>15136488.460100001</v>
      </c>
      <c r="G302" s="2">
        <v>0.37546148782926142</v>
      </c>
      <c r="H302" s="3">
        <v>35798</v>
      </c>
      <c r="I302" s="1">
        <v>25177868.539999999</v>
      </c>
      <c r="J302" s="11">
        <f t="shared" si="34"/>
        <v>42380</v>
      </c>
      <c r="K302" s="12">
        <f t="shared" si="35"/>
        <v>3</v>
      </c>
      <c r="L302" s="12" t="str">
        <f t="shared" si="36"/>
        <v>lunes</v>
      </c>
      <c r="M302" s="45">
        <v>301</v>
      </c>
    </row>
    <row r="303" spans="1:13" x14ac:dyDescent="0.35">
      <c r="A303" s="8" t="str">
        <f t="shared" si="39"/>
        <v>2016</v>
      </c>
      <c r="B303" s="8" t="str">
        <f t="shared" si="39"/>
        <v>Enero</v>
      </c>
      <c r="C303" s="6" t="s">
        <v>49</v>
      </c>
      <c r="D303" s="14" t="str">
        <f t="shared" si="33"/>
        <v>12/Enero/2016</v>
      </c>
      <c r="E303" s="50">
        <v>65419895</v>
      </c>
      <c r="F303" s="1">
        <v>27170833.282400001</v>
      </c>
      <c r="G303" s="2">
        <v>0.41532982103380017</v>
      </c>
      <c r="H303" s="3">
        <v>66623</v>
      </c>
      <c r="I303" s="1">
        <v>38249061.717600003</v>
      </c>
      <c r="J303" s="11">
        <f t="shared" si="34"/>
        <v>42381</v>
      </c>
      <c r="K303" s="12">
        <f t="shared" si="35"/>
        <v>3</v>
      </c>
      <c r="L303" s="12" t="str">
        <f t="shared" si="36"/>
        <v>martes</v>
      </c>
      <c r="M303" s="45">
        <v>302</v>
      </c>
    </row>
    <row r="304" spans="1:13" x14ac:dyDescent="0.35">
      <c r="A304" s="8" t="str">
        <f t="shared" si="39"/>
        <v>2016</v>
      </c>
      <c r="B304" s="8" t="str">
        <f t="shared" si="39"/>
        <v>Enero</v>
      </c>
      <c r="C304" s="6" t="s">
        <v>50</v>
      </c>
      <c r="D304" s="14" t="str">
        <f t="shared" si="33"/>
        <v>13/Enero/2016</v>
      </c>
      <c r="E304" s="50">
        <v>53645442</v>
      </c>
      <c r="F304" s="1">
        <v>20093423.2326</v>
      </c>
      <c r="G304" s="2">
        <v>0.37455974792042912</v>
      </c>
      <c r="H304" s="3">
        <v>51642</v>
      </c>
      <c r="I304" s="1">
        <v>33552018.7674</v>
      </c>
      <c r="J304" s="11">
        <f t="shared" si="34"/>
        <v>42382</v>
      </c>
      <c r="K304" s="12">
        <f t="shared" si="35"/>
        <v>3</v>
      </c>
      <c r="L304" s="12" t="str">
        <f t="shared" si="36"/>
        <v>miércoles</v>
      </c>
      <c r="M304" s="45">
        <v>303</v>
      </c>
    </row>
    <row r="305" spans="1:13" x14ac:dyDescent="0.35">
      <c r="A305" s="8" t="str">
        <f t="shared" si="39"/>
        <v>2016</v>
      </c>
      <c r="B305" s="8" t="str">
        <f t="shared" si="39"/>
        <v>Enero</v>
      </c>
      <c r="C305" s="6" t="s">
        <v>51</v>
      </c>
      <c r="D305" s="14" t="str">
        <f t="shared" si="33"/>
        <v>14/Enero/2016</v>
      </c>
      <c r="E305" s="50">
        <v>36213577</v>
      </c>
      <c r="F305" s="1">
        <v>14597425.0176</v>
      </c>
      <c r="G305" s="2">
        <v>0.4030926030201325</v>
      </c>
      <c r="H305" s="3">
        <v>43962</v>
      </c>
      <c r="I305" s="1">
        <v>21616151.9824</v>
      </c>
      <c r="J305" s="11">
        <f t="shared" si="34"/>
        <v>42383</v>
      </c>
      <c r="K305" s="12">
        <f t="shared" si="35"/>
        <v>3</v>
      </c>
      <c r="L305" s="12" t="str">
        <f t="shared" si="36"/>
        <v>jueves</v>
      </c>
      <c r="M305" s="45">
        <v>304</v>
      </c>
    </row>
    <row r="306" spans="1:13" x14ac:dyDescent="0.35">
      <c r="A306" s="8" t="str">
        <f t="shared" si="39"/>
        <v>2016</v>
      </c>
      <c r="B306" s="8" t="str">
        <f t="shared" si="39"/>
        <v>Enero</v>
      </c>
      <c r="C306" s="6" t="s">
        <v>52</v>
      </c>
      <c r="D306" s="14" t="str">
        <f t="shared" si="33"/>
        <v>15/Enero/2016</v>
      </c>
      <c r="E306" s="50">
        <v>55572015.649999999</v>
      </c>
      <c r="F306" s="1">
        <v>17109064.681200001</v>
      </c>
      <c r="G306" s="2">
        <v>0.30787194743763086</v>
      </c>
      <c r="H306" s="3">
        <v>53981</v>
      </c>
      <c r="I306" s="1">
        <v>38462950.968800001</v>
      </c>
      <c r="J306" s="11">
        <f t="shared" si="34"/>
        <v>42384</v>
      </c>
      <c r="K306" s="12">
        <f t="shared" si="35"/>
        <v>3</v>
      </c>
      <c r="L306" s="12" t="str">
        <f t="shared" si="36"/>
        <v>viernes</v>
      </c>
      <c r="M306" s="45">
        <v>305</v>
      </c>
    </row>
    <row r="307" spans="1:13" x14ac:dyDescent="0.35">
      <c r="A307" s="8" t="str">
        <f t="shared" si="39"/>
        <v>2016</v>
      </c>
      <c r="B307" s="8" t="str">
        <f t="shared" si="39"/>
        <v>Enero</v>
      </c>
      <c r="C307" s="6" t="s">
        <v>53</v>
      </c>
      <c r="D307" s="14" t="str">
        <f t="shared" si="33"/>
        <v>16/Enero/2016</v>
      </c>
      <c r="E307" s="50">
        <v>279752</v>
      </c>
      <c r="F307" s="1">
        <v>98660.469899999996</v>
      </c>
      <c r="G307" s="2">
        <v>0.35267118697989647</v>
      </c>
      <c r="H307" s="3">
        <v>814</v>
      </c>
      <c r="I307" s="1">
        <v>181091.5301</v>
      </c>
      <c r="J307" s="11">
        <f t="shared" si="34"/>
        <v>42385</v>
      </c>
      <c r="K307" s="12">
        <f t="shared" si="35"/>
        <v>3</v>
      </c>
      <c r="L307" s="12" t="str">
        <f t="shared" si="36"/>
        <v>sábado</v>
      </c>
      <c r="M307" s="45">
        <v>306</v>
      </c>
    </row>
    <row r="308" spans="1:13" x14ac:dyDescent="0.35">
      <c r="A308" s="8" t="str">
        <f t="shared" si="39"/>
        <v>2016</v>
      </c>
      <c r="B308" s="8" t="str">
        <f t="shared" si="39"/>
        <v>Enero</v>
      </c>
      <c r="C308" s="6" t="s">
        <v>70</v>
      </c>
      <c r="D308" s="14" t="str">
        <f t="shared" si="33"/>
        <v>17/Enero/2016</v>
      </c>
      <c r="E308" s="50">
        <v>645133</v>
      </c>
      <c r="F308" s="1">
        <v>197216.16260000001</v>
      </c>
      <c r="G308" s="2">
        <v>0.30569845690733538</v>
      </c>
      <c r="H308" s="3">
        <v>1044</v>
      </c>
      <c r="I308" s="1">
        <v>447916.83740000002</v>
      </c>
      <c r="J308" s="11">
        <f t="shared" si="34"/>
        <v>42386</v>
      </c>
      <c r="K308" s="12">
        <f t="shared" si="35"/>
        <v>4</v>
      </c>
      <c r="L308" s="12" t="str">
        <f t="shared" si="36"/>
        <v>domingo</v>
      </c>
      <c r="M308" s="45">
        <v>307</v>
      </c>
    </row>
    <row r="309" spans="1:13" x14ac:dyDescent="0.35">
      <c r="A309" s="8" t="str">
        <f t="shared" si="39"/>
        <v>2016</v>
      </c>
      <c r="B309" s="8" t="str">
        <f t="shared" si="39"/>
        <v>Enero</v>
      </c>
      <c r="C309" s="6" t="s">
        <v>71</v>
      </c>
      <c r="D309" s="14" t="str">
        <f t="shared" si="33"/>
        <v>18/Enero/2016</v>
      </c>
      <c r="E309" s="50">
        <v>44181027.399999999</v>
      </c>
      <c r="F309" s="1">
        <v>16199768.9915</v>
      </c>
      <c r="G309" s="2">
        <v>0.36666800083286427</v>
      </c>
      <c r="H309" s="3">
        <v>36925</v>
      </c>
      <c r="I309" s="1">
        <v>27981258.408599999</v>
      </c>
      <c r="J309" s="11">
        <f t="shared" si="34"/>
        <v>42387</v>
      </c>
      <c r="K309" s="12">
        <f t="shared" si="35"/>
        <v>4</v>
      </c>
      <c r="L309" s="12" t="str">
        <f t="shared" si="36"/>
        <v>lunes</v>
      </c>
      <c r="M309" s="45">
        <v>308</v>
      </c>
    </row>
    <row r="310" spans="1:13" x14ac:dyDescent="0.35">
      <c r="A310" s="8" t="str">
        <f t="shared" si="39"/>
        <v>2016</v>
      </c>
      <c r="B310" s="8" t="str">
        <f t="shared" si="39"/>
        <v>Enero</v>
      </c>
      <c r="C310" s="6" t="s">
        <v>54</v>
      </c>
      <c r="D310" s="14" t="str">
        <f t="shared" si="33"/>
        <v>19/Enero/2016</v>
      </c>
      <c r="E310" s="50">
        <v>54218470</v>
      </c>
      <c r="F310" s="1">
        <v>18119899.879799999</v>
      </c>
      <c r="G310" s="2">
        <v>0.33420160841499214</v>
      </c>
      <c r="H310" s="3">
        <v>40173</v>
      </c>
      <c r="I310" s="1">
        <v>36098570.120200001</v>
      </c>
      <c r="J310" s="11">
        <f t="shared" si="34"/>
        <v>42388</v>
      </c>
      <c r="K310" s="12">
        <f t="shared" si="35"/>
        <v>4</v>
      </c>
      <c r="L310" s="12" t="str">
        <f t="shared" si="36"/>
        <v>martes</v>
      </c>
      <c r="M310" s="45">
        <v>309</v>
      </c>
    </row>
    <row r="311" spans="1:13" x14ac:dyDescent="0.35">
      <c r="A311" s="8" t="str">
        <f t="shared" si="39"/>
        <v>2016</v>
      </c>
      <c r="B311" s="8" t="str">
        <f t="shared" si="39"/>
        <v>Enero</v>
      </c>
      <c r="C311" s="6" t="s">
        <v>55</v>
      </c>
      <c r="D311" s="14" t="str">
        <f t="shared" si="33"/>
        <v>20/Enero/2016</v>
      </c>
      <c r="E311" s="50">
        <v>49320078</v>
      </c>
      <c r="F311" s="1">
        <v>19005631.3402</v>
      </c>
      <c r="G311" s="2">
        <v>0.38535282406082166</v>
      </c>
      <c r="H311" s="3">
        <v>73588</v>
      </c>
      <c r="I311" s="1">
        <v>30314446.6598</v>
      </c>
      <c r="J311" s="11">
        <f t="shared" si="34"/>
        <v>42389</v>
      </c>
      <c r="K311" s="12">
        <f t="shared" si="35"/>
        <v>4</v>
      </c>
      <c r="L311" s="12" t="str">
        <f t="shared" si="36"/>
        <v>miércoles</v>
      </c>
      <c r="M311" s="45">
        <v>310</v>
      </c>
    </row>
    <row r="312" spans="1:13" x14ac:dyDescent="0.35">
      <c r="A312" s="8" t="str">
        <f t="shared" si="39"/>
        <v>2016</v>
      </c>
      <c r="B312" s="8" t="str">
        <f t="shared" si="39"/>
        <v>Enero</v>
      </c>
      <c r="C312" s="6" t="s">
        <v>56</v>
      </c>
      <c r="D312" s="14" t="str">
        <f t="shared" si="33"/>
        <v>21/Enero/2016</v>
      </c>
      <c r="E312" s="50">
        <v>45648933</v>
      </c>
      <c r="F312" s="1">
        <v>18774850.488699999</v>
      </c>
      <c r="G312" s="2">
        <v>0.41128782766291599</v>
      </c>
      <c r="H312" s="3">
        <v>30780</v>
      </c>
      <c r="I312" s="1">
        <v>26874082.511399999</v>
      </c>
      <c r="J312" s="11">
        <f t="shared" si="34"/>
        <v>42390</v>
      </c>
      <c r="K312" s="12">
        <f t="shared" si="35"/>
        <v>4</v>
      </c>
      <c r="L312" s="12" t="str">
        <f t="shared" si="36"/>
        <v>jueves</v>
      </c>
      <c r="M312" s="45">
        <v>311</v>
      </c>
    </row>
    <row r="313" spans="1:13" x14ac:dyDescent="0.35">
      <c r="A313" s="8" t="str">
        <f t="shared" ref="A313:B328" si="40">+A312</f>
        <v>2016</v>
      </c>
      <c r="B313" s="8" t="str">
        <f t="shared" si="40"/>
        <v>Enero</v>
      </c>
      <c r="C313" s="6" t="s">
        <v>57</v>
      </c>
      <c r="D313" s="14" t="str">
        <f t="shared" si="33"/>
        <v>22/Enero/2016</v>
      </c>
      <c r="E313" s="50">
        <v>39169017</v>
      </c>
      <c r="F313" s="1">
        <v>14284578.776799999</v>
      </c>
      <c r="G313" s="2">
        <v>0.36469076507077008</v>
      </c>
      <c r="H313" s="3">
        <v>55534</v>
      </c>
      <c r="I313" s="1">
        <v>24884438.223299999</v>
      </c>
      <c r="J313" s="11">
        <f t="shared" si="34"/>
        <v>42391</v>
      </c>
      <c r="K313" s="12">
        <f t="shared" si="35"/>
        <v>4</v>
      </c>
      <c r="L313" s="12" t="str">
        <f t="shared" si="36"/>
        <v>viernes</v>
      </c>
      <c r="M313" s="45">
        <v>312</v>
      </c>
    </row>
    <row r="314" spans="1:13" x14ac:dyDescent="0.35">
      <c r="A314" s="8" t="str">
        <f t="shared" si="40"/>
        <v>2016</v>
      </c>
      <c r="B314" s="8" t="str">
        <f t="shared" si="40"/>
        <v>Enero</v>
      </c>
      <c r="C314" s="6" t="s">
        <v>58</v>
      </c>
      <c r="D314" s="14" t="str">
        <f t="shared" si="33"/>
        <v>23/Enero/2016</v>
      </c>
      <c r="E314" s="50">
        <v>970724</v>
      </c>
      <c r="F314" s="1">
        <v>398090.43229999999</v>
      </c>
      <c r="G314" s="2">
        <v>0.41009641494389754</v>
      </c>
      <c r="H314" s="3">
        <v>4704</v>
      </c>
      <c r="I314" s="1">
        <v>572633.56779999996</v>
      </c>
      <c r="J314" s="11">
        <f t="shared" si="34"/>
        <v>42392</v>
      </c>
      <c r="K314" s="12">
        <f t="shared" si="35"/>
        <v>4</v>
      </c>
      <c r="L314" s="12" t="str">
        <f t="shared" si="36"/>
        <v>sábado</v>
      </c>
      <c r="M314" s="45">
        <v>313</v>
      </c>
    </row>
    <row r="315" spans="1:13" x14ac:dyDescent="0.35">
      <c r="A315" s="8" t="str">
        <f t="shared" si="40"/>
        <v>2016</v>
      </c>
      <c r="B315" s="8" t="str">
        <f t="shared" si="40"/>
        <v>Enero</v>
      </c>
      <c r="C315" s="6" t="s">
        <v>59</v>
      </c>
      <c r="D315" s="14" t="str">
        <f t="shared" si="33"/>
        <v>24/Enero/2016</v>
      </c>
      <c r="E315" s="50">
        <v>683650</v>
      </c>
      <c r="F315" s="1">
        <v>229582.03349999999</v>
      </c>
      <c r="G315" s="2">
        <v>0.33581808454618589</v>
      </c>
      <c r="H315" s="3">
        <v>3821</v>
      </c>
      <c r="I315" s="1">
        <v>454067.96659999999</v>
      </c>
      <c r="J315" s="11">
        <f t="shared" si="34"/>
        <v>42393</v>
      </c>
      <c r="K315" s="12">
        <f t="shared" si="35"/>
        <v>5</v>
      </c>
      <c r="L315" s="12" t="str">
        <f t="shared" si="36"/>
        <v>domingo</v>
      </c>
      <c r="M315" s="45">
        <v>314</v>
      </c>
    </row>
    <row r="316" spans="1:13" x14ac:dyDescent="0.35">
      <c r="A316" s="8" t="str">
        <f t="shared" si="40"/>
        <v>2016</v>
      </c>
      <c r="B316" s="8" t="str">
        <f t="shared" si="40"/>
        <v>Enero</v>
      </c>
      <c r="C316" s="6" t="s">
        <v>72</v>
      </c>
      <c r="D316" s="14" t="str">
        <f t="shared" si="33"/>
        <v>25/Enero/2016</v>
      </c>
      <c r="E316" s="50">
        <v>58465446</v>
      </c>
      <c r="F316" s="1">
        <v>20722645.285</v>
      </c>
      <c r="G316" s="2">
        <v>0.35444261017011652</v>
      </c>
      <c r="H316" s="3">
        <v>36685</v>
      </c>
      <c r="I316" s="1">
        <v>37742800.715099998</v>
      </c>
      <c r="J316" s="11">
        <f t="shared" si="34"/>
        <v>42394</v>
      </c>
      <c r="K316" s="12">
        <f t="shared" si="35"/>
        <v>5</v>
      </c>
      <c r="L316" s="12" t="str">
        <f t="shared" si="36"/>
        <v>lunes</v>
      </c>
      <c r="M316" s="45">
        <v>315</v>
      </c>
    </row>
    <row r="317" spans="1:13" x14ac:dyDescent="0.35">
      <c r="A317" s="8" t="str">
        <f t="shared" si="40"/>
        <v>2016</v>
      </c>
      <c r="B317" s="8" t="str">
        <f t="shared" si="40"/>
        <v>Enero</v>
      </c>
      <c r="C317" s="6" t="s">
        <v>60</v>
      </c>
      <c r="D317" s="14" t="str">
        <f t="shared" si="33"/>
        <v>26/Enero/2016</v>
      </c>
      <c r="E317" s="50">
        <v>58866652</v>
      </c>
      <c r="F317" s="1">
        <v>18146873.996300001</v>
      </c>
      <c r="G317" s="2">
        <v>0.30827086949500715</v>
      </c>
      <c r="H317" s="3">
        <v>56489</v>
      </c>
      <c r="I317" s="1">
        <v>40719778.003799997</v>
      </c>
      <c r="J317" s="11">
        <f t="shared" si="34"/>
        <v>42395</v>
      </c>
      <c r="K317" s="12">
        <f t="shared" si="35"/>
        <v>5</v>
      </c>
      <c r="L317" s="12" t="str">
        <f t="shared" si="36"/>
        <v>martes</v>
      </c>
      <c r="M317" s="45">
        <v>316</v>
      </c>
    </row>
    <row r="318" spans="1:13" x14ac:dyDescent="0.35">
      <c r="A318" s="8" t="str">
        <f t="shared" si="40"/>
        <v>2016</v>
      </c>
      <c r="B318" s="8" t="str">
        <f t="shared" si="40"/>
        <v>Enero</v>
      </c>
      <c r="C318" s="6" t="s">
        <v>61</v>
      </c>
      <c r="D318" s="14" t="str">
        <f t="shared" si="33"/>
        <v>27/Enero/2016</v>
      </c>
      <c r="E318" s="50">
        <v>50994416</v>
      </c>
      <c r="F318" s="1">
        <v>19649770.742699999</v>
      </c>
      <c r="G318" s="2">
        <v>0.38533181246158404</v>
      </c>
      <c r="H318" s="3">
        <v>40193</v>
      </c>
      <c r="I318" s="1">
        <v>31344645.257300001</v>
      </c>
      <c r="J318" s="11">
        <f t="shared" si="34"/>
        <v>42396</v>
      </c>
      <c r="K318" s="12">
        <f t="shared" si="35"/>
        <v>5</v>
      </c>
      <c r="L318" s="12" t="str">
        <f t="shared" si="36"/>
        <v>miércoles</v>
      </c>
      <c r="M318" s="45">
        <v>317</v>
      </c>
    </row>
    <row r="319" spans="1:13" x14ac:dyDescent="0.35">
      <c r="A319" s="8" t="str">
        <f t="shared" si="40"/>
        <v>2016</v>
      </c>
      <c r="B319" s="8" t="str">
        <f t="shared" si="40"/>
        <v>Enero</v>
      </c>
      <c r="C319" s="6" t="s">
        <v>62</v>
      </c>
      <c r="D319" s="14" t="str">
        <f t="shared" si="33"/>
        <v>28/Enero/2016</v>
      </c>
      <c r="E319" s="50">
        <v>53832660</v>
      </c>
      <c r="F319" s="1">
        <v>19182025.4307</v>
      </c>
      <c r="G319" s="2">
        <v>0.35632691066538419</v>
      </c>
      <c r="H319" s="3">
        <v>62253</v>
      </c>
      <c r="I319" s="1">
        <v>34650634.569300003</v>
      </c>
      <c r="J319" s="11">
        <f t="shared" si="34"/>
        <v>42397</v>
      </c>
      <c r="K319" s="12">
        <f t="shared" si="35"/>
        <v>5</v>
      </c>
      <c r="L319" s="12" t="str">
        <f t="shared" si="36"/>
        <v>jueves</v>
      </c>
      <c r="M319" s="45">
        <v>318</v>
      </c>
    </row>
    <row r="320" spans="1:13" x14ac:dyDescent="0.35">
      <c r="A320" s="8" t="str">
        <f t="shared" si="40"/>
        <v>2016</v>
      </c>
      <c r="B320" s="8" t="str">
        <f t="shared" si="40"/>
        <v>Enero</v>
      </c>
      <c r="C320" s="6" t="s">
        <v>63</v>
      </c>
      <c r="D320" s="14" t="str">
        <f t="shared" si="33"/>
        <v>29/Enero/2016</v>
      </c>
      <c r="E320" s="50">
        <v>79895371</v>
      </c>
      <c r="F320" s="1">
        <v>20636308.1776</v>
      </c>
      <c r="G320" s="2">
        <v>0.25829166219905281</v>
      </c>
      <c r="H320" s="3">
        <v>61602</v>
      </c>
      <c r="I320" s="1">
        <v>59259062.822499998</v>
      </c>
      <c r="J320" s="11">
        <f t="shared" si="34"/>
        <v>42398</v>
      </c>
      <c r="K320" s="12">
        <f t="shared" si="35"/>
        <v>5</v>
      </c>
      <c r="L320" s="12" t="str">
        <f t="shared" si="36"/>
        <v>viernes</v>
      </c>
      <c r="M320" s="45">
        <v>319</v>
      </c>
    </row>
    <row r="321" spans="1:13" x14ac:dyDescent="0.35">
      <c r="A321" s="8" t="str">
        <f t="shared" si="40"/>
        <v>2016</v>
      </c>
      <c r="B321" s="8" t="str">
        <f t="shared" si="40"/>
        <v>Enero</v>
      </c>
      <c r="C321" s="6" t="s">
        <v>64</v>
      </c>
      <c r="D321" s="14" t="str">
        <f t="shared" si="33"/>
        <v>30/Enero/2016</v>
      </c>
      <c r="E321" s="50">
        <v>6527910</v>
      </c>
      <c r="F321" s="1">
        <v>2580318.7072999999</v>
      </c>
      <c r="G321" s="2">
        <v>0.39527485938072066</v>
      </c>
      <c r="H321" s="3">
        <v>14660</v>
      </c>
      <c r="I321" s="1">
        <v>3947591.2927999999</v>
      </c>
      <c r="J321" s="11">
        <f t="shared" si="34"/>
        <v>42399</v>
      </c>
      <c r="K321" s="12">
        <f t="shared" si="35"/>
        <v>5</v>
      </c>
      <c r="L321" s="12" t="str">
        <f t="shared" si="36"/>
        <v>sábado</v>
      </c>
      <c r="M321" s="45">
        <v>320</v>
      </c>
    </row>
    <row r="322" spans="1:13" x14ac:dyDescent="0.35">
      <c r="A322" s="8" t="str">
        <f t="shared" si="40"/>
        <v>2016</v>
      </c>
      <c r="B322" s="8" t="s">
        <v>26</v>
      </c>
      <c r="C322" s="6" t="s">
        <v>73</v>
      </c>
      <c r="D322" s="14" t="str">
        <f t="shared" si="33"/>
        <v>1/Febrero/2016</v>
      </c>
      <c r="E322" s="50">
        <v>19891945.52</v>
      </c>
      <c r="F322" s="1">
        <v>8355152.5785999997</v>
      </c>
      <c r="G322" s="2">
        <v>0.42002691844291762</v>
      </c>
      <c r="H322" s="3">
        <v>20623</v>
      </c>
      <c r="I322" s="1">
        <v>11536792.941400001</v>
      </c>
      <c r="J322" s="11">
        <f t="shared" si="34"/>
        <v>42401</v>
      </c>
      <c r="K322" s="12">
        <f t="shared" si="35"/>
        <v>6</v>
      </c>
      <c r="L322" s="12" t="str">
        <f t="shared" si="36"/>
        <v>lunes</v>
      </c>
      <c r="M322" s="45">
        <v>321</v>
      </c>
    </row>
    <row r="323" spans="1:13" x14ac:dyDescent="0.35">
      <c r="A323" s="8" t="str">
        <f t="shared" si="40"/>
        <v>2016</v>
      </c>
      <c r="B323" s="8" t="str">
        <f t="shared" si="40"/>
        <v>Febrero</v>
      </c>
      <c r="C323" s="6" t="s">
        <v>66</v>
      </c>
      <c r="D323" s="14" t="str">
        <f t="shared" ref="D323:D386" si="41">CONCATENATE(C323,"/",B323,"/",A323)</f>
        <v>2/Febrero/2016</v>
      </c>
      <c r="E323" s="50">
        <v>48932105</v>
      </c>
      <c r="F323" s="1">
        <v>19309201.135299999</v>
      </c>
      <c r="G323" s="2">
        <v>0.39461210866158325</v>
      </c>
      <c r="H323" s="3">
        <v>73385</v>
      </c>
      <c r="I323" s="1">
        <v>29622903.864700001</v>
      </c>
      <c r="J323" s="11">
        <f t="shared" ref="J323:J386" si="42">WORKDAY(D323,0,0)</f>
        <v>42402</v>
      </c>
      <c r="K323" s="12">
        <f t="shared" ref="K323:K386" si="43">WEEKNUM(J323,1)</f>
        <v>6</v>
      </c>
      <c r="L323" s="12" t="str">
        <f t="shared" ref="L323:L386" si="44">TEXT(J323,"ddDDd")</f>
        <v>martes</v>
      </c>
      <c r="M323" s="45">
        <v>322</v>
      </c>
    </row>
    <row r="324" spans="1:13" x14ac:dyDescent="0.35">
      <c r="A324" s="8" t="str">
        <f t="shared" si="40"/>
        <v>2016</v>
      </c>
      <c r="B324" s="8" t="str">
        <f t="shared" si="40"/>
        <v>Febrero</v>
      </c>
      <c r="C324" s="6" t="s">
        <v>67</v>
      </c>
      <c r="D324" s="14" t="str">
        <f t="shared" si="41"/>
        <v>3/Febrero/2016</v>
      </c>
      <c r="E324" s="50">
        <v>32713978</v>
      </c>
      <c r="F324" s="1">
        <v>11943077.532099999</v>
      </c>
      <c r="G324" s="2">
        <v>0.36507567291571819</v>
      </c>
      <c r="H324" s="3">
        <v>35851</v>
      </c>
      <c r="I324" s="1">
        <v>20770900.467999998</v>
      </c>
      <c r="J324" s="11">
        <f t="shared" si="42"/>
        <v>42403</v>
      </c>
      <c r="K324" s="12">
        <f t="shared" si="43"/>
        <v>6</v>
      </c>
      <c r="L324" s="12" t="str">
        <f t="shared" si="44"/>
        <v>miércoles</v>
      </c>
      <c r="M324" s="45">
        <v>323</v>
      </c>
    </row>
    <row r="325" spans="1:13" x14ac:dyDescent="0.35">
      <c r="A325" s="8" t="str">
        <f t="shared" si="40"/>
        <v>2016</v>
      </c>
      <c r="B325" s="8" t="str">
        <f t="shared" si="40"/>
        <v>Febrero</v>
      </c>
      <c r="C325" s="6" t="s">
        <v>68</v>
      </c>
      <c r="D325" s="14" t="str">
        <f t="shared" si="41"/>
        <v>4/Febrero/2016</v>
      </c>
      <c r="E325" s="50">
        <v>58111583</v>
      </c>
      <c r="F325" s="1">
        <v>26147911.558899999</v>
      </c>
      <c r="G325" s="2">
        <v>0.4499604073580305</v>
      </c>
      <c r="H325" s="3">
        <v>46624</v>
      </c>
      <c r="I325" s="1">
        <v>31963671.441100001</v>
      </c>
      <c r="J325" s="11">
        <f t="shared" si="42"/>
        <v>42404</v>
      </c>
      <c r="K325" s="12">
        <f t="shared" si="43"/>
        <v>6</v>
      </c>
      <c r="L325" s="12" t="str">
        <f t="shared" si="44"/>
        <v>jueves</v>
      </c>
      <c r="M325" s="45">
        <v>324</v>
      </c>
    </row>
    <row r="326" spans="1:13" x14ac:dyDescent="0.35">
      <c r="A326" s="8" t="str">
        <f t="shared" si="40"/>
        <v>2016</v>
      </c>
      <c r="B326" s="8" t="str">
        <f t="shared" si="40"/>
        <v>Febrero</v>
      </c>
      <c r="C326" s="6" t="s">
        <v>43</v>
      </c>
      <c r="D326" s="14" t="str">
        <f t="shared" si="41"/>
        <v>5/Febrero/2016</v>
      </c>
      <c r="E326" s="50">
        <v>23769648</v>
      </c>
      <c r="F326" s="1">
        <v>9469177.1733999997</v>
      </c>
      <c r="G326" s="2">
        <v>0.39837262938853785</v>
      </c>
      <c r="H326" s="3">
        <v>31367</v>
      </c>
      <c r="I326" s="1">
        <v>14300470.8266</v>
      </c>
      <c r="J326" s="11">
        <f t="shared" si="42"/>
        <v>42405</v>
      </c>
      <c r="K326" s="12">
        <f t="shared" si="43"/>
        <v>6</v>
      </c>
      <c r="L326" s="12" t="str">
        <f t="shared" si="44"/>
        <v>viernes</v>
      </c>
      <c r="M326" s="45">
        <v>325</v>
      </c>
    </row>
    <row r="327" spans="1:13" x14ac:dyDescent="0.35">
      <c r="A327" s="8" t="str">
        <f t="shared" si="40"/>
        <v>2016</v>
      </c>
      <c r="B327" s="8" t="str">
        <f t="shared" si="40"/>
        <v>Febrero</v>
      </c>
      <c r="C327" s="6" t="s">
        <v>44</v>
      </c>
      <c r="D327" s="14" t="str">
        <f t="shared" si="41"/>
        <v>6/Febrero/2016</v>
      </c>
      <c r="E327" s="50">
        <v>198738</v>
      </c>
      <c r="F327" s="1">
        <v>54458.215900000003</v>
      </c>
      <c r="G327" s="2">
        <v>0.27402014662520502</v>
      </c>
      <c r="H327" s="3">
        <v>170</v>
      </c>
      <c r="I327" s="1">
        <v>144279.78419999999</v>
      </c>
      <c r="J327" s="11">
        <f t="shared" si="42"/>
        <v>42406</v>
      </c>
      <c r="K327" s="12">
        <f t="shared" si="43"/>
        <v>6</v>
      </c>
      <c r="L327" s="12" t="str">
        <f t="shared" si="44"/>
        <v>sábado</v>
      </c>
      <c r="M327" s="45">
        <v>326</v>
      </c>
    </row>
    <row r="328" spans="1:13" x14ac:dyDescent="0.35">
      <c r="A328" s="8" t="str">
        <f t="shared" si="40"/>
        <v>2016</v>
      </c>
      <c r="B328" s="8" t="str">
        <f t="shared" si="40"/>
        <v>Febrero</v>
      </c>
      <c r="C328" s="6" t="s">
        <v>46</v>
      </c>
      <c r="D328" s="14" t="str">
        <f t="shared" si="41"/>
        <v>8/Febrero/2016</v>
      </c>
      <c r="E328" s="50">
        <v>31984114</v>
      </c>
      <c r="F328" s="1">
        <v>12136236.488500001</v>
      </c>
      <c r="G328" s="2">
        <v>0.37944576137078551</v>
      </c>
      <c r="H328" s="3">
        <v>24758</v>
      </c>
      <c r="I328" s="1">
        <v>19847877.511599999</v>
      </c>
      <c r="J328" s="11">
        <f t="shared" si="42"/>
        <v>42408</v>
      </c>
      <c r="K328" s="12">
        <f t="shared" si="43"/>
        <v>7</v>
      </c>
      <c r="L328" s="12" t="str">
        <f t="shared" si="44"/>
        <v>lunes</v>
      </c>
      <c r="M328" s="45">
        <v>327</v>
      </c>
    </row>
    <row r="329" spans="1:13" x14ac:dyDescent="0.35">
      <c r="A329" s="8" t="str">
        <f t="shared" ref="A329:B344" si="45">+A328</f>
        <v>2016</v>
      </c>
      <c r="B329" s="8" t="str">
        <f t="shared" si="45"/>
        <v>Febrero</v>
      </c>
      <c r="C329" s="6" t="s">
        <v>47</v>
      </c>
      <c r="D329" s="14" t="str">
        <f t="shared" si="41"/>
        <v>9/Febrero/2016</v>
      </c>
      <c r="E329" s="50">
        <v>34007197</v>
      </c>
      <c r="F329" s="1">
        <v>13256391.501499999</v>
      </c>
      <c r="G329" s="2">
        <v>0.38981135379960896</v>
      </c>
      <c r="H329" s="3">
        <v>33973</v>
      </c>
      <c r="I329" s="1">
        <v>20750805.498599999</v>
      </c>
      <c r="J329" s="11">
        <f t="shared" si="42"/>
        <v>42409</v>
      </c>
      <c r="K329" s="12">
        <f t="shared" si="43"/>
        <v>7</v>
      </c>
      <c r="L329" s="12" t="str">
        <f t="shared" si="44"/>
        <v>martes</v>
      </c>
      <c r="M329" s="45">
        <v>328</v>
      </c>
    </row>
    <row r="330" spans="1:13" x14ac:dyDescent="0.35">
      <c r="A330" s="8" t="str">
        <f t="shared" si="45"/>
        <v>2016</v>
      </c>
      <c r="B330" s="8" t="str">
        <f t="shared" si="45"/>
        <v>Febrero</v>
      </c>
      <c r="C330" s="6" t="s">
        <v>48</v>
      </c>
      <c r="D330" s="14" t="str">
        <f t="shared" si="41"/>
        <v>10/Febrero/2016</v>
      </c>
      <c r="E330" s="50">
        <v>43963160</v>
      </c>
      <c r="F330" s="1">
        <v>17000070.031199999</v>
      </c>
      <c r="G330" s="2">
        <v>0.38668899212886426</v>
      </c>
      <c r="H330" s="3">
        <v>58855</v>
      </c>
      <c r="I330" s="1">
        <v>26963089.968800001</v>
      </c>
      <c r="J330" s="11">
        <f t="shared" si="42"/>
        <v>42410</v>
      </c>
      <c r="K330" s="12">
        <f t="shared" si="43"/>
        <v>7</v>
      </c>
      <c r="L330" s="12" t="str">
        <f t="shared" si="44"/>
        <v>miércoles</v>
      </c>
      <c r="M330" s="45">
        <v>329</v>
      </c>
    </row>
    <row r="331" spans="1:13" x14ac:dyDescent="0.35">
      <c r="A331" s="8" t="str">
        <f t="shared" si="45"/>
        <v>2016</v>
      </c>
      <c r="B331" s="8" t="str">
        <f t="shared" si="45"/>
        <v>Febrero</v>
      </c>
      <c r="C331" s="6" t="s">
        <v>69</v>
      </c>
      <c r="D331" s="14" t="str">
        <f t="shared" si="41"/>
        <v>11/Febrero/2016</v>
      </c>
      <c r="E331" s="50">
        <v>56719175</v>
      </c>
      <c r="F331" s="1">
        <v>22572671.1314</v>
      </c>
      <c r="G331" s="2">
        <v>0.39797248693056625</v>
      </c>
      <c r="H331" s="3">
        <v>31748</v>
      </c>
      <c r="I331" s="1">
        <v>34146503.868699998</v>
      </c>
      <c r="J331" s="11">
        <f t="shared" si="42"/>
        <v>42411</v>
      </c>
      <c r="K331" s="12">
        <f t="shared" si="43"/>
        <v>7</v>
      </c>
      <c r="L331" s="12" t="str">
        <f t="shared" si="44"/>
        <v>jueves</v>
      </c>
      <c r="M331" s="45">
        <v>330</v>
      </c>
    </row>
    <row r="332" spans="1:13" x14ac:dyDescent="0.35">
      <c r="A332" s="8" t="str">
        <f t="shared" si="45"/>
        <v>2016</v>
      </c>
      <c r="B332" s="8" t="str">
        <f t="shared" si="45"/>
        <v>Febrero</v>
      </c>
      <c r="C332" s="6" t="s">
        <v>49</v>
      </c>
      <c r="D332" s="14" t="str">
        <f t="shared" si="41"/>
        <v>12/Febrero/2016</v>
      </c>
      <c r="E332" s="50">
        <v>40950099</v>
      </c>
      <c r="F332" s="1">
        <v>16086141.452199999</v>
      </c>
      <c r="G332" s="2">
        <v>0.39282301740467096</v>
      </c>
      <c r="H332" s="3">
        <v>37058</v>
      </c>
      <c r="I332" s="1">
        <v>24863957.547899999</v>
      </c>
      <c r="J332" s="11">
        <f t="shared" si="42"/>
        <v>42412</v>
      </c>
      <c r="K332" s="12">
        <f t="shared" si="43"/>
        <v>7</v>
      </c>
      <c r="L332" s="12" t="str">
        <f t="shared" si="44"/>
        <v>viernes</v>
      </c>
      <c r="M332" s="45">
        <v>331</v>
      </c>
    </row>
    <row r="333" spans="1:13" x14ac:dyDescent="0.35">
      <c r="A333" s="8" t="str">
        <f t="shared" si="45"/>
        <v>2016</v>
      </c>
      <c r="B333" s="8" t="str">
        <f t="shared" si="45"/>
        <v>Febrero</v>
      </c>
      <c r="C333" s="6" t="s">
        <v>50</v>
      </c>
      <c r="D333" s="14" t="str">
        <f t="shared" si="41"/>
        <v>13/Febrero/2016</v>
      </c>
      <c r="E333" s="50">
        <v>-309864</v>
      </c>
      <c r="F333" s="1">
        <v>-150047.10329999999</v>
      </c>
      <c r="G333" s="2">
        <v>0.48423535260630468</v>
      </c>
      <c r="H333" s="3">
        <v>515</v>
      </c>
      <c r="I333" s="1">
        <v>-159816.89679999999</v>
      </c>
      <c r="J333" s="11">
        <f t="shared" si="42"/>
        <v>42413</v>
      </c>
      <c r="K333" s="12">
        <f t="shared" si="43"/>
        <v>7</v>
      </c>
      <c r="L333" s="12" t="str">
        <f t="shared" si="44"/>
        <v>sábado</v>
      </c>
      <c r="M333" s="45">
        <v>332</v>
      </c>
    </row>
    <row r="334" spans="1:13" x14ac:dyDescent="0.35">
      <c r="A334" s="8" t="str">
        <f t="shared" si="45"/>
        <v>2016</v>
      </c>
      <c r="B334" s="8" t="str">
        <f t="shared" si="45"/>
        <v>Febrero</v>
      </c>
      <c r="C334" s="6" t="s">
        <v>52</v>
      </c>
      <c r="D334" s="14" t="str">
        <f t="shared" si="41"/>
        <v>15/Febrero/2016</v>
      </c>
      <c r="E334" s="50">
        <v>24216701</v>
      </c>
      <c r="F334" s="1">
        <v>9651532.9902999997</v>
      </c>
      <c r="G334" s="2">
        <v>0.39854862932403551</v>
      </c>
      <c r="H334" s="3">
        <v>21275</v>
      </c>
      <c r="I334" s="1">
        <v>14565168.0097</v>
      </c>
      <c r="J334" s="11">
        <f t="shared" si="42"/>
        <v>42415</v>
      </c>
      <c r="K334" s="12">
        <f t="shared" si="43"/>
        <v>8</v>
      </c>
      <c r="L334" s="12" t="str">
        <f t="shared" si="44"/>
        <v>lunes</v>
      </c>
      <c r="M334" s="45">
        <v>333</v>
      </c>
    </row>
    <row r="335" spans="1:13" x14ac:dyDescent="0.35">
      <c r="A335" s="8" t="str">
        <f t="shared" si="45"/>
        <v>2016</v>
      </c>
      <c r="B335" s="8" t="str">
        <f t="shared" si="45"/>
        <v>Febrero</v>
      </c>
      <c r="C335" s="6" t="s">
        <v>53</v>
      </c>
      <c r="D335" s="14" t="str">
        <f t="shared" si="41"/>
        <v>16/Febrero/2016</v>
      </c>
      <c r="E335" s="50">
        <v>34914448</v>
      </c>
      <c r="F335" s="1">
        <v>12310370.170700001</v>
      </c>
      <c r="G335" s="2">
        <v>0.35258670481343424</v>
      </c>
      <c r="H335" s="3">
        <v>39415</v>
      </c>
      <c r="I335" s="1">
        <v>22604077.829399999</v>
      </c>
      <c r="J335" s="11">
        <f t="shared" si="42"/>
        <v>42416</v>
      </c>
      <c r="K335" s="12">
        <f t="shared" si="43"/>
        <v>8</v>
      </c>
      <c r="L335" s="12" t="str">
        <f t="shared" si="44"/>
        <v>martes</v>
      </c>
      <c r="M335" s="45">
        <v>334</v>
      </c>
    </row>
    <row r="336" spans="1:13" x14ac:dyDescent="0.35">
      <c r="A336" s="8" t="str">
        <f t="shared" si="45"/>
        <v>2016</v>
      </c>
      <c r="B336" s="8" t="str">
        <f t="shared" si="45"/>
        <v>Febrero</v>
      </c>
      <c r="C336" s="6" t="s">
        <v>70</v>
      </c>
      <c r="D336" s="14" t="str">
        <f t="shared" si="41"/>
        <v>17/Febrero/2016</v>
      </c>
      <c r="E336" s="50">
        <v>51961255</v>
      </c>
      <c r="F336" s="1">
        <v>17341184.6534</v>
      </c>
      <c r="G336" s="2">
        <v>0.3337329834200502</v>
      </c>
      <c r="H336" s="3">
        <v>39041</v>
      </c>
      <c r="I336" s="1">
        <v>34620070.346600004</v>
      </c>
      <c r="J336" s="11">
        <f t="shared" si="42"/>
        <v>42417</v>
      </c>
      <c r="K336" s="12">
        <f t="shared" si="43"/>
        <v>8</v>
      </c>
      <c r="L336" s="12" t="str">
        <f t="shared" si="44"/>
        <v>miércoles</v>
      </c>
      <c r="M336" s="45">
        <v>335</v>
      </c>
    </row>
    <row r="337" spans="1:13" x14ac:dyDescent="0.35">
      <c r="A337" s="8" t="str">
        <f t="shared" si="45"/>
        <v>2016</v>
      </c>
      <c r="B337" s="8" t="str">
        <f t="shared" si="45"/>
        <v>Febrero</v>
      </c>
      <c r="C337" s="6" t="s">
        <v>71</v>
      </c>
      <c r="D337" s="14" t="str">
        <f t="shared" si="41"/>
        <v>18/Febrero/2016</v>
      </c>
      <c r="E337" s="50">
        <v>48859343</v>
      </c>
      <c r="F337" s="1">
        <v>16537245.862400001</v>
      </c>
      <c r="G337" s="2">
        <v>0.33846639858419708</v>
      </c>
      <c r="H337" s="3">
        <v>43003.3</v>
      </c>
      <c r="I337" s="1">
        <v>32322097.137699999</v>
      </c>
      <c r="J337" s="11">
        <f t="shared" si="42"/>
        <v>42418</v>
      </c>
      <c r="K337" s="12">
        <f t="shared" si="43"/>
        <v>8</v>
      </c>
      <c r="L337" s="12" t="str">
        <f t="shared" si="44"/>
        <v>jueves</v>
      </c>
      <c r="M337" s="45">
        <v>336</v>
      </c>
    </row>
    <row r="338" spans="1:13" x14ac:dyDescent="0.35">
      <c r="A338" s="8" t="str">
        <f t="shared" si="45"/>
        <v>2016</v>
      </c>
      <c r="B338" s="8" t="str">
        <f t="shared" si="45"/>
        <v>Febrero</v>
      </c>
      <c r="C338" s="6" t="s">
        <v>54</v>
      </c>
      <c r="D338" s="14" t="str">
        <f t="shared" si="41"/>
        <v>19/Febrero/2016</v>
      </c>
      <c r="E338" s="50">
        <v>38082824</v>
      </c>
      <c r="F338" s="1">
        <v>14496318.782500001</v>
      </c>
      <c r="G338" s="2">
        <v>0.38065241124187638</v>
      </c>
      <c r="H338" s="3">
        <v>28979</v>
      </c>
      <c r="I338" s="1">
        <v>23586505.217500001</v>
      </c>
      <c r="J338" s="11">
        <f t="shared" si="42"/>
        <v>42419</v>
      </c>
      <c r="K338" s="12">
        <f t="shared" si="43"/>
        <v>8</v>
      </c>
      <c r="L338" s="12" t="str">
        <f t="shared" si="44"/>
        <v>viernes</v>
      </c>
      <c r="M338" s="45">
        <v>337</v>
      </c>
    </row>
    <row r="339" spans="1:13" x14ac:dyDescent="0.35">
      <c r="A339" s="8" t="str">
        <f t="shared" si="45"/>
        <v>2016</v>
      </c>
      <c r="B339" s="8" t="str">
        <f t="shared" si="45"/>
        <v>Febrero</v>
      </c>
      <c r="C339" s="6" t="s">
        <v>55</v>
      </c>
      <c r="D339" s="14" t="str">
        <f t="shared" si="41"/>
        <v>20/Febrero/2016</v>
      </c>
      <c r="E339" s="50">
        <v>853315</v>
      </c>
      <c r="F339" s="1">
        <v>342375.79749999999</v>
      </c>
      <c r="G339" s="2">
        <v>0.40123025787663408</v>
      </c>
      <c r="H339" s="3">
        <v>1793</v>
      </c>
      <c r="I339" s="1">
        <v>510939.20250000001</v>
      </c>
      <c r="J339" s="11">
        <f t="shared" si="42"/>
        <v>42420</v>
      </c>
      <c r="K339" s="12">
        <f t="shared" si="43"/>
        <v>8</v>
      </c>
      <c r="L339" s="12" t="str">
        <f t="shared" si="44"/>
        <v>sábado</v>
      </c>
      <c r="M339" s="45">
        <v>338</v>
      </c>
    </row>
    <row r="340" spans="1:13" x14ac:dyDescent="0.35">
      <c r="A340" s="8" t="str">
        <f t="shared" si="45"/>
        <v>2016</v>
      </c>
      <c r="B340" s="8" t="str">
        <f t="shared" si="45"/>
        <v>Febrero</v>
      </c>
      <c r="C340" s="6" t="s">
        <v>56</v>
      </c>
      <c r="D340" s="14" t="str">
        <f t="shared" si="41"/>
        <v>21/Febrero/2016</v>
      </c>
      <c r="E340" s="50">
        <v>4138</v>
      </c>
      <c r="F340" s="1">
        <v>1109.644</v>
      </c>
      <c r="G340" s="2">
        <v>0.26815949734171096</v>
      </c>
      <c r="H340" s="3">
        <v>6</v>
      </c>
      <c r="I340" s="1">
        <v>3028.3560000000002</v>
      </c>
      <c r="J340" s="11">
        <f t="shared" si="42"/>
        <v>42421</v>
      </c>
      <c r="K340" s="12">
        <f t="shared" si="43"/>
        <v>9</v>
      </c>
      <c r="L340" s="12" t="str">
        <f t="shared" si="44"/>
        <v>domingo</v>
      </c>
      <c r="M340" s="45">
        <v>339</v>
      </c>
    </row>
    <row r="341" spans="1:13" x14ac:dyDescent="0.35">
      <c r="A341" s="8" t="str">
        <f t="shared" si="45"/>
        <v>2016</v>
      </c>
      <c r="B341" s="8" t="str">
        <f t="shared" si="45"/>
        <v>Febrero</v>
      </c>
      <c r="C341" s="6" t="s">
        <v>57</v>
      </c>
      <c r="D341" s="14" t="str">
        <f t="shared" si="41"/>
        <v>22/Febrero/2016</v>
      </c>
      <c r="E341" s="50">
        <v>49617989</v>
      </c>
      <c r="F341" s="1">
        <v>19851941.534699999</v>
      </c>
      <c r="G341" s="2">
        <v>0.40009564947704751</v>
      </c>
      <c r="H341" s="3">
        <v>51711.767999999996</v>
      </c>
      <c r="I341" s="1">
        <v>29766047.465300001</v>
      </c>
      <c r="J341" s="11">
        <f t="shared" si="42"/>
        <v>42422</v>
      </c>
      <c r="K341" s="12">
        <f t="shared" si="43"/>
        <v>9</v>
      </c>
      <c r="L341" s="12" t="str">
        <f t="shared" si="44"/>
        <v>lunes</v>
      </c>
      <c r="M341" s="45">
        <v>340</v>
      </c>
    </row>
    <row r="342" spans="1:13" x14ac:dyDescent="0.35">
      <c r="A342" s="8" t="str">
        <f t="shared" si="45"/>
        <v>2016</v>
      </c>
      <c r="B342" s="8" t="str">
        <f t="shared" si="45"/>
        <v>Febrero</v>
      </c>
      <c r="C342" s="6" t="s">
        <v>58</v>
      </c>
      <c r="D342" s="14" t="str">
        <f t="shared" si="41"/>
        <v>23/Febrero/2016</v>
      </c>
      <c r="E342" s="50">
        <v>32440789</v>
      </c>
      <c r="F342" s="1">
        <v>13420249.605599999</v>
      </c>
      <c r="G342" s="2">
        <v>0.41368443922865133</v>
      </c>
      <c r="H342" s="3">
        <v>40365</v>
      </c>
      <c r="I342" s="1">
        <v>19020539.394499999</v>
      </c>
      <c r="J342" s="11">
        <f t="shared" si="42"/>
        <v>42423</v>
      </c>
      <c r="K342" s="12">
        <f t="shared" si="43"/>
        <v>9</v>
      </c>
      <c r="L342" s="12" t="str">
        <f t="shared" si="44"/>
        <v>martes</v>
      </c>
      <c r="M342" s="45">
        <v>341</v>
      </c>
    </row>
    <row r="343" spans="1:13" x14ac:dyDescent="0.35">
      <c r="A343" s="8" t="str">
        <f t="shared" si="45"/>
        <v>2016</v>
      </c>
      <c r="B343" s="8" t="str">
        <f t="shared" si="45"/>
        <v>Febrero</v>
      </c>
      <c r="C343" s="6" t="s">
        <v>59</v>
      </c>
      <c r="D343" s="14" t="str">
        <f t="shared" si="41"/>
        <v>24/Febrero/2016</v>
      </c>
      <c r="E343" s="50">
        <v>44757101</v>
      </c>
      <c r="F343" s="1">
        <v>15300724.6348</v>
      </c>
      <c r="G343" s="2">
        <v>0.34186138719753095</v>
      </c>
      <c r="H343" s="3">
        <v>48413</v>
      </c>
      <c r="I343" s="1">
        <v>29456376.3653</v>
      </c>
      <c r="J343" s="11">
        <f t="shared" si="42"/>
        <v>42424</v>
      </c>
      <c r="K343" s="12">
        <f t="shared" si="43"/>
        <v>9</v>
      </c>
      <c r="L343" s="12" t="str">
        <f t="shared" si="44"/>
        <v>miércoles</v>
      </c>
      <c r="M343" s="45">
        <v>342</v>
      </c>
    </row>
    <row r="344" spans="1:13" x14ac:dyDescent="0.35">
      <c r="A344" s="8" t="str">
        <f t="shared" si="45"/>
        <v>2016</v>
      </c>
      <c r="B344" s="8" t="str">
        <f t="shared" si="45"/>
        <v>Febrero</v>
      </c>
      <c r="C344" s="6" t="s">
        <v>72</v>
      </c>
      <c r="D344" s="14" t="str">
        <f t="shared" si="41"/>
        <v>25/Febrero/2016</v>
      </c>
      <c r="E344" s="50">
        <v>47461244</v>
      </c>
      <c r="F344" s="1">
        <v>15335692.6965</v>
      </c>
      <c r="G344" s="2">
        <v>0.32312032732433227</v>
      </c>
      <c r="H344" s="3">
        <v>36507</v>
      </c>
      <c r="I344" s="1">
        <v>32125551.3035</v>
      </c>
      <c r="J344" s="11">
        <f t="shared" si="42"/>
        <v>42425</v>
      </c>
      <c r="K344" s="12">
        <f t="shared" si="43"/>
        <v>9</v>
      </c>
      <c r="L344" s="12" t="str">
        <f t="shared" si="44"/>
        <v>jueves</v>
      </c>
      <c r="M344" s="45">
        <v>343</v>
      </c>
    </row>
    <row r="345" spans="1:13" x14ac:dyDescent="0.35">
      <c r="A345" s="8" t="str">
        <f t="shared" ref="A345:B360" si="46">+A344</f>
        <v>2016</v>
      </c>
      <c r="B345" s="8" t="str">
        <f t="shared" si="46"/>
        <v>Febrero</v>
      </c>
      <c r="C345" s="6" t="s">
        <v>60</v>
      </c>
      <c r="D345" s="14" t="str">
        <f t="shared" si="41"/>
        <v>26/Febrero/2016</v>
      </c>
      <c r="E345" s="50">
        <v>48331715</v>
      </c>
      <c r="F345" s="1">
        <v>17959692.988499999</v>
      </c>
      <c r="G345" s="2">
        <v>0.37159229686966416</v>
      </c>
      <c r="H345" s="3">
        <v>29053</v>
      </c>
      <c r="I345" s="1">
        <v>30372022.011599999</v>
      </c>
      <c r="J345" s="11">
        <f t="shared" si="42"/>
        <v>42426</v>
      </c>
      <c r="K345" s="12">
        <f t="shared" si="43"/>
        <v>9</v>
      </c>
      <c r="L345" s="12" t="str">
        <f t="shared" si="44"/>
        <v>viernes</v>
      </c>
      <c r="M345" s="45">
        <v>344</v>
      </c>
    </row>
    <row r="346" spans="1:13" x14ac:dyDescent="0.35">
      <c r="A346" s="8" t="str">
        <f t="shared" si="46"/>
        <v>2016</v>
      </c>
      <c r="B346" s="8" t="str">
        <f t="shared" si="46"/>
        <v>Febrero</v>
      </c>
      <c r="C346" s="6" t="s">
        <v>61</v>
      </c>
      <c r="D346" s="14" t="str">
        <f t="shared" si="41"/>
        <v>27/Febrero/2016</v>
      </c>
      <c r="E346" s="50">
        <v>9751711</v>
      </c>
      <c r="F346" s="1">
        <v>3840795.7111999998</v>
      </c>
      <c r="G346" s="2">
        <v>0.39385864810800897</v>
      </c>
      <c r="H346" s="3">
        <v>16315</v>
      </c>
      <c r="I346" s="1">
        <v>5910915.2888000002</v>
      </c>
      <c r="J346" s="11">
        <f t="shared" si="42"/>
        <v>42427</v>
      </c>
      <c r="K346" s="12">
        <f t="shared" si="43"/>
        <v>9</v>
      </c>
      <c r="L346" s="12" t="str">
        <f t="shared" si="44"/>
        <v>sábado</v>
      </c>
      <c r="M346" s="45">
        <v>345</v>
      </c>
    </row>
    <row r="347" spans="1:13" x14ac:dyDescent="0.35">
      <c r="A347" s="8" t="str">
        <f t="shared" si="46"/>
        <v>2016</v>
      </c>
      <c r="B347" s="8" t="str">
        <f t="shared" si="46"/>
        <v>Febrero</v>
      </c>
      <c r="C347" s="6" t="s">
        <v>62</v>
      </c>
      <c r="D347" s="14" t="str">
        <f t="shared" si="41"/>
        <v>28/Febrero/2016</v>
      </c>
      <c r="E347" s="50">
        <v>104127</v>
      </c>
      <c r="F347" s="1">
        <v>25782.5664</v>
      </c>
      <c r="G347" s="2">
        <v>0.24760692615748076</v>
      </c>
      <c r="H347" s="3">
        <v>104</v>
      </c>
      <c r="I347" s="1">
        <v>78344.433600000004</v>
      </c>
      <c r="J347" s="11">
        <f t="shared" si="42"/>
        <v>42428</v>
      </c>
      <c r="K347" s="12">
        <f t="shared" si="43"/>
        <v>10</v>
      </c>
      <c r="L347" s="12" t="str">
        <f t="shared" si="44"/>
        <v>domingo</v>
      </c>
      <c r="M347" s="45">
        <v>346</v>
      </c>
    </row>
    <row r="348" spans="1:13" x14ac:dyDescent="0.35">
      <c r="A348" s="8" t="str">
        <f t="shared" si="46"/>
        <v>2016</v>
      </c>
      <c r="B348" s="8" t="str">
        <f t="shared" si="46"/>
        <v>Febrero</v>
      </c>
      <c r="C348" s="6" t="s">
        <v>63</v>
      </c>
      <c r="D348" s="14" t="str">
        <f t="shared" si="41"/>
        <v>29/Febrero/2016</v>
      </c>
      <c r="E348" s="50">
        <v>70967783</v>
      </c>
      <c r="F348" s="1">
        <v>23190992.120499998</v>
      </c>
      <c r="G348" s="2">
        <v>0.32678197261002223</v>
      </c>
      <c r="H348" s="3">
        <v>59467</v>
      </c>
      <c r="I348" s="1">
        <v>47776790.879500002</v>
      </c>
      <c r="J348" s="11">
        <f t="shared" si="42"/>
        <v>42429</v>
      </c>
      <c r="K348" s="12">
        <f t="shared" si="43"/>
        <v>10</v>
      </c>
      <c r="L348" s="12" t="str">
        <f t="shared" si="44"/>
        <v>lunes</v>
      </c>
      <c r="M348" s="45">
        <v>347</v>
      </c>
    </row>
    <row r="349" spans="1:13" x14ac:dyDescent="0.35">
      <c r="A349" s="8" t="str">
        <f t="shared" si="46"/>
        <v>2016</v>
      </c>
      <c r="B349" s="8" t="s">
        <v>27</v>
      </c>
      <c r="C349" s="6" t="s">
        <v>73</v>
      </c>
      <c r="D349" s="14" t="str">
        <f t="shared" si="41"/>
        <v>1/Marzo/2016</v>
      </c>
      <c r="E349" s="50">
        <v>28231902</v>
      </c>
      <c r="F349" s="1">
        <v>11971484.9362</v>
      </c>
      <c r="G349" s="2">
        <v>0.42404103472022536</v>
      </c>
      <c r="H349" s="3">
        <v>28447</v>
      </c>
      <c r="I349" s="1">
        <v>16260417.063899999</v>
      </c>
      <c r="J349" s="11">
        <f t="shared" si="42"/>
        <v>42430</v>
      </c>
      <c r="K349" s="12">
        <f t="shared" si="43"/>
        <v>10</v>
      </c>
      <c r="L349" s="12" t="str">
        <f t="shared" si="44"/>
        <v>martes</v>
      </c>
      <c r="M349" s="45">
        <v>348</v>
      </c>
    </row>
    <row r="350" spans="1:13" x14ac:dyDescent="0.35">
      <c r="A350" s="8" t="str">
        <f t="shared" si="46"/>
        <v>2016</v>
      </c>
      <c r="B350" s="8" t="str">
        <f t="shared" si="46"/>
        <v>Marzo</v>
      </c>
      <c r="C350" s="6" t="s">
        <v>66</v>
      </c>
      <c r="D350" s="14" t="str">
        <f t="shared" si="41"/>
        <v>2/Marzo/2016</v>
      </c>
      <c r="E350" s="50">
        <v>24288176.859999999</v>
      </c>
      <c r="F350" s="1">
        <v>9815293.7725000009</v>
      </c>
      <c r="G350" s="2">
        <v>0.40411817770747244</v>
      </c>
      <c r="H350" s="3">
        <v>20233</v>
      </c>
      <c r="I350" s="1">
        <v>14472883.0875</v>
      </c>
      <c r="J350" s="11">
        <f t="shared" si="42"/>
        <v>42431</v>
      </c>
      <c r="K350" s="12">
        <f t="shared" si="43"/>
        <v>10</v>
      </c>
      <c r="L350" s="12" t="str">
        <f t="shared" si="44"/>
        <v>miércoles</v>
      </c>
      <c r="M350" s="45">
        <v>349</v>
      </c>
    </row>
    <row r="351" spans="1:13" x14ac:dyDescent="0.35">
      <c r="A351" s="8" t="str">
        <f t="shared" si="46"/>
        <v>2016</v>
      </c>
      <c r="B351" s="8" t="str">
        <f t="shared" si="46"/>
        <v>Marzo</v>
      </c>
      <c r="C351" s="6" t="s">
        <v>67</v>
      </c>
      <c r="D351" s="14" t="str">
        <f t="shared" si="41"/>
        <v>3/Marzo/2016</v>
      </c>
      <c r="E351" s="50">
        <v>30268634</v>
      </c>
      <c r="F351" s="1">
        <v>11501924.159</v>
      </c>
      <c r="G351" s="2">
        <v>0.37999482100844062</v>
      </c>
      <c r="H351" s="3">
        <v>23165</v>
      </c>
      <c r="I351" s="1">
        <v>18766709.8411</v>
      </c>
      <c r="J351" s="11">
        <f t="shared" si="42"/>
        <v>42432</v>
      </c>
      <c r="K351" s="12">
        <f t="shared" si="43"/>
        <v>10</v>
      </c>
      <c r="L351" s="12" t="str">
        <f t="shared" si="44"/>
        <v>jueves</v>
      </c>
      <c r="M351" s="45">
        <v>350</v>
      </c>
    </row>
    <row r="352" spans="1:13" x14ac:dyDescent="0.35">
      <c r="A352" s="8" t="str">
        <f t="shared" si="46"/>
        <v>2016</v>
      </c>
      <c r="B352" s="8" t="str">
        <f t="shared" si="46"/>
        <v>Marzo</v>
      </c>
      <c r="C352" s="6" t="s">
        <v>68</v>
      </c>
      <c r="D352" s="14" t="str">
        <f t="shared" si="41"/>
        <v>4/Marzo/2016</v>
      </c>
      <c r="E352" s="50">
        <v>36248986</v>
      </c>
      <c r="F352" s="1">
        <v>15620361.2204</v>
      </c>
      <c r="G352" s="2">
        <v>0.43091857025738595</v>
      </c>
      <c r="H352" s="3">
        <v>35661</v>
      </c>
      <c r="I352" s="1">
        <v>20628624.7797</v>
      </c>
      <c r="J352" s="11">
        <f t="shared" si="42"/>
        <v>42433</v>
      </c>
      <c r="K352" s="12">
        <f t="shared" si="43"/>
        <v>10</v>
      </c>
      <c r="L352" s="12" t="str">
        <f t="shared" si="44"/>
        <v>viernes</v>
      </c>
      <c r="M352" s="45">
        <v>351</v>
      </c>
    </row>
    <row r="353" spans="1:13" x14ac:dyDescent="0.35">
      <c r="A353" s="8" t="str">
        <f t="shared" si="46"/>
        <v>2016</v>
      </c>
      <c r="B353" s="8" t="str">
        <f t="shared" si="46"/>
        <v>Marzo</v>
      </c>
      <c r="C353" s="6" t="s">
        <v>43</v>
      </c>
      <c r="D353" s="14" t="str">
        <f t="shared" si="41"/>
        <v>5/Marzo/2016</v>
      </c>
      <c r="E353" s="50">
        <v>1166870</v>
      </c>
      <c r="F353" s="1">
        <v>441271.33370000002</v>
      </c>
      <c r="G353" s="2">
        <v>0.37816666269593013</v>
      </c>
      <c r="H353" s="3">
        <v>558</v>
      </c>
      <c r="I353" s="1">
        <v>725598.66639999999</v>
      </c>
      <c r="J353" s="11">
        <f t="shared" si="42"/>
        <v>42434</v>
      </c>
      <c r="K353" s="12">
        <f t="shared" si="43"/>
        <v>10</v>
      </c>
      <c r="L353" s="12" t="str">
        <f t="shared" si="44"/>
        <v>sábado</v>
      </c>
      <c r="M353" s="45">
        <v>352</v>
      </c>
    </row>
    <row r="354" spans="1:13" x14ac:dyDescent="0.35">
      <c r="A354" s="8" t="str">
        <f t="shared" si="46"/>
        <v>2016</v>
      </c>
      <c r="B354" s="8" t="str">
        <f t="shared" si="46"/>
        <v>Marzo</v>
      </c>
      <c r="C354" s="6" t="s">
        <v>45</v>
      </c>
      <c r="D354" s="14" t="str">
        <f t="shared" si="41"/>
        <v>7/Marzo/2016</v>
      </c>
      <c r="E354" s="50">
        <v>41398711.799999997</v>
      </c>
      <c r="F354" s="1">
        <v>16187663.0185</v>
      </c>
      <c r="G354" s="2">
        <v>0.39101852001346571</v>
      </c>
      <c r="H354" s="3">
        <v>22915</v>
      </c>
      <c r="I354" s="1">
        <v>25211048.781599998</v>
      </c>
      <c r="J354" s="11">
        <f t="shared" si="42"/>
        <v>42436</v>
      </c>
      <c r="K354" s="12">
        <f t="shared" si="43"/>
        <v>11</v>
      </c>
      <c r="L354" s="12" t="str">
        <f t="shared" si="44"/>
        <v>lunes</v>
      </c>
      <c r="M354" s="45">
        <v>353</v>
      </c>
    </row>
    <row r="355" spans="1:13" x14ac:dyDescent="0.35">
      <c r="A355" s="8" t="str">
        <f t="shared" si="46"/>
        <v>2016</v>
      </c>
      <c r="B355" s="8" t="str">
        <f t="shared" si="46"/>
        <v>Marzo</v>
      </c>
      <c r="C355" s="6" t="s">
        <v>46</v>
      </c>
      <c r="D355" s="14" t="str">
        <f t="shared" si="41"/>
        <v>8/Marzo/2016</v>
      </c>
      <c r="E355" s="50">
        <v>36769490</v>
      </c>
      <c r="F355" s="1">
        <v>14785571.487</v>
      </c>
      <c r="G355" s="2">
        <v>0.40211521799731242</v>
      </c>
      <c r="H355" s="3">
        <v>46948</v>
      </c>
      <c r="I355" s="1">
        <v>21983918.513099998</v>
      </c>
      <c r="J355" s="11">
        <f t="shared" si="42"/>
        <v>42437</v>
      </c>
      <c r="K355" s="12">
        <f t="shared" si="43"/>
        <v>11</v>
      </c>
      <c r="L355" s="12" t="str">
        <f t="shared" si="44"/>
        <v>martes</v>
      </c>
      <c r="M355" s="45">
        <v>354</v>
      </c>
    </row>
    <row r="356" spans="1:13" x14ac:dyDescent="0.35">
      <c r="A356" s="8" t="str">
        <f t="shared" si="46"/>
        <v>2016</v>
      </c>
      <c r="B356" s="8" t="str">
        <f t="shared" si="46"/>
        <v>Marzo</v>
      </c>
      <c r="C356" s="6" t="s">
        <v>47</v>
      </c>
      <c r="D356" s="14" t="str">
        <f t="shared" si="41"/>
        <v>9/Marzo/2016</v>
      </c>
      <c r="E356" s="50">
        <v>37005557</v>
      </c>
      <c r="F356" s="1">
        <v>12106811.534299999</v>
      </c>
      <c r="G356" s="2">
        <v>0.32716198635518445</v>
      </c>
      <c r="H356" s="3">
        <v>34245</v>
      </c>
      <c r="I356" s="1">
        <v>24898745.465799998</v>
      </c>
      <c r="J356" s="11">
        <f t="shared" si="42"/>
        <v>42438</v>
      </c>
      <c r="K356" s="12">
        <f t="shared" si="43"/>
        <v>11</v>
      </c>
      <c r="L356" s="12" t="str">
        <f t="shared" si="44"/>
        <v>miércoles</v>
      </c>
      <c r="M356" s="45">
        <v>355</v>
      </c>
    </row>
    <row r="357" spans="1:13" x14ac:dyDescent="0.35">
      <c r="A357" s="8" t="str">
        <f t="shared" si="46"/>
        <v>2016</v>
      </c>
      <c r="B357" s="8" t="str">
        <f t="shared" si="46"/>
        <v>Marzo</v>
      </c>
      <c r="C357" s="6" t="s">
        <v>48</v>
      </c>
      <c r="D357" s="14" t="str">
        <f t="shared" si="41"/>
        <v>10/Marzo/2016</v>
      </c>
      <c r="E357" s="50">
        <v>40615551.560000002</v>
      </c>
      <c r="F357" s="1">
        <v>18388810.170400001</v>
      </c>
      <c r="G357" s="2">
        <v>0.45275293487606155</v>
      </c>
      <c r="H357" s="3">
        <v>28985</v>
      </c>
      <c r="I357" s="1">
        <v>22226741.389699999</v>
      </c>
      <c r="J357" s="11">
        <f t="shared" si="42"/>
        <v>42439</v>
      </c>
      <c r="K357" s="12">
        <f t="shared" si="43"/>
        <v>11</v>
      </c>
      <c r="L357" s="12" t="str">
        <f t="shared" si="44"/>
        <v>jueves</v>
      </c>
      <c r="M357" s="45">
        <v>356</v>
      </c>
    </row>
    <row r="358" spans="1:13" x14ac:dyDescent="0.35">
      <c r="A358" s="8" t="str">
        <f t="shared" si="46"/>
        <v>2016</v>
      </c>
      <c r="B358" s="8" t="str">
        <f t="shared" si="46"/>
        <v>Marzo</v>
      </c>
      <c r="C358" s="6" t="s">
        <v>69</v>
      </c>
      <c r="D358" s="14" t="str">
        <f t="shared" si="41"/>
        <v>11/Marzo/2016</v>
      </c>
      <c r="E358" s="50">
        <v>28591390</v>
      </c>
      <c r="F358" s="1">
        <v>11289421.8342</v>
      </c>
      <c r="G358" s="2">
        <v>0.3948538995201003</v>
      </c>
      <c r="H358" s="3">
        <v>23789</v>
      </c>
      <c r="I358" s="1">
        <v>17301968.165800001</v>
      </c>
      <c r="J358" s="11">
        <f t="shared" si="42"/>
        <v>42440</v>
      </c>
      <c r="K358" s="12">
        <f t="shared" si="43"/>
        <v>11</v>
      </c>
      <c r="L358" s="12" t="str">
        <f t="shared" si="44"/>
        <v>viernes</v>
      </c>
      <c r="M358" s="45">
        <v>357</v>
      </c>
    </row>
    <row r="359" spans="1:13" x14ac:dyDescent="0.35">
      <c r="A359" s="8" t="str">
        <f t="shared" si="46"/>
        <v>2016</v>
      </c>
      <c r="B359" s="8" t="str">
        <f t="shared" si="46"/>
        <v>Marzo</v>
      </c>
      <c r="C359" s="6" t="s">
        <v>49</v>
      </c>
      <c r="D359" s="14" t="str">
        <f t="shared" si="41"/>
        <v>12/Marzo/2016</v>
      </c>
      <c r="E359" s="50">
        <v>560424</v>
      </c>
      <c r="F359" s="1">
        <v>241915.60500000001</v>
      </c>
      <c r="G359" s="2">
        <v>0.43166531947239944</v>
      </c>
      <c r="H359" s="3">
        <v>632</v>
      </c>
      <c r="I359" s="1">
        <v>318508.39500000002</v>
      </c>
      <c r="J359" s="11">
        <f t="shared" si="42"/>
        <v>42441</v>
      </c>
      <c r="K359" s="12">
        <f t="shared" si="43"/>
        <v>11</v>
      </c>
      <c r="L359" s="12" t="str">
        <f t="shared" si="44"/>
        <v>sábado</v>
      </c>
      <c r="M359" s="45">
        <v>358</v>
      </c>
    </row>
    <row r="360" spans="1:13" x14ac:dyDescent="0.35">
      <c r="A360" s="8" t="str">
        <f t="shared" si="46"/>
        <v>2016</v>
      </c>
      <c r="B360" s="8" t="str">
        <f t="shared" si="46"/>
        <v>Marzo</v>
      </c>
      <c r="C360" s="6" t="s">
        <v>51</v>
      </c>
      <c r="D360" s="14" t="str">
        <f t="shared" si="41"/>
        <v>14/Marzo/2016</v>
      </c>
      <c r="E360" s="50">
        <v>37104423</v>
      </c>
      <c r="F360" s="1">
        <v>15369696.241800001</v>
      </c>
      <c r="G360" s="2">
        <v>0.41422814314616885</v>
      </c>
      <c r="H360" s="3">
        <v>25763</v>
      </c>
      <c r="I360" s="1">
        <v>21734726.758299999</v>
      </c>
      <c r="J360" s="11">
        <f t="shared" si="42"/>
        <v>42443</v>
      </c>
      <c r="K360" s="12">
        <f t="shared" si="43"/>
        <v>12</v>
      </c>
      <c r="L360" s="12" t="str">
        <f t="shared" si="44"/>
        <v>lunes</v>
      </c>
      <c r="M360" s="45">
        <v>359</v>
      </c>
    </row>
    <row r="361" spans="1:13" x14ac:dyDescent="0.35">
      <c r="A361" s="8" t="str">
        <f t="shared" ref="A361:B376" si="47">+A360</f>
        <v>2016</v>
      </c>
      <c r="B361" s="8" t="str">
        <f t="shared" si="47"/>
        <v>Marzo</v>
      </c>
      <c r="C361" s="6" t="s">
        <v>52</v>
      </c>
      <c r="D361" s="14" t="str">
        <f t="shared" si="41"/>
        <v>15/Marzo/2016</v>
      </c>
      <c r="E361" s="50">
        <v>55645891</v>
      </c>
      <c r="F361" s="1">
        <v>21623743.3004</v>
      </c>
      <c r="G361" s="2">
        <v>0.38859550834400336</v>
      </c>
      <c r="H361" s="3">
        <v>45684</v>
      </c>
      <c r="I361" s="1">
        <v>34022147.699600004</v>
      </c>
      <c r="J361" s="11">
        <f t="shared" si="42"/>
        <v>42444</v>
      </c>
      <c r="K361" s="12">
        <f t="shared" si="43"/>
        <v>12</v>
      </c>
      <c r="L361" s="12" t="str">
        <f t="shared" si="44"/>
        <v>martes</v>
      </c>
      <c r="M361" s="45">
        <v>360</v>
      </c>
    </row>
    <row r="362" spans="1:13" x14ac:dyDescent="0.35">
      <c r="A362" s="8" t="str">
        <f t="shared" si="47"/>
        <v>2016</v>
      </c>
      <c r="B362" s="8" t="str">
        <f t="shared" si="47"/>
        <v>Marzo</v>
      </c>
      <c r="C362" s="6" t="s">
        <v>53</v>
      </c>
      <c r="D362" s="14" t="str">
        <f t="shared" si="41"/>
        <v>16/Marzo/2016</v>
      </c>
      <c r="E362" s="50">
        <v>31753594</v>
      </c>
      <c r="F362" s="1">
        <v>11436194.1183</v>
      </c>
      <c r="G362" s="2">
        <v>0.36015432200525083</v>
      </c>
      <c r="H362" s="3">
        <v>32745</v>
      </c>
      <c r="I362" s="1">
        <v>20317399.881700002</v>
      </c>
      <c r="J362" s="11">
        <f t="shared" si="42"/>
        <v>42445</v>
      </c>
      <c r="K362" s="12">
        <f t="shared" si="43"/>
        <v>12</v>
      </c>
      <c r="L362" s="12" t="str">
        <f t="shared" si="44"/>
        <v>miércoles</v>
      </c>
      <c r="M362" s="45">
        <v>361</v>
      </c>
    </row>
    <row r="363" spans="1:13" x14ac:dyDescent="0.35">
      <c r="A363" s="8" t="str">
        <f t="shared" si="47"/>
        <v>2016</v>
      </c>
      <c r="B363" s="8" t="str">
        <f t="shared" si="47"/>
        <v>Marzo</v>
      </c>
      <c r="C363" s="6" t="s">
        <v>70</v>
      </c>
      <c r="D363" s="14" t="str">
        <f t="shared" si="41"/>
        <v>17/Marzo/2016</v>
      </c>
      <c r="E363" s="50">
        <v>35239744</v>
      </c>
      <c r="F363" s="1">
        <v>14392518.195800001</v>
      </c>
      <c r="G363" s="2">
        <v>0.40841721766764255</v>
      </c>
      <c r="H363" s="3">
        <v>42864</v>
      </c>
      <c r="I363" s="1">
        <v>20847225.804200001</v>
      </c>
      <c r="J363" s="11">
        <f t="shared" si="42"/>
        <v>42446</v>
      </c>
      <c r="K363" s="12">
        <f t="shared" si="43"/>
        <v>12</v>
      </c>
      <c r="L363" s="12" t="str">
        <f t="shared" si="44"/>
        <v>jueves</v>
      </c>
      <c r="M363" s="45">
        <v>362</v>
      </c>
    </row>
    <row r="364" spans="1:13" x14ac:dyDescent="0.35">
      <c r="A364" s="8" t="str">
        <f t="shared" si="47"/>
        <v>2016</v>
      </c>
      <c r="B364" s="8" t="str">
        <f t="shared" si="47"/>
        <v>Marzo</v>
      </c>
      <c r="C364" s="6" t="s">
        <v>71</v>
      </c>
      <c r="D364" s="14" t="str">
        <f t="shared" si="41"/>
        <v>18/Marzo/2016</v>
      </c>
      <c r="E364" s="50">
        <v>40150148</v>
      </c>
      <c r="F364" s="1">
        <v>15170604.767100001</v>
      </c>
      <c r="G364" s="2">
        <v>0.37784679566062868</v>
      </c>
      <c r="H364" s="3">
        <v>40368</v>
      </c>
      <c r="I364" s="1">
        <v>24979543.232999999</v>
      </c>
      <c r="J364" s="11">
        <f t="shared" si="42"/>
        <v>42447</v>
      </c>
      <c r="K364" s="12">
        <f t="shared" si="43"/>
        <v>12</v>
      </c>
      <c r="L364" s="12" t="str">
        <f t="shared" si="44"/>
        <v>viernes</v>
      </c>
      <c r="M364" s="45">
        <v>363</v>
      </c>
    </row>
    <row r="365" spans="1:13" x14ac:dyDescent="0.35">
      <c r="A365" s="8" t="str">
        <f t="shared" si="47"/>
        <v>2016</v>
      </c>
      <c r="B365" s="8" t="str">
        <f t="shared" si="47"/>
        <v>Marzo</v>
      </c>
      <c r="C365" s="6" t="s">
        <v>54</v>
      </c>
      <c r="D365" s="14" t="str">
        <f t="shared" si="41"/>
        <v>19/Marzo/2016</v>
      </c>
      <c r="E365" s="50">
        <v>269422</v>
      </c>
      <c r="F365" s="1">
        <v>72961.823999999993</v>
      </c>
      <c r="G365" s="2">
        <v>0.27080870901411169</v>
      </c>
      <c r="H365" s="3">
        <v>518</v>
      </c>
      <c r="I365" s="1">
        <v>196460.17600000001</v>
      </c>
      <c r="J365" s="11">
        <f t="shared" si="42"/>
        <v>42448</v>
      </c>
      <c r="K365" s="12">
        <f t="shared" si="43"/>
        <v>12</v>
      </c>
      <c r="L365" s="12" t="str">
        <f t="shared" si="44"/>
        <v>sábado</v>
      </c>
      <c r="M365" s="45">
        <v>364</v>
      </c>
    </row>
    <row r="366" spans="1:13" x14ac:dyDescent="0.35">
      <c r="A366" s="8" t="str">
        <f t="shared" si="47"/>
        <v>2016</v>
      </c>
      <c r="B366" s="8" t="str">
        <f t="shared" si="47"/>
        <v>Marzo</v>
      </c>
      <c r="C366" s="6" t="s">
        <v>56</v>
      </c>
      <c r="D366" s="14" t="str">
        <f t="shared" si="41"/>
        <v>21/Marzo/2016</v>
      </c>
      <c r="E366" s="50">
        <v>73525282</v>
      </c>
      <c r="F366" s="1">
        <v>23726349.295299999</v>
      </c>
      <c r="G366" s="2">
        <v>0.32269647459903655</v>
      </c>
      <c r="H366" s="3">
        <v>41677</v>
      </c>
      <c r="I366" s="1">
        <v>49798932.704700001</v>
      </c>
      <c r="J366" s="11">
        <f t="shared" si="42"/>
        <v>42450</v>
      </c>
      <c r="K366" s="12">
        <f t="shared" si="43"/>
        <v>13</v>
      </c>
      <c r="L366" s="12" t="str">
        <f t="shared" si="44"/>
        <v>lunes</v>
      </c>
      <c r="M366" s="45">
        <v>365</v>
      </c>
    </row>
    <row r="367" spans="1:13" x14ac:dyDescent="0.35">
      <c r="A367" s="8" t="str">
        <f t="shared" si="47"/>
        <v>2016</v>
      </c>
      <c r="B367" s="8" t="str">
        <f t="shared" si="47"/>
        <v>Marzo</v>
      </c>
      <c r="C367" s="6" t="s">
        <v>57</v>
      </c>
      <c r="D367" s="14" t="str">
        <f t="shared" si="41"/>
        <v>22/Marzo/2016</v>
      </c>
      <c r="E367" s="50">
        <v>37411042.880000003</v>
      </c>
      <c r="F367" s="1">
        <v>13832778.093599999</v>
      </c>
      <c r="G367" s="2">
        <v>0.36975120255188137</v>
      </c>
      <c r="H367" s="3">
        <v>44259</v>
      </c>
      <c r="I367" s="1">
        <v>23578264.786499999</v>
      </c>
      <c r="J367" s="11">
        <f t="shared" si="42"/>
        <v>42451</v>
      </c>
      <c r="K367" s="12">
        <f t="shared" si="43"/>
        <v>13</v>
      </c>
      <c r="L367" s="12" t="str">
        <f t="shared" si="44"/>
        <v>martes</v>
      </c>
      <c r="M367" s="45">
        <v>366</v>
      </c>
    </row>
    <row r="368" spans="1:13" x14ac:dyDescent="0.35">
      <c r="A368" s="8" t="str">
        <f t="shared" si="47"/>
        <v>2016</v>
      </c>
      <c r="B368" s="8" t="str">
        <f t="shared" si="47"/>
        <v>Marzo</v>
      </c>
      <c r="C368" s="6" t="s">
        <v>58</v>
      </c>
      <c r="D368" s="14" t="str">
        <f t="shared" si="41"/>
        <v>23/Marzo/2016</v>
      </c>
      <c r="E368" s="50">
        <v>47642024</v>
      </c>
      <c r="F368" s="1">
        <v>16645634.669</v>
      </c>
      <c r="G368" s="2">
        <v>0.3493897460989483</v>
      </c>
      <c r="H368" s="3">
        <v>36994</v>
      </c>
      <c r="I368" s="1">
        <v>30996389.331</v>
      </c>
      <c r="J368" s="11">
        <f t="shared" si="42"/>
        <v>42452</v>
      </c>
      <c r="K368" s="12">
        <f t="shared" si="43"/>
        <v>13</v>
      </c>
      <c r="L368" s="12" t="str">
        <f t="shared" si="44"/>
        <v>miércoles</v>
      </c>
      <c r="M368" s="45">
        <v>367</v>
      </c>
    </row>
    <row r="369" spans="1:13" x14ac:dyDescent="0.35">
      <c r="A369" s="8" t="str">
        <f t="shared" si="47"/>
        <v>2016</v>
      </c>
      <c r="B369" s="8" t="str">
        <f t="shared" si="47"/>
        <v>Marzo</v>
      </c>
      <c r="C369" s="6" t="s">
        <v>59</v>
      </c>
      <c r="D369" s="14" t="str">
        <f t="shared" si="41"/>
        <v>24/Marzo/2016</v>
      </c>
      <c r="E369" s="50">
        <v>37069388</v>
      </c>
      <c r="F369" s="1">
        <v>14309245.9476</v>
      </c>
      <c r="G369" s="2">
        <v>0.38601246795873728</v>
      </c>
      <c r="H369" s="3">
        <v>19680.581999999999</v>
      </c>
      <c r="I369" s="1">
        <v>22760142.0524</v>
      </c>
      <c r="J369" s="11">
        <f t="shared" si="42"/>
        <v>42453</v>
      </c>
      <c r="K369" s="12">
        <f t="shared" si="43"/>
        <v>13</v>
      </c>
      <c r="L369" s="12" t="str">
        <f t="shared" si="44"/>
        <v>jueves</v>
      </c>
      <c r="M369" s="45">
        <v>368</v>
      </c>
    </row>
    <row r="370" spans="1:13" x14ac:dyDescent="0.35">
      <c r="A370" s="8" t="str">
        <f t="shared" si="47"/>
        <v>2016</v>
      </c>
      <c r="B370" s="8" t="str">
        <f t="shared" si="47"/>
        <v>Marzo</v>
      </c>
      <c r="C370" s="6" t="s">
        <v>72</v>
      </c>
      <c r="D370" s="14" t="str">
        <f t="shared" si="41"/>
        <v>25/Marzo/2016</v>
      </c>
      <c r="E370" s="50">
        <v>1351676</v>
      </c>
      <c r="F370" s="1">
        <v>517284.0895</v>
      </c>
      <c r="G370" s="2">
        <v>0.3826982867935807</v>
      </c>
      <c r="H370" s="3">
        <v>1811</v>
      </c>
      <c r="I370" s="1">
        <v>834391.91059999994</v>
      </c>
      <c r="J370" s="11">
        <f t="shared" si="42"/>
        <v>42454</v>
      </c>
      <c r="K370" s="12">
        <f t="shared" si="43"/>
        <v>13</v>
      </c>
      <c r="L370" s="12" t="str">
        <f t="shared" si="44"/>
        <v>viernes</v>
      </c>
      <c r="M370" s="45">
        <v>369</v>
      </c>
    </row>
    <row r="371" spans="1:13" x14ac:dyDescent="0.35">
      <c r="A371" s="8" t="str">
        <f t="shared" si="47"/>
        <v>2016</v>
      </c>
      <c r="B371" s="8" t="str">
        <f t="shared" si="47"/>
        <v>Marzo</v>
      </c>
      <c r="C371" s="6" t="s">
        <v>62</v>
      </c>
      <c r="D371" s="14" t="str">
        <f t="shared" si="41"/>
        <v>28/Marzo/2016</v>
      </c>
      <c r="E371" s="50">
        <v>31222201</v>
      </c>
      <c r="F371" s="1">
        <v>11150580.734099999</v>
      </c>
      <c r="G371" s="2">
        <v>0.35713628049797003</v>
      </c>
      <c r="H371" s="3">
        <v>25273</v>
      </c>
      <c r="I371" s="1">
        <v>20071620.265999999</v>
      </c>
      <c r="J371" s="11">
        <f t="shared" si="42"/>
        <v>42457</v>
      </c>
      <c r="K371" s="12">
        <f t="shared" si="43"/>
        <v>14</v>
      </c>
      <c r="L371" s="12" t="str">
        <f t="shared" si="44"/>
        <v>lunes</v>
      </c>
      <c r="M371" s="45">
        <v>370</v>
      </c>
    </row>
    <row r="372" spans="1:13" x14ac:dyDescent="0.35">
      <c r="A372" s="8" t="str">
        <f t="shared" si="47"/>
        <v>2016</v>
      </c>
      <c r="B372" s="8" t="str">
        <f t="shared" si="47"/>
        <v>Marzo</v>
      </c>
      <c r="C372" s="6" t="s">
        <v>63</v>
      </c>
      <c r="D372" s="14" t="str">
        <f t="shared" si="41"/>
        <v>29/Marzo/2016</v>
      </c>
      <c r="E372" s="50">
        <v>43009557</v>
      </c>
      <c r="F372" s="1">
        <v>15164239.231699999</v>
      </c>
      <c r="G372" s="2">
        <v>0.35257836372739204</v>
      </c>
      <c r="H372" s="3">
        <v>33569</v>
      </c>
      <c r="I372" s="1">
        <v>27845317.768399999</v>
      </c>
      <c r="J372" s="11">
        <f t="shared" si="42"/>
        <v>42458</v>
      </c>
      <c r="K372" s="12">
        <f t="shared" si="43"/>
        <v>14</v>
      </c>
      <c r="L372" s="12" t="str">
        <f t="shared" si="44"/>
        <v>martes</v>
      </c>
      <c r="M372" s="45">
        <v>371</v>
      </c>
    </row>
    <row r="373" spans="1:13" x14ac:dyDescent="0.35">
      <c r="A373" s="8" t="str">
        <f t="shared" si="47"/>
        <v>2016</v>
      </c>
      <c r="B373" s="8" t="str">
        <f t="shared" si="47"/>
        <v>Marzo</v>
      </c>
      <c r="C373" s="6" t="s">
        <v>64</v>
      </c>
      <c r="D373" s="14" t="str">
        <f t="shared" si="41"/>
        <v>30/Marzo/2016</v>
      </c>
      <c r="E373" s="50">
        <v>45946915</v>
      </c>
      <c r="F373" s="1">
        <v>14396627.044</v>
      </c>
      <c r="G373" s="2">
        <v>0.31333174477546533</v>
      </c>
      <c r="H373" s="3">
        <v>30018</v>
      </c>
      <c r="I373" s="1">
        <v>31550287.956099998</v>
      </c>
      <c r="J373" s="11">
        <f t="shared" si="42"/>
        <v>42459</v>
      </c>
      <c r="K373" s="12">
        <f t="shared" si="43"/>
        <v>14</v>
      </c>
      <c r="L373" s="12" t="str">
        <f t="shared" si="44"/>
        <v>miércoles</v>
      </c>
      <c r="M373" s="45">
        <v>372</v>
      </c>
    </row>
    <row r="374" spans="1:13" x14ac:dyDescent="0.35">
      <c r="A374" s="8" t="str">
        <f t="shared" si="47"/>
        <v>2016</v>
      </c>
      <c r="B374" s="8" t="str">
        <f t="shared" si="47"/>
        <v>Marzo</v>
      </c>
      <c r="C374" s="6" t="s">
        <v>65</v>
      </c>
      <c r="D374" s="14" t="str">
        <f t="shared" si="41"/>
        <v>31/Marzo/2016</v>
      </c>
      <c r="E374" s="50">
        <v>106946833</v>
      </c>
      <c r="F374" s="1">
        <v>34061648.4234</v>
      </c>
      <c r="G374" s="2">
        <v>0.31849141735127395</v>
      </c>
      <c r="H374" s="3">
        <v>57006.601999999999</v>
      </c>
      <c r="I374" s="1">
        <v>72885184.5766</v>
      </c>
      <c r="J374" s="11">
        <f t="shared" si="42"/>
        <v>42460</v>
      </c>
      <c r="K374" s="12">
        <f t="shared" si="43"/>
        <v>14</v>
      </c>
      <c r="L374" s="12" t="str">
        <f t="shared" si="44"/>
        <v>jueves</v>
      </c>
      <c r="M374" s="45">
        <v>373</v>
      </c>
    </row>
    <row r="375" spans="1:13" x14ac:dyDescent="0.35">
      <c r="A375" s="8" t="str">
        <f t="shared" si="47"/>
        <v>2016</v>
      </c>
      <c r="B375" s="8" t="s">
        <v>28</v>
      </c>
      <c r="C375" s="6" t="s">
        <v>73</v>
      </c>
      <c r="D375" s="14" t="str">
        <f t="shared" si="41"/>
        <v>1/Abril/2016</v>
      </c>
      <c r="E375" s="50">
        <v>17646697</v>
      </c>
      <c r="F375" s="1">
        <v>7049247.0482000001</v>
      </c>
      <c r="G375" s="2">
        <v>0.39946552310610878</v>
      </c>
      <c r="H375" s="3">
        <v>11108</v>
      </c>
      <c r="I375" s="1">
        <v>10597449.9519</v>
      </c>
      <c r="J375" s="11">
        <f t="shared" si="42"/>
        <v>42461</v>
      </c>
      <c r="K375" s="12">
        <f t="shared" si="43"/>
        <v>14</v>
      </c>
      <c r="L375" s="12" t="str">
        <f t="shared" si="44"/>
        <v>viernes</v>
      </c>
      <c r="M375" s="45">
        <v>374</v>
      </c>
    </row>
    <row r="376" spans="1:13" x14ac:dyDescent="0.35">
      <c r="A376" s="8" t="str">
        <f t="shared" si="47"/>
        <v>2016</v>
      </c>
      <c r="B376" s="8" t="str">
        <f t="shared" si="47"/>
        <v>Abril</v>
      </c>
      <c r="C376" s="6" t="s">
        <v>66</v>
      </c>
      <c r="D376" s="14" t="str">
        <f t="shared" si="41"/>
        <v>2/Abril/2016</v>
      </c>
      <c r="E376" s="50">
        <v>119404</v>
      </c>
      <c r="F376" s="1">
        <v>52562.693200000002</v>
      </c>
      <c r="G376" s="2">
        <v>0.44020881377508292</v>
      </c>
      <c r="H376" s="3">
        <v>308</v>
      </c>
      <c r="I376" s="1">
        <v>66841.306800000006</v>
      </c>
      <c r="J376" s="11">
        <f t="shared" si="42"/>
        <v>42462</v>
      </c>
      <c r="K376" s="12">
        <f t="shared" si="43"/>
        <v>14</v>
      </c>
      <c r="L376" s="12" t="str">
        <f t="shared" si="44"/>
        <v>sábado</v>
      </c>
      <c r="M376" s="45">
        <v>375</v>
      </c>
    </row>
    <row r="377" spans="1:13" x14ac:dyDescent="0.35">
      <c r="A377" s="8" t="str">
        <f t="shared" ref="A377:B392" si="48">+A376</f>
        <v>2016</v>
      </c>
      <c r="B377" s="8" t="str">
        <f t="shared" si="48"/>
        <v>Abril</v>
      </c>
      <c r="C377" s="6" t="s">
        <v>68</v>
      </c>
      <c r="D377" s="14" t="str">
        <f t="shared" si="41"/>
        <v>4/Abril/2016</v>
      </c>
      <c r="E377" s="50">
        <v>33348657.57</v>
      </c>
      <c r="F377" s="1">
        <v>12407707.7434</v>
      </c>
      <c r="G377" s="2">
        <v>0.37206018615159508</v>
      </c>
      <c r="H377" s="3">
        <v>31166</v>
      </c>
      <c r="I377" s="1">
        <v>20940949.8266</v>
      </c>
      <c r="J377" s="11">
        <f t="shared" si="42"/>
        <v>42464</v>
      </c>
      <c r="K377" s="12">
        <f t="shared" si="43"/>
        <v>15</v>
      </c>
      <c r="L377" s="12" t="str">
        <f t="shared" si="44"/>
        <v>lunes</v>
      </c>
      <c r="M377" s="45">
        <v>376</v>
      </c>
    </row>
    <row r="378" spans="1:13" x14ac:dyDescent="0.35">
      <c r="A378" s="8" t="str">
        <f t="shared" si="48"/>
        <v>2016</v>
      </c>
      <c r="B378" s="8" t="str">
        <f t="shared" si="48"/>
        <v>Abril</v>
      </c>
      <c r="C378" s="6" t="s">
        <v>43</v>
      </c>
      <c r="D378" s="14" t="str">
        <f t="shared" si="41"/>
        <v>5/Abril/2016</v>
      </c>
      <c r="E378" s="50">
        <v>38407320</v>
      </c>
      <c r="F378" s="1">
        <v>15706383.5679</v>
      </c>
      <c r="G378" s="2">
        <v>0.40894245075938651</v>
      </c>
      <c r="H378" s="3">
        <v>24076</v>
      </c>
      <c r="I378" s="1">
        <v>22700936.432100002</v>
      </c>
      <c r="J378" s="11">
        <f t="shared" si="42"/>
        <v>42465</v>
      </c>
      <c r="K378" s="12">
        <f t="shared" si="43"/>
        <v>15</v>
      </c>
      <c r="L378" s="12" t="str">
        <f t="shared" si="44"/>
        <v>martes</v>
      </c>
      <c r="M378" s="45">
        <v>377</v>
      </c>
    </row>
    <row r="379" spans="1:13" x14ac:dyDescent="0.35">
      <c r="A379" s="8" t="str">
        <f t="shared" si="48"/>
        <v>2016</v>
      </c>
      <c r="B379" s="8" t="str">
        <f t="shared" si="48"/>
        <v>Abril</v>
      </c>
      <c r="C379" s="6" t="s">
        <v>44</v>
      </c>
      <c r="D379" s="14" t="str">
        <f t="shared" si="41"/>
        <v>6/Abril/2016</v>
      </c>
      <c r="E379" s="50">
        <v>34690857</v>
      </c>
      <c r="F379" s="1">
        <v>14832924.281400001</v>
      </c>
      <c r="G379" s="2">
        <v>0.42757445517705139</v>
      </c>
      <c r="H379" s="3">
        <v>18109</v>
      </c>
      <c r="I379" s="1">
        <v>19857932.718600001</v>
      </c>
      <c r="J379" s="11">
        <f t="shared" si="42"/>
        <v>42466</v>
      </c>
      <c r="K379" s="12">
        <f t="shared" si="43"/>
        <v>15</v>
      </c>
      <c r="L379" s="12" t="str">
        <f t="shared" si="44"/>
        <v>miércoles</v>
      </c>
      <c r="M379" s="45">
        <v>378</v>
      </c>
    </row>
    <row r="380" spans="1:13" x14ac:dyDescent="0.35">
      <c r="A380" s="8" t="str">
        <f t="shared" si="48"/>
        <v>2016</v>
      </c>
      <c r="B380" s="8" t="str">
        <f t="shared" si="48"/>
        <v>Abril</v>
      </c>
      <c r="C380" s="6" t="s">
        <v>45</v>
      </c>
      <c r="D380" s="14" t="str">
        <f t="shared" si="41"/>
        <v>7/Abril/2016</v>
      </c>
      <c r="E380" s="50">
        <v>38662495</v>
      </c>
      <c r="F380" s="1">
        <v>15847761.2227</v>
      </c>
      <c r="G380" s="2">
        <v>0.40990011696606748</v>
      </c>
      <c r="H380" s="3">
        <v>24100</v>
      </c>
      <c r="I380" s="1">
        <v>22814733.7773</v>
      </c>
      <c r="J380" s="11">
        <f t="shared" si="42"/>
        <v>42467</v>
      </c>
      <c r="K380" s="12">
        <f t="shared" si="43"/>
        <v>15</v>
      </c>
      <c r="L380" s="12" t="str">
        <f t="shared" si="44"/>
        <v>jueves</v>
      </c>
      <c r="M380" s="45">
        <v>379</v>
      </c>
    </row>
    <row r="381" spans="1:13" x14ac:dyDescent="0.35">
      <c r="A381" s="8" t="str">
        <f t="shared" si="48"/>
        <v>2016</v>
      </c>
      <c r="B381" s="8" t="str">
        <f t="shared" si="48"/>
        <v>Abril</v>
      </c>
      <c r="C381" s="6" t="s">
        <v>46</v>
      </c>
      <c r="D381" s="14" t="str">
        <f t="shared" si="41"/>
        <v>8/Abril/2016</v>
      </c>
      <c r="E381" s="50">
        <v>50408985</v>
      </c>
      <c r="F381" s="1">
        <v>17719939.785399999</v>
      </c>
      <c r="G381" s="2">
        <v>0.35152343943049041</v>
      </c>
      <c r="H381" s="3">
        <v>37972</v>
      </c>
      <c r="I381" s="1">
        <v>32689045.214600001</v>
      </c>
      <c r="J381" s="11">
        <f t="shared" si="42"/>
        <v>42468</v>
      </c>
      <c r="K381" s="12">
        <f t="shared" si="43"/>
        <v>15</v>
      </c>
      <c r="L381" s="12" t="str">
        <f t="shared" si="44"/>
        <v>viernes</v>
      </c>
      <c r="M381" s="45">
        <v>380</v>
      </c>
    </row>
    <row r="382" spans="1:13" x14ac:dyDescent="0.35">
      <c r="A382" s="8" t="str">
        <f t="shared" si="48"/>
        <v>2016</v>
      </c>
      <c r="B382" s="8" t="str">
        <f t="shared" si="48"/>
        <v>Abril</v>
      </c>
      <c r="C382" s="6" t="s">
        <v>47</v>
      </c>
      <c r="D382" s="14" t="str">
        <f t="shared" si="41"/>
        <v>9/Abril/2016</v>
      </c>
      <c r="E382" s="50">
        <v>116586</v>
      </c>
      <c r="F382" s="1">
        <v>40271.169900000001</v>
      </c>
      <c r="G382" s="2">
        <v>0.34542028974319389</v>
      </c>
      <c r="H382" s="3">
        <v>56</v>
      </c>
      <c r="I382" s="1">
        <v>76314.830199999997</v>
      </c>
      <c r="J382" s="11">
        <f t="shared" si="42"/>
        <v>42469</v>
      </c>
      <c r="K382" s="12">
        <f t="shared" si="43"/>
        <v>15</v>
      </c>
      <c r="L382" s="12" t="str">
        <f t="shared" si="44"/>
        <v>sábado</v>
      </c>
      <c r="M382" s="45">
        <v>381</v>
      </c>
    </row>
    <row r="383" spans="1:13" x14ac:dyDescent="0.35">
      <c r="A383" s="8" t="str">
        <f t="shared" si="48"/>
        <v>2016</v>
      </c>
      <c r="B383" s="8" t="str">
        <f t="shared" si="48"/>
        <v>Abril</v>
      </c>
      <c r="C383" s="6" t="s">
        <v>69</v>
      </c>
      <c r="D383" s="14" t="str">
        <f t="shared" si="41"/>
        <v>11/Abril/2016</v>
      </c>
      <c r="E383" s="50">
        <v>35648898</v>
      </c>
      <c r="F383" s="1">
        <v>13515961.205700001</v>
      </c>
      <c r="G383" s="2">
        <v>0.37914106645596729</v>
      </c>
      <c r="H383" s="3">
        <v>20321</v>
      </c>
      <c r="I383" s="1">
        <v>22132936.794300001</v>
      </c>
      <c r="J383" s="11">
        <f t="shared" si="42"/>
        <v>42471</v>
      </c>
      <c r="K383" s="12">
        <f t="shared" si="43"/>
        <v>16</v>
      </c>
      <c r="L383" s="12" t="str">
        <f t="shared" si="44"/>
        <v>lunes</v>
      </c>
      <c r="M383" s="45">
        <v>382</v>
      </c>
    </row>
    <row r="384" spans="1:13" x14ac:dyDescent="0.35">
      <c r="A384" s="8" t="str">
        <f t="shared" si="48"/>
        <v>2016</v>
      </c>
      <c r="B384" s="8" t="str">
        <f t="shared" si="48"/>
        <v>Abril</v>
      </c>
      <c r="C384" s="6" t="s">
        <v>49</v>
      </c>
      <c r="D384" s="14" t="str">
        <f t="shared" si="41"/>
        <v>12/Abril/2016</v>
      </c>
      <c r="E384" s="50">
        <v>55105044.479999997</v>
      </c>
      <c r="F384" s="1">
        <v>19903348.768199999</v>
      </c>
      <c r="G384" s="2">
        <v>0.36118923332733693</v>
      </c>
      <c r="H384" s="3">
        <v>60097</v>
      </c>
      <c r="I384" s="1">
        <v>35201695.711800002</v>
      </c>
      <c r="J384" s="11">
        <f t="shared" si="42"/>
        <v>42472</v>
      </c>
      <c r="K384" s="12">
        <f t="shared" si="43"/>
        <v>16</v>
      </c>
      <c r="L384" s="12" t="str">
        <f t="shared" si="44"/>
        <v>martes</v>
      </c>
      <c r="M384" s="45">
        <v>383</v>
      </c>
    </row>
    <row r="385" spans="1:13" x14ac:dyDescent="0.35">
      <c r="A385" s="8" t="str">
        <f t="shared" si="48"/>
        <v>2016</v>
      </c>
      <c r="B385" s="8" t="str">
        <f t="shared" si="48"/>
        <v>Abril</v>
      </c>
      <c r="C385" s="6" t="s">
        <v>50</v>
      </c>
      <c r="D385" s="14" t="str">
        <f t="shared" si="41"/>
        <v>13/Abril/2016</v>
      </c>
      <c r="E385" s="50">
        <v>29534606</v>
      </c>
      <c r="F385" s="1">
        <v>11291686.635500001</v>
      </c>
      <c r="G385" s="2">
        <v>0.38232054409325794</v>
      </c>
      <c r="H385" s="3">
        <v>25472</v>
      </c>
      <c r="I385" s="1">
        <v>18242919.364599999</v>
      </c>
      <c r="J385" s="11">
        <f t="shared" si="42"/>
        <v>42473</v>
      </c>
      <c r="K385" s="12">
        <f t="shared" si="43"/>
        <v>16</v>
      </c>
      <c r="L385" s="12" t="str">
        <f t="shared" si="44"/>
        <v>miércoles</v>
      </c>
      <c r="M385" s="45">
        <v>384</v>
      </c>
    </row>
    <row r="386" spans="1:13" x14ac:dyDescent="0.35">
      <c r="A386" s="8" t="str">
        <f t="shared" si="48"/>
        <v>2016</v>
      </c>
      <c r="B386" s="8" t="str">
        <f t="shared" si="48"/>
        <v>Abril</v>
      </c>
      <c r="C386" s="6" t="s">
        <v>51</v>
      </c>
      <c r="D386" s="14" t="str">
        <f t="shared" si="41"/>
        <v>14/Abril/2016</v>
      </c>
      <c r="E386" s="50">
        <v>40304322</v>
      </c>
      <c r="F386" s="1">
        <v>16543013.3083</v>
      </c>
      <c r="G386" s="2">
        <v>0.41045258888860603</v>
      </c>
      <c r="H386" s="3">
        <v>32449</v>
      </c>
      <c r="I386" s="1">
        <v>23761308.691799998</v>
      </c>
      <c r="J386" s="11">
        <f t="shared" si="42"/>
        <v>42474</v>
      </c>
      <c r="K386" s="12">
        <f t="shared" si="43"/>
        <v>16</v>
      </c>
      <c r="L386" s="12" t="str">
        <f t="shared" si="44"/>
        <v>jueves</v>
      </c>
      <c r="M386" s="45">
        <v>385</v>
      </c>
    </row>
    <row r="387" spans="1:13" x14ac:dyDescent="0.35">
      <c r="A387" s="8" t="str">
        <f t="shared" si="48"/>
        <v>2016</v>
      </c>
      <c r="B387" s="8" t="str">
        <f t="shared" si="48"/>
        <v>Abril</v>
      </c>
      <c r="C387" s="6" t="s">
        <v>52</v>
      </c>
      <c r="D387" s="14" t="str">
        <f t="shared" ref="D387:D450" si="49">CONCATENATE(C387,"/",B387,"/",A387)</f>
        <v>15/Abril/2016</v>
      </c>
      <c r="E387" s="50">
        <v>23982298</v>
      </c>
      <c r="F387" s="1">
        <v>8842469.2225000001</v>
      </c>
      <c r="G387" s="2">
        <v>0.36870817060566924</v>
      </c>
      <c r="H387" s="3">
        <v>20353</v>
      </c>
      <c r="I387" s="1">
        <v>15139828.7776</v>
      </c>
      <c r="J387" s="11">
        <f t="shared" ref="J387:J450" si="50">WORKDAY(D387,0,0)</f>
        <v>42475</v>
      </c>
      <c r="K387" s="12">
        <f t="shared" ref="K387:K450" si="51">WEEKNUM(J387,1)</f>
        <v>16</v>
      </c>
      <c r="L387" s="12" t="str">
        <f t="shared" ref="L387:L450" si="52">TEXT(J387,"ddDDd")</f>
        <v>viernes</v>
      </c>
      <c r="M387" s="45">
        <v>386</v>
      </c>
    </row>
    <row r="388" spans="1:13" x14ac:dyDescent="0.35">
      <c r="A388" s="8" t="str">
        <f t="shared" si="48"/>
        <v>2016</v>
      </c>
      <c r="B388" s="8" t="str">
        <f t="shared" si="48"/>
        <v>Abril</v>
      </c>
      <c r="C388" s="6" t="s">
        <v>53</v>
      </c>
      <c r="D388" s="14" t="str">
        <f t="shared" si="49"/>
        <v>16/Abril/2016</v>
      </c>
      <c r="E388" s="50">
        <v>541746</v>
      </c>
      <c r="F388" s="1">
        <v>167745.2691</v>
      </c>
      <c r="G388" s="2">
        <v>0.30963822363247723</v>
      </c>
      <c r="H388" s="3">
        <v>1625</v>
      </c>
      <c r="I388" s="1">
        <v>374000.73090000002</v>
      </c>
      <c r="J388" s="11">
        <f t="shared" si="50"/>
        <v>42476</v>
      </c>
      <c r="K388" s="12">
        <f t="shared" si="51"/>
        <v>16</v>
      </c>
      <c r="L388" s="12" t="str">
        <f t="shared" si="52"/>
        <v>sábado</v>
      </c>
      <c r="M388" s="45">
        <v>387</v>
      </c>
    </row>
    <row r="389" spans="1:13" x14ac:dyDescent="0.35">
      <c r="A389" s="8" t="str">
        <f t="shared" si="48"/>
        <v>2016</v>
      </c>
      <c r="B389" s="8" t="str">
        <f t="shared" si="48"/>
        <v>Abril</v>
      </c>
      <c r="C389" s="6" t="s">
        <v>71</v>
      </c>
      <c r="D389" s="14" t="str">
        <f t="shared" si="49"/>
        <v>18/Abril/2016</v>
      </c>
      <c r="E389" s="50">
        <v>38623194</v>
      </c>
      <c r="F389" s="1">
        <v>16833399.978399999</v>
      </c>
      <c r="G389" s="2">
        <v>0.43583655920326009</v>
      </c>
      <c r="H389" s="3">
        <v>23057</v>
      </c>
      <c r="I389" s="1">
        <v>21789794.021600001</v>
      </c>
      <c r="J389" s="11">
        <f t="shared" si="50"/>
        <v>42478</v>
      </c>
      <c r="K389" s="12">
        <f t="shared" si="51"/>
        <v>17</v>
      </c>
      <c r="L389" s="12" t="str">
        <f t="shared" si="52"/>
        <v>lunes</v>
      </c>
      <c r="M389" s="45">
        <v>388</v>
      </c>
    </row>
    <row r="390" spans="1:13" x14ac:dyDescent="0.35">
      <c r="A390" s="8" t="str">
        <f t="shared" si="48"/>
        <v>2016</v>
      </c>
      <c r="B390" s="8" t="str">
        <f t="shared" si="48"/>
        <v>Abril</v>
      </c>
      <c r="C390" s="6" t="s">
        <v>54</v>
      </c>
      <c r="D390" s="14" t="str">
        <f t="shared" si="49"/>
        <v>19/Abril/2016</v>
      </c>
      <c r="E390" s="50">
        <v>58268575</v>
      </c>
      <c r="F390" s="1">
        <v>23764497.9223</v>
      </c>
      <c r="G390" s="2">
        <v>0.4078441582328039</v>
      </c>
      <c r="H390" s="3">
        <v>40901</v>
      </c>
      <c r="I390" s="1">
        <v>34504077.077799998</v>
      </c>
      <c r="J390" s="11">
        <f t="shared" si="50"/>
        <v>42479</v>
      </c>
      <c r="K390" s="12">
        <f t="shared" si="51"/>
        <v>17</v>
      </c>
      <c r="L390" s="12" t="str">
        <f t="shared" si="52"/>
        <v>martes</v>
      </c>
      <c r="M390" s="45">
        <v>389</v>
      </c>
    </row>
    <row r="391" spans="1:13" x14ac:dyDescent="0.35">
      <c r="A391" s="8" t="str">
        <f t="shared" si="48"/>
        <v>2016</v>
      </c>
      <c r="B391" s="8" t="str">
        <f t="shared" si="48"/>
        <v>Abril</v>
      </c>
      <c r="C391" s="6" t="s">
        <v>55</v>
      </c>
      <c r="D391" s="14" t="str">
        <f t="shared" si="49"/>
        <v>20/Abril/2016</v>
      </c>
      <c r="E391" s="50">
        <v>31865847</v>
      </c>
      <c r="F391" s="1">
        <v>12997741.813100001</v>
      </c>
      <c r="G391" s="2">
        <v>0.40788941882197577</v>
      </c>
      <c r="H391" s="3">
        <v>19431.314999999999</v>
      </c>
      <c r="I391" s="1">
        <v>18868105.186999999</v>
      </c>
      <c r="J391" s="11">
        <f t="shared" si="50"/>
        <v>42480</v>
      </c>
      <c r="K391" s="12">
        <f t="shared" si="51"/>
        <v>17</v>
      </c>
      <c r="L391" s="12" t="str">
        <f t="shared" si="52"/>
        <v>miércoles</v>
      </c>
      <c r="M391" s="45">
        <v>390</v>
      </c>
    </row>
    <row r="392" spans="1:13" x14ac:dyDescent="0.35">
      <c r="A392" s="8" t="str">
        <f t="shared" si="48"/>
        <v>2016</v>
      </c>
      <c r="B392" s="8" t="str">
        <f t="shared" si="48"/>
        <v>Abril</v>
      </c>
      <c r="C392" s="6" t="s">
        <v>56</v>
      </c>
      <c r="D392" s="14" t="str">
        <f t="shared" si="49"/>
        <v>21/Abril/2016</v>
      </c>
      <c r="E392" s="50">
        <v>34586662</v>
      </c>
      <c r="F392" s="1">
        <v>13300295.172499999</v>
      </c>
      <c r="G392" s="2">
        <v>0.38454983520815045</v>
      </c>
      <c r="H392" s="3">
        <v>36011.576000000001</v>
      </c>
      <c r="I392" s="1">
        <v>21286366.827500001</v>
      </c>
      <c r="J392" s="11">
        <f t="shared" si="50"/>
        <v>42481</v>
      </c>
      <c r="K392" s="12">
        <f t="shared" si="51"/>
        <v>17</v>
      </c>
      <c r="L392" s="12" t="str">
        <f t="shared" si="52"/>
        <v>jueves</v>
      </c>
      <c r="M392" s="45">
        <v>391</v>
      </c>
    </row>
    <row r="393" spans="1:13" x14ac:dyDescent="0.35">
      <c r="A393" s="8" t="str">
        <f t="shared" ref="A393:B408" si="53">+A392</f>
        <v>2016</v>
      </c>
      <c r="B393" s="8" t="str">
        <f t="shared" si="53"/>
        <v>Abril</v>
      </c>
      <c r="C393" s="6" t="s">
        <v>57</v>
      </c>
      <c r="D393" s="14" t="str">
        <f t="shared" si="49"/>
        <v>22/Abril/2016</v>
      </c>
      <c r="E393" s="50">
        <v>45568653.909999996</v>
      </c>
      <c r="F393" s="1">
        <v>19073873.094999999</v>
      </c>
      <c r="G393" s="2">
        <v>0.41857442470588879</v>
      </c>
      <c r="H393" s="3">
        <v>32529</v>
      </c>
      <c r="I393" s="1">
        <v>26494780.815099999</v>
      </c>
      <c r="J393" s="11">
        <f t="shared" si="50"/>
        <v>42482</v>
      </c>
      <c r="K393" s="12">
        <f t="shared" si="51"/>
        <v>17</v>
      </c>
      <c r="L393" s="12" t="str">
        <f t="shared" si="52"/>
        <v>viernes</v>
      </c>
      <c r="M393" s="45">
        <v>392</v>
      </c>
    </row>
    <row r="394" spans="1:13" x14ac:dyDescent="0.35">
      <c r="A394" s="8" t="str">
        <f t="shared" si="53"/>
        <v>2016</v>
      </c>
      <c r="B394" s="8" t="str">
        <f t="shared" si="53"/>
        <v>Abril</v>
      </c>
      <c r="C394" s="6" t="s">
        <v>72</v>
      </c>
      <c r="D394" s="14" t="str">
        <f t="shared" si="49"/>
        <v>25/Abril/2016</v>
      </c>
      <c r="E394" s="50">
        <v>32857335</v>
      </c>
      <c r="F394" s="1">
        <v>12748632.503</v>
      </c>
      <c r="G394" s="2">
        <v>0.38799958983283339</v>
      </c>
      <c r="H394" s="3">
        <v>24057</v>
      </c>
      <c r="I394" s="1">
        <v>20108702.497099999</v>
      </c>
      <c r="J394" s="11">
        <f t="shared" si="50"/>
        <v>42485</v>
      </c>
      <c r="K394" s="12">
        <f t="shared" si="51"/>
        <v>18</v>
      </c>
      <c r="L394" s="12" t="str">
        <f t="shared" si="52"/>
        <v>lunes</v>
      </c>
      <c r="M394" s="45">
        <v>393</v>
      </c>
    </row>
    <row r="395" spans="1:13" x14ac:dyDescent="0.35">
      <c r="A395" s="8" t="str">
        <f t="shared" si="53"/>
        <v>2016</v>
      </c>
      <c r="B395" s="8" t="str">
        <f t="shared" si="53"/>
        <v>Abril</v>
      </c>
      <c r="C395" s="6" t="s">
        <v>60</v>
      </c>
      <c r="D395" s="14" t="str">
        <f t="shared" si="49"/>
        <v>26/Abril/2016</v>
      </c>
      <c r="E395" s="50">
        <v>29328089</v>
      </c>
      <c r="F395" s="1">
        <v>12142966.9311</v>
      </c>
      <c r="G395" s="2">
        <v>0.41403880529345094</v>
      </c>
      <c r="H395" s="3">
        <v>22664</v>
      </c>
      <c r="I395" s="1">
        <v>17185122.068999998</v>
      </c>
      <c r="J395" s="11">
        <f t="shared" si="50"/>
        <v>42486</v>
      </c>
      <c r="K395" s="12">
        <f t="shared" si="51"/>
        <v>18</v>
      </c>
      <c r="L395" s="12" t="str">
        <f t="shared" si="52"/>
        <v>martes</v>
      </c>
      <c r="M395" s="45">
        <v>394</v>
      </c>
    </row>
    <row r="396" spans="1:13" x14ac:dyDescent="0.35">
      <c r="A396" s="8" t="str">
        <f t="shared" si="53"/>
        <v>2016</v>
      </c>
      <c r="B396" s="8" t="str">
        <f t="shared" si="53"/>
        <v>Abril</v>
      </c>
      <c r="C396" s="6" t="s">
        <v>61</v>
      </c>
      <c r="D396" s="14" t="str">
        <f t="shared" si="49"/>
        <v>27/Abril/2016</v>
      </c>
      <c r="E396" s="50">
        <v>40599824.119999997</v>
      </c>
      <c r="F396" s="1">
        <v>15916444.9538</v>
      </c>
      <c r="G396" s="2">
        <v>0.39203236217861726</v>
      </c>
      <c r="H396" s="3">
        <v>36666.192000000003</v>
      </c>
      <c r="I396" s="1">
        <v>24683379.166200001</v>
      </c>
      <c r="J396" s="11">
        <f t="shared" si="50"/>
        <v>42487</v>
      </c>
      <c r="K396" s="12">
        <f t="shared" si="51"/>
        <v>18</v>
      </c>
      <c r="L396" s="12" t="str">
        <f t="shared" si="52"/>
        <v>miércoles</v>
      </c>
      <c r="M396" s="45">
        <v>395</v>
      </c>
    </row>
    <row r="397" spans="1:13" x14ac:dyDescent="0.35">
      <c r="A397" s="8" t="str">
        <f t="shared" si="53"/>
        <v>2016</v>
      </c>
      <c r="B397" s="8" t="str">
        <f t="shared" si="53"/>
        <v>Abril</v>
      </c>
      <c r="C397" s="6" t="s">
        <v>62</v>
      </c>
      <c r="D397" s="14" t="str">
        <f t="shared" si="49"/>
        <v>28/Abril/2016</v>
      </c>
      <c r="E397" s="50">
        <v>59667247</v>
      </c>
      <c r="F397" s="1">
        <v>19340805.764699999</v>
      </c>
      <c r="G397" s="2">
        <v>0.3241444299365781</v>
      </c>
      <c r="H397" s="3">
        <v>39274</v>
      </c>
      <c r="I397" s="1">
        <v>40326441.235399999</v>
      </c>
      <c r="J397" s="11">
        <f t="shared" si="50"/>
        <v>42488</v>
      </c>
      <c r="K397" s="12">
        <f t="shared" si="51"/>
        <v>18</v>
      </c>
      <c r="L397" s="12" t="str">
        <f t="shared" si="52"/>
        <v>jueves</v>
      </c>
      <c r="M397" s="45">
        <v>396</v>
      </c>
    </row>
    <row r="398" spans="1:13" x14ac:dyDescent="0.35">
      <c r="A398" s="8" t="str">
        <f t="shared" si="53"/>
        <v>2016</v>
      </c>
      <c r="B398" s="8" t="str">
        <f t="shared" si="53"/>
        <v>Abril</v>
      </c>
      <c r="C398" s="6" t="s">
        <v>63</v>
      </c>
      <c r="D398" s="14" t="str">
        <f t="shared" si="49"/>
        <v>29/Abril/2016</v>
      </c>
      <c r="E398" s="50">
        <v>90844203</v>
      </c>
      <c r="F398" s="1">
        <v>25579533.6732</v>
      </c>
      <c r="G398" s="2">
        <v>0.28157584995489476</v>
      </c>
      <c r="H398" s="3">
        <v>37297</v>
      </c>
      <c r="I398" s="1">
        <v>65264669.326899998</v>
      </c>
      <c r="J398" s="11">
        <f t="shared" si="50"/>
        <v>42489</v>
      </c>
      <c r="K398" s="12">
        <f t="shared" si="51"/>
        <v>18</v>
      </c>
      <c r="L398" s="12" t="str">
        <f t="shared" si="52"/>
        <v>viernes</v>
      </c>
      <c r="M398" s="45">
        <v>397</v>
      </c>
    </row>
    <row r="399" spans="1:13" x14ac:dyDescent="0.35">
      <c r="A399" s="8" t="str">
        <f t="shared" si="53"/>
        <v>2016</v>
      </c>
      <c r="B399" s="8" t="str">
        <f t="shared" si="53"/>
        <v>Abril</v>
      </c>
      <c r="C399" s="6" t="s">
        <v>64</v>
      </c>
      <c r="D399" s="14" t="str">
        <f t="shared" si="49"/>
        <v>30/Abril/2016</v>
      </c>
      <c r="E399" s="50">
        <v>1813520</v>
      </c>
      <c r="F399" s="1">
        <v>750525.01769999997</v>
      </c>
      <c r="G399" s="2">
        <v>0.4138498708037408</v>
      </c>
      <c r="H399" s="3">
        <v>616</v>
      </c>
      <c r="I399" s="1">
        <v>1062994.9823</v>
      </c>
      <c r="J399" s="11">
        <f t="shared" si="50"/>
        <v>42490</v>
      </c>
      <c r="K399" s="12">
        <f t="shared" si="51"/>
        <v>18</v>
      </c>
      <c r="L399" s="12" t="str">
        <f t="shared" si="52"/>
        <v>sábado</v>
      </c>
      <c r="M399" s="45">
        <v>398</v>
      </c>
    </row>
    <row r="400" spans="1:13" x14ac:dyDescent="0.35">
      <c r="A400" s="8" t="str">
        <f t="shared" si="53"/>
        <v>2016</v>
      </c>
      <c r="B400" s="8" t="s">
        <v>29</v>
      </c>
      <c r="C400" s="6" t="s">
        <v>66</v>
      </c>
      <c r="D400" s="14" t="str">
        <f t="shared" si="49"/>
        <v>2/Mayo/2016</v>
      </c>
      <c r="E400" s="50">
        <v>21110530.449999999</v>
      </c>
      <c r="F400" s="1">
        <v>7145265.6717999997</v>
      </c>
      <c r="G400" s="2">
        <v>0.33846926247180115</v>
      </c>
      <c r="H400" s="3">
        <v>14239</v>
      </c>
      <c r="I400" s="1">
        <v>13965264.778200001</v>
      </c>
      <c r="J400" s="11">
        <f t="shared" si="50"/>
        <v>42492</v>
      </c>
      <c r="K400" s="12">
        <f t="shared" si="51"/>
        <v>19</v>
      </c>
      <c r="L400" s="12" t="str">
        <f t="shared" si="52"/>
        <v>lunes</v>
      </c>
      <c r="M400" s="45">
        <v>399</v>
      </c>
    </row>
    <row r="401" spans="1:13" x14ac:dyDescent="0.35">
      <c r="A401" s="8" t="str">
        <f t="shared" si="53"/>
        <v>2016</v>
      </c>
      <c r="B401" s="8" t="str">
        <f t="shared" si="53"/>
        <v>Mayo</v>
      </c>
      <c r="C401" s="6" t="s">
        <v>67</v>
      </c>
      <c r="D401" s="14" t="str">
        <f t="shared" si="49"/>
        <v>3/Mayo/2016</v>
      </c>
      <c r="E401" s="50">
        <v>24441562</v>
      </c>
      <c r="F401" s="1">
        <v>10268784.548599999</v>
      </c>
      <c r="G401" s="2">
        <v>0.42013618231928057</v>
      </c>
      <c r="H401" s="3">
        <v>27912</v>
      </c>
      <c r="I401" s="1">
        <v>14172777.451400001</v>
      </c>
      <c r="J401" s="11">
        <f t="shared" si="50"/>
        <v>42493</v>
      </c>
      <c r="K401" s="12">
        <f t="shared" si="51"/>
        <v>19</v>
      </c>
      <c r="L401" s="12" t="str">
        <f t="shared" si="52"/>
        <v>martes</v>
      </c>
      <c r="M401" s="45">
        <v>400</v>
      </c>
    </row>
    <row r="402" spans="1:13" x14ac:dyDescent="0.35">
      <c r="A402" s="8" t="str">
        <f t="shared" si="53"/>
        <v>2016</v>
      </c>
      <c r="B402" s="8" t="str">
        <f t="shared" si="53"/>
        <v>Mayo</v>
      </c>
      <c r="C402" s="6" t="s">
        <v>68</v>
      </c>
      <c r="D402" s="14" t="str">
        <f t="shared" si="49"/>
        <v>4/Mayo/2016</v>
      </c>
      <c r="E402" s="50">
        <v>20443912.27</v>
      </c>
      <c r="F402" s="1">
        <v>7429500.6091</v>
      </c>
      <c r="G402" s="2">
        <v>0.36340894594828937</v>
      </c>
      <c r="H402" s="3">
        <v>19386</v>
      </c>
      <c r="I402" s="1">
        <v>13014411.6609</v>
      </c>
      <c r="J402" s="11">
        <f t="shared" si="50"/>
        <v>42494</v>
      </c>
      <c r="K402" s="12">
        <f t="shared" si="51"/>
        <v>19</v>
      </c>
      <c r="L402" s="12" t="str">
        <f t="shared" si="52"/>
        <v>miércoles</v>
      </c>
      <c r="M402" s="45">
        <v>401</v>
      </c>
    </row>
    <row r="403" spans="1:13" x14ac:dyDescent="0.35">
      <c r="A403" s="8" t="str">
        <f t="shared" si="53"/>
        <v>2016</v>
      </c>
      <c r="B403" s="8" t="str">
        <f t="shared" si="53"/>
        <v>Mayo</v>
      </c>
      <c r="C403" s="6" t="s">
        <v>43</v>
      </c>
      <c r="D403" s="14" t="str">
        <f t="shared" si="49"/>
        <v>5/Mayo/2016</v>
      </c>
      <c r="E403" s="50">
        <v>31938188.100000001</v>
      </c>
      <c r="F403" s="1">
        <v>11029792.7423</v>
      </c>
      <c r="G403" s="2">
        <v>0.34534810515127501</v>
      </c>
      <c r="H403" s="3">
        <v>27549</v>
      </c>
      <c r="I403" s="1">
        <v>20908395.357700001</v>
      </c>
      <c r="J403" s="11">
        <f t="shared" si="50"/>
        <v>42495</v>
      </c>
      <c r="K403" s="12">
        <f t="shared" si="51"/>
        <v>19</v>
      </c>
      <c r="L403" s="12" t="str">
        <f t="shared" si="52"/>
        <v>jueves</v>
      </c>
      <c r="M403" s="45">
        <v>402</v>
      </c>
    </row>
    <row r="404" spans="1:13" x14ac:dyDescent="0.35">
      <c r="A404" s="8" t="str">
        <f t="shared" si="53"/>
        <v>2016</v>
      </c>
      <c r="B404" s="8" t="str">
        <f t="shared" si="53"/>
        <v>Mayo</v>
      </c>
      <c r="C404" s="6" t="s">
        <v>44</v>
      </c>
      <c r="D404" s="14" t="str">
        <f t="shared" si="49"/>
        <v>6/Mayo/2016</v>
      </c>
      <c r="E404" s="50">
        <v>26186263</v>
      </c>
      <c r="F404" s="1">
        <v>10253528.443399999</v>
      </c>
      <c r="G404" s="2">
        <v>0.39156134815418298</v>
      </c>
      <c r="H404" s="3">
        <v>16838</v>
      </c>
      <c r="I404" s="1">
        <v>15932734.556600001</v>
      </c>
      <c r="J404" s="11">
        <f t="shared" si="50"/>
        <v>42496</v>
      </c>
      <c r="K404" s="12">
        <f t="shared" si="51"/>
        <v>19</v>
      </c>
      <c r="L404" s="12" t="str">
        <f t="shared" si="52"/>
        <v>viernes</v>
      </c>
      <c r="M404" s="45">
        <v>403</v>
      </c>
    </row>
    <row r="405" spans="1:13" x14ac:dyDescent="0.35">
      <c r="A405" s="8" t="str">
        <f t="shared" si="53"/>
        <v>2016</v>
      </c>
      <c r="B405" s="8" t="str">
        <f t="shared" si="53"/>
        <v>Mayo</v>
      </c>
      <c r="C405" s="6" t="s">
        <v>45</v>
      </c>
      <c r="D405" s="14" t="str">
        <f t="shared" si="49"/>
        <v>7/Mayo/2016</v>
      </c>
      <c r="E405" s="50">
        <v>152768</v>
      </c>
      <c r="F405" s="1">
        <v>61470.436099999999</v>
      </c>
      <c r="G405" s="2">
        <v>0.40237769755446168</v>
      </c>
      <c r="H405" s="3">
        <v>120</v>
      </c>
      <c r="I405" s="1">
        <v>91297.563999999998</v>
      </c>
      <c r="J405" s="11">
        <f t="shared" si="50"/>
        <v>42497</v>
      </c>
      <c r="K405" s="12">
        <f t="shared" si="51"/>
        <v>19</v>
      </c>
      <c r="L405" s="12" t="str">
        <f t="shared" si="52"/>
        <v>sábado</v>
      </c>
      <c r="M405" s="45">
        <v>404</v>
      </c>
    </row>
    <row r="406" spans="1:13" x14ac:dyDescent="0.35">
      <c r="A406" s="8" t="str">
        <f t="shared" si="53"/>
        <v>2016</v>
      </c>
      <c r="B406" s="8" t="str">
        <f t="shared" si="53"/>
        <v>Mayo</v>
      </c>
      <c r="C406" s="6" t="s">
        <v>47</v>
      </c>
      <c r="D406" s="14" t="str">
        <f t="shared" si="49"/>
        <v>9/Mayo/2016</v>
      </c>
      <c r="E406" s="50">
        <v>35105224</v>
      </c>
      <c r="F406" s="1">
        <v>14879922.889900001</v>
      </c>
      <c r="G406" s="2">
        <v>0.42386634222587499</v>
      </c>
      <c r="H406" s="3">
        <v>33847</v>
      </c>
      <c r="I406" s="1">
        <v>20225301.110100001</v>
      </c>
      <c r="J406" s="11">
        <f t="shared" si="50"/>
        <v>42499</v>
      </c>
      <c r="K406" s="12">
        <f t="shared" si="51"/>
        <v>20</v>
      </c>
      <c r="L406" s="12" t="str">
        <f t="shared" si="52"/>
        <v>lunes</v>
      </c>
      <c r="M406" s="45">
        <v>405</v>
      </c>
    </row>
    <row r="407" spans="1:13" x14ac:dyDescent="0.35">
      <c r="A407" s="8" t="str">
        <f t="shared" si="53"/>
        <v>2016</v>
      </c>
      <c r="B407" s="8" t="str">
        <f t="shared" si="53"/>
        <v>Mayo</v>
      </c>
      <c r="C407" s="6" t="s">
        <v>48</v>
      </c>
      <c r="D407" s="14" t="str">
        <f t="shared" si="49"/>
        <v>10/Mayo/2016</v>
      </c>
      <c r="E407" s="50">
        <v>26759632</v>
      </c>
      <c r="F407" s="1">
        <v>11370801.3156</v>
      </c>
      <c r="G407" s="2">
        <v>0.42492368040038819</v>
      </c>
      <c r="H407" s="3">
        <v>19223</v>
      </c>
      <c r="I407" s="1">
        <v>15388830.6845</v>
      </c>
      <c r="J407" s="11">
        <f t="shared" si="50"/>
        <v>42500</v>
      </c>
      <c r="K407" s="12">
        <f t="shared" si="51"/>
        <v>20</v>
      </c>
      <c r="L407" s="12" t="str">
        <f t="shared" si="52"/>
        <v>martes</v>
      </c>
      <c r="M407" s="45">
        <v>406</v>
      </c>
    </row>
    <row r="408" spans="1:13" x14ac:dyDescent="0.35">
      <c r="A408" s="8" t="str">
        <f t="shared" si="53"/>
        <v>2016</v>
      </c>
      <c r="B408" s="8" t="str">
        <f t="shared" si="53"/>
        <v>Mayo</v>
      </c>
      <c r="C408" s="6" t="s">
        <v>69</v>
      </c>
      <c r="D408" s="14" t="str">
        <f t="shared" si="49"/>
        <v>11/Mayo/2016</v>
      </c>
      <c r="E408" s="50">
        <v>30850741.129999999</v>
      </c>
      <c r="F408" s="1">
        <v>11508724.0571</v>
      </c>
      <c r="G408" s="2">
        <v>0.3730453024970814</v>
      </c>
      <c r="H408" s="3">
        <v>20490</v>
      </c>
      <c r="I408" s="1">
        <v>19342017.072999999</v>
      </c>
      <c r="J408" s="11">
        <f t="shared" si="50"/>
        <v>42501</v>
      </c>
      <c r="K408" s="12">
        <f t="shared" si="51"/>
        <v>20</v>
      </c>
      <c r="L408" s="12" t="str">
        <f t="shared" si="52"/>
        <v>miércoles</v>
      </c>
      <c r="M408" s="45">
        <v>407</v>
      </c>
    </row>
    <row r="409" spans="1:13" x14ac:dyDescent="0.35">
      <c r="A409" s="8" t="str">
        <f t="shared" ref="A409:B424" si="54">+A408</f>
        <v>2016</v>
      </c>
      <c r="B409" s="8" t="str">
        <f t="shared" si="54"/>
        <v>Mayo</v>
      </c>
      <c r="C409" s="6" t="s">
        <v>49</v>
      </c>
      <c r="D409" s="14" t="str">
        <f t="shared" si="49"/>
        <v>12/Mayo/2016</v>
      </c>
      <c r="E409" s="50">
        <v>35271327.609999999</v>
      </c>
      <c r="F409" s="1">
        <v>13933555.8049</v>
      </c>
      <c r="G409" s="2">
        <v>0.39503916492640351</v>
      </c>
      <c r="H409" s="3">
        <v>25614</v>
      </c>
      <c r="I409" s="1">
        <v>21337771.805100001</v>
      </c>
      <c r="J409" s="11">
        <f t="shared" si="50"/>
        <v>42502</v>
      </c>
      <c r="K409" s="12">
        <f t="shared" si="51"/>
        <v>20</v>
      </c>
      <c r="L409" s="12" t="str">
        <f t="shared" si="52"/>
        <v>jueves</v>
      </c>
      <c r="M409" s="45">
        <v>408</v>
      </c>
    </row>
    <row r="410" spans="1:13" x14ac:dyDescent="0.35">
      <c r="A410" s="8" t="str">
        <f t="shared" si="54"/>
        <v>2016</v>
      </c>
      <c r="B410" s="8" t="str">
        <f t="shared" si="54"/>
        <v>Mayo</v>
      </c>
      <c r="C410" s="6" t="s">
        <v>50</v>
      </c>
      <c r="D410" s="14" t="str">
        <f t="shared" si="49"/>
        <v>13/Mayo/2016</v>
      </c>
      <c r="E410" s="50">
        <v>34284688</v>
      </c>
      <c r="F410" s="1">
        <v>12862848.5591</v>
      </c>
      <c r="G410" s="2">
        <v>0.37517764662463898</v>
      </c>
      <c r="H410" s="3">
        <v>24578</v>
      </c>
      <c r="I410" s="1">
        <v>21421839.441</v>
      </c>
      <c r="J410" s="11">
        <f t="shared" si="50"/>
        <v>42503</v>
      </c>
      <c r="K410" s="12">
        <f t="shared" si="51"/>
        <v>20</v>
      </c>
      <c r="L410" s="12" t="str">
        <f t="shared" si="52"/>
        <v>viernes</v>
      </c>
      <c r="M410" s="45">
        <v>409</v>
      </c>
    </row>
    <row r="411" spans="1:13" x14ac:dyDescent="0.35">
      <c r="A411" s="8" t="str">
        <f t="shared" si="54"/>
        <v>2016</v>
      </c>
      <c r="B411" s="8" t="str">
        <f t="shared" si="54"/>
        <v>Mayo</v>
      </c>
      <c r="C411" s="6" t="s">
        <v>51</v>
      </c>
      <c r="D411" s="14" t="str">
        <f t="shared" si="49"/>
        <v>14/Mayo/2016</v>
      </c>
      <c r="E411" s="50">
        <v>5804256</v>
      </c>
      <c r="F411" s="1">
        <v>2078389.7065000001</v>
      </c>
      <c r="G411" s="2">
        <v>0.35808029599314711</v>
      </c>
      <c r="H411" s="3">
        <v>2268</v>
      </c>
      <c r="I411" s="1">
        <v>3725866.2936</v>
      </c>
      <c r="J411" s="11">
        <f t="shared" si="50"/>
        <v>42504</v>
      </c>
      <c r="K411" s="12">
        <f t="shared" si="51"/>
        <v>20</v>
      </c>
      <c r="L411" s="12" t="str">
        <f t="shared" si="52"/>
        <v>sábado</v>
      </c>
      <c r="M411" s="45">
        <v>410</v>
      </c>
    </row>
    <row r="412" spans="1:13" x14ac:dyDescent="0.35">
      <c r="A412" s="8" t="str">
        <f t="shared" si="54"/>
        <v>2016</v>
      </c>
      <c r="B412" s="8" t="str">
        <f t="shared" si="54"/>
        <v>Mayo</v>
      </c>
      <c r="C412" s="6" t="s">
        <v>52</v>
      </c>
      <c r="D412" s="14" t="str">
        <f t="shared" si="49"/>
        <v>15/Mayo/2016</v>
      </c>
      <c r="E412" s="50">
        <v>1142429</v>
      </c>
      <c r="F412" s="1">
        <v>514541.15549999999</v>
      </c>
      <c r="G412" s="2">
        <v>0.45039223925513094</v>
      </c>
      <c r="H412" s="3">
        <v>538</v>
      </c>
      <c r="I412" s="1">
        <v>627887.84459999995</v>
      </c>
      <c r="J412" s="11">
        <f t="shared" si="50"/>
        <v>42505</v>
      </c>
      <c r="K412" s="12">
        <f t="shared" si="51"/>
        <v>21</v>
      </c>
      <c r="L412" s="12" t="str">
        <f t="shared" si="52"/>
        <v>domingo</v>
      </c>
      <c r="M412" s="45">
        <v>411</v>
      </c>
    </row>
    <row r="413" spans="1:13" x14ac:dyDescent="0.35">
      <c r="A413" s="8" t="str">
        <f t="shared" si="54"/>
        <v>2016</v>
      </c>
      <c r="B413" s="8" t="str">
        <f t="shared" si="54"/>
        <v>Mayo</v>
      </c>
      <c r="C413" s="6" t="s">
        <v>53</v>
      </c>
      <c r="D413" s="14" t="str">
        <f t="shared" si="49"/>
        <v>16/Mayo/2016</v>
      </c>
      <c r="E413" s="50">
        <v>30764674</v>
      </c>
      <c r="F413" s="1">
        <v>11857688.163699999</v>
      </c>
      <c r="G413" s="2">
        <v>0.38543194586427276</v>
      </c>
      <c r="H413" s="3">
        <v>17889</v>
      </c>
      <c r="I413" s="1">
        <v>18906985.836300001</v>
      </c>
      <c r="J413" s="11">
        <f t="shared" si="50"/>
        <v>42506</v>
      </c>
      <c r="K413" s="12">
        <f t="shared" si="51"/>
        <v>21</v>
      </c>
      <c r="L413" s="12" t="str">
        <f t="shared" si="52"/>
        <v>lunes</v>
      </c>
      <c r="M413" s="45">
        <v>412</v>
      </c>
    </row>
    <row r="414" spans="1:13" x14ac:dyDescent="0.35">
      <c r="A414" s="8" t="str">
        <f t="shared" si="54"/>
        <v>2016</v>
      </c>
      <c r="B414" s="8" t="str">
        <f t="shared" si="54"/>
        <v>Mayo</v>
      </c>
      <c r="C414" s="6" t="s">
        <v>70</v>
      </c>
      <c r="D414" s="14" t="str">
        <f t="shared" si="49"/>
        <v>17/Mayo/2016</v>
      </c>
      <c r="E414" s="50">
        <v>54602933</v>
      </c>
      <c r="F414" s="1">
        <v>22326198.030499998</v>
      </c>
      <c r="G414" s="2">
        <v>0.40888276149011993</v>
      </c>
      <c r="H414" s="3">
        <v>48601</v>
      </c>
      <c r="I414" s="1">
        <v>32276734.969500002</v>
      </c>
      <c r="J414" s="11">
        <f t="shared" si="50"/>
        <v>42507</v>
      </c>
      <c r="K414" s="12">
        <f t="shared" si="51"/>
        <v>21</v>
      </c>
      <c r="L414" s="12" t="str">
        <f t="shared" si="52"/>
        <v>martes</v>
      </c>
      <c r="M414" s="45">
        <v>413</v>
      </c>
    </row>
    <row r="415" spans="1:13" x14ac:dyDescent="0.35">
      <c r="A415" s="8" t="str">
        <f t="shared" si="54"/>
        <v>2016</v>
      </c>
      <c r="B415" s="8" t="str">
        <f t="shared" si="54"/>
        <v>Mayo</v>
      </c>
      <c r="C415" s="6" t="s">
        <v>71</v>
      </c>
      <c r="D415" s="14" t="str">
        <f t="shared" si="49"/>
        <v>18/Mayo/2016</v>
      </c>
      <c r="E415" s="50">
        <v>33901230</v>
      </c>
      <c r="F415" s="1">
        <v>12674374.4386</v>
      </c>
      <c r="G415" s="2">
        <v>0.37386178727438502</v>
      </c>
      <c r="H415" s="3">
        <v>27728</v>
      </c>
      <c r="I415" s="1">
        <v>21226855.5614</v>
      </c>
      <c r="J415" s="11">
        <f t="shared" si="50"/>
        <v>42508</v>
      </c>
      <c r="K415" s="12">
        <f t="shared" si="51"/>
        <v>21</v>
      </c>
      <c r="L415" s="12" t="str">
        <f t="shared" si="52"/>
        <v>miércoles</v>
      </c>
      <c r="M415" s="45">
        <v>414</v>
      </c>
    </row>
    <row r="416" spans="1:13" x14ac:dyDescent="0.35">
      <c r="A416" s="8" t="str">
        <f t="shared" si="54"/>
        <v>2016</v>
      </c>
      <c r="B416" s="8" t="str">
        <f t="shared" si="54"/>
        <v>Mayo</v>
      </c>
      <c r="C416" s="6" t="s">
        <v>54</v>
      </c>
      <c r="D416" s="14" t="str">
        <f t="shared" si="49"/>
        <v>19/Mayo/2016</v>
      </c>
      <c r="E416" s="50">
        <v>38794334</v>
      </c>
      <c r="F416" s="1">
        <v>12407008.7094</v>
      </c>
      <c r="G416" s="2">
        <v>0.31981496858278324</v>
      </c>
      <c r="H416" s="3">
        <v>39053</v>
      </c>
      <c r="I416" s="1">
        <v>26387325.290600002</v>
      </c>
      <c r="J416" s="11">
        <f t="shared" si="50"/>
        <v>42509</v>
      </c>
      <c r="K416" s="12">
        <f t="shared" si="51"/>
        <v>21</v>
      </c>
      <c r="L416" s="12" t="str">
        <f t="shared" si="52"/>
        <v>jueves</v>
      </c>
      <c r="M416" s="45">
        <v>415</v>
      </c>
    </row>
    <row r="417" spans="1:13" x14ac:dyDescent="0.35">
      <c r="A417" s="8" t="str">
        <f t="shared" si="54"/>
        <v>2016</v>
      </c>
      <c r="B417" s="8" t="str">
        <f t="shared" si="54"/>
        <v>Mayo</v>
      </c>
      <c r="C417" s="6" t="s">
        <v>55</v>
      </c>
      <c r="D417" s="14" t="str">
        <f t="shared" si="49"/>
        <v>20/Mayo/2016</v>
      </c>
      <c r="E417" s="50">
        <v>83465855.450000003</v>
      </c>
      <c r="F417" s="1">
        <v>33113365.848200001</v>
      </c>
      <c r="G417" s="2">
        <v>0.39672948500523636</v>
      </c>
      <c r="H417" s="3">
        <v>26993</v>
      </c>
      <c r="I417" s="1">
        <v>50352489.601899996</v>
      </c>
      <c r="J417" s="11">
        <f t="shared" si="50"/>
        <v>42510</v>
      </c>
      <c r="K417" s="12">
        <f t="shared" si="51"/>
        <v>21</v>
      </c>
      <c r="L417" s="12" t="str">
        <f t="shared" si="52"/>
        <v>viernes</v>
      </c>
      <c r="M417" s="45">
        <v>416</v>
      </c>
    </row>
    <row r="418" spans="1:13" x14ac:dyDescent="0.35">
      <c r="A418" s="8" t="str">
        <f t="shared" si="54"/>
        <v>2016</v>
      </c>
      <c r="B418" s="8" t="str">
        <f t="shared" si="54"/>
        <v>Mayo</v>
      </c>
      <c r="C418" s="6" t="s">
        <v>58</v>
      </c>
      <c r="D418" s="14" t="str">
        <f t="shared" si="49"/>
        <v>23/Mayo/2016</v>
      </c>
      <c r="E418" s="50">
        <v>52616934</v>
      </c>
      <c r="F418" s="1">
        <v>16885468.054699998</v>
      </c>
      <c r="G418" s="2">
        <v>0.32091318841762995</v>
      </c>
      <c r="H418" s="3">
        <v>47452</v>
      </c>
      <c r="I418" s="1">
        <v>35731465.9454</v>
      </c>
      <c r="J418" s="11">
        <f t="shared" si="50"/>
        <v>42513</v>
      </c>
      <c r="K418" s="12">
        <f t="shared" si="51"/>
        <v>22</v>
      </c>
      <c r="L418" s="12" t="str">
        <f t="shared" si="52"/>
        <v>lunes</v>
      </c>
      <c r="M418" s="45">
        <v>417</v>
      </c>
    </row>
    <row r="419" spans="1:13" x14ac:dyDescent="0.35">
      <c r="A419" s="8" t="str">
        <f t="shared" si="54"/>
        <v>2016</v>
      </c>
      <c r="B419" s="8" t="str">
        <f t="shared" si="54"/>
        <v>Mayo</v>
      </c>
      <c r="C419" s="6" t="s">
        <v>59</v>
      </c>
      <c r="D419" s="14" t="str">
        <f t="shared" si="49"/>
        <v>24/Mayo/2016</v>
      </c>
      <c r="E419" s="50">
        <v>37718897.909999996</v>
      </c>
      <c r="F419" s="1">
        <v>14349090.3124</v>
      </c>
      <c r="G419" s="2">
        <v>0.38042178079110267</v>
      </c>
      <c r="H419" s="3">
        <v>24663</v>
      </c>
      <c r="I419" s="1">
        <v>23369807.5977</v>
      </c>
      <c r="J419" s="11">
        <f t="shared" si="50"/>
        <v>42514</v>
      </c>
      <c r="K419" s="12">
        <f t="shared" si="51"/>
        <v>22</v>
      </c>
      <c r="L419" s="12" t="str">
        <f t="shared" si="52"/>
        <v>martes</v>
      </c>
      <c r="M419" s="45">
        <v>418</v>
      </c>
    </row>
    <row r="420" spans="1:13" x14ac:dyDescent="0.35">
      <c r="A420" s="8" t="str">
        <f t="shared" si="54"/>
        <v>2016</v>
      </c>
      <c r="B420" s="8" t="str">
        <f t="shared" si="54"/>
        <v>Mayo</v>
      </c>
      <c r="C420" s="6" t="s">
        <v>72</v>
      </c>
      <c r="D420" s="14" t="str">
        <f t="shared" si="49"/>
        <v>25/Mayo/2016</v>
      </c>
      <c r="E420" s="50">
        <v>36545113.130000003</v>
      </c>
      <c r="F420" s="1">
        <v>13011154.9695</v>
      </c>
      <c r="G420" s="2">
        <v>0.35602995462665843</v>
      </c>
      <c r="H420" s="3">
        <v>21072</v>
      </c>
      <c r="I420" s="1">
        <v>23533958.160599999</v>
      </c>
      <c r="J420" s="11">
        <f t="shared" si="50"/>
        <v>42515</v>
      </c>
      <c r="K420" s="12">
        <f t="shared" si="51"/>
        <v>22</v>
      </c>
      <c r="L420" s="12" t="str">
        <f t="shared" si="52"/>
        <v>miércoles</v>
      </c>
      <c r="M420" s="45">
        <v>419</v>
      </c>
    </row>
    <row r="421" spans="1:13" x14ac:dyDescent="0.35">
      <c r="A421" s="8" t="str">
        <f t="shared" si="54"/>
        <v>2016</v>
      </c>
      <c r="B421" s="8" t="str">
        <f t="shared" si="54"/>
        <v>Mayo</v>
      </c>
      <c r="C421" s="6" t="s">
        <v>60</v>
      </c>
      <c r="D421" s="14" t="str">
        <f t="shared" si="49"/>
        <v>26/Mayo/2016</v>
      </c>
      <c r="E421" s="50">
        <v>53000487.390000001</v>
      </c>
      <c r="F421" s="1">
        <v>18027389.202399999</v>
      </c>
      <c r="G421" s="2">
        <v>0.34013629100704013</v>
      </c>
      <c r="H421" s="3">
        <v>32312</v>
      </c>
      <c r="I421" s="1">
        <v>34973098.187600002</v>
      </c>
      <c r="J421" s="11">
        <f t="shared" si="50"/>
        <v>42516</v>
      </c>
      <c r="K421" s="12">
        <f t="shared" si="51"/>
        <v>22</v>
      </c>
      <c r="L421" s="12" t="str">
        <f t="shared" si="52"/>
        <v>jueves</v>
      </c>
      <c r="M421" s="45">
        <v>420</v>
      </c>
    </row>
    <row r="422" spans="1:13" x14ac:dyDescent="0.35">
      <c r="A422" s="8" t="str">
        <f t="shared" si="54"/>
        <v>2016</v>
      </c>
      <c r="B422" s="8" t="str">
        <f t="shared" si="54"/>
        <v>Mayo</v>
      </c>
      <c r="C422" s="6" t="s">
        <v>61</v>
      </c>
      <c r="D422" s="14" t="str">
        <f t="shared" si="49"/>
        <v>27/Mayo/2016</v>
      </c>
      <c r="E422" s="50">
        <v>39084950</v>
      </c>
      <c r="F422" s="1">
        <v>13089737.443</v>
      </c>
      <c r="G422" s="2">
        <v>0.33490480205296413</v>
      </c>
      <c r="H422" s="3">
        <v>21410</v>
      </c>
      <c r="I422" s="1">
        <v>25995212.557</v>
      </c>
      <c r="J422" s="11">
        <f t="shared" si="50"/>
        <v>42517</v>
      </c>
      <c r="K422" s="12">
        <f t="shared" si="51"/>
        <v>22</v>
      </c>
      <c r="L422" s="12" t="str">
        <f t="shared" si="52"/>
        <v>viernes</v>
      </c>
      <c r="M422" s="45">
        <v>421</v>
      </c>
    </row>
    <row r="423" spans="1:13" x14ac:dyDescent="0.35">
      <c r="A423" s="8" t="str">
        <f t="shared" si="54"/>
        <v>2016</v>
      </c>
      <c r="B423" s="8" t="str">
        <f t="shared" si="54"/>
        <v>Mayo</v>
      </c>
      <c r="C423" s="6" t="s">
        <v>62</v>
      </c>
      <c r="D423" s="14" t="str">
        <f t="shared" si="49"/>
        <v>28/Mayo/2016</v>
      </c>
      <c r="E423" s="50">
        <v>638026</v>
      </c>
      <c r="F423" s="1">
        <v>215427.81880000001</v>
      </c>
      <c r="G423" s="2">
        <v>0.33764739806841726</v>
      </c>
      <c r="H423" s="3">
        <v>1996</v>
      </c>
      <c r="I423" s="1">
        <v>422598.1813</v>
      </c>
      <c r="J423" s="11">
        <f t="shared" si="50"/>
        <v>42518</v>
      </c>
      <c r="K423" s="12">
        <f t="shared" si="51"/>
        <v>22</v>
      </c>
      <c r="L423" s="12" t="str">
        <f t="shared" si="52"/>
        <v>sábado</v>
      </c>
      <c r="M423" s="45">
        <v>422</v>
      </c>
    </row>
    <row r="424" spans="1:13" x14ac:dyDescent="0.35">
      <c r="A424" s="8" t="str">
        <f t="shared" si="54"/>
        <v>2016</v>
      </c>
      <c r="B424" s="8" t="str">
        <f t="shared" si="54"/>
        <v>Mayo</v>
      </c>
      <c r="C424" s="6" t="s">
        <v>64</v>
      </c>
      <c r="D424" s="14" t="str">
        <f t="shared" si="49"/>
        <v>30/Mayo/2016</v>
      </c>
      <c r="E424" s="50">
        <v>42298612</v>
      </c>
      <c r="F424" s="1">
        <v>14383616.1131</v>
      </c>
      <c r="G424" s="2">
        <v>0.34004936410442971</v>
      </c>
      <c r="H424" s="3">
        <v>34060</v>
      </c>
      <c r="I424" s="1">
        <v>27914995.8869</v>
      </c>
      <c r="J424" s="11">
        <f t="shared" si="50"/>
        <v>42520</v>
      </c>
      <c r="K424" s="12">
        <f t="shared" si="51"/>
        <v>23</v>
      </c>
      <c r="L424" s="12" t="str">
        <f t="shared" si="52"/>
        <v>lunes</v>
      </c>
      <c r="M424" s="45">
        <v>423</v>
      </c>
    </row>
    <row r="425" spans="1:13" x14ac:dyDescent="0.35">
      <c r="A425" s="8" t="str">
        <f t="shared" ref="A425:B440" si="55">+A424</f>
        <v>2016</v>
      </c>
      <c r="B425" s="8" t="str">
        <f t="shared" si="55"/>
        <v>Mayo</v>
      </c>
      <c r="C425" s="6" t="s">
        <v>65</v>
      </c>
      <c r="D425" s="14" t="str">
        <f t="shared" si="49"/>
        <v>31/Mayo/2016</v>
      </c>
      <c r="E425" s="50">
        <v>50688980</v>
      </c>
      <c r="F425" s="1">
        <v>19899689.339699998</v>
      </c>
      <c r="G425" s="2">
        <v>0.39258413445486573</v>
      </c>
      <c r="H425" s="3">
        <v>31271</v>
      </c>
      <c r="I425" s="1">
        <v>30789290.660399999</v>
      </c>
      <c r="J425" s="11">
        <f t="shared" si="50"/>
        <v>42521</v>
      </c>
      <c r="K425" s="12">
        <f t="shared" si="51"/>
        <v>23</v>
      </c>
      <c r="L425" s="12" t="str">
        <f t="shared" si="52"/>
        <v>martes</v>
      </c>
      <c r="M425" s="45">
        <v>424</v>
      </c>
    </row>
    <row r="426" spans="1:13" x14ac:dyDescent="0.35">
      <c r="A426" s="8" t="str">
        <f t="shared" si="55"/>
        <v>2016</v>
      </c>
      <c r="B426" s="8" t="s">
        <v>30</v>
      </c>
      <c r="C426" s="6" t="s">
        <v>73</v>
      </c>
      <c r="D426" s="14" t="str">
        <f t="shared" si="49"/>
        <v>1/Junio/2016</v>
      </c>
      <c r="E426" s="50">
        <v>14832031</v>
      </c>
      <c r="F426" s="1">
        <v>6446176.4259000001</v>
      </c>
      <c r="G426" s="2">
        <v>0.43461184957744492</v>
      </c>
      <c r="H426" s="3">
        <v>11355</v>
      </c>
      <c r="I426" s="1">
        <v>8385854.5741999997</v>
      </c>
      <c r="J426" s="11">
        <f t="shared" si="50"/>
        <v>42522</v>
      </c>
      <c r="K426" s="12">
        <f t="shared" si="51"/>
        <v>23</v>
      </c>
      <c r="L426" s="12" t="str">
        <f t="shared" si="52"/>
        <v>miércoles</v>
      </c>
      <c r="M426" s="45">
        <v>425</v>
      </c>
    </row>
    <row r="427" spans="1:13" x14ac:dyDescent="0.35">
      <c r="A427" s="8" t="str">
        <f t="shared" si="55"/>
        <v>2016</v>
      </c>
      <c r="B427" s="8" t="str">
        <f t="shared" si="55"/>
        <v>Junio</v>
      </c>
      <c r="C427" s="6" t="s">
        <v>66</v>
      </c>
      <c r="D427" s="14" t="str">
        <f t="shared" si="49"/>
        <v>2/Junio/2016</v>
      </c>
      <c r="E427" s="50">
        <v>23376860</v>
      </c>
      <c r="F427" s="1">
        <v>8852183.2455000002</v>
      </c>
      <c r="G427" s="2">
        <v>0.37867289471297683</v>
      </c>
      <c r="H427" s="3">
        <v>17529</v>
      </c>
      <c r="I427" s="1">
        <v>14524676.7546</v>
      </c>
      <c r="J427" s="11">
        <f t="shared" si="50"/>
        <v>42523</v>
      </c>
      <c r="K427" s="12">
        <f t="shared" si="51"/>
        <v>23</v>
      </c>
      <c r="L427" s="12" t="str">
        <f t="shared" si="52"/>
        <v>jueves</v>
      </c>
      <c r="M427" s="45">
        <v>426</v>
      </c>
    </row>
    <row r="428" spans="1:13" x14ac:dyDescent="0.35">
      <c r="A428" s="8" t="str">
        <f t="shared" si="55"/>
        <v>2016</v>
      </c>
      <c r="B428" s="8" t="str">
        <f t="shared" si="55"/>
        <v>Junio</v>
      </c>
      <c r="C428" s="6" t="s">
        <v>67</v>
      </c>
      <c r="D428" s="14" t="str">
        <f t="shared" si="49"/>
        <v>3/Junio/2016</v>
      </c>
      <c r="E428" s="50">
        <v>25163459</v>
      </c>
      <c r="F428" s="1">
        <v>8854704.0842000004</v>
      </c>
      <c r="G428" s="2">
        <v>0.35188739688768544</v>
      </c>
      <c r="H428" s="3">
        <v>16427.96</v>
      </c>
      <c r="I428" s="1">
        <v>16308754.915899999</v>
      </c>
      <c r="J428" s="11">
        <f t="shared" si="50"/>
        <v>42524</v>
      </c>
      <c r="K428" s="12">
        <f t="shared" si="51"/>
        <v>23</v>
      </c>
      <c r="L428" s="12" t="str">
        <f t="shared" si="52"/>
        <v>viernes</v>
      </c>
      <c r="M428" s="45">
        <v>427</v>
      </c>
    </row>
    <row r="429" spans="1:13" x14ac:dyDescent="0.35">
      <c r="A429" s="8" t="str">
        <f t="shared" si="55"/>
        <v>2016</v>
      </c>
      <c r="B429" s="8" t="str">
        <f t="shared" si="55"/>
        <v>Junio</v>
      </c>
      <c r="C429" s="6" t="s">
        <v>68</v>
      </c>
      <c r="D429" s="14" t="str">
        <f t="shared" si="49"/>
        <v>4/Junio/2016</v>
      </c>
      <c r="E429" s="50">
        <v>163572</v>
      </c>
      <c r="F429" s="1">
        <v>68187.364499999996</v>
      </c>
      <c r="G429" s="2">
        <v>0.41686452754750203</v>
      </c>
      <c r="H429" s="3">
        <v>360</v>
      </c>
      <c r="I429" s="1">
        <v>95384.635500000004</v>
      </c>
      <c r="J429" s="11">
        <f t="shared" si="50"/>
        <v>42525</v>
      </c>
      <c r="K429" s="12">
        <f t="shared" si="51"/>
        <v>23</v>
      </c>
      <c r="L429" s="12" t="str">
        <f t="shared" si="52"/>
        <v>sábado</v>
      </c>
      <c r="M429" s="45">
        <v>428</v>
      </c>
    </row>
    <row r="430" spans="1:13" x14ac:dyDescent="0.35">
      <c r="A430" s="8" t="str">
        <f t="shared" si="55"/>
        <v>2016</v>
      </c>
      <c r="B430" s="8" t="str">
        <f t="shared" si="55"/>
        <v>Junio</v>
      </c>
      <c r="C430" s="6" t="s">
        <v>44</v>
      </c>
      <c r="D430" s="14" t="str">
        <f t="shared" si="49"/>
        <v>6/Junio/2016</v>
      </c>
      <c r="E430" s="50">
        <v>26757157</v>
      </c>
      <c r="F430" s="1">
        <v>11134925.854900001</v>
      </c>
      <c r="G430" s="2">
        <v>0.41614756959792104</v>
      </c>
      <c r="H430" s="3">
        <v>31181</v>
      </c>
      <c r="I430" s="1">
        <v>15622231.145199999</v>
      </c>
      <c r="J430" s="11">
        <f t="shared" si="50"/>
        <v>42527</v>
      </c>
      <c r="K430" s="12">
        <f t="shared" si="51"/>
        <v>24</v>
      </c>
      <c r="L430" s="12" t="str">
        <f t="shared" si="52"/>
        <v>lunes</v>
      </c>
      <c r="M430" s="45">
        <v>429</v>
      </c>
    </row>
    <row r="431" spans="1:13" x14ac:dyDescent="0.35">
      <c r="A431" s="8" t="str">
        <f t="shared" si="55"/>
        <v>2016</v>
      </c>
      <c r="B431" s="8" t="str">
        <f t="shared" si="55"/>
        <v>Junio</v>
      </c>
      <c r="C431" s="6" t="s">
        <v>45</v>
      </c>
      <c r="D431" s="14" t="str">
        <f t="shared" si="49"/>
        <v>7/Junio/2016</v>
      </c>
      <c r="E431" s="50">
        <v>27649850</v>
      </c>
      <c r="F431" s="1">
        <v>10118160.1249</v>
      </c>
      <c r="G431" s="2">
        <v>0.36593906024444978</v>
      </c>
      <c r="H431" s="3">
        <v>24728</v>
      </c>
      <c r="I431" s="1">
        <v>17531689.875100002</v>
      </c>
      <c r="J431" s="11">
        <f t="shared" si="50"/>
        <v>42528</v>
      </c>
      <c r="K431" s="12">
        <f t="shared" si="51"/>
        <v>24</v>
      </c>
      <c r="L431" s="12" t="str">
        <f t="shared" si="52"/>
        <v>martes</v>
      </c>
      <c r="M431" s="45">
        <v>430</v>
      </c>
    </row>
    <row r="432" spans="1:13" x14ac:dyDescent="0.35">
      <c r="A432" s="8" t="str">
        <f t="shared" si="55"/>
        <v>2016</v>
      </c>
      <c r="B432" s="8" t="str">
        <f t="shared" si="55"/>
        <v>Junio</v>
      </c>
      <c r="C432" s="6" t="s">
        <v>46</v>
      </c>
      <c r="D432" s="14" t="str">
        <f t="shared" si="49"/>
        <v>8/Junio/2016</v>
      </c>
      <c r="E432" s="50">
        <v>39897120</v>
      </c>
      <c r="F432" s="1">
        <v>15103342.183900001</v>
      </c>
      <c r="G432" s="2">
        <v>0.37855720372548196</v>
      </c>
      <c r="H432" s="3">
        <v>21138</v>
      </c>
      <c r="I432" s="1">
        <v>24793777.816100001</v>
      </c>
      <c r="J432" s="11">
        <f t="shared" si="50"/>
        <v>42529</v>
      </c>
      <c r="K432" s="12">
        <f t="shared" si="51"/>
        <v>24</v>
      </c>
      <c r="L432" s="12" t="str">
        <f t="shared" si="52"/>
        <v>miércoles</v>
      </c>
      <c r="M432" s="45">
        <v>431</v>
      </c>
    </row>
    <row r="433" spans="1:13" x14ac:dyDescent="0.35">
      <c r="A433" s="8" t="str">
        <f t="shared" si="55"/>
        <v>2016</v>
      </c>
      <c r="B433" s="8" t="str">
        <f t="shared" si="55"/>
        <v>Junio</v>
      </c>
      <c r="C433" s="6" t="s">
        <v>47</v>
      </c>
      <c r="D433" s="14" t="str">
        <f t="shared" si="49"/>
        <v>9/Junio/2016</v>
      </c>
      <c r="E433" s="50">
        <v>29979554</v>
      </c>
      <c r="F433" s="1">
        <v>12788778.784499999</v>
      </c>
      <c r="G433" s="2">
        <v>0.42658335692719113</v>
      </c>
      <c r="H433" s="3">
        <v>20512</v>
      </c>
      <c r="I433" s="1">
        <v>17190775.215599999</v>
      </c>
      <c r="J433" s="11">
        <f t="shared" si="50"/>
        <v>42530</v>
      </c>
      <c r="K433" s="12">
        <f t="shared" si="51"/>
        <v>24</v>
      </c>
      <c r="L433" s="12" t="str">
        <f t="shared" si="52"/>
        <v>jueves</v>
      </c>
      <c r="M433" s="45">
        <v>432</v>
      </c>
    </row>
    <row r="434" spans="1:13" x14ac:dyDescent="0.35">
      <c r="A434" s="8" t="str">
        <f t="shared" si="55"/>
        <v>2016</v>
      </c>
      <c r="B434" s="8" t="str">
        <f t="shared" si="55"/>
        <v>Junio</v>
      </c>
      <c r="C434" s="6" t="s">
        <v>48</v>
      </c>
      <c r="D434" s="14" t="str">
        <f t="shared" si="49"/>
        <v>10/Junio/2016</v>
      </c>
      <c r="E434" s="50">
        <v>30805199</v>
      </c>
      <c r="F434" s="1">
        <v>11787189.136</v>
      </c>
      <c r="G434" s="2">
        <v>0.38263635745381808</v>
      </c>
      <c r="H434" s="3">
        <v>29751</v>
      </c>
      <c r="I434" s="1">
        <v>19018009.864</v>
      </c>
      <c r="J434" s="11">
        <f t="shared" si="50"/>
        <v>42531</v>
      </c>
      <c r="K434" s="12">
        <f t="shared" si="51"/>
        <v>24</v>
      </c>
      <c r="L434" s="12" t="str">
        <f t="shared" si="52"/>
        <v>viernes</v>
      </c>
      <c r="M434" s="45">
        <v>433</v>
      </c>
    </row>
    <row r="435" spans="1:13" x14ac:dyDescent="0.35">
      <c r="A435" s="8" t="str">
        <f t="shared" si="55"/>
        <v>2016</v>
      </c>
      <c r="B435" s="8" t="str">
        <f t="shared" si="55"/>
        <v>Junio</v>
      </c>
      <c r="C435" s="6" t="s">
        <v>69</v>
      </c>
      <c r="D435" s="14" t="str">
        <f t="shared" si="49"/>
        <v>11/Junio/2016</v>
      </c>
      <c r="E435" s="50">
        <v>595822</v>
      </c>
      <c r="F435" s="1">
        <v>232349.73050000001</v>
      </c>
      <c r="G435" s="2">
        <v>0.3899650071665699</v>
      </c>
      <c r="H435" s="3">
        <v>256</v>
      </c>
      <c r="I435" s="1">
        <v>363472.2696</v>
      </c>
      <c r="J435" s="11">
        <f t="shared" si="50"/>
        <v>42532</v>
      </c>
      <c r="K435" s="12">
        <f t="shared" si="51"/>
        <v>24</v>
      </c>
      <c r="L435" s="12" t="str">
        <f t="shared" si="52"/>
        <v>sábado</v>
      </c>
      <c r="M435" s="45">
        <v>434</v>
      </c>
    </row>
    <row r="436" spans="1:13" x14ac:dyDescent="0.35">
      <c r="A436" s="8" t="str">
        <f t="shared" si="55"/>
        <v>2016</v>
      </c>
      <c r="B436" s="8" t="str">
        <f t="shared" si="55"/>
        <v>Junio</v>
      </c>
      <c r="C436" s="6" t="s">
        <v>50</v>
      </c>
      <c r="D436" s="14" t="str">
        <f t="shared" si="49"/>
        <v>13/Junio/2016</v>
      </c>
      <c r="E436" s="50">
        <v>37272092</v>
      </c>
      <c r="F436" s="1">
        <v>14698496.8421</v>
      </c>
      <c r="G436" s="2">
        <v>0.39435663665189491</v>
      </c>
      <c r="H436" s="3">
        <v>19283</v>
      </c>
      <c r="I436" s="1">
        <v>22573595.158</v>
      </c>
      <c r="J436" s="11">
        <f t="shared" si="50"/>
        <v>42534</v>
      </c>
      <c r="K436" s="12">
        <f t="shared" si="51"/>
        <v>25</v>
      </c>
      <c r="L436" s="12" t="str">
        <f t="shared" si="52"/>
        <v>lunes</v>
      </c>
      <c r="M436" s="45">
        <v>435</v>
      </c>
    </row>
    <row r="437" spans="1:13" x14ac:dyDescent="0.35">
      <c r="A437" s="8" t="str">
        <f t="shared" si="55"/>
        <v>2016</v>
      </c>
      <c r="B437" s="8" t="str">
        <f t="shared" si="55"/>
        <v>Junio</v>
      </c>
      <c r="C437" s="6" t="s">
        <v>51</v>
      </c>
      <c r="D437" s="14" t="str">
        <f t="shared" si="49"/>
        <v>14/Junio/2016</v>
      </c>
      <c r="E437" s="50">
        <v>27014314</v>
      </c>
      <c r="F437" s="1">
        <v>10574520.560799999</v>
      </c>
      <c r="G437" s="2">
        <v>0.39144138773244436</v>
      </c>
      <c r="H437" s="3">
        <v>22085</v>
      </c>
      <c r="I437" s="1">
        <v>16439793.439200001</v>
      </c>
      <c r="J437" s="11">
        <f t="shared" si="50"/>
        <v>42535</v>
      </c>
      <c r="K437" s="12">
        <f t="shared" si="51"/>
        <v>25</v>
      </c>
      <c r="L437" s="12" t="str">
        <f t="shared" si="52"/>
        <v>martes</v>
      </c>
      <c r="M437" s="45">
        <v>436</v>
      </c>
    </row>
    <row r="438" spans="1:13" x14ac:dyDescent="0.35">
      <c r="A438" s="8" t="str">
        <f t="shared" si="55"/>
        <v>2016</v>
      </c>
      <c r="B438" s="8" t="str">
        <f t="shared" si="55"/>
        <v>Junio</v>
      </c>
      <c r="C438" s="6" t="s">
        <v>52</v>
      </c>
      <c r="D438" s="14" t="str">
        <f t="shared" si="49"/>
        <v>15/Junio/2016</v>
      </c>
      <c r="E438" s="50">
        <v>54229743</v>
      </c>
      <c r="F438" s="1">
        <v>16660586.711999999</v>
      </c>
      <c r="G438" s="2">
        <v>0.30722230625359964</v>
      </c>
      <c r="H438" s="3">
        <v>26813</v>
      </c>
      <c r="I438" s="1">
        <v>37569156.288099997</v>
      </c>
      <c r="J438" s="11">
        <f t="shared" si="50"/>
        <v>42536</v>
      </c>
      <c r="K438" s="12">
        <f t="shared" si="51"/>
        <v>25</v>
      </c>
      <c r="L438" s="12" t="str">
        <f t="shared" si="52"/>
        <v>miércoles</v>
      </c>
      <c r="M438" s="45">
        <v>437</v>
      </c>
    </row>
    <row r="439" spans="1:13" x14ac:dyDescent="0.35">
      <c r="A439" s="8" t="str">
        <f t="shared" si="55"/>
        <v>2016</v>
      </c>
      <c r="B439" s="8" t="str">
        <f t="shared" si="55"/>
        <v>Junio</v>
      </c>
      <c r="C439" s="6" t="s">
        <v>53</v>
      </c>
      <c r="D439" s="14" t="str">
        <f t="shared" si="49"/>
        <v>16/Junio/2016</v>
      </c>
      <c r="E439" s="50">
        <v>47750713</v>
      </c>
      <c r="F439" s="1">
        <v>18030590.1778</v>
      </c>
      <c r="G439" s="2">
        <v>0.37759834450639512</v>
      </c>
      <c r="H439" s="3">
        <v>37282</v>
      </c>
      <c r="I439" s="1">
        <v>29720122.8222</v>
      </c>
      <c r="J439" s="11">
        <f t="shared" si="50"/>
        <v>42537</v>
      </c>
      <c r="K439" s="12">
        <f t="shared" si="51"/>
        <v>25</v>
      </c>
      <c r="L439" s="12" t="str">
        <f t="shared" si="52"/>
        <v>jueves</v>
      </c>
      <c r="M439" s="45">
        <v>438</v>
      </c>
    </row>
    <row r="440" spans="1:13" x14ac:dyDescent="0.35">
      <c r="A440" s="8" t="str">
        <f t="shared" si="55"/>
        <v>2016</v>
      </c>
      <c r="B440" s="8" t="str">
        <f t="shared" si="55"/>
        <v>Junio</v>
      </c>
      <c r="C440" s="6" t="s">
        <v>70</v>
      </c>
      <c r="D440" s="14" t="str">
        <f t="shared" si="49"/>
        <v>17/Junio/2016</v>
      </c>
      <c r="E440" s="50">
        <v>35688406</v>
      </c>
      <c r="F440" s="1">
        <v>11996466.238700001</v>
      </c>
      <c r="G440" s="2">
        <v>0.33614463584336046</v>
      </c>
      <c r="H440" s="3">
        <v>20445</v>
      </c>
      <c r="I440" s="1">
        <v>23691939.761399999</v>
      </c>
      <c r="J440" s="11">
        <f t="shared" si="50"/>
        <v>42538</v>
      </c>
      <c r="K440" s="12">
        <f t="shared" si="51"/>
        <v>25</v>
      </c>
      <c r="L440" s="12" t="str">
        <f t="shared" si="52"/>
        <v>viernes</v>
      </c>
      <c r="M440" s="45">
        <v>439</v>
      </c>
    </row>
    <row r="441" spans="1:13" x14ac:dyDescent="0.35">
      <c r="A441" s="8" t="str">
        <f t="shared" ref="A441:B456" si="56">+A440</f>
        <v>2016</v>
      </c>
      <c r="B441" s="8" t="str">
        <f t="shared" si="56"/>
        <v>Junio</v>
      </c>
      <c r="C441" s="6" t="s">
        <v>71</v>
      </c>
      <c r="D441" s="14" t="str">
        <f t="shared" si="49"/>
        <v>18/Junio/2016</v>
      </c>
      <c r="E441" s="50">
        <v>47900</v>
      </c>
      <c r="F441" s="1">
        <v>19051.347099999999</v>
      </c>
      <c r="G441" s="2">
        <v>0.39773167223382044</v>
      </c>
      <c r="H441" s="3">
        <v>10</v>
      </c>
      <c r="I441" s="1">
        <v>28848.652999999998</v>
      </c>
      <c r="J441" s="11">
        <f t="shared" si="50"/>
        <v>42539</v>
      </c>
      <c r="K441" s="12">
        <f t="shared" si="51"/>
        <v>25</v>
      </c>
      <c r="L441" s="12" t="str">
        <f t="shared" si="52"/>
        <v>sábado</v>
      </c>
      <c r="M441" s="45">
        <v>440</v>
      </c>
    </row>
    <row r="442" spans="1:13" x14ac:dyDescent="0.35">
      <c r="A442" s="8" t="str">
        <f t="shared" si="56"/>
        <v>2016</v>
      </c>
      <c r="B442" s="8" t="str">
        <f t="shared" si="56"/>
        <v>Junio</v>
      </c>
      <c r="C442" s="6" t="s">
        <v>55</v>
      </c>
      <c r="D442" s="14" t="str">
        <f t="shared" si="49"/>
        <v>20/Junio/2016</v>
      </c>
      <c r="E442" s="50">
        <v>42658899.07</v>
      </c>
      <c r="F442" s="1">
        <v>18223226.419</v>
      </c>
      <c r="G442" s="2">
        <v>0.4271846394605045</v>
      </c>
      <c r="H442" s="3">
        <v>42570</v>
      </c>
      <c r="I442" s="1">
        <v>24435672.651000001</v>
      </c>
      <c r="J442" s="11">
        <f t="shared" si="50"/>
        <v>42541</v>
      </c>
      <c r="K442" s="12">
        <f t="shared" si="51"/>
        <v>26</v>
      </c>
      <c r="L442" s="12" t="str">
        <f t="shared" si="52"/>
        <v>lunes</v>
      </c>
      <c r="M442" s="45">
        <v>441</v>
      </c>
    </row>
    <row r="443" spans="1:13" x14ac:dyDescent="0.35">
      <c r="A443" s="8" t="str">
        <f t="shared" si="56"/>
        <v>2016</v>
      </c>
      <c r="B443" s="8" t="str">
        <f t="shared" si="56"/>
        <v>Junio</v>
      </c>
      <c r="C443" s="6" t="s">
        <v>56</v>
      </c>
      <c r="D443" s="14" t="str">
        <f t="shared" si="49"/>
        <v>21/Junio/2016</v>
      </c>
      <c r="E443" s="50">
        <v>32658849</v>
      </c>
      <c r="F443" s="1">
        <v>11084692.0057</v>
      </c>
      <c r="G443" s="2">
        <v>0.339408532300082</v>
      </c>
      <c r="H443" s="3">
        <v>27153</v>
      </c>
      <c r="I443" s="1">
        <v>21574156.994399998</v>
      </c>
      <c r="J443" s="11">
        <f t="shared" si="50"/>
        <v>42542</v>
      </c>
      <c r="K443" s="12">
        <f t="shared" si="51"/>
        <v>26</v>
      </c>
      <c r="L443" s="12" t="str">
        <f t="shared" si="52"/>
        <v>martes</v>
      </c>
      <c r="M443" s="45">
        <v>442</v>
      </c>
    </row>
    <row r="444" spans="1:13" x14ac:dyDescent="0.35">
      <c r="A444" s="8" t="str">
        <f t="shared" si="56"/>
        <v>2016</v>
      </c>
      <c r="B444" s="8" t="str">
        <f t="shared" si="56"/>
        <v>Junio</v>
      </c>
      <c r="C444" s="6" t="s">
        <v>57</v>
      </c>
      <c r="D444" s="14" t="str">
        <f t="shared" si="49"/>
        <v>22/Junio/2016</v>
      </c>
      <c r="E444" s="50">
        <v>36060515</v>
      </c>
      <c r="F444" s="1">
        <v>14251581.328500001</v>
      </c>
      <c r="G444" s="2">
        <v>0.39521291718934132</v>
      </c>
      <c r="H444" s="3">
        <v>22052</v>
      </c>
      <c r="I444" s="1">
        <v>21808933.671599999</v>
      </c>
      <c r="J444" s="11">
        <f t="shared" si="50"/>
        <v>42543</v>
      </c>
      <c r="K444" s="12">
        <f t="shared" si="51"/>
        <v>26</v>
      </c>
      <c r="L444" s="12" t="str">
        <f t="shared" si="52"/>
        <v>miércoles</v>
      </c>
      <c r="M444" s="45">
        <v>443</v>
      </c>
    </row>
    <row r="445" spans="1:13" x14ac:dyDescent="0.35">
      <c r="A445" s="8" t="str">
        <f t="shared" si="56"/>
        <v>2016</v>
      </c>
      <c r="B445" s="8" t="str">
        <f t="shared" si="56"/>
        <v>Junio</v>
      </c>
      <c r="C445" s="6" t="s">
        <v>58</v>
      </c>
      <c r="D445" s="14" t="str">
        <f t="shared" si="49"/>
        <v>23/Junio/2016</v>
      </c>
      <c r="E445" s="50">
        <v>74137037</v>
      </c>
      <c r="F445" s="1">
        <v>23300503.913400002</v>
      </c>
      <c r="G445" s="2">
        <v>0.31428965677978199</v>
      </c>
      <c r="H445" s="3">
        <v>38382</v>
      </c>
      <c r="I445" s="1">
        <v>50836533.0867</v>
      </c>
      <c r="J445" s="11">
        <f t="shared" si="50"/>
        <v>42544</v>
      </c>
      <c r="K445" s="12">
        <f t="shared" si="51"/>
        <v>26</v>
      </c>
      <c r="L445" s="12" t="str">
        <f t="shared" si="52"/>
        <v>jueves</v>
      </c>
      <c r="M445" s="45">
        <v>444</v>
      </c>
    </row>
    <row r="446" spans="1:13" x14ac:dyDescent="0.35">
      <c r="A446" s="8" t="str">
        <f t="shared" si="56"/>
        <v>2016</v>
      </c>
      <c r="B446" s="8" t="str">
        <f t="shared" si="56"/>
        <v>Junio</v>
      </c>
      <c r="C446" s="6" t="s">
        <v>59</v>
      </c>
      <c r="D446" s="14" t="str">
        <f t="shared" si="49"/>
        <v>24/Junio/2016</v>
      </c>
      <c r="E446" s="50">
        <v>46506588</v>
      </c>
      <c r="F446" s="1">
        <v>17465240.244199999</v>
      </c>
      <c r="G446" s="2">
        <v>0.37554335837752706</v>
      </c>
      <c r="H446" s="3">
        <v>23617.94</v>
      </c>
      <c r="I446" s="1">
        <v>29041347.755899999</v>
      </c>
      <c r="J446" s="11">
        <f t="shared" si="50"/>
        <v>42545</v>
      </c>
      <c r="K446" s="12">
        <f t="shared" si="51"/>
        <v>26</v>
      </c>
      <c r="L446" s="12" t="str">
        <f t="shared" si="52"/>
        <v>viernes</v>
      </c>
      <c r="M446" s="45">
        <v>445</v>
      </c>
    </row>
    <row r="447" spans="1:13" x14ac:dyDescent="0.35">
      <c r="A447" s="8" t="str">
        <f t="shared" si="56"/>
        <v>2016</v>
      </c>
      <c r="B447" s="8" t="str">
        <f t="shared" si="56"/>
        <v>Junio</v>
      </c>
      <c r="C447" s="6" t="s">
        <v>72</v>
      </c>
      <c r="D447" s="14" t="str">
        <f t="shared" si="49"/>
        <v>25/Junio/2016</v>
      </c>
      <c r="E447" s="50">
        <v>80517</v>
      </c>
      <c r="F447" s="1">
        <v>42673.1751</v>
      </c>
      <c r="G447" s="2">
        <v>0.52998963076120575</v>
      </c>
      <c r="H447" s="3">
        <v>230</v>
      </c>
      <c r="I447" s="1">
        <v>37843.824999999997</v>
      </c>
      <c r="J447" s="11">
        <f t="shared" si="50"/>
        <v>42546</v>
      </c>
      <c r="K447" s="12">
        <f t="shared" si="51"/>
        <v>26</v>
      </c>
      <c r="L447" s="12" t="str">
        <f t="shared" si="52"/>
        <v>sábado</v>
      </c>
      <c r="M447" s="45">
        <v>446</v>
      </c>
    </row>
    <row r="448" spans="1:13" x14ac:dyDescent="0.35">
      <c r="A448" s="8" t="str">
        <f t="shared" si="56"/>
        <v>2016</v>
      </c>
      <c r="B448" s="8" t="str">
        <f t="shared" si="56"/>
        <v>Junio</v>
      </c>
      <c r="C448" s="6" t="s">
        <v>62</v>
      </c>
      <c r="D448" s="14" t="str">
        <f t="shared" si="49"/>
        <v>28/Junio/2016</v>
      </c>
      <c r="E448" s="50">
        <v>28718216</v>
      </c>
      <c r="F448" s="1">
        <v>10183249.166999999</v>
      </c>
      <c r="G448" s="2">
        <v>0.35459198325550584</v>
      </c>
      <c r="H448" s="3">
        <v>22351.455999999998</v>
      </c>
      <c r="I448" s="1">
        <v>18534966.833099999</v>
      </c>
      <c r="J448" s="11">
        <f t="shared" si="50"/>
        <v>42549</v>
      </c>
      <c r="K448" s="12">
        <f t="shared" si="51"/>
        <v>27</v>
      </c>
      <c r="L448" s="12" t="str">
        <f t="shared" si="52"/>
        <v>martes</v>
      </c>
      <c r="M448" s="45">
        <v>447</v>
      </c>
    </row>
    <row r="449" spans="1:13" x14ac:dyDescent="0.35">
      <c r="A449" s="8" t="str">
        <f t="shared" si="56"/>
        <v>2016</v>
      </c>
      <c r="B449" s="8" t="str">
        <f t="shared" si="56"/>
        <v>Junio</v>
      </c>
      <c r="C449" s="6" t="s">
        <v>63</v>
      </c>
      <c r="D449" s="14" t="str">
        <f t="shared" si="49"/>
        <v>29/Junio/2016</v>
      </c>
      <c r="E449" s="50">
        <v>37496168</v>
      </c>
      <c r="F449" s="1">
        <v>11006066.2127</v>
      </c>
      <c r="G449" s="2">
        <v>0.29352509335620641</v>
      </c>
      <c r="H449" s="3">
        <v>17293</v>
      </c>
      <c r="I449" s="1">
        <v>26490101.7874</v>
      </c>
      <c r="J449" s="11">
        <f t="shared" si="50"/>
        <v>42550</v>
      </c>
      <c r="K449" s="12">
        <f t="shared" si="51"/>
        <v>27</v>
      </c>
      <c r="L449" s="12" t="str">
        <f t="shared" si="52"/>
        <v>miércoles</v>
      </c>
      <c r="M449" s="45">
        <v>448</v>
      </c>
    </row>
    <row r="450" spans="1:13" x14ac:dyDescent="0.35">
      <c r="A450" s="8" t="str">
        <f t="shared" si="56"/>
        <v>2016</v>
      </c>
      <c r="B450" s="8" t="str">
        <f t="shared" si="56"/>
        <v>Junio</v>
      </c>
      <c r="C450" s="6" t="s">
        <v>64</v>
      </c>
      <c r="D450" s="14" t="str">
        <f t="shared" si="49"/>
        <v>30/Junio/2016</v>
      </c>
      <c r="E450" s="50">
        <v>59757411</v>
      </c>
      <c r="F450" s="1">
        <v>24920618.555399999</v>
      </c>
      <c r="G450" s="2">
        <v>0.41702975644978996</v>
      </c>
      <c r="H450" s="3">
        <v>49269</v>
      </c>
      <c r="I450" s="1">
        <v>34836792.444600001</v>
      </c>
      <c r="J450" s="11">
        <f t="shared" si="50"/>
        <v>42551</v>
      </c>
      <c r="K450" s="12">
        <f t="shared" si="51"/>
        <v>27</v>
      </c>
      <c r="L450" s="12" t="str">
        <f t="shared" si="52"/>
        <v>jueves</v>
      </c>
      <c r="M450" s="45">
        <v>449</v>
      </c>
    </row>
    <row r="451" spans="1:13" x14ac:dyDescent="0.35">
      <c r="A451" s="8" t="str">
        <f t="shared" si="56"/>
        <v>2016</v>
      </c>
      <c r="B451" s="8" t="s">
        <v>31</v>
      </c>
      <c r="C451" s="6" t="s">
        <v>73</v>
      </c>
      <c r="D451" s="14" t="str">
        <f t="shared" ref="D451:D514" si="57">CONCATENATE(C451,"/",B451,"/",A451)</f>
        <v>1/Julio/2016</v>
      </c>
      <c r="E451" s="50">
        <v>18568900.129999999</v>
      </c>
      <c r="F451" s="1">
        <v>7756437.6990999999</v>
      </c>
      <c r="G451" s="2">
        <v>0.41771120770737863</v>
      </c>
      <c r="H451" s="3">
        <v>13551</v>
      </c>
      <c r="I451" s="1">
        <v>10812462.4309</v>
      </c>
      <c r="J451" s="11">
        <f t="shared" ref="J451:J514" si="58">WORKDAY(D451,0,0)</f>
        <v>42552</v>
      </c>
      <c r="K451" s="12">
        <f t="shared" ref="K451:K514" si="59">WEEKNUM(J451,1)</f>
        <v>27</v>
      </c>
      <c r="L451" s="12" t="str">
        <f t="shared" ref="L451:L514" si="60">TEXT(J451,"ddDDd")</f>
        <v>viernes</v>
      </c>
      <c r="M451" s="45">
        <v>450</v>
      </c>
    </row>
    <row r="452" spans="1:13" x14ac:dyDescent="0.35">
      <c r="A452" s="8" t="str">
        <f t="shared" si="56"/>
        <v>2016</v>
      </c>
      <c r="B452" s="8" t="str">
        <f t="shared" si="56"/>
        <v>Julio</v>
      </c>
      <c r="C452" s="6" t="s">
        <v>66</v>
      </c>
      <c r="D452" s="14" t="str">
        <f t="shared" si="57"/>
        <v>2/Julio/2016</v>
      </c>
      <c r="E452" s="50">
        <v>148337</v>
      </c>
      <c r="F452" s="1">
        <v>53066.5556</v>
      </c>
      <c r="G452" s="2">
        <v>0.35774321713395851</v>
      </c>
      <c r="H452" s="3">
        <v>175</v>
      </c>
      <c r="I452" s="1">
        <v>95270.444499999998</v>
      </c>
      <c r="J452" s="11">
        <f t="shared" si="58"/>
        <v>42553</v>
      </c>
      <c r="K452" s="12">
        <f t="shared" si="59"/>
        <v>27</v>
      </c>
      <c r="L452" s="12" t="str">
        <f t="shared" si="60"/>
        <v>sábado</v>
      </c>
      <c r="M452" s="45">
        <v>451</v>
      </c>
    </row>
    <row r="453" spans="1:13" x14ac:dyDescent="0.35">
      <c r="A453" s="8" t="str">
        <f t="shared" si="56"/>
        <v>2016</v>
      </c>
      <c r="B453" s="8" t="str">
        <f t="shared" si="56"/>
        <v>Julio</v>
      </c>
      <c r="C453" s="6" t="s">
        <v>68</v>
      </c>
      <c r="D453" s="14" t="str">
        <f t="shared" si="57"/>
        <v>4/Julio/2016</v>
      </c>
      <c r="E453" s="50">
        <v>24132293</v>
      </c>
      <c r="F453" s="1">
        <v>10682309.998600001</v>
      </c>
      <c r="G453" s="2">
        <v>0.44265623654577707</v>
      </c>
      <c r="H453" s="3">
        <v>20672</v>
      </c>
      <c r="I453" s="1">
        <v>13449983.001499999</v>
      </c>
      <c r="J453" s="11">
        <f t="shared" si="58"/>
        <v>42555</v>
      </c>
      <c r="K453" s="12">
        <f t="shared" si="59"/>
        <v>28</v>
      </c>
      <c r="L453" s="12" t="str">
        <f t="shared" si="60"/>
        <v>lunes</v>
      </c>
      <c r="M453" s="45">
        <v>452</v>
      </c>
    </row>
    <row r="454" spans="1:13" x14ac:dyDescent="0.35">
      <c r="A454" s="8" t="str">
        <f t="shared" si="56"/>
        <v>2016</v>
      </c>
      <c r="B454" s="8" t="str">
        <f t="shared" si="56"/>
        <v>Julio</v>
      </c>
      <c r="C454" s="6" t="s">
        <v>43</v>
      </c>
      <c r="D454" s="14" t="str">
        <f t="shared" si="57"/>
        <v>5/Julio/2016</v>
      </c>
      <c r="E454" s="50">
        <v>23586747</v>
      </c>
      <c r="F454" s="1">
        <v>9861708.2456</v>
      </c>
      <c r="G454" s="2">
        <v>0.41810378708009205</v>
      </c>
      <c r="H454" s="3">
        <v>17318</v>
      </c>
      <c r="I454" s="1">
        <v>13725038.7545</v>
      </c>
      <c r="J454" s="11">
        <f t="shared" si="58"/>
        <v>42556</v>
      </c>
      <c r="K454" s="12">
        <f t="shared" si="59"/>
        <v>28</v>
      </c>
      <c r="L454" s="12" t="str">
        <f t="shared" si="60"/>
        <v>martes</v>
      </c>
      <c r="M454" s="45">
        <v>453</v>
      </c>
    </row>
    <row r="455" spans="1:13" x14ac:dyDescent="0.35">
      <c r="A455" s="8" t="str">
        <f t="shared" si="56"/>
        <v>2016</v>
      </c>
      <c r="B455" s="8" t="str">
        <f t="shared" si="56"/>
        <v>Julio</v>
      </c>
      <c r="C455" s="6" t="s">
        <v>44</v>
      </c>
      <c r="D455" s="14" t="str">
        <f t="shared" si="57"/>
        <v>6/Julio/2016</v>
      </c>
      <c r="E455" s="50">
        <v>27140228</v>
      </c>
      <c r="F455" s="1">
        <v>11876571.044199999</v>
      </c>
      <c r="G455" s="2">
        <v>0.43760026791963574</v>
      </c>
      <c r="H455" s="3">
        <v>16679</v>
      </c>
      <c r="I455" s="1">
        <v>15263656.955800001</v>
      </c>
      <c r="J455" s="11">
        <f t="shared" si="58"/>
        <v>42557</v>
      </c>
      <c r="K455" s="12">
        <f t="shared" si="59"/>
        <v>28</v>
      </c>
      <c r="L455" s="12" t="str">
        <f t="shared" si="60"/>
        <v>miércoles</v>
      </c>
      <c r="M455" s="45">
        <v>454</v>
      </c>
    </row>
    <row r="456" spans="1:13" x14ac:dyDescent="0.35">
      <c r="A456" s="8" t="str">
        <f t="shared" si="56"/>
        <v>2016</v>
      </c>
      <c r="B456" s="8" t="str">
        <f t="shared" si="56"/>
        <v>Julio</v>
      </c>
      <c r="C456" s="6" t="s">
        <v>45</v>
      </c>
      <c r="D456" s="14" t="str">
        <f t="shared" si="57"/>
        <v>7/Julio/2016</v>
      </c>
      <c r="E456" s="50">
        <v>27668414</v>
      </c>
      <c r="F456" s="1">
        <v>12022966.848300001</v>
      </c>
      <c r="G456" s="2">
        <v>0.43453762287567332</v>
      </c>
      <c r="H456" s="3">
        <v>20229</v>
      </c>
      <c r="I456" s="1">
        <v>15645447.151799999</v>
      </c>
      <c r="J456" s="11">
        <f t="shared" si="58"/>
        <v>42558</v>
      </c>
      <c r="K456" s="12">
        <f t="shared" si="59"/>
        <v>28</v>
      </c>
      <c r="L456" s="12" t="str">
        <f t="shared" si="60"/>
        <v>jueves</v>
      </c>
      <c r="M456" s="45">
        <v>455</v>
      </c>
    </row>
    <row r="457" spans="1:13" x14ac:dyDescent="0.35">
      <c r="A457" s="8" t="str">
        <f t="shared" ref="A457:B472" si="61">+A456</f>
        <v>2016</v>
      </c>
      <c r="B457" s="8" t="str">
        <f t="shared" si="61"/>
        <v>Julio</v>
      </c>
      <c r="C457" s="6" t="s">
        <v>46</v>
      </c>
      <c r="D457" s="14" t="str">
        <f t="shared" si="57"/>
        <v>8/Julio/2016</v>
      </c>
      <c r="E457" s="50">
        <v>31072429</v>
      </c>
      <c r="F457" s="1">
        <v>12809733.2643</v>
      </c>
      <c r="G457" s="2">
        <v>0.41225400384051081</v>
      </c>
      <c r="H457" s="3">
        <v>22006</v>
      </c>
      <c r="I457" s="1">
        <v>18262695.7357</v>
      </c>
      <c r="J457" s="11">
        <f t="shared" si="58"/>
        <v>42559</v>
      </c>
      <c r="K457" s="12">
        <f t="shared" si="59"/>
        <v>28</v>
      </c>
      <c r="L457" s="12" t="str">
        <f t="shared" si="60"/>
        <v>viernes</v>
      </c>
      <c r="M457" s="45">
        <v>456</v>
      </c>
    </row>
    <row r="458" spans="1:13" x14ac:dyDescent="0.35">
      <c r="A458" s="8" t="str">
        <f t="shared" si="61"/>
        <v>2016</v>
      </c>
      <c r="B458" s="8" t="str">
        <f t="shared" si="61"/>
        <v>Julio</v>
      </c>
      <c r="C458" s="6" t="s">
        <v>47</v>
      </c>
      <c r="D458" s="14" t="str">
        <f t="shared" si="57"/>
        <v>9/Julio/2016</v>
      </c>
      <c r="E458" s="50">
        <v>9738</v>
      </c>
      <c r="F458" s="1">
        <v>3323.4360000000001</v>
      </c>
      <c r="G458" s="2">
        <v>0.3412852741836106</v>
      </c>
      <c r="H458" s="3">
        <v>10</v>
      </c>
      <c r="I458" s="1">
        <v>6414.5640000000003</v>
      </c>
      <c r="J458" s="11">
        <f t="shared" si="58"/>
        <v>42560</v>
      </c>
      <c r="K458" s="12">
        <f t="shared" si="59"/>
        <v>28</v>
      </c>
      <c r="L458" s="12" t="str">
        <f t="shared" si="60"/>
        <v>sábado</v>
      </c>
      <c r="M458" s="45">
        <v>457</v>
      </c>
    </row>
    <row r="459" spans="1:13" x14ac:dyDescent="0.35">
      <c r="A459" s="8" t="str">
        <f t="shared" si="61"/>
        <v>2016</v>
      </c>
      <c r="B459" s="8" t="str">
        <f t="shared" si="61"/>
        <v>Julio</v>
      </c>
      <c r="C459" s="6" t="s">
        <v>69</v>
      </c>
      <c r="D459" s="14" t="str">
        <f t="shared" si="57"/>
        <v>11/Julio/2016</v>
      </c>
      <c r="E459" s="50">
        <v>34074561</v>
      </c>
      <c r="F459" s="1">
        <v>14644537.377800001</v>
      </c>
      <c r="G459" s="2">
        <v>0.42977919444948975</v>
      </c>
      <c r="H459" s="3">
        <v>30602</v>
      </c>
      <c r="I459" s="1">
        <v>19430023.622299999</v>
      </c>
      <c r="J459" s="11">
        <f t="shared" si="58"/>
        <v>42562</v>
      </c>
      <c r="K459" s="12">
        <f t="shared" si="59"/>
        <v>29</v>
      </c>
      <c r="L459" s="12" t="str">
        <f t="shared" si="60"/>
        <v>lunes</v>
      </c>
      <c r="M459" s="45">
        <v>458</v>
      </c>
    </row>
    <row r="460" spans="1:13" x14ac:dyDescent="0.35">
      <c r="A460" s="8" t="str">
        <f t="shared" si="61"/>
        <v>2016</v>
      </c>
      <c r="B460" s="8" t="str">
        <f t="shared" si="61"/>
        <v>Julio</v>
      </c>
      <c r="C460" s="6" t="s">
        <v>49</v>
      </c>
      <c r="D460" s="14" t="str">
        <f t="shared" si="57"/>
        <v>12/Julio/2016</v>
      </c>
      <c r="E460" s="50">
        <v>44947787</v>
      </c>
      <c r="F460" s="1">
        <v>18582768.229499999</v>
      </c>
      <c r="G460" s="2">
        <v>0.41343010345537146</v>
      </c>
      <c r="H460" s="3">
        <v>22626</v>
      </c>
      <c r="I460" s="1">
        <v>26365018.770500001</v>
      </c>
      <c r="J460" s="11">
        <f t="shared" si="58"/>
        <v>42563</v>
      </c>
      <c r="K460" s="12">
        <f t="shared" si="59"/>
        <v>29</v>
      </c>
      <c r="L460" s="12" t="str">
        <f t="shared" si="60"/>
        <v>martes</v>
      </c>
      <c r="M460" s="45">
        <v>459</v>
      </c>
    </row>
    <row r="461" spans="1:13" x14ac:dyDescent="0.35">
      <c r="A461" s="8" t="str">
        <f t="shared" si="61"/>
        <v>2016</v>
      </c>
      <c r="B461" s="8" t="str">
        <f t="shared" si="61"/>
        <v>Julio</v>
      </c>
      <c r="C461" s="6" t="s">
        <v>50</v>
      </c>
      <c r="D461" s="14" t="str">
        <f t="shared" si="57"/>
        <v>13/Julio/2016</v>
      </c>
      <c r="E461" s="50">
        <v>39475505</v>
      </c>
      <c r="F461" s="1">
        <v>16208213.003900001</v>
      </c>
      <c r="G461" s="2">
        <v>0.41058912365782274</v>
      </c>
      <c r="H461" s="3">
        <v>24410.067999999999</v>
      </c>
      <c r="I461" s="1">
        <v>23267291.996199999</v>
      </c>
      <c r="J461" s="11">
        <f t="shared" si="58"/>
        <v>42564</v>
      </c>
      <c r="K461" s="12">
        <f t="shared" si="59"/>
        <v>29</v>
      </c>
      <c r="L461" s="12" t="str">
        <f t="shared" si="60"/>
        <v>miércoles</v>
      </c>
      <c r="M461" s="45">
        <v>460</v>
      </c>
    </row>
    <row r="462" spans="1:13" x14ac:dyDescent="0.35">
      <c r="A462" s="8" t="str">
        <f t="shared" si="61"/>
        <v>2016</v>
      </c>
      <c r="B462" s="8" t="str">
        <f t="shared" si="61"/>
        <v>Julio</v>
      </c>
      <c r="C462" s="6" t="s">
        <v>51</v>
      </c>
      <c r="D462" s="14" t="str">
        <f t="shared" si="57"/>
        <v>14/Julio/2016</v>
      </c>
      <c r="E462" s="50">
        <v>40060238</v>
      </c>
      <c r="F462" s="1">
        <v>16127341.5831</v>
      </c>
      <c r="G462" s="2">
        <v>0.40257727832520618</v>
      </c>
      <c r="H462" s="3">
        <v>41066</v>
      </c>
      <c r="I462" s="1">
        <v>23932896.416999999</v>
      </c>
      <c r="J462" s="11">
        <f t="shared" si="58"/>
        <v>42565</v>
      </c>
      <c r="K462" s="12">
        <f t="shared" si="59"/>
        <v>29</v>
      </c>
      <c r="L462" s="12" t="str">
        <f t="shared" si="60"/>
        <v>jueves</v>
      </c>
      <c r="M462" s="45">
        <v>461</v>
      </c>
    </row>
    <row r="463" spans="1:13" x14ac:dyDescent="0.35">
      <c r="A463" s="8" t="str">
        <f t="shared" si="61"/>
        <v>2016</v>
      </c>
      <c r="B463" s="8" t="str">
        <f t="shared" si="61"/>
        <v>Julio</v>
      </c>
      <c r="C463" s="6" t="s">
        <v>52</v>
      </c>
      <c r="D463" s="14" t="str">
        <f t="shared" si="57"/>
        <v>15/Julio/2016</v>
      </c>
      <c r="E463" s="50">
        <v>30475298</v>
      </c>
      <c r="F463" s="1">
        <v>12796104.0142</v>
      </c>
      <c r="G463" s="2">
        <v>0.41988445901989213</v>
      </c>
      <c r="H463" s="3">
        <v>25289</v>
      </c>
      <c r="I463" s="1">
        <v>17679193.985800002</v>
      </c>
      <c r="J463" s="11">
        <f t="shared" si="58"/>
        <v>42566</v>
      </c>
      <c r="K463" s="12">
        <f t="shared" si="59"/>
        <v>29</v>
      </c>
      <c r="L463" s="12" t="str">
        <f t="shared" si="60"/>
        <v>viernes</v>
      </c>
      <c r="M463" s="45">
        <v>462</v>
      </c>
    </row>
    <row r="464" spans="1:13" x14ac:dyDescent="0.35">
      <c r="A464" s="8" t="str">
        <f t="shared" si="61"/>
        <v>2016</v>
      </c>
      <c r="B464" s="8" t="str">
        <f t="shared" si="61"/>
        <v>Julio</v>
      </c>
      <c r="C464" s="6" t="s">
        <v>53</v>
      </c>
      <c r="D464" s="14" t="str">
        <f t="shared" si="57"/>
        <v>16/Julio/2016</v>
      </c>
      <c r="E464" s="50">
        <v>304631</v>
      </c>
      <c r="F464" s="1">
        <v>95295.535099999994</v>
      </c>
      <c r="G464" s="2">
        <v>0.3128228417331132</v>
      </c>
      <c r="H464" s="3">
        <v>657</v>
      </c>
      <c r="I464" s="1">
        <v>209335.465</v>
      </c>
      <c r="J464" s="11">
        <f t="shared" si="58"/>
        <v>42567</v>
      </c>
      <c r="K464" s="12">
        <f t="shared" si="59"/>
        <v>29</v>
      </c>
      <c r="L464" s="12" t="str">
        <f t="shared" si="60"/>
        <v>sábado</v>
      </c>
      <c r="M464" s="45">
        <v>463</v>
      </c>
    </row>
    <row r="465" spans="1:13" x14ac:dyDescent="0.35">
      <c r="A465" s="8" t="str">
        <f t="shared" si="61"/>
        <v>2016</v>
      </c>
      <c r="B465" s="8" t="str">
        <f t="shared" si="61"/>
        <v>Julio</v>
      </c>
      <c r="C465" s="6" t="s">
        <v>71</v>
      </c>
      <c r="D465" s="14" t="str">
        <f t="shared" si="57"/>
        <v>18/Julio/2016</v>
      </c>
      <c r="E465" s="50">
        <v>30288515</v>
      </c>
      <c r="F465" s="1">
        <v>12741749.9143</v>
      </c>
      <c r="G465" s="2">
        <v>0.420679254638268</v>
      </c>
      <c r="H465" s="3">
        <v>27163</v>
      </c>
      <c r="I465" s="1">
        <v>17546765.0858</v>
      </c>
      <c r="J465" s="11">
        <f t="shared" si="58"/>
        <v>42569</v>
      </c>
      <c r="K465" s="12">
        <f t="shared" si="59"/>
        <v>30</v>
      </c>
      <c r="L465" s="12" t="str">
        <f t="shared" si="60"/>
        <v>lunes</v>
      </c>
      <c r="M465" s="45">
        <v>464</v>
      </c>
    </row>
    <row r="466" spans="1:13" x14ac:dyDescent="0.35">
      <c r="A466" s="8" t="str">
        <f t="shared" si="61"/>
        <v>2016</v>
      </c>
      <c r="B466" s="8" t="str">
        <f t="shared" si="61"/>
        <v>Julio</v>
      </c>
      <c r="C466" s="6" t="s">
        <v>54</v>
      </c>
      <c r="D466" s="14" t="str">
        <f t="shared" si="57"/>
        <v>19/Julio/2016</v>
      </c>
      <c r="E466" s="50">
        <v>27685272</v>
      </c>
      <c r="F466" s="1">
        <v>11834002.748</v>
      </c>
      <c r="G466" s="2">
        <v>0.42744758830615787</v>
      </c>
      <c r="H466" s="3">
        <v>22841</v>
      </c>
      <c r="I466" s="1">
        <v>15851269.252</v>
      </c>
      <c r="J466" s="11">
        <f t="shared" si="58"/>
        <v>42570</v>
      </c>
      <c r="K466" s="12">
        <f t="shared" si="59"/>
        <v>30</v>
      </c>
      <c r="L466" s="12" t="str">
        <f t="shared" si="60"/>
        <v>martes</v>
      </c>
      <c r="M466" s="45">
        <v>465</v>
      </c>
    </row>
    <row r="467" spans="1:13" x14ac:dyDescent="0.35">
      <c r="A467" s="8" t="str">
        <f t="shared" si="61"/>
        <v>2016</v>
      </c>
      <c r="B467" s="8" t="str">
        <f t="shared" si="61"/>
        <v>Julio</v>
      </c>
      <c r="C467" s="6" t="s">
        <v>55</v>
      </c>
      <c r="D467" s="14" t="str">
        <f t="shared" si="57"/>
        <v>20/Julio/2016</v>
      </c>
      <c r="E467" s="50">
        <v>55146924</v>
      </c>
      <c r="F467" s="1">
        <v>15511381.904300001</v>
      </c>
      <c r="G467" s="2">
        <v>0.28127374618936135</v>
      </c>
      <c r="H467" s="3">
        <v>20512</v>
      </c>
      <c r="I467" s="1">
        <v>39635542.095700003</v>
      </c>
      <c r="J467" s="11">
        <f t="shared" si="58"/>
        <v>42571</v>
      </c>
      <c r="K467" s="12">
        <f t="shared" si="59"/>
        <v>30</v>
      </c>
      <c r="L467" s="12" t="str">
        <f t="shared" si="60"/>
        <v>miércoles</v>
      </c>
      <c r="M467" s="45">
        <v>466</v>
      </c>
    </row>
    <row r="468" spans="1:13" x14ac:dyDescent="0.35">
      <c r="A468" s="8" t="str">
        <f t="shared" si="61"/>
        <v>2016</v>
      </c>
      <c r="B468" s="8" t="str">
        <f t="shared" si="61"/>
        <v>Julio</v>
      </c>
      <c r="C468" s="6" t="s">
        <v>56</v>
      </c>
      <c r="D468" s="14" t="str">
        <f t="shared" si="57"/>
        <v>21/Julio/2016</v>
      </c>
      <c r="E468" s="50">
        <v>37803566.390000001</v>
      </c>
      <c r="F468" s="1">
        <v>13212951.407500001</v>
      </c>
      <c r="G468" s="2">
        <v>0.34951600256940729</v>
      </c>
      <c r="H468" s="3">
        <v>22362.056</v>
      </c>
      <c r="I468" s="1">
        <v>24590614.9826</v>
      </c>
      <c r="J468" s="11">
        <f t="shared" si="58"/>
        <v>42572</v>
      </c>
      <c r="K468" s="12">
        <f t="shared" si="59"/>
        <v>30</v>
      </c>
      <c r="L468" s="12" t="str">
        <f t="shared" si="60"/>
        <v>jueves</v>
      </c>
      <c r="M468" s="45">
        <v>467</v>
      </c>
    </row>
    <row r="469" spans="1:13" x14ac:dyDescent="0.35">
      <c r="A469" s="8" t="str">
        <f t="shared" si="61"/>
        <v>2016</v>
      </c>
      <c r="B469" s="8" t="str">
        <f t="shared" si="61"/>
        <v>Julio</v>
      </c>
      <c r="C469" s="6" t="s">
        <v>57</v>
      </c>
      <c r="D469" s="14" t="str">
        <f t="shared" si="57"/>
        <v>22/Julio/2016</v>
      </c>
      <c r="E469" s="50">
        <v>31895389</v>
      </c>
      <c r="F469" s="1">
        <v>12823646.9187</v>
      </c>
      <c r="G469" s="2">
        <v>0.40205331619250667</v>
      </c>
      <c r="H469" s="3">
        <v>37022</v>
      </c>
      <c r="I469" s="1">
        <v>19071742.081300002</v>
      </c>
      <c r="J469" s="11">
        <f t="shared" si="58"/>
        <v>42573</v>
      </c>
      <c r="K469" s="12">
        <f t="shared" si="59"/>
        <v>30</v>
      </c>
      <c r="L469" s="12" t="str">
        <f t="shared" si="60"/>
        <v>viernes</v>
      </c>
      <c r="M469" s="45">
        <v>468</v>
      </c>
    </row>
    <row r="470" spans="1:13" x14ac:dyDescent="0.35">
      <c r="A470" s="8" t="str">
        <f t="shared" si="61"/>
        <v>2016</v>
      </c>
      <c r="B470" s="8" t="str">
        <f t="shared" si="61"/>
        <v>Julio</v>
      </c>
      <c r="C470" s="6" t="s">
        <v>72</v>
      </c>
      <c r="D470" s="14" t="str">
        <f t="shared" si="57"/>
        <v>25/Julio/2016</v>
      </c>
      <c r="E470" s="50">
        <v>29259702</v>
      </c>
      <c r="F470" s="1">
        <v>12099136.058499999</v>
      </c>
      <c r="G470" s="2">
        <v>0.41350851961855251</v>
      </c>
      <c r="H470" s="3">
        <v>16241</v>
      </c>
      <c r="I470" s="1">
        <v>17160565.941500001</v>
      </c>
      <c r="J470" s="11">
        <f t="shared" si="58"/>
        <v>42576</v>
      </c>
      <c r="K470" s="12">
        <f t="shared" si="59"/>
        <v>31</v>
      </c>
      <c r="L470" s="12" t="str">
        <f t="shared" si="60"/>
        <v>lunes</v>
      </c>
      <c r="M470" s="45">
        <v>469</v>
      </c>
    </row>
    <row r="471" spans="1:13" x14ac:dyDescent="0.35">
      <c r="A471" s="8" t="str">
        <f t="shared" si="61"/>
        <v>2016</v>
      </c>
      <c r="B471" s="8" t="str">
        <f t="shared" si="61"/>
        <v>Julio</v>
      </c>
      <c r="C471" s="6" t="s">
        <v>60</v>
      </c>
      <c r="D471" s="14" t="str">
        <f t="shared" si="57"/>
        <v>26/Julio/2016</v>
      </c>
      <c r="E471" s="50">
        <v>44976444</v>
      </c>
      <c r="F471" s="1">
        <v>13784993.826099999</v>
      </c>
      <c r="G471" s="2">
        <v>0.30649363533720009</v>
      </c>
      <c r="H471" s="3">
        <v>26490</v>
      </c>
      <c r="I471" s="1">
        <v>31191450.173999999</v>
      </c>
      <c r="J471" s="11">
        <f t="shared" si="58"/>
        <v>42577</v>
      </c>
      <c r="K471" s="12">
        <f t="shared" si="59"/>
        <v>31</v>
      </c>
      <c r="L471" s="12" t="str">
        <f t="shared" si="60"/>
        <v>martes</v>
      </c>
      <c r="M471" s="45">
        <v>470</v>
      </c>
    </row>
    <row r="472" spans="1:13" x14ac:dyDescent="0.35">
      <c r="A472" s="8" t="str">
        <f t="shared" si="61"/>
        <v>2016</v>
      </c>
      <c r="B472" s="8" t="str">
        <f t="shared" si="61"/>
        <v>Julio</v>
      </c>
      <c r="C472" s="6" t="s">
        <v>61</v>
      </c>
      <c r="D472" s="14" t="str">
        <f t="shared" si="57"/>
        <v>27/Julio/2016</v>
      </c>
      <c r="E472" s="50">
        <v>51998750</v>
      </c>
      <c r="F472" s="1">
        <v>15653056.484099999</v>
      </c>
      <c r="G472" s="2">
        <v>0.30102755324118369</v>
      </c>
      <c r="H472" s="3">
        <v>34823</v>
      </c>
      <c r="I472" s="1">
        <v>36345693.515900001</v>
      </c>
      <c r="J472" s="11">
        <f t="shared" si="58"/>
        <v>42578</v>
      </c>
      <c r="K472" s="12">
        <f t="shared" si="59"/>
        <v>31</v>
      </c>
      <c r="L472" s="12" t="str">
        <f t="shared" si="60"/>
        <v>miércoles</v>
      </c>
      <c r="M472" s="45">
        <v>471</v>
      </c>
    </row>
    <row r="473" spans="1:13" x14ac:dyDescent="0.35">
      <c r="A473" s="8" t="str">
        <f t="shared" ref="A473:B488" si="62">+A472</f>
        <v>2016</v>
      </c>
      <c r="B473" s="8" t="str">
        <f t="shared" si="62"/>
        <v>Julio</v>
      </c>
      <c r="C473" s="6" t="s">
        <v>62</v>
      </c>
      <c r="D473" s="14" t="str">
        <f t="shared" si="57"/>
        <v>28/Julio/2016</v>
      </c>
      <c r="E473" s="50">
        <v>50320818.950000003</v>
      </c>
      <c r="F473" s="1">
        <v>18893025.094099998</v>
      </c>
      <c r="G473" s="2">
        <v>0.37545146299929205</v>
      </c>
      <c r="H473" s="3">
        <v>39397.767</v>
      </c>
      <c r="I473" s="1">
        <v>31427793.855999999</v>
      </c>
      <c r="J473" s="11">
        <f t="shared" si="58"/>
        <v>42579</v>
      </c>
      <c r="K473" s="12">
        <f t="shared" si="59"/>
        <v>31</v>
      </c>
      <c r="L473" s="12" t="str">
        <f t="shared" si="60"/>
        <v>jueves</v>
      </c>
      <c r="M473" s="45">
        <v>472</v>
      </c>
    </row>
    <row r="474" spans="1:13" x14ac:dyDescent="0.35">
      <c r="A474" s="8" t="str">
        <f t="shared" si="62"/>
        <v>2016</v>
      </c>
      <c r="B474" s="8" t="str">
        <f t="shared" si="62"/>
        <v>Julio</v>
      </c>
      <c r="C474" s="6" t="s">
        <v>63</v>
      </c>
      <c r="D474" s="14" t="str">
        <f t="shared" si="57"/>
        <v>29/Julio/2016</v>
      </c>
      <c r="E474" s="50">
        <v>110576257</v>
      </c>
      <c r="F474" s="1">
        <v>39217639.827100001</v>
      </c>
      <c r="G474" s="2">
        <v>0.35466600960367106</v>
      </c>
      <c r="H474" s="3">
        <v>66086</v>
      </c>
      <c r="I474" s="1">
        <v>71358617.172999993</v>
      </c>
      <c r="J474" s="11">
        <f t="shared" si="58"/>
        <v>42580</v>
      </c>
      <c r="K474" s="12">
        <f t="shared" si="59"/>
        <v>31</v>
      </c>
      <c r="L474" s="12" t="str">
        <f t="shared" si="60"/>
        <v>viernes</v>
      </c>
      <c r="M474" s="45">
        <v>473</v>
      </c>
    </row>
    <row r="475" spans="1:13" x14ac:dyDescent="0.35">
      <c r="A475" s="8" t="str">
        <f t="shared" si="62"/>
        <v>2016</v>
      </c>
      <c r="B475" s="8" t="s">
        <v>32</v>
      </c>
      <c r="C475" s="6" t="s">
        <v>73</v>
      </c>
      <c r="D475" s="14" t="str">
        <f t="shared" si="57"/>
        <v>1/Agosto/2016</v>
      </c>
      <c r="E475" s="50">
        <v>15744917</v>
      </c>
      <c r="F475" s="1">
        <v>7000318.3490000004</v>
      </c>
      <c r="G475" s="2">
        <v>0.44460814553674688</v>
      </c>
      <c r="H475" s="3">
        <v>9390</v>
      </c>
      <c r="I475" s="1">
        <v>8744598.6510000005</v>
      </c>
      <c r="J475" s="11">
        <f t="shared" si="58"/>
        <v>42583</v>
      </c>
      <c r="K475" s="12">
        <f t="shared" si="59"/>
        <v>32</v>
      </c>
      <c r="L475" s="12" t="str">
        <f t="shared" si="60"/>
        <v>lunes</v>
      </c>
      <c r="M475" s="45">
        <v>474</v>
      </c>
    </row>
    <row r="476" spans="1:13" x14ac:dyDescent="0.35">
      <c r="A476" s="8" t="str">
        <f t="shared" si="62"/>
        <v>2016</v>
      </c>
      <c r="B476" s="8" t="str">
        <f t="shared" si="62"/>
        <v>Agosto</v>
      </c>
      <c r="C476" s="6" t="s">
        <v>66</v>
      </c>
      <c r="D476" s="14" t="str">
        <f t="shared" si="57"/>
        <v>2/Agosto/2016</v>
      </c>
      <c r="E476" s="50">
        <v>24071379</v>
      </c>
      <c r="F476" s="1">
        <v>10025134.4276</v>
      </c>
      <c r="G476" s="2">
        <v>0.41647528492655117</v>
      </c>
      <c r="H476" s="3">
        <v>18743</v>
      </c>
      <c r="I476" s="1">
        <v>14046244.5725</v>
      </c>
      <c r="J476" s="11">
        <f t="shared" si="58"/>
        <v>42584</v>
      </c>
      <c r="K476" s="12">
        <f t="shared" si="59"/>
        <v>32</v>
      </c>
      <c r="L476" s="12" t="str">
        <f t="shared" si="60"/>
        <v>martes</v>
      </c>
      <c r="M476" s="45">
        <v>475</v>
      </c>
    </row>
    <row r="477" spans="1:13" x14ac:dyDescent="0.35">
      <c r="A477" s="8" t="str">
        <f t="shared" si="62"/>
        <v>2016</v>
      </c>
      <c r="B477" s="8" t="str">
        <f t="shared" si="62"/>
        <v>Agosto</v>
      </c>
      <c r="C477" s="6" t="s">
        <v>67</v>
      </c>
      <c r="D477" s="14" t="str">
        <f t="shared" si="57"/>
        <v>3/Agosto/2016</v>
      </c>
      <c r="E477" s="50">
        <v>27197160</v>
      </c>
      <c r="F477" s="1">
        <v>10275598.4465</v>
      </c>
      <c r="G477" s="2">
        <v>0.37781880337873514</v>
      </c>
      <c r="H477" s="3">
        <v>27746</v>
      </c>
      <c r="I477" s="1">
        <v>16921561.5535</v>
      </c>
      <c r="J477" s="11">
        <f t="shared" si="58"/>
        <v>42585</v>
      </c>
      <c r="K477" s="12">
        <f t="shared" si="59"/>
        <v>32</v>
      </c>
      <c r="L477" s="12" t="str">
        <f t="shared" si="60"/>
        <v>miércoles</v>
      </c>
      <c r="M477" s="45">
        <v>476</v>
      </c>
    </row>
    <row r="478" spans="1:13" x14ac:dyDescent="0.35">
      <c r="A478" s="8" t="str">
        <f t="shared" si="62"/>
        <v>2016</v>
      </c>
      <c r="B478" s="8" t="str">
        <f t="shared" si="62"/>
        <v>Agosto</v>
      </c>
      <c r="C478" s="6" t="s">
        <v>68</v>
      </c>
      <c r="D478" s="14" t="str">
        <f t="shared" si="57"/>
        <v>4/Agosto/2016</v>
      </c>
      <c r="E478" s="50">
        <v>40568935</v>
      </c>
      <c r="F478" s="1">
        <v>15944273.657099999</v>
      </c>
      <c r="G478" s="2">
        <v>0.39301681587401788</v>
      </c>
      <c r="H478" s="3">
        <v>21868</v>
      </c>
      <c r="I478" s="1">
        <v>24624661.342999998</v>
      </c>
      <c r="J478" s="11">
        <f t="shared" si="58"/>
        <v>42586</v>
      </c>
      <c r="K478" s="12">
        <f t="shared" si="59"/>
        <v>32</v>
      </c>
      <c r="L478" s="12" t="str">
        <f t="shared" si="60"/>
        <v>jueves</v>
      </c>
      <c r="M478" s="45">
        <v>477</v>
      </c>
    </row>
    <row r="479" spans="1:13" x14ac:dyDescent="0.35">
      <c r="A479" s="8" t="str">
        <f t="shared" si="62"/>
        <v>2016</v>
      </c>
      <c r="B479" s="8" t="str">
        <f t="shared" si="62"/>
        <v>Agosto</v>
      </c>
      <c r="C479" s="6" t="s">
        <v>43</v>
      </c>
      <c r="D479" s="14" t="str">
        <f t="shared" si="57"/>
        <v>5/Agosto/2016</v>
      </c>
      <c r="E479" s="50">
        <v>32843528</v>
      </c>
      <c r="F479" s="1">
        <v>13072006.272600001</v>
      </c>
      <c r="G479" s="2">
        <v>0.39800859008203993</v>
      </c>
      <c r="H479" s="3">
        <v>35435</v>
      </c>
      <c r="I479" s="1">
        <v>19771521.727400001</v>
      </c>
      <c r="J479" s="11">
        <f t="shared" si="58"/>
        <v>42587</v>
      </c>
      <c r="K479" s="12">
        <f t="shared" si="59"/>
        <v>32</v>
      </c>
      <c r="L479" s="12" t="str">
        <f t="shared" si="60"/>
        <v>viernes</v>
      </c>
      <c r="M479" s="45">
        <v>478</v>
      </c>
    </row>
    <row r="480" spans="1:13" x14ac:dyDescent="0.35">
      <c r="A480" s="8" t="str">
        <f t="shared" si="62"/>
        <v>2016</v>
      </c>
      <c r="B480" s="8" t="str">
        <f t="shared" si="62"/>
        <v>Agosto</v>
      </c>
      <c r="C480" s="6" t="s">
        <v>44</v>
      </c>
      <c r="D480" s="14" t="str">
        <f t="shared" si="57"/>
        <v>6/Agosto/2016</v>
      </c>
      <c r="E480" s="50">
        <v>1146469</v>
      </c>
      <c r="F480" s="1">
        <v>515980.24550000002</v>
      </c>
      <c r="G480" s="2">
        <v>0.45006035531706484</v>
      </c>
      <c r="H480" s="3">
        <v>1731</v>
      </c>
      <c r="I480" s="1">
        <v>630488.75459999999</v>
      </c>
      <c r="J480" s="11">
        <f t="shared" si="58"/>
        <v>42588</v>
      </c>
      <c r="K480" s="12">
        <f t="shared" si="59"/>
        <v>32</v>
      </c>
      <c r="L480" s="12" t="str">
        <f t="shared" si="60"/>
        <v>sábado</v>
      </c>
      <c r="M480" s="45">
        <v>479</v>
      </c>
    </row>
    <row r="481" spans="1:13" x14ac:dyDescent="0.35">
      <c r="A481" s="8" t="str">
        <f t="shared" si="62"/>
        <v>2016</v>
      </c>
      <c r="B481" s="8" t="str">
        <f t="shared" si="62"/>
        <v>Agosto</v>
      </c>
      <c r="C481" s="6" t="s">
        <v>46</v>
      </c>
      <c r="D481" s="14" t="str">
        <f t="shared" si="57"/>
        <v>8/Agosto/2016</v>
      </c>
      <c r="E481" s="50">
        <v>43508135</v>
      </c>
      <c r="F481" s="1">
        <v>17818751.335299999</v>
      </c>
      <c r="G481" s="2">
        <v>0.4095498769437026</v>
      </c>
      <c r="H481" s="3">
        <v>35730</v>
      </c>
      <c r="I481" s="1">
        <v>25689383.664799999</v>
      </c>
      <c r="J481" s="11">
        <f t="shared" si="58"/>
        <v>42590</v>
      </c>
      <c r="K481" s="12">
        <f t="shared" si="59"/>
        <v>33</v>
      </c>
      <c r="L481" s="12" t="str">
        <f t="shared" si="60"/>
        <v>lunes</v>
      </c>
      <c r="M481" s="45">
        <v>480</v>
      </c>
    </row>
    <row r="482" spans="1:13" x14ac:dyDescent="0.35">
      <c r="A482" s="8" t="str">
        <f t="shared" si="62"/>
        <v>2016</v>
      </c>
      <c r="B482" s="8" t="str">
        <f t="shared" si="62"/>
        <v>Agosto</v>
      </c>
      <c r="C482" s="6" t="s">
        <v>47</v>
      </c>
      <c r="D482" s="14" t="str">
        <f t="shared" si="57"/>
        <v>9/Agosto/2016</v>
      </c>
      <c r="E482" s="50">
        <v>35942624</v>
      </c>
      <c r="F482" s="1">
        <v>15420278.519099999</v>
      </c>
      <c r="G482" s="2">
        <v>0.42902484023147558</v>
      </c>
      <c r="H482" s="3">
        <v>49278</v>
      </c>
      <c r="I482" s="1">
        <v>20522345.480999999</v>
      </c>
      <c r="J482" s="11">
        <f t="shared" si="58"/>
        <v>42591</v>
      </c>
      <c r="K482" s="12">
        <f t="shared" si="59"/>
        <v>33</v>
      </c>
      <c r="L482" s="12" t="str">
        <f t="shared" si="60"/>
        <v>martes</v>
      </c>
      <c r="M482" s="45">
        <v>481</v>
      </c>
    </row>
    <row r="483" spans="1:13" x14ac:dyDescent="0.35">
      <c r="A483" s="8" t="str">
        <f t="shared" si="62"/>
        <v>2016</v>
      </c>
      <c r="B483" s="8" t="str">
        <f t="shared" si="62"/>
        <v>Agosto</v>
      </c>
      <c r="C483" s="6" t="s">
        <v>48</v>
      </c>
      <c r="D483" s="14" t="str">
        <f t="shared" si="57"/>
        <v>10/Agosto/2016</v>
      </c>
      <c r="E483" s="50">
        <v>31425001.579999998</v>
      </c>
      <c r="F483" s="1">
        <v>12016520.8971</v>
      </c>
      <c r="G483" s="2">
        <v>0.38238728060232607</v>
      </c>
      <c r="H483" s="3">
        <v>24820</v>
      </c>
      <c r="I483" s="1">
        <v>19408480.6829</v>
      </c>
      <c r="J483" s="11">
        <f t="shared" si="58"/>
        <v>42592</v>
      </c>
      <c r="K483" s="12">
        <f t="shared" si="59"/>
        <v>33</v>
      </c>
      <c r="L483" s="12" t="str">
        <f t="shared" si="60"/>
        <v>miércoles</v>
      </c>
      <c r="M483" s="45">
        <v>482</v>
      </c>
    </row>
    <row r="484" spans="1:13" x14ac:dyDescent="0.35">
      <c r="A484" s="8" t="str">
        <f t="shared" si="62"/>
        <v>2016</v>
      </c>
      <c r="B484" s="8" t="str">
        <f t="shared" si="62"/>
        <v>Agosto</v>
      </c>
      <c r="C484" s="6" t="s">
        <v>69</v>
      </c>
      <c r="D484" s="14" t="str">
        <f t="shared" si="57"/>
        <v>11/Agosto/2016</v>
      </c>
      <c r="E484" s="50">
        <v>55718857</v>
      </c>
      <c r="F484" s="1">
        <v>18165438.3057</v>
      </c>
      <c r="G484" s="2">
        <v>0.32601957907535684</v>
      </c>
      <c r="H484" s="3">
        <v>26541</v>
      </c>
      <c r="I484" s="1">
        <v>37553418.694399998</v>
      </c>
      <c r="J484" s="11">
        <f t="shared" si="58"/>
        <v>42593</v>
      </c>
      <c r="K484" s="12">
        <f t="shared" si="59"/>
        <v>33</v>
      </c>
      <c r="L484" s="12" t="str">
        <f t="shared" si="60"/>
        <v>jueves</v>
      </c>
      <c r="M484" s="45">
        <v>483</v>
      </c>
    </row>
    <row r="485" spans="1:13" x14ac:dyDescent="0.35">
      <c r="A485" s="8" t="str">
        <f t="shared" si="62"/>
        <v>2016</v>
      </c>
      <c r="B485" s="8" t="str">
        <f t="shared" si="62"/>
        <v>Agosto</v>
      </c>
      <c r="C485" s="6" t="s">
        <v>49</v>
      </c>
      <c r="D485" s="14" t="str">
        <f t="shared" si="57"/>
        <v>12/Agosto/2016</v>
      </c>
      <c r="E485" s="50">
        <v>41399954</v>
      </c>
      <c r="F485" s="1">
        <v>16656247.6634</v>
      </c>
      <c r="G485" s="2">
        <v>0.40232526981551719</v>
      </c>
      <c r="H485" s="3">
        <v>36516</v>
      </c>
      <c r="I485" s="1">
        <v>24743706.3367</v>
      </c>
      <c r="J485" s="11">
        <f t="shared" si="58"/>
        <v>42594</v>
      </c>
      <c r="K485" s="12">
        <f t="shared" si="59"/>
        <v>33</v>
      </c>
      <c r="L485" s="12" t="str">
        <f t="shared" si="60"/>
        <v>viernes</v>
      </c>
      <c r="M485" s="45">
        <v>484</v>
      </c>
    </row>
    <row r="486" spans="1:13" x14ac:dyDescent="0.35">
      <c r="A486" s="8" t="str">
        <f t="shared" si="62"/>
        <v>2016</v>
      </c>
      <c r="B486" s="8" t="str">
        <f t="shared" si="62"/>
        <v>Agosto</v>
      </c>
      <c r="C486" s="6" t="s">
        <v>52</v>
      </c>
      <c r="D486" s="14" t="str">
        <f t="shared" si="57"/>
        <v>15/Agosto/2016</v>
      </c>
      <c r="E486" s="50">
        <v>591357</v>
      </c>
      <c r="F486" s="1">
        <v>231777.0674</v>
      </c>
      <c r="G486" s="2">
        <v>0.39194102276628162</v>
      </c>
      <c r="H486" s="3">
        <v>1516</v>
      </c>
      <c r="I486" s="1">
        <v>359579.9326</v>
      </c>
      <c r="J486" s="11">
        <f t="shared" si="58"/>
        <v>42597</v>
      </c>
      <c r="K486" s="12">
        <f t="shared" si="59"/>
        <v>34</v>
      </c>
      <c r="L486" s="12" t="str">
        <f t="shared" si="60"/>
        <v>lunes</v>
      </c>
      <c r="M486" s="45">
        <v>485</v>
      </c>
    </row>
    <row r="487" spans="1:13" x14ac:dyDescent="0.35">
      <c r="A487" s="8" t="str">
        <f t="shared" si="62"/>
        <v>2016</v>
      </c>
      <c r="B487" s="8" t="str">
        <f t="shared" si="62"/>
        <v>Agosto</v>
      </c>
      <c r="C487" s="6" t="s">
        <v>53</v>
      </c>
      <c r="D487" s="14" t="str">
        <f t="shared" si="57"/>
        <v>16/Agosto/2016</v>
      </c>
      <c r="E487" s="50">
        <v>20106055</v>
      </c>
      <c r="F487" s="1">
        <v>8170643.6534000002</v>
      </c>
      <c r="G487" s="2">
        <v>0.40637726562470855</v>
      </c>
      <c r="H487" s="3">
        <v>12537</v>
      </c>
      <c r="I487" s="1">
        <v>11935411.3467</v>
      </c>
      <c r="J487" s="11">
        <f t="shared" si="58"/>
        <v>42598</v>
      </c>
      <c r="K487" s="12">
        <f t="shared" si="59"/>
        <v>34</v>
      </c>
      <c r="L487" s="12" t="str">
        <f t="shared" si="60"/>
        <v>martes</v>
      </c>
      <c r="M487" s="45">
        <v>486</v>
      </c>
    </row>
    <row r="488" spans="1:13" x14ac:dyDescent="0.35">
      <c r="A488" s="8" t="str">
        <f t="shared" si="62"/>
        <v>2016</v>
      </c>
      <c r="B488" s="8" t="str">
        <f t="shared" si="62"/>
        <v>Agosto</v>
      </c>
      <c r="C488" s="6" t="s">
        <v>70</v>
      </c>
      <c r="D488" s="14" t="str">
        <f t="shared" si="57"/>
        <v>17/Agosto/2016</v>
      </c>
      <c r="E488" s="50">
        <v>49452844</v>
      </c>
      <c r="F488" s="1">
        <v>20957684.6461</v>
      </c>
      <c r="G488" s="2">
        <v>0.42379129188404208</v>
      </c>
      <c r="H488" s="3">
        <v>40042</v>
      </c>
      <c r="I488" s="1">
        <v>28495159.3539</v>
      </c>
      <c r="J488" s="11">
        <f t="shared" si="58"/>
        <v>42599</v>
      </c>
      <c r="K488" s="12">
        <f t="shared" si="59"/>
        <v>34</v>
      </c>
      <c r="L488" s="12" t="str">
        <f t="shared" si="60"/>
        <v>miércoles</v>
      </c>
      <c r="M488" s="45">
        <v>487</v>
      </c>
    </row>
    <row r="489" spans="1:13" x14ac:dyDescent="0.35">
      <c r="A489" s="8" t="str">
        <f t="shared" ref="A489:B504" si="63">+A488</f>
        <v>2016</v>
      </c>
      <c r="B489" s="8" t="str">
        <f t="shared" si="63"/>
        <v>Agosto</v>
      </c>
      <c r="C489" s="6" t="s">
        <v>71</v>
      </c>
      <c r="D489" s="14" t="str">
        <f t="shared" si="57"/>
        <v>18/Agosto/2016</v>
      </c>
      <c r="E489" s="50">
        <v>41668530</v>
      </c>
      <c r="F489" s="1">
        <v>16145670.478599999</v>
      </c>
      <c r="G489" s="2">
        <v>0.38747876343609916</v>
      </c>
      <c r="H489" s="3">
        <v>42366</v>
      </c>
      <c r="I489" s="1">
        <v>25522859.521499999</v>
      </c>
      <c r="J489" s="11">
        <f t="shared" si="58"/>
        <v>42600</v>
      </c>
      <c r="K489" s="12">
        <f t="shared" si="59"/>
        <v>34</v>
      </c>
      <c r="L489" s="12" t="str">
        <f t="shared" si="60"/>
        <v>jueves</v>
      </c>
      <c r="M489" s="45">
        <v>488</v>
      </c>
    </row>
    <row r="490" spans="1:13" x14ac:dyDescent="0.35">
      <c r="A490" s="8" t="str">
        <f t="shared" si="63"/>
        <v>2016</v>
      </c>
      <c r="B490" s="8" t="str">
        <f t="shared" si="63"/>
        <v>Agosto</v>
      </c>
      <c r="C490" s="6" t="s">
        <v>54</v>
      </c>
      <c r="D490" s="14" t="str">
        <f t="shared" si="57"/>
        <v>19/Agosto/2016</v>
      </c>
      <c r="E490" s="50">
        <v>48144844</v>
      </c>
      <c r="F490" s="1">
        <v>16390766.9804</v>
      </c>
      <c r="G490" s="2">
        <v>0.34044698494401604</v>
      </c>
      <c r="H490" s="3">
        <v>27333</v>
      </c>
      <c r="I490" s="1">
        <v>31754077.0196</v>
      </c>
      <c r="J490" s="11">
        <f t="shared" si="58"/>
        <v>42601</v>
      </c>
      <c r="K490" s="12">
        <f t="shared" si="59"/>
        <v>34</v>
      </c>
      <c r="L490" s="12" t="str">
        <f t="shared" si="60"/>
        <v>viernes</v>
      </c>
      <c r="M490" s="45">
        <v>489</v>
      </c>
    </row>
    <row r="491" spans="1:13" x14ac:dyDescent="0.35">
      <c r="A491" s="8" t="str">
        <f t="shared" si="63"/>
        <v>2016</v>
      </c>
      <c r="B491" s="8" t="str">
        <f t="shared" si="63"/>
        <v>Agosto</v>
      </c>
      <c r="C491" s="6" t="s">
        <v>55</v>
      </c>
      <c r="D491" s="14" t="str">
        <f t="shared" si="57"/>
        <v>20/Agosto/2016</v>
      </c>
      <c r="E491" s="50">
        <v>1141418</v>
      </c>
      <c r="F491" s="1">
        <v>402901.5687</v>
      </c>
      <c r="G491" s="2">
        <v>0.3529833669172906</v>
      </c>
      <c r="H491" s="3">
        <v>3654</v>
      </c>
      <c r="I491" s="1">
        <v>738516.43130000005</v>
      </c>
      <c r="J491" s="11">
        <f t="shared" si="58"/>
        <v>42602</v>
      </c>
      <c r="K491" s="12">
        <f t="shared" si="59"/>
        <v>34</v>
      </c>
      <c r="L491" s="12" t="str">
        <f t="shared" si="60"/>
        <v>sábado</v>
      </c>
      <c r="M491" s="45">
        <v>490</v>
      </c>
    </row>
    <row r="492" spans="1:13" x14ac:dyDescent="0.35">
      <c r="A492" s="8" t="str">
        <f t="shared" si="63"/>
        <v>2016</v>
      </c>
      <c r="B492" s="8" t="str">
        <f t="shared" si="63"/>
        <v>Agosto</v>
      </c>
      <c r="C492" s="6" t="s">
        <v>57</v>
      </c>
      <c r="D492" s="14" t="str">
        <f t="shared" si="57"/>
        <v>22/Agosto/2016</v>
      </c>
      <c r="E492" s="50">
        <v>42665049.770000003</v>
      </c>
      <c r="F492" s="1">
        <v>16579683.532</v>
      </c>
      <c r="G492" s="2">
        <v>0.38860105921306182</v>
      </c>
      <c r="H492" s="3">
        <v>42635</v>
      </c>
      <c r="I492" s="1">
        <v>26085366.2381</v>
      </c>
      <c r="J492" s="11">
        <f t="shared" si="58"/>
        <v>42604</v>
      </c>
      <c r="K492" s="12">
        <f t="shared" si="59"/>
        <v>35</v>
      </c>
      <c r="L492" s="12" t="str">
        <f t="shared" si="60"/>
        <v>lunes</v>
      </c>
      <c r="M492" s="45">
        <v>491</v>
      </c>
    </row>
    <row r="493" spans="1:13" x14ac:dyDescent="0.35">
      <c r="A493" s="8" t="str">
        <f t="shared" si="63"/>
        <v>2016</v>
      </c>
      <c r="B493" s="8" t="str">
        <f t="shared" si="63"/>
        <v>Agosto</v>
      </c>
      <c r="C493" s="6" t="s">
        <v>58</v>
      </c>
      <c r="D493" s="14" t="str">
        <f t="shared" si="57"/>
        <v>23/Agosto/2016</v>
      </c>
      <c r="E493" s="50">
        <v>38320247</v>
      </c>
      <c r="F493" s="1">
        <v>15728558.428400001</v>
      </c>
      <c r="G493" s="2">
        <v>0.4104503404792772</v>
      </c>
      <c r="H493" s="3">
        <v>61566</v>
      </c>
      <c r="I493" s="1">
        <v>22591688.571600001</v>
      </c>
      <c r="J493" s="11">
        <f t="shared" si="58"/>
        <v>42605</v>
      </c>
      <c r="K493" s="12">
        <f t="shared" si="59"/>
        <v>35</v>
      </c>
      <c r="L493" s="12" t="str">
        <f t="shared" si="60"/>
        <v>martes</v>
      </c>
      <c r="M493" s="45">
        <v>492</v>
      </c>
    </row>
    <row r="494" spans="1:13" x14ac:dyDescent="0.35">
      <c r="A494" s="8" t="str">
        <f t="shared" si="63"/>
        <v>2016</v>
      </c>
      <c r="B494" s="8" t="str">
        <f t="shared" si="63"/>
        <v>Agosto</v>
      </c>
      <c r="C494" s="6" t="s">
        <v>59</v>
      </c>
      <c r="D494" s="14" t="str">
        <f t="shared" si="57"/>
        <v>24/Agosto/2016</v>
      </c>
      <c r="E494" s="50">
        <v>42296776</v>
      </c>
      <c r="F494" s="1">
        <v>16494088.558900001</v>
      </c>
      <c r="G494" s="2">
        <v>0.38996089344729251</v>
      </c>
      <c r="H494" s="3">
        <v>38665</v>
      </c>
      <c r="I494" s="1">
        <v>25802687.441199999</v>
      </c>
      <c r="J494" s="11">
        <f t="shared" si="58"/>
        <v>42606</v>
      </c>
      <c r="K494" s="12">
        <f t="shared" si="59"/>
        <v>35</v>
      </c>
      <c r="L494" s="12" t="str">
        <f t="shared" si="60"/>
        <v>miércoles</v>
      </c>
      <c r="M494" s="45">
        <v>493</v>
      </c>
    </row>
    <row r="495" spans="1:13" x14ac:dyDescent="0.35">
      <c r="A495" s="8" t="str">
        <f t="shared" si="63"/>
        <v>2016</v>
      </c>
      <c r="B495" s="8" t="str">
        <f t="shared" si="63"/>
        <v>Agosto</v>
      </c>
      <c r="C495" s="6" t="s">
        <v>72</v>
      </c>
      <c r="D495" s="14" t="str">
        <f t="shared" si="57"/>
        <v>25/Agosto/2016</v>
      </c>
      <c r="E495" s="50">
        <v>56123855.780000001</v>
      </c>
      <c r="F495" s="1">
        <v>20210294.164500002</v>
      </c>
      <c r="G495" s="2">
        <v>0.36010166948832539</v>
      </c>
      <c r="H495" s="3">
        <v>85866</v>
      </c>
      <c r="I495" s="1">
        <v>35913561.615500003</v>
      </c>
      <c r="J495" s="11">
        <f t="shared" si="58"/>
        <v>42607</v>
      </c>
      <c r="K495" s="12">
        <f t="shared" si="59"/>
        <v>35</v>
      </c>
      <c r="L495" s="12" t="str">
        <f t="shared" si="60"/>
        <v>jueves</v>
      </c>
      <c r="M495" s="45">
        <v>494</v>
      </c>
    </row>
    <row r="496" spans="1:13" x14ac:dyDescent="0.35">
      <c r="A496" s="8" t="str">
        <f t="shared" si="63"/>
        <v>2016</v>
      </c>
      <c r="B496" s="8" t="str">
        <f t="shared" si="63"/>
        <v>Agosto</v>
      </c>
      <c r="C496" s="6" t="s">
        <v>60</v>
      </c>
      <c r="D496" s="14" t="str">
        <f t="shared" si="57"/>
        <v>26/Agosto/2016</v>
      </c>
      <c r="E496" s="50">
        <v>37729849.68</v>
      </c>
      <c r="F496" s="1">
        <v>15233526.9453</v>
      </c>
      <c r="G496" s="2">
        <v>0.40375265405245048</v>
      </c>
      <c r="H496" s="3">
        <v>31706</v>
      </c>
      <c r="I496" s="1">
        <v>22496322.7348</v>
      </c>
      <c r="J496" s="11">
        <f t="shared" si="58"/>
        <v>42608</v>
      </c>
      <c r="K496" s="12">
        <f t="shared" si="59"/>
        <v>35</v>
      </c>
      <c r="L496" s="12" t="str">
        <f t="shared" si="60"/>
        <v>viernes</v>
      </c>
      <c r="M496" s="45">
        <v>495</v>
      </c>
    </row>
    <row r="497" spans="1:13" x14ac:dyDescent="0.35">
      <c r="A497" s="8" t="str">
        <f t="shared" si="63"/>
        <v>2016</v>
      </c>
      <c r="B497" s="8" t="str">
        <f t="shared" si="63"/>
        <v>Agosto</v>
      </c>
      <c r="C497" s="6" t="s">
        <v>61</v>
      </c>
      <c r="D497" s="14" t="str">
        <f t="shared" si="57"/>
        <v>27/Agosto/2016</v>
      </c>
      <c r="E497" s="50">
        <v>397650</v>
      </c>
      <c r="F497" s="1">
        <v>54382.8747</v>
      </c>
      <c r="G497" s="2">
        <v>0.13676065560165976</v>
      </c>
      <c r="H497" s="3">
        <v>2316</v>
      </c>
      <c r="I497" s="1">
        <v>343267.12530000001</v>
      </c>
      <c r="J497" s="11">
        <f t="shared" si="58"/>
        <v>42609</v>
      </c>
      <c r="K497" s="12">
        <f t="shared" si="59"/>
        <v>35</v>
      </c>
      <c r="L497" s="12" t="str">
        <f t="shared" si="60"/>
        <v>sábado</v>
      </c>
      <c r="M497" s="45">
        <v>496</v>
      </c>
    </row>
    <row r="498" spans="1:13" x14ac:dyDescent="0.35">
      <c r="A498" s="8" t="str">
        <f t="shared" si="63"/>
        <v>2016</v>
      </c>
      <c r="B498" s="8" t="str">
        <f t="shared" si="63"/>
        <v>Agosto</v>
      </c>
      <c r="C498" s="6" t="s">
        <v>63</v>
      </c>
      <c r="D498" s="14" t="str">
        <f t="shared" si="57"/>
        <v>29/Agosto/2016</v>
      </c>
      <c r="E498" s="50">
        <v>44217104</v>
      </c>
      <c r="F498" s="1">
        <v>17180956.349599998</v>
      </c>
      <c r="G498" s="2">
        <v>0.38855905962543363</v>
      </c>
      <c r="H498" s="3">
        <v>33162</v>
      </c>
      <c r="I498" s="1">
        <v>27036147.650400002</v>
      </c>
      <c r="J498" s="11">
        <f t="shared" si="58"/>
        <v>42611</v>
      </c>
      <c r="K498" s="12">
        <f t="shared" si="59"/>
        <v>36</v>
      </c>
      <c r="L498" s="12" t="str">
        <f t="shared" si="60"/>
        <v>lunes</v>
      </c>
      <c r="M498" s="45">
        <v>497</v>
      </c>
    </row>
    <row r="499" spans="1:13" x14ac:dyDescent="0.35">
      <c r="A499" s="8" t="str">
        <f t="shared" si="63"/>
        <v>2016</v>
      </c>
      <c r="B499" s="8" t="str">
        <f t="shared" si="63"/>
        <v>Agosto</v>
      </c>
      <c r="C499" s="6" t="s">
        <v>64</v>
      </c>
      <c r="D499" s="14" t="str">
        <f t="shared" si="57"/>
        <v>30/Agosto/2016</v>
      </c>
      <c r="E499" s="50">
        <v>36616665</v>
      </c>
      <c r="F499" s="1">
        <v>13191804.5644</v>
      </c>
      <c r="G499" s="2">
        <v>0.36026777873954385</v>
      </c>
      <c r="H499" s="3">
        <v>28405</v>
      </c>
      <c r="I499" s="1">
        <v>23424860.435699999</v>
      </c>
      <c r="J499" s="11">
        <f t="shared" si="58"/>
        <v>42612</v>
      </c>
      <c r="K499" s="12">
        <f t="shared" si="59"/>
        <v>36</v>
      </c>
      <c r="L499" s="12" t="str">
        <f t="shared" si="60"/>
        <v>martes</v>
      </c>
      <c r="M499" s="45">
        <v>498</v>
      </c>
    </row>
    <row r="500" spans="1:13" x14ac:dyDescent="0.35">
      <c r="A500" s="8" t="str">
        <f t="shared" si="63"/>
        <v>2016</v>
      </c>
      <c r="B500" s="8" t="str">
        <f t="shared" si="63"/>
        <v>Agosto</v>
      </c>
      <c r="C500" s="6" t="s">
        <v>65</v>
      </c>
      <c r="D500" s="14" t="str">
        <f t="shared" si="57"/>
        <v>31/Agosto/2016</v>
      </c>
      <c r="E500" s="50">
        <v>116223584</v>
      </c>
      <c r="F500" s="1">
        <v>33824755.8781</v>
      </c>
      <c r="G500" s="2">
        <v>0.29103177439528971</v>
      </c>
      <c r="H500" s="3">
        <v>75513</v>
      </c>
      <c r="I500" s="1">
        <v>82398828.121900007</v>
      </c>
      <c r="J500" s="11">
        <f t="shared" si="58"/>
        <v>42613</v>
      </c>
      <c r="K500" s="12">
        <f t="shared" si="59"/>
        <v>36</v>
      </c>
      <c r="L500" s="12" t="str">
        <f t="shared" si="60"/>
        <v>miércoles</v>
      </c>
      <c r="M500" s="45">
        <v>499</v>
      </c>
    </row>
    <row r="501" spans="1:13" x14ac:dyDescent="0.35">
      <c r="A501" s="8" t="str">
        <f t="shared" si="63"/>
        <v>2016</v>
      </c>
      <c r="B501" s="8" t="s">
        <v>33</v>
      </c>
      <c r="C501" s="6" t="s">
        <v>73</v>
      </c>
      <c r="D501" s="14" t="str">
        <f t="shared" si="57"/>
        <v>1/Septiembre/2016</v>
      </c>
      <c r="E501" s="50">
        <v>25288586</v>
      </c>
      <c r="F501" s="1">
        <v>10504934.169399999</v>
      </c>
      <c r="G501" s="2">
        <v>0.41540219644546356</v>
      </c>
      <c r="H501" s="3">
        <v>18296</v>
      </c>
      <c r="I501" s="1">
        <v>14783651.830600001</v>
      </c>
      <c r="J501" s="11">
        <f t="shared" si="58"/>
        <v>42614</v>
      </c>
      <c r="K501" s="12">
        <f t="shared" si="59"/>
        <v>36</v>
      </c>
      <c r="L501" s="12" t="str">
        <f t="shared" si="60"/>
        <v>jueves</v>
      </c>
      <c r="M501" s="45">
        <v>500</v>
      </c>
    </row>
    <row r="502" spans="1:13" x14ac:dyDescent="0.35">
      <c r="A502" s="8" t="str">
        <f t="shared" si="63"/>
        <v>2016</v>
      </c>
      <c r="B502" s="8" t="str">
        <f t="shared" si="63"/>
        <v>Septiembre</v>
      </c>
      <c r="C502" s="6" t="s">
        <v>66</v>
      </c>
      <c r="D502" s="14" t="str">
        <f t="shared" si="57"/>
        <v>2/Septiembre/2016</v>
      </c>
      <c r="E502" s="50">
        <v>21403131</v>
      </c>
      <c r="F502" s="1">
        <v>9338711.8103999998</v>
      </c>
      <c r="G502" s="2">
        <v>0.43632456440134859</v>
      </c>
      <c r="H502" s="3">
        <v>20915</v>
      </c>
      <c r="I502" s="1">
        <v>12064419.1897</v>
      </c>
      <c r="J502" s="11">
        <f t="shared" si="58"/>
        <v>42615</v>
      </c>
      <c r="K502" s="12">
        <f t="shared" si="59"/>
        <v>36</v>
      </c>
      <c r="L502" s="12" t="str">
        <f t="shared" si="60"/>
        <v>viernes</v>
      </c>
      <c r="M502" s="45">
        <v>501</v>
      </c>
    </row>
    <row r="503" spans="1:13" x14ac:dyDescent="0.35">
      <c r="A503" s="8" t="str">
        <f t="shared" si="63"/>
        <v>2016</v>
      </c>
      <c r="B503" s="8" t="str">
        <f t="shared" si="63"/>
        <v>Septiembre</v>
      </c>
      <c r="C503" s="6" t="s">
        <v>67</v>
      </c>
      <c r="D503" s="14" t="str">
        <f t="shared" si="57"/>
        <v>3/Septiembre/2016</v>
      </c>
      <c r="E503" s="50">
        <v>136557</v>
      </c>
      <c r="F503" s="1">
        <v>51590.415300000001</v>
      </c>
      <c r="G503" s="2">
        <v>0.37779400030756388</v>
      </c>
      <c r="H503" s="3">
        <v>68</v>
      </c>
      <c r="I503" s="1">
        <v>84966.584799999997</v>
      </c>
      <c r="J503" s="11">
        <f t="shared" si="58"/>
        <v>42616</v>
      </c>
      <c r="K503" s="12">
        <f t="shared" si="59"/>
        <v>36</v>
      </c>
      <c r="L503" s="12" t="str">
        <f t="shared" si="60"/>
        <v>sábado</v>
      </c>
      <c r="M503" s="45">
        <v>502</v>
      </c>
    </row>
    <row r="504" spans="1:13" x14ac:dyDescent="0.35">
      <c r="A504" s="8" t="str">
        <f t="shared" si="63"/>
        <v>2016</v>
      </c>
      <c r="B504" s="8" t="str">
        <f t="shared" si="63"/>
        <v>Septiembre</v>
      </c>
      <c r="C504" s="6" t="s">
        <v>43</v>
      </c>
      <c r="D504" s="14" t="str">
        <f t="shared" si="57"/>
        <v>5/Septiembre/2016</v>
      </c>
      <c r="E504" s="50">
        <v>31458530</v>
      </c>
      <c r="F504" s="1">
        <v>13074357.9036</v>
      </c>
      <c r="G504" s="2">
        <v>0.41560612983505585</v>
      </c>
      <c r="H504" s="3">
        <v>17636</v>
      </c>
      <c r="I504" s="1">
        <v>18384172.0964</v>
      </c>
      <c r="J504" s="11">
        <f t="shared" si="58"/>
        <v>42618</v>
      </c>
      <c r="K504" s="12">
        <f t="shared" si="59"/>
        <v>37</v>
      </c>
      <c r="L504" s="12" t="str">
        <f t="shared" si="60"/>
        <v>lunes</v>
      </c>
      <c r="M504" s="45">
        <v>503</v>
      </c>
    </row>
    <row r="505" spans="1:13" x14ac:dyDescent="0.35">
      <c r="A505" s="8" t="str">
        <f t="shared" ref="A505:B520" si="64">+A504</f>
        <v>2016</v>
      </c>
      <c r="B505" s="8" t="str">
        <f t="shared" si="64"/>
        <v>Septiembre</v>
      </c>
      <c r="C505" s="6" t="s">
        <v>44</v>
      </c>
      <c r="D505" s="14" t="str">
        <f t="shared" si="57"/>
        <v>6/Septiembre/2016</v>
      </c>
      <c r="E505" s="50">
        <v>43851825.609999999</v>
      </c>
      <c r="F505" s="1">
        <v>18630305.607700001</v>
      </c>
      <c r="G505" s="2">
        <v>0.42484675035858788</v>
      </c>
      <c r="H505" s="3">
        <v>44214</v>
      </c>
      <c r="I505" s="1">
        <v>25221520.0024</v>
      </c>
      <c r="J505" s="11">
        <f t="shared" si="58"/>
        <v>42619</v>
      </c>
      <c r="K505" s="12">
        <f t="shared" si="59"/>
        <v>37</v>
      </c>
      <c r="L505" s="12" t="str">
        <f t="shared" si="60"/>
        <v>martes</v>
      </c>
      <c r="M505" s="45">
        <v>504</v>
      </c>
    </row>
    <row r="506" spans="1:13" x14ac:dyDescent="0.35">
      <c r="A506" s="8" t="str">
        <f t="shared" si="64"/>
        <v>2016</v>
      </c>
      <c r="B506" s="8" t="str">
        <f t="shared" si="64"/>
        <v>Septiembre</v>
      </c>
      <c r="C506" s="6" t="s">
        <v>45</v>
      </c>
      <c r="D506" s="14" t="str">
        <f t="shared" si="57"/>
        <v>7/Septiembre/2016</v>
      </c>
      <c r="E506" s="50">
        <v>34388932</v>
      </c>
      <c r="F506" s="1">
        <v>15481976.0814</v>
      </c>
      <c r="G506" s="2">
        <v>0.45020229419744701</v>
      </c>
      <c r="H506" s="3">
        <v>26328</v>
      </c>
      <c r="I506" s="1">
        <v>18906955.9186</v>
      </c>
      <c r="J506" s="11">
        <f t="shared" si="58"/>
        <v>42620</v>
      </c>
      <c r="K506" s="12">
        <f t="shared" si="59"/>
        <v>37</v>
      </c>
      <c r="L506" s="12" t="str">
        <f t="shared" si="60"/>
        <v>miércoles</v>
      </c>
      <c r="M506" s="45">
        <v>505</v>
      </c>
    </row>
    <row r="507" spans="1:13" x14ac:dyDescent="0.35">
      <c r="A507" s="8" t="str">
        <f t="shared" si="64"/>
        <v>2016</v>
      </c>
      <c r="B507" s="8" t="str">
        <f t="shared" si="64"/>
        <v>Septiembre</v>
      </c>
      <c r="C507" s="6" t="s">
        <v>46</v>
      </c>
      <c r="D507" s="14" t="str">
        <f t="shared" si="57"/>
        <v>8/Septiembre/2016</v>
      </c>
      <c r="E507" s="50">
        <v>45892719</v>
      </c>
      <c r="F507" s="1">
        <v>18781490.318</v>
      </c>
      <c r="G507" s="2">
        <v>0.40924771352074391</v>
      </c>
      <c r="H507" s="3">
        <v>46616</v>
      </c>
      <c r="I507" s="1">
        <v>27111228.682</v>
      </c>
      <c r="J507" s="11">
        <f t="shared" si="58"/>
        <v>42621</v>
      </c>
      <c r="K507" s="12">
        <f t="shared" si="59"/>
        <v>37</v>
      </c>
      <c r="L507" s="12" t="str">
        <f t="shared" si="60"/>
        <v>jueves</v>
      </c>
      <c r="M507" s="45">
        <v>506</v>
      </c>
    </row>
    <row r="508" spans="1:13" x14ac:dyDescent="0.35">
      <c r="A508" s="8" t="str">
        <f t="shared" si="64"/>
        <v>2016</v>
      </c>
      <c r="B508" s="8" t="str">
        <f t="shared" si="64"/>
        <v>Septiembre</v>
      </c>
      <c r="C508" s="6" t="s">
        <v>47</v>
      </c>
      <c r="D508" s="14" t="str">
        <f t="shared" si="57"/>
        <v>9/Septiembre/2016</v>
      </c>
      <c r="E508" s="50">
        <v>43811004</v>
      </c>
      <c r="F508" s="1">
        <v>17797286.706999999</v>
      </c>
      <c r="G508" s="2">
        <v>0.40622868873308632</v>
      </c>
      <c r="H508" s="3">
        <v>53933</v>
      </c>
      <c r="I508" s="1">
        <v>26013717.293099999</v>
      </c>
      <c r="J508" s="11">
        <f t="shared" si="58"/>
        <v>42622</v>
      </c>
      <c r="K508" s="12">
        <f t="shared" si="59"/>
        <v>37</v>
      </c>
      <c r="L508" s="12" t="str">
        <f t="shared" si="60"/>
        <v>viernes</v>
      </c>
      <c r="M508" s="45">
        <v>507</v>
      </c>
    </row>
    <row r="509" spans="1:13" x14ac:dyDescent="0.35">
      <c r="A509" s="8" t="str">
        <f t="shared" si="64"/>
        <v>2016</v>
      </c>
      <c r="B509" s="8" t="str">
        <f t="shared" si="64"/>
        <v>Septiembre</v>
      </c>
      <c r="C509" s="6" t="s">
        <v>48</v>
      </c>
      <c r="D509" s="14" t="str">
        <f t="shared" si="57"/>
        <v>10/Septiembre/2016</v>
      </c>
      <c r="E509" s="50">
        <v>4243459</v>
      </c>
      <c r="F509" s="1">
        <v>1563883.8972</v>
      </c>
      <c r="G509" s="2">
        <v>0.36853988625788536</v>
      </c>
      <c r="H509" s="3">
        <v>8926</v>
      </c>
      <c r="I509" s="1">
        <v>2679575.1028999998</v>
      </c>
      <c r="J509" s="11">
        <f t="shared" si="58"/>
        <v>42623</v>
      </c>
      <c r="K509" s="12">
        <f t="shared" si="59"/>
        <v>37</v>
      </c>
      <c r="L509" s="12" t="str">
        <f t="shared" si="60"/>
        <v>sábado</v>
      </c>
      <c r="M509" s="45">
        <v>508</v>
      </c>
    </row>
    <row r="510" spans="1:13" x14ac:dyDescent="0.35">
      <c r="A510" s="8" t="str">
        <f t="shared" si="64"/>
        <v>2016</v>
      </c>
      <c r="B510" s="8" t="str">
        <f t="shared" si="64"/>
        <v>Septiembre</v>
      </c>
      <c r="C510" s="6" t="s">
        <v>49</v>
      </c>
      <c r="D510" s="14" t="str">
        <f t="shared" si="57"/>
        <v>12/Septiembre/2016</v>
      </c>
      <c r="E510" s="50">
        <v>44694579</v>
      </c>
      <c r="F510" s="1">
        <v>18258189.159000002</v>
      </c>
      <c r="G510" s="2">
        <v>0.40851014972084199</v>
      </c>
      <c r="H510" s="3">
        <v>34839</v>
      </c>
      <c r="I510" s="1">
        <v>26436389.8411</v>
      </c>
      <c r="J510" s="11">
        <f t="shared" si="58"/>
        <v>42625</v>
      </c>
      <c r="K510" s="12">
        <f t="shared" si="59"/>
        <v>38</v>
      </c>
      <c r="L510" s="12" t="str">
        <f t="shared" si="60"/>
        <v>lunes</v>
      </c>
      <c r="M510" s="45">
        <v>509</v>
      </c>
    </row>
    <row r="511" spans="1:13" x14ac:dyDescent="0.35">
      <c r="A511" s="8" t="str">
        <f t="shared" si="64"/>
        <v>2016</v>
      </c>
      <c r="B511" s="8" t="str">
        <f t="shared" si="64"/>
        <v>Septiembre</v>
      </c>
      <c r="C511" s="6" t="s">
        <v>50</v>
      </c>
      <c r="D511" s="14" t="str">
        <f t="shared" si="57"/>
        <v>13/Septiembre/2016</v>
      </c>
      <c r="E511" s="50">
        <v>47690806</v>
      </c>
      <c r="F511" s="1">
        <v>19604830.677999999</v>
      </c>
      <c r="G511" s="2">
        <v>0.41108197412306263</v>
      </c>
      <c r="H511" s="3">
        <v>60253</v>
      </c>
      <c r="I511" s="1">
        <v>28085975.322099999</v>
      </c>
      <c r="J511" s="11">
        <f t="shared" si="58"/>
        <v>42626</v>
      </c>
      <c r="K511" s="12">
        <f t="shared" si="59"/>
        <v>38</v>
      </c>
      <c r="L511" s="12" t="str">
        <f t="shared" si="60"/>
        <v>martes</v>
      </c>
      <c r="M511" s="45">
        <v>510</v>
      </c>
    </row>
    <row r="512" spans="1:13" x14ac:dyDescent="0.35">
      <c r="A512" s="8" t="str">
        <f t="shared" si="64"/>
        <v>2016</v>
      </c>
      <c r="B512" s="8" t="str">
        <f t="shared" si="64"/>
        <v>Septiembre</v>
      </c>
      <c r="C512" s="6" t="s">
        <v>51</v>
      </c>
      <c r="D512" s="14" t="str">
        <f t="shared" si="57"/>
        <v>14/Septiembre/2016</v>
      </c>
      <c r="E512" s="50">
        <v>47636114</v>
      </c>
      <c r="F512" s="1">
        <v>18070619.162799999</v>
      </c>
      <c r="G512" s="2">
        <v>0.37934704671334024</v>
      </c>
      <c r="H512" s="3">
        <v>56092</v>
      </c>
      <c r="I512" s="1">
        <v>29565494.837299999</v>
      </c>
      <c r="J512" s="11">
        <f t="shared" si="58"/>
        <v>42627</v>
      </c>
      <c r="K512" s="12">
        <f t="shared" si="59"/>
        <v>38</v>
      </c>
      <c r="L512" s="12" t="str">
        <f t="shared" si="60"/>
        <v>miércoles</v>
      </c>
      <c r="M512" s="45">
        <v>511</v>
      </c>
    </row>
    <row r="513" spans="1:13" x14ac:dyDescent="0.35">
      <c r="A513" s="8" t="str">
        <f t="shared" si="64"/>
        <v>2016</v>
      </c>
      <c r="B513" s="8" t="str">
        <f t="shared" si="64"/>
        <v>Septiembre</v>
      </c>
      <c r="C513" s="6" t="s">
        <v>52</v>
      </c>
      <c r="D513" s="14" t="str">
        <f t="shared" si="57"/>
        <v>15/Septiembre/2016</v>
      </c>
      <c r="E513" s="50">
        <v>22438781.789999999</v>
      </c>
      <c r="F513" s="1">
        <v>9698667.2411000002</v>
      </c>
      <c r="G513" s="2">
        <v>0.43222788705143872</v>
      </c>
      <c r="H513" s="3">
        <v>17628</v>
      </c>
      <c r="I513" s="1">
        <v>12740114.548900001</v>
      </c>
      <c r="J513" s="11">
        <f t="shared" si="58"/>
        <v>42628</v>
      </c>
      <c r="K513" s="12">
        <f t="shared" si="59"/>
        <v>38</v>
      </c>
      <c r="L513" s="12" t="str">
        <f t="shared" si="60"/>
        <v>jueves</v>
      </c>
      <c r="M513" s="45">
        <v>512</v>
      </c>
    </row>
    <row r="514" spans="1:13" x14ac:dyDescent="0.35">
      <c r="A514" s="8" t="str">
        <f t="shared" si="64"/>
        <v>2016</v>
      </c>
      <c r="B514" s="8" t="str">
        <f t="shared" si="64"/>
        <v>Septiembre</v>
      </c>
      <c r="C514" s="6" t="s">
        <v>53</v>
      </c>
      <c r="D514" s="14" t="str">
        <f t="shared" si="57"/>
        <v>16/Septiembre/2016</v>
      </c>
      <c r="E514" s="50">
        <v>23958582</v>
      </c>
      <c r="F514" s="1">
        <v>10300996.9706</v>
      </c>
      <c r="G514" s="2">
        <v>0.42995019365503351</v>
      </c>
      <c r="H514" s="3">
        <v>23678</v>
      </c>
      <c r="I514" s="1">
        <v>13657585.0294</v>
      </c>
      <c r="J514" s="11">
        <f t="shared" si="58"/>
        <v>42629</v>
      </c>
      <c r="K514" s="12">
        <f t="shared" si="59"/>
        <v>38</v>
      </c>
      <c r="L514" s="12" t="str">
        <f t="shared" si="60"/>
        <v>viernes</v>
      </c>
      <c r="M514" s="45">
        <v>513</v>
      </c>
    </row>
    <row r="515" spans="1:13" x14ac:dyDescent="0.35">
      <c r="A515" s="8" t="str">
        <f t="shared" si="64"/>
        <v>2016</v>
      </c>
      <c r="B515" s="8" t="str">
        <f t="shared" si="64"/>
        <v>Septiembre</v>
      </c>
      <c r="C515" s="6" t="s">
        <v>55</v>
      </c>
      <c r="D515" s="14" t="str">
        <f t="shared" ref="D515:D578" si="65">CONCATENATE(C515,"/",B515,"/",A515)</f>
        <v>20/Septiembre/2016</v>
      </c>
      <c r="E515" s="50">
        <v>23951421</v>
      </c>
      <c r="F515" s="1">
        <v>9981087.7514999993</v>
      </c>
      <c r="G515" s="2">
        <v>0.41672215404255136</v>
      </c>
      <c r="H515" s="3">
        <v>27550</v>
      </c>
      <c r="I515" s="1">
        <v>13970333.248500001</v>
      </c>
      <c r="J515" s="11">
        <f t="shared" ref="J515:J578" si="66">WORKDAY(D515,0,0)</f>
        <v>42633</v>
      </c>
      <c r="K515" s="12">
        <f t="shared" ref="K515:K578" si="67">WEEKNUM(J515,1)</f>
        <v>39</v>
      </c>
      <c r="L515" s="12" t="str">
        <f t="shared" ref="L515:L578" si="68">TEXT(J515,"ddDDd")</f>
        <v>martes</v>
      </c>
      <c r="M515" s="45">
        <v>514</v>
      </c>
    </row>
    <row r="516" spans="1:13" x14ac:dyDescent="0.35">
      <c r="A516" s="8" t="str">
        <f t="shared" si="64"/>
        <v>2016</v>
      </c>
      <c r="B516" s="8" t="str">
        <f t="shared" si="64"/>
        <v>Septiembre</v>
      </c>
      <c r="C516" s="6" t="s">
        <v>56</v>
      </c>
      <c r="D516" s="14" t="str">
        <f t="shared" si="65"/>
        <v>21/Septiembre/2016</v>
      </c>
      <c r="E516" s="50">
        <v>80111890</v>
      </c>
      <c r="F516" s="1">
        <v>29417158.777100001</v>
      </c>
      <c r="G516" s="2">
        <v>0.36720090834331831</v>
      </c>
      <c r="H516" s="3">
        <v>58339</v>
      </c>
      <c r="I516" s="1">
        <v>50694731.222900003</v>
      </c>
      <c r="J516" s="11">
        <f t="shared" si="66"/>
        <v>42634</v>
      </c>
      <c r="K516" s="12">
        <f t="shared" si="67"/>
        <v>39</v>
      </c>
      <c r="L516" s="12" t="str">
        <f t="shared" si="68"/>
        <v>miércoles</v>
      </c>
      <c r="M516" s="45">
        <v>515</v>
      </c>
    </row>
    <row r="517" spans="1:13" x14ac:dyDescent="0.35">
      <c r="A517" s="8" t="str">
        <f t="shared" si="64"/>
        <v>2016</v>
      </c>
      <c r="B517" s="8" t="str">
        <f t="shared" si="64"/>
        <v>Septiembre</v>
      </c>
      <c r="C517" s="6" t="s">
        <v>57</v>
      </c>
      <c r="D517" s="14" t="str">
        <f t="shared" si="65"/>
        <v>22/Septiembre/2016</v>
      </c>
      <c r="E517" s="50">
        <v>46085350.950000003</v>
      </c>
      <c r="F517" s="1">
        <v>18888194.802099999</v>
      </c>
      <c r="G517" s="2">
        <v>0.40985246749216736</v>
      </c>
      <c r="H517" s="3">
        <v>33990</v>
      </c>
      <c r="I517" s="1">
        <v>27197156.147999998</v>
      </c>
      <c r="J517" s="11">
        <f t="shared" si="66"/>
        <v>42635</v>
      </c>
      <c r="K517" s="12">
        <f t="shared" si="67"/>
        <v>39</v>
      </c>
      <c r="L517" s="12" t="str">
        <f t="shared" si="68"/>
        <v>jueves</v>
      </c>
      <c r="M517" s="45">
        <v>516</v>
      </c>
    </row>
    <row r="518" spans="1:13" x14ac:dyDescent="0.35">
      <c r="A518" s="8" t="str">
        <f t="shared" si="64"/>
        <v>2016</v>
      </c>
      <c r="B518" s="8" t="str">
        <f t="shared" si="64"/>
        <v>Septiembre</v>
      </c>
      <c r="C518" s="6" t="s">
        <v>58</v>
      </c>
      <c r="D518" s="14" t="str">
        <f t="shared" si="65"/>
        <v>23/Septiembre/2016</v>
      </c>
      <c r="E518" s="50">
        <v>48741625</v>
      </c>
      <c r="F518" s="1">
        <v>18252514.698899999</v>
      </c>
      <c r="G518" s="2">
        <v>0.37447489079200785</v>
      </c>
      <c r="H518" s="3">
        <v>40344</v>
      </c>
      <c r="I518" s="1">
        <v>30489110.301100001</v>
      </c>
      <c r="J518" s="11">
        <f t="shared" si="66"/>
        <v>42636</v>
      </c>
      <c r="K518" s="12">
        <f t="shared" si="67"/>
        <v>39</v>
      </c>
      <c r="L518" s="12" t="str">
        <f t="shared" si="68"/>
        <v>viernes</v>
      </c>
      <c r="M518" s="45">
        <v>517</v>
      </c>
    </row>
    <row r="519" spans="1:13" x14ac:dyDescent="0.35">
      <c r="A519" s="8" t="str">
        <f t="shared" si="64"/>
        <v>2016</v>
      </c>
      <c r="B519" s="8" t="str">
        <f t="shared" si="64"/>
        <v>Septiembre</v>
      </c>
      <c r="C519" s="6" t="s">
        <v>59</v>
      </c>
      <c r="D519" s="14" t="str">
        <f t="shared" si="65"/>
        <v>24/Septiembre/2016</v>
      </c>
      <c r="E519" s="50">
        <v>1212705</v>
      </c>
      <c r="F519" s="1">
        <v>416115.84409999999</v>
      </c>
      <c r="G519" s="2">
        <v>0.34313031124634596</v>
      </c>
      <c r="H519" s="3">
        <v>3023</v>
      </c>
      <c r="I519" s="1">
        <v>796589.15590000001</v>
      </c>
      <c r="J519" s="11">
        <f t="shared" si="66"/>
        <v>42637</v>
      </c>
      <c r="K519" s="12">
        <f t="shared" si="67"/>
        <v>39</v>
      </c>
      <c r="L519" s="12" t="str">
        <f t="shared" si="68"/>
        <v>sábado</v>
      </c>
      <c r="M519" s="45">
        <v>518</v>
      </c>
    </row>
    <row r="520" spans="1:13" x14ac:dyDescent="0.35">
      <c r="A520" s="8" t="str">
        <f t="shared" si="64"/>
        <v>2016</v>
      </c>
      <c r="B520" s="8" t="str">
        <f t="shared" si="64"/>
        <v>Septiembre</v>
      </c>
      <c r="C520" s="6" t="s">
        <v>60</v>
      </c>
      <c r="D520" s="14" t="str">
        <f t="shared" si="65"/>
        <v>26/Septiembre/2016</v>
      </c>
      <c r="E520" s="50">
        <v>47445228.240000002</v>
      </c>
      <c r="F520" s="1">
        <v>19772111.531500001</v>
      </c>
      <c r="G520" s="2">
        <v>0.4167355130316473</v>
      </c>
      <c r="H520" s="3">
        <v>40663</v>
      </c>
      <c r="I520" s="1">
        <v>27673116.708500002</v>
      </c>
      <c r="J520" s="11">
        <f t="shared" si="66"/>
        <v>42639</v>
      </c>
      <c r="K520" s="12">
        <f t="shared" si="67"/>
        <v>40</v>
      </c>
      <c r="L520" s="12" t="str">
        <f t="shared" si="68"/>
        <v>lunes</v>
      </c>
      <c r="M520" s="45">
        <v>519</v>
      </c>
    </row>
    <row r="521" spans="1:13" x14ac:dyDescent="0.35">
      <c r="A521" s="8" t="str">
        <f t="shared" ref="A521:B536" si="69">+A520</f>
        <v>2016</v>
      </c>
      <c r="B521" s="8" t="str">
        <f t="shared" si="69"/>
        <v>Septiembre</v>
      </c>
      <c r="C521" s="6" t="s">
        <v>61</v>
      </c>
      <c r="D521" s="14" t="str">
        <f t="shared" si="65"/>
        <v>27/Septiembre/2016</v>
      </c>
      <c r="E521" s="50">
        <v>94367947</v>
      </c>
      <c r="F521" s="1">
        <v>30168265.444499999</v>
      </c>
      <c r="G521" s="2">
        <v>0.31968763127272443</v>
      </c>
      <c r="H521" s="3">
        <v>67899.820000000007</v>
      </c>
      <c r="I521" s="1">
        <v>64199681.555500001</v>
      </c>
      <c r="J521" s="11">
        <f t="shared" si="66"/>
        <v>42640</v>
      </c>
      <c r="K521" s="12">
        <f t="shared" si="67"/>
        <v>40</v>
      </c>
      <c r="L521" s="12" t="str">
        <f t="shared" si="68"/>
        <v>martes</v>
      </c>
      <c r="M521" s="45">
        <v>520</v>
      </c>
    </row>
    <row r="522" spans="1:13" x14ac:dyDescent="0.35">
      <c r="A522" s="8" t="str">
        <f t="shared" si="69"/>
        <v>2016</v>
      </c>
      <c r="B522" s="8" t="str">
        <f t="shared" si="69"/>
        <v>Septiembre</v>
      </c>
      <c r="C522" s="6" t="s">
        <v>62</v>
      </c>
      <c r="D522" s="14" t="str">
        <f t="shared" si="65"/>
        <v>28/Septiembre/2016</v>
      </c>
      <c r="E522" s="50">
        <v>44994010</v>
      </c>
      <c r="F522" s="1">
        <v>17687039.119399998</v>
      </c>
      <c r="G522" s="2">
        <v>0.39309763942800385</v>
      </c>
      <c r="H522" s="3">
        <v>60323</v>
      </c>
      <c r="I522" s="1">
        <v>27306970.880600002</v>
      </c>
      <c r="J522" s="11">
        <f t="shared" si="66"/>
        <v>42641</v>
      </c>
      <c r="K522" s="12">
        <f t="shared" si="67"/>
        <v>40</v>
      </c>
      <c r="L522" s="12" t="str">
        <f t="shared" si="68"/>
        <v>miércoles</v>
      </c>
      <c r="M522" s="45">
        <v>521</v>
      </c>
    </row>
    <row r="523" spans="1:13" x14ac:dyDescent="0.35">
      <c r="A523" s="8" t="str">
        <f t="shared" si="69"/>
        <v>2016</v>
      </c>
      <c r="B523" s="8" t="str">
        <f t="shared" si="69"/>
        <v>Septiembre</v>
      </c>
      <c r="C523" s="6" t="s">
        <v>63</v>
      </c>
      <c r="D523" s="14" t="str">
        <f t="shared" si="65"/>
        <v>29/Septiembre/2016</v>
      </c>
      <c r="E523" s="50">
        <v>92474704</v>
      </c>
      <c r="F523" s="1">
        <v>33932948.350299999</v>
      </c>
      <c r="G523" s="2">
        <v>0.36694303287848318</v>
      </c>
      <c r="H523" s="3">
        <v>71822</v>
      </c>
      <c r="I523" s="1">
        <v>58541755.649700001</v>
      </c>
      <c r="J523" s="11">
        <f t="shared" si="66"/>
        <v>42642</v>
      </c>
      <c r="K523" s="12">
        <f t="shared" si="67"/>
        <v>40</v>
      </c>
      <c r="L523" s="12" t="str">
        <f t="shared" si="68"/>
        <v>jueves</v>
      </c>
      <c r="M523" s="45">
        <v>522</v>
      </c>
    </row>
    <row r="524" spans="1:13" x14ac:dyDescent="0.35">
      <c r="A524" s="8" t="str">
        <f t="shared" si="69"/>
        <v>2016</v>
      </c>
      <c r="B524" s="8" t="str">
        <f t="shared" si="69"/>
        <v>Septiembre</v>
      </c>
      <c r="C524" s="6" t="s">
        <v>64</v>
      </c>
      <c r="D524" s="14" t="str">
        <f t="shared" si="65"/>
        <v>30/Septiembre/2016</v>
      </c>
      <c r="E524" s="50">
        <v>104740936</v>
      </c>
      <c r="F524" s="1">
        <v>39657268.756300002</v>
      </c>
      <c r="G524" s="2">
        <v>0.37862244000091805</v>
      </c>
      <c r="H524" s="3">
        <v>77380</v>
      </c>
      <c r="I524" s="1">
        <v>65083667.243799999</v>
      </c>
      <c r="J524" s="11">
        <f t="shared" si="66"/>
        <v>42643</v>
      </c>
      <c r="K524" s="12">
        <f t="shared" si="67"/>
        <v>40</v>
      </c>
      <c r="L524" s="12" t="str">
        <f t="shared" si="68"/>
        <v>viernes</v>
      </c>
      <c r="M524" s="45">
        <v>523</v>
      </c>
    </row>
    <row r="525" spans="1:13" x14ac:dyDescent="0.35">
      <c r="A525" s="8" t="str">
        <f t="shared" si="69"/>
        <v>2016</v>
      </c>
      <c r="B525" s="8" t="s">
        <v>34</v>
      </c>
      <c r="C525" s="6" t="s">
        <v>73</v>
      </c>
      <c r="D525" s="14" t="str">
        <f t="shared" si="65"/>
        <v>1/Octubre/2016</v>
      </c>
      <c r="E525" s="50">
        <v>111786</v>
      </c>
      <c r="F525" s="1">
        <v>16167.1001</v>
      </c>
      <c r="G525" s="2">
        <v>0.14462544594135224</v>
      </c>
      <c r="H525" s="3">
        <v>200</v>
      </c>
      <c r="I525" s="1">
        <v>95618.9</v>
      </c>
      <c r="J525" s="11">
        <f t="shared" si="66"/>
        <v>42644</v>
      </c>
      <c r="K525" s="12">
        <f t="shared" si="67"/>
        <v>40</v>
      </c>
      <c r="L525" s="12" t="str">
        <f t="shared" si="68"/>
        <v>sábado</v>
      </c>
      <c r="M525" s="45">
        <v>524</v>
      </c>
    </row>
    <row r="526" spans="1:13" x14ac:dyDescent="0.35">
      <c r="A526" s="8" t="str">
        <f t="shared" si="69"/>
        <v>2016</v>
      </c>
      <c r="B526" s="8" t="str">
        <f t="shared" si="69"/>
        <v>Octubre</v>
      </c>
      <c r="C526" s="6" t="s">
        <v>67</v>
      </c>
      <c r="D526" s="14" t="str">
        <f t="shared" si="65"/>
        <v>3/Octubre/2016</v>
      </c>
      <c r="E526" s="50">
        <v>37145788</v>
      </c>
      <c r="F526" s="1">
        <v>17036337.808899999</v>
      </c>
      <c r="G526" s="2">
        <v>0.45863444353098659</v>
      </c>
      <c r="H526" s="3">
        <v>32113</v>
      </c>
      <c r="I526" s="1">
        <v>20109450.191100001</v>
      </c>
      <c r="J526" s="11">
        <f t="shared" si="66"/>
        <v>42646</v>
      </c>
      <c r="K526" s="12">
        <f t="shared" si="67"/>
        <v>41</v>
      </c>
      <c r="L526" s="12" t="str">
        <f t="shared" si="68"/>
        <v>lunes</v>
      </c>
      <c r="M526" s="45">
        <v>525</v>
      </c>
    </row>
    <row r="527" spans="1:13" x14ac:dyDescent="0.35">
      <c r="A527" s="8" t="str">
        <f t="shared" si="69"/>
        <v>2016</v>
      </c>
      <c r="B527" s="8" t="str">
        <f t="shared" si="69"/>
        <v>Octubre</v>
      </c>
      <c r="C527" s="6" t="s">
        <v>68</v>
      </c>
      <c r="D527" s="14" t="str">
        <f t="shared" si="65"/>
        <v>4/Octubre/2016</v>
      </c>
      <c r="E527" s="50">
        <v>31535275</v>
      </c>
      <c r="F527" s="1">
        <v>13487795.290200001</v>
      </c>
      <c r="G527" s="2">
        <v>0.42770501573872433</v>
      </c>
      <c r="H527" s="3">
        <v>34822</v>
      </c>
      <c r="I527" s="1">
        <v>18047479.709899999</v>
      </c>
      <c r="J527" s="11">
        <f t="shared" si="66"/>
        <v>42647</v>
      </c>
      <c r="K527" s="12">
        <f t="shared" si="67"/>
        <v>41</v>
      </c>
      <c r="L527" s="12" t="str">
        <f t="shared" si="68"/>
        <v>martes</v>
      </c>
      <c r="M527" s="45">
        <v>526</v>
      </c>
    </row>
    <row r="528" spans="1:13" x14ac:dyDescent="0.35">
      <c r="A528" s="8" t="str">
        <f t="shared" si="69"/>
        <v>2016</v>
      </c>
      <c r="B528" s="8" t="str">
        <f t="shared" si="69"/>
        <v>Octubre</v>
      </c>
      <c r="C528" s="6" t="s">
        <v>43</v>
      </c>
      <c r="D528" s="14" t="str">
        <f t="shared" si="65"/>
        <v>5/Octubre/2016</v>
      </c>
      <c r="E528" s="50">
        <v>46637401</v>
      </c>
      <c r="F528" s="1">
        <v>19789711.540600002</v>
      </c>
      <c r="G528" s="2">
        <v>0.42433135458384569</v>
      </c>
      <c r="H528" s="3">
        <v>40673</v>
      </c>
      <c r="I528" s="1">
        <v>26847689.4595</v>
      </c>
      <c r="J528" s="11">
        <f t="shared" si="66"/>
        <v>42648</v>
      </c>
      <c r="K528" s="12">
        <f t="shared" si="67"/>
        <v>41</v>
      </c>
      <c r="L528" s="12" t="str">
        <f t="shared" si="68"/>
        <v>miércoles</v>
      </c>
      <c r="M528" s="45">
        <v>527</v>
      </c>
    </row>
    <row r="529" spans="1:13" x14ac:dyDescent="0.35">
      <c r="A529" s="8" t="str">
        <f t="shared" si="69"/>
        <v>2016</v>
      </c>
      <c r="B529" s="8" t="str">
        <f t="shared" si="69"/>
        <v>Octubre</v>
      </c>
      <c r="C529" s="6" t="s">
        <v>44</v>
      </c>
      <c r="D529" s="14" t="str">
        <f t="shared" si="65"/>
        <v>6/Octubre/2016</v>
      </c>
      <c r="E529" s="50">
        <v>39735930</v>
      </c>
      <c r="F529" s="1">
        <v>15884125.688300001</v>
      </c>
      <c r="G529" s="2">
        <v>0.39974213987944918</v>
      </c>
      <c r="H529" s="3">
        <v>44099.677000000003</v>
      </c>
      <c r="I529" s="1">
        <v>23851804.311799999</v>
      </c>
      <c r="J529" s="11">
        <f t="shared" si="66"/>
        <v>42649</v>
      </c>
      <c r="K529" s="12">
        <f t="shared" si="67"/>
        <v>41</v>
      </c>
      <c r="L529" s="12" t="str">
        <f t="shared" si="68"/>
        <v>jueves</v>
      </c>
      <c r="M529" s="45">
        <v>528</v>
      </c>
    </row>
    <row r="530" spans="1:13" x14ac:dyDescent="0.35">
      <c r="A530" s="8" t="str">
        <f t="shared" si="69"/>
        <v>2016</v>
      </c>
      <c r="B530" s="8" t="str">
        <f t="shared" si="69"/>
        <v>Octubre</v>
      </c>
      <c r="C530" s="6" t="s">
        <v>45</v>
      </c>
      <c r="D530" s="14" t="str">
        <f t="shared" si="65"/>
        <v>7/Octubre/2016</v>
      </c>
      <c r="E530" s="50">
        <v>32307928.399999999</v>
      </c>
      <c r="F530" s="1">
        <v>12931588.613399999</v>
      </c>
      <c r="G530" s="2">
        <v>0.40026053212993995</v>
      </c>
      <c r="H530" s="3">
        <v>30333</v>
      </c>
      <c r="I530" s="1">
        <v>19376339.786699999</v>
      </c>
      <c r="J530" s="11">
        <f t="shared" si="66"/>
        <v>42650</v>
      </c>
      <c r="K530" s="12">
        <f t="shared" si="67"/>
        <v>41</v>
      </c>
      <c r="L530" s="12" t="str">
        <f t="shared" si="68"/>
        <v>viernes</v>
      </c>
      <c r="M530" s="45">
        <v>529</v>
      </c>
    </row>
    <row r="531" spans="1:13" x14ac:dyDescent="0.35">
      <c r="A531" s="8" t="str">
        <f t="shared" si="69"/>
        <v>2016</v>
      </c>
      <c r="B531" s="8" t="str">
        <f t="shared" si="69"/>
        <v>Octubre</v>
      </c>
      <c r="C531" s="6" t="s">
        <v>46</v>
      </c>
      <c r="D531" s="14" t="str">
        <f t="shared" si="65"/>
        <v>8/Octubre/2016</v>
      </c>
      <c r="E531" s="50">
        <v>9402306</v>
      </c>
      <c r="F531" s="1">
        <v>4080497.0490000001</v>
      </c>
      <c r="G531" s="2">
        <v>0.4339889649411538</v>
      </c>
      <c r="H531" s="3">
        <v>10687</v>
      </c>
      <c r="I531" s="1">
        <v>5321808.9510000004</v>
      </c>
      <c r="J531" s="11">
        <f t="shared" si="66"/>
        <v>42651</v>
      </c>
      <c r="K531" s="12">
        <f t="shared" si="67"/>
        <v>41</v>
      </c>
      <c r="L531" s="12" t="str">
        <f t="shared" si="68"/>
        <v>sábado</v>
      </c>
      <c r="M531" s="45">
        <v>530</v>
      </c>
    </row>
    <row r="532" spans="1:13" x14ac:dyDescent="0.35">
      <c r="A532" s="8" t="str">
        <f t="shared" si="69"/>
        <v>2016</v>
      </c>
      <c r="B532" s="8" t="str">
        <f t="shared" si="69"/>
        <v>Octubre</v>
      </c>
      <c r="C532" s="6" t="s">
        <v>69</v>
      </c>
      <c r="D532" s="14" t="str">
        <f t="shared" si="65"/>
        <v>11/Octubre/2016</v>
      </c>
      <c r="E532" s="50">
        <v>34783110</v>
      </c>
      <c r="F532" s="1">
        <v>14944206.9625</v>
      </c>
      <c r="G532" s="2">
        <v>0.429639757988863</v>
      </c>
      <c r="H532" s="3">
        <v>31288</v>
      </c>
      <c r="I532" s="1">
        <v>19838903.037599999</v>
      </c>
      <c r="J532" s="11">
        <f t="shared" si="66"/>
        <v>42654</v>
      </c>
      <c r="K532" s="12">
        <f t="shared" si="67"/>
        <v>42</v>
      </c>
      <c r="L532" s="12" t="str">
        <f t="shared" si="68"/>
        <v>martes</v>
      </c>
      <c r="M532" s="45">
        <v>531</v>
      </c>
    </row>
    <row r="533" spans="1:13" x14ac:dyDescent="0.35">
      <c r="A533" s="8" t="str">
        <f t="shared" si="69"/>
        <v>2016</v>
      </c>
      <c r="B533" s="8" t="str">
        <f t="shared" si="69"/>
        <v>Octubre</v>
      </c>
      <c r="C533" s="6" t="s">
        <v>49</v>
      </c>
      <c r="D533" s="14" t="str">
        <f t="shared" si="65"/>
        <v>12/Octubre/2016</v>
      </c>
      <c r="E533" s="50">
        <v>42698205.840000004</v>
      </c>
      <c r="F533" s="1">
        <v>18264080.268800002</v>
      </c>
      <c r="G533" s="2">
        <v>0.42774819010521686</v>
      </c>
      <c r="H533" s="3">
        <v>60423</v>
      </c>
      <c r="I533" s="1">
        <v>24434125.5713</v>
      </c>
      <c r="J533" s="11">
        <f t="shared" si="66"/>
        <v>42655</v>
      </c>
      <c r="K533" s="12">
        <f t="shared" si="67"/>
        <v>42</v>
      </c>
      <c r="L533" s="12" t="str">
        <f t="shared" si="68"/>
        <v>miércoles</v>
      </c>
      <c r="M533" s="45">
        <v>532</v>
      </c>
    </row>
    <row r="534" spans="1:13" x14ac:dyDescent="0.35">
      <c r="A534" s="8" t="str">
        <f t="shared" si="69"/>
        <v>2016</v>
      </c>
      <c r="B534" s="8" t="str">
        <f t="shared" si="69"/>
        <v>Octubre</v>
      </c>
      <c r="C534" s="6" t="s">
        <v>50</v>
      </c>
      <c r="D534" s="14" t="str">
        <f t="shared" si="65"/>
        <v>13/Octubre/2016</v>
      </c>
      <c r="E534" s="50">
        <v>42444124</v>
      </c>
      <c r="F534" s="1">
        <v>17162211.986900002</v>
      </c>
      <c r="G534" s="2">
        <v>0.40434836131616242</v>
      </c>
      <c r="H534" s="3">
        <v>41790</v>
      </c>
      <c r="I534" s="1">
        <v>25281912.0132</v>
      </c>
      <c r="J534" s="11">
        <f t="shared" si="66"/>
        <v>42656</v>
      </c>
      <c r="K534" s="12">
        <f t="shared" si="67"/>
        <v>42</v>
      </c>
      <c r="L534" s="12" t="str">
        <f t="shared" si="68"/>
        <v>jueves</v>
      </c>
      <c r="M534" s="45">
        <v>533</v>
      </c>
    </row>
    <row r="535" spans="1:13" x14ac:dyDescent="0.35">
      <c r="A535" s="8" t="str">
        <f t="shared" si="69"/>
        <v>2016</v>
      </c>
      <c r="B535" s="8" t="str">
        <f t="shared" si="69"/>
        <v>Octubre</v>
      </c>
      <c r="C535" s="6" t="s">
        <v>51</v>
      </c>
      <c r="D535" s="14" t="str">
        <f t="shared" si="65"/>
        <v>14/Octubre/2016</v>
      </c>
      <c r="E535" s="50">
        <v>46506615</v>
      </c>
      <c r="F535" s="1">
        <v>18265456.2678</v>
      </c>
      <c r="G535" s="2">
        <v>0.39274963933195312</v>
      </c>
      <c r="H535" s="3">
        <v>35474</v>
      </c>
      <c r="I535" s="1">
        <v>28241158.732299998</v>
      </c>
      <c r="J535" s="11">
        <f t="shared" si="66"/>
        <v>42657</v>
      </c>
      <c r="K535" s="12">
        <f t="shared" si="67"/>
        <v>42</v>
      </c>
      <c r="L535" s="12" t="str">
        <f t="shared" si="68"/>
        <v>viernes</v>
      </c>
      <c r="M535" s="45">
        <v>534</v>
      </c>
    </row>
    <row r="536" spans="1:13" x14ac:dyDescent="0.35">
      <c r="A536" s="8" t="str">
        <f t="shared" si="69"/>
        <v>2016</v>
      </c>
      <c r="B536" s="8" t="str">
        <f t="shared" si="69"/>
        <v>Octubre</v>
      </c>
      <c r="C536" s="6" t="s">
        <v>52</v>
      </c>
      <c r="D536" s="14" t="str">
        <f t="shared" si="65"/>
        <v>15/Octubre/2016</v>
      </c>
      <c r="E536" s="50">
        <v>15523206</v>
      </c>
      <c r="F536" s="1">
        <v>6576387.5011</v>
      </c>
      <c r="G536" s="2">
        <v>0.42364879401201017</v>
      </c>
      <c r="H536" s="3">
        <v>16621</v>
      </c>
      <c r="I536" s="1">
        <v>8946818.4989</v>
      </c>
      <c r="J536" s="11">
        <f t="shared" si="66"/>
        <v>42658</v>
      </c>
      <c r="K536" s="12">
        <f t="shared" si="67"/>
        <v>42</v>
      </c>
      <c r="L536" s="12" t="str">
        <f t="shared" si="68"/>
        <v>sábado</v>
      </c>
      <c r="M536" s="45">
        <v>535</v>
      </c>
    </row>
    <row r="537" spans="1:13" x14ac:dyDescent="0.35">
      <c r="A537" s="8" t="str">
        <f t="shared" ref="A537:B552" si="70">+A536</f>
        <v>2016</v>
      </c>
      <c r="B537" s="8" t="str">
        <f t="shared" si="70"/>
        <v>Octubre</v>
      </c>
      <c r="C537" s="6" t="s">
        <v>53</v>
      </c>
      <c r="D537" s="14" t="str">
        <f t="shared" si="65"/>
        <v>16/Octubre/2016</v>
      </c>
      <c r="E537" s="50">
        <v>1196971</v>
      </c>
      <c r="F537" s="1">
        <v>199131.03080000001</v>
      </c>
      <c r="G537" s="2">
        <v>0.16636245222315327</v>
      </c>
      <c r="H537" s="3">
        <v>494</v>
      </c>
      <c r="I537" s="1">
        <v>997839.9693</v>
      </c>
      <c r="J537" s="11">
        <f t="shared" si="66"/>
        <v>42659</v>
      </c>
      <c r="K537" s="12">
        <f t="shared" si="67"/>
        <v>43</v>
      </c>
      <c r="L537" s="12" t="str">
        <f t="shared" si="68"/>
        <v>domingo</v>
      </c>
      <c r="M537" s="45">
        <v>536</v>
      </c>
    </row>
    <row r="538" spans="1:13" x14ac:dyDescent="0.35">
      <c r="A538" s="8" t="str">
        <f t="shared" si="70"/>
        <v>2016</v>
      </c>
      <c r="B538" s="8" t="str">
        <f t="shared" si="70"/>
        <v>Octubre</v>
      </c>
      <c r="C538" s="6" t="s">
        <v>70</v>
      </c>
      <c r="D538" s="14" t="str">
        <f t="shared" si="65"/>
        <v>17/Octubre/2016</v>
      </c>
      <c r="E538" s="50">
        <v>24847734</v>
      </c>
      <c r="F538" s="1">
        <v>9614622.6020999998</v>
      </c>
      <c r="G538" s="2">
        <v>0.38694162623038381</v>
      </c>
      <c r="H538" s="3">
        <v>16556</v>
      </c>
      <c r="I538" s="1">
        <v>15233111.3979</v>
      </c>
      <c r="J538" s="11">
        <f t="shared" si="66"/>
        <v>42660</v>
      </c>
      <c r="K538" s="12">
        <f t="shared" si="67"/>
        <v>43</v>
      </c>
      <c r="L538" s="12" t="str">
        <f t="shared" si="68"/>
        <v>lunes</v>
      </c>
      <c r="M538" s="45">
        <v>537</v>
      </c>
    </row>
    <row r="539" spans="1:13" x14ac:dyDescent="0.35">
      <c r="A539" s="8" t="str">
        <f t="shared" si="70"/>
        <v>2016</v>
      </c>
      <c r="B539" s="8" t="str">
        <f t="shared" si="70"/>
        <v>Octubre</v>
      </c>
      <c r="C539" s="6" t="s">
        <v>71</v>
      </c>
      <c r="D539" s="14" t="str">
        <f t="shared" si="65"/>
        <v>18/Octubre/2016</v>
      </c>
      <c r="E539" s="50">
        <v>49620452</v>
      </c>
      <c r="F539" s="1">
        <v>16442294.643200001</v>
      </c>
      <c r="G539" s="2">
        <v>0.33136124280367296</v>
      </c>
      <c r="H539" s="3">
        <v>53999</v>
      </c>
      <c r="I539" s="1">
        <v>33178157.356800001</v>
      </c>
      <c r="J539" s="11">
        <f t="shared" si="66"/>
        <v>42661</v>
      </c>
      <c r="K539" s="12">
        <f t="shared" si="67"/>
        <v>43</v>
      </c>
      <c r="L539" s="12" t="str">
        <f t="shared" si="68"/>
        <v>martes</v>
      </c>
      <c r="M539" s="45">
        <v>538</v>
      </c>
    </row>
    <row r="540" spans="1:13" x14ac:dyDescent="0.35">
      <c r="A540" s="8" t="str">
        <f t="shared" si="70"/>
        <v>2016</v>
      </c>
      <c r="B540" s="8" t="str">
        <f t="shared" si="70"/>
        <v>Octubre</v>
      </c>
      <c r="C540" s="6" t="s">
        <v>54</v>
      </c>
      <c r="D540" s="14" t="str">
        <f t="shared" si="65"/>
        <v>19/Octubre/2016</v>
      </c>
      <c r="E540" s="50">
        <v>46994780</v>
      </c>
      <c r="F540" s="1">
        <v>19664169.689199999</v>
      </c>
      <c r="G540" s="2">
        <v>0.41843306191028024</v>
      </c>
      <c r="H540" s="3">
        <v>40679</v>
      </c>
      <c r="I540" s="1">
        <v>27330610.310800001</v>
      </c>
      <c r="J540" s="11">
        <f t="shared" si="66"/>
        <v>42662</v>
      </c>
      <c r="K540" s="12">
        <f t="shared" si="67"/>
        <v>43</v>
      </c>
      <c r="L540" s="12" t="str">
        <f t="shared" si="68"/>
        <v>miércoles</v>
      </c>
      <c r="M540" s="45">
        <v>539</v>
      </c>
    </row>
    <row r="541" spans="1:13" x14ac:dyDescent="0.35">
      <c r="A541" s="8" t="str">
        <f t="shared" si="70"/>
        <v>2016</v>
      </c>
      <c r="B541" s="8" t="str">
        <f t="shared" si="70"/>
        <v>Octubre</v>
      </c>
      <c r="C541" s="6" t="s">
        <v>55</v>
      </c>
      <c r="D541" s="14" t="str">
        <f t="shared" si="65"/>
        <v>20/Octubre/2016</v>
      </c>
      <c r="E541" s="50">
        <v>63410357</v>
      </c>
      <c r="F541" s="1">
        <v>23680472.122099999</v>
      </c>
      <c r="G541" s="2">
        <v>0.37344801768108637</v>
      </c>
      <c r="H541" s="3">
        <v>58104</v>
      </c>
      <c r="I541" s="1">
        <v>39729884.877999999</v>
      </c>
      <c r="J541" s="11">
        <f t="shared" si="66"/>
        <v>42663</v>
      </c>
      <c r="K541" s="12">
        <f t="shared" si="67"/>
        <v>43</v>
      </c>
      <c r="L541" s="12" t="str">
        <f t="shared" si="68"/>
        <v>jueves</v>
      </c>
      <c r="M541" s="45">
        <v>540</v>
      </c>
    </row>
    <row r="542" spans="1:13" x14ac:dyDescent="0.35">
      <c r="A542" s="8" t="str">
        <f t="shared" si="70"/>
        <v>2016</v>
      </c>
      <c r="B542" s="8" t="str">
        <f t="shared" si="70"/>
        <v>Octubre</v>
      </c>
      <c r="C542" s="6" t="s">
        <v>56</v>
      </c>
      <c r="D542" s="14" t="str">
        <f t="shared" si="65"/>
        <v>21/Octubre/2016</v>
      </c>
      <c r="E542" s="50">
        <v>37387484.009999998</v>
      </c>
      <c r="F542" s="1">
        <v>15517158.875700001</v>
      </c>
      <c r="G542" s="2">
        <v>0.41503618889010124</v>
      </c>
      <c r="H542" s="3">
        <v>43899</v>
      </c>
      <c r="I542" s="1">
        <v>21870325.134300001</v>
      </c>
      <c r="J542" s="11">
        <f t="shared" si="66"/>
        <v>42664</v>
      </c>
      <c r="K542" s="12">
        <f t="shared" si="67"/>
        <v>43</v>
      </c>
      <c r="L542" s="12" t="str">
        <f t="shared" si="68"/>
        <v>viernes</v>
      </c>
      <c r="M542" s="45">
        <v>541</v>
      </c>
    </row>
    <row r="543" spans="1:13" x14ac:dyDescent="0.35">
      <c r="A543" s="8" t="str">
        <f t="shared" si="70"/>
        <v>2016</v>
      </c>
      <c r="B543" s="8" t="str">
        <f t="shared" si="70"/>
        <v>Octubre</v>
      </c>
      <c r="C543" s="6" t="s">
        <v>57</v>
      </c>
      <c r="D543" s="14" t="str">
        <f t="shared" si="65"/>
        <v>22/Octubre/2016</v>
      </c>
      <c r="E543" s="50">
        <v>7097887</v>
      </c>
      <c r="F543" s="1">
        <v>2732427.1496000001</v>
      </c>
      <c r="G543" s="2">
        <v>0.38496346160484102</v>
      </c>
      <c r="H543" s="3">
        <v>7843</v>
      </c>
      <c r="I543" s="1">
        <v>4365459.8504999997</v>
      </c>
      <c r="J543" s="11">
        <f t="shared" si="66"/>
        <v>42665</v>
      </c>
      <c r="K543" s="12">
        <f t="shared" si="67"/>
        <v>43</v>
      </c>
      <c r="L543" s="12" t="str">
        <f t="shared" si="68"/>
        <v>sábado</v>
      </c>
      <c r="M543" s="45">
        <v>542</v>
      </c>
    </row>
    <row r="544" spans="1:13" x14ac:dyDescent="0.35">
      <c r="A544" s="8" t="str">
        <f t="shared" si="70"/>
        <v>2016</v>
      </c>
      <c r="B544" s="8" t="str">
        <f t="shared" si="70"/>
        <v>Octubre</v>
      </c>
      <c r="C544" s="6" t="s">
        <v>58</v>
      </c>
      <c r="D544" s="14" t="str">
        <f t="shared" si="65"/>
        <v>23/Octubre/2016</v>
      </c>
      <c r="E544" s="50">
        <v>2295853</v>
      </c>
      <c r="F544" s="1">
        <v>725018.62939999998</v>
      </c>
      <c r="G544" s="2">
        <v>0.31579488294764518</v>
      </c>
      <c r="H544" s="3">
        <v>1472</v>
      </c>
      <c r="I544" s="1">
        <v>1570834.3706</v>
      </c>
      <c r="J544" s="11">
        <f t="shared" si="66"/>
        <v>42666</v>
      </c>
      <c r="K544" s="12">
        <f t="shared" si="67"/>
        <v>44</v>
      </c>
      <c r="L544" s="12" t="str">
        <f t="shared" si="68"/>
        <v>domingo</v>
      </c>
      <c r="M544" s="45">
        <v>543</v>
      </c>
    </row>
    <row r="545" spans="1:13" x14ac:dyDescent="0.35">
      <c r="A545" s="8" t="str">
        <f t="shared" si="70"/>
        <v>2016</v>
      </c>
      <c r="B545" s="8" t="str">
        <f t="shared" si="70"/>
        <v>Octubre</v>
      </c>
      <c r="C545" s="6" t="s">
        <v>59</v>
      </c>
      <c r="D545" s="14" t="str">
        <f t="shared" si="65"/>
        <v>24/Octubre/2016</v>
      </c>
      <c r="E545" s="50">
        <v>59348337.890000001</v>
      </c>
      <c r="F545" s="1">
        <v>22697856.560199998</v>
      </c>
      <c r="G545" s="2">
        <v>0.38245142774292445</v>
      </c>
      <c r="H545" s="3">
        <v>29755</v>
      </c>
      <c r="I545" s="1">
        <v>36650481.329899997</v>
      </c>
      <c r="J545" s="11">
        <f t="shared" si="66"/>
        <v>42667</v>
      </c>
      <c r="K545" s="12">
        <f t="shared" si="67"/>
        <v>44</v>
      </c>
      <c r="L545" s="12" t="str">
        <f t="shared" si="68"/>
        <v>lunes</v>
      </c>
      <c r="M545" s="45">
        <v>544</v>
      </c>
    </row>
    <row r="546" spans="1:13" x14ac:dyDescent="0.35">
      <c r="A546" s="8" t="str">
        <f t="shared" si="70"/>
        <v>2016</v>
      </c>
      <c r="B546" s="8" t="str">
        <f t="shared" si="70"/>
        <v>Octubre</v>
      </c>
      <c r="C546" s="6" t="s">
        <v>72</v>
      </c>
      <c r="D546" s="14" t="str">
        <f t="shared" si="65"/>
        <v>25/Octubre/2016</v>
      </c>
      <c r="E546" s="50">
        <v>86684576</v>
      </c>
      <c r="F546" s="1">
        <v>32864624.080699999</v>
      </c>
      <c r="G546" s="2">
        <v>0.37912885541137098</v>
      </c>
      <c r="H546" s="3">
        <v>78337</v>
      </c>
      <c r="I546" s="1">
        <v>53819951.919399999</v>
      </c>
      <c r="J546" s="11">
        <f t="shared" si="66"/>
        <v>42668</v>
      </c>
      <c r="K546" s="12">
        <f t="shared" si="67"/>
        <v>44</v>
      </c>
      <c r="L546" s="12" t="str">
        <f t="shared" si="68"/>
        <v>martes</v>
      </c>
      <c r="M546" s="45">
        <v>545</v>
      </c>
    </row>
    <row r="547" spans="1:13" x14ac:dyDescent="0.35">
      <c r="A547" s="8" t="str">
        <f t="shared" si="70"/>
        <v>2016</v>
      </c>
      <c r="B547" s="8" t="str">
        <f t="shared" si="70"/>
        <v>Octubre</v>
      </c>
      <c r="C547" s="6" t="s">
        <v>60</v>
      </c>
      <c r="D547" s="14" t="str">
        <f t="shared" si="65"/>
        <v>26/Octubre/2016</v>
      </c>
      <c r="E547" s="50">
        <v>57610993.439999998</v>
      </c>
      <c r="F547" s="1">
        <v>20731735.355799999</v>
      </c>
      <c r="G547" s="2">
        <v>0.35985727927763367</v>
      </c>
      <c r="H547" s="3">
        <v>46147</v>
      </c>
      <c r="I547" s="1">
        <v>36879258.084200002</v>
      </c>
      <c r="J547" s="11">
        <f t="shared" si="66"/>
        <v>42669</v>
      </c>
      <c r="K547" s="12">
        <f t="shared" si="67"/>
        <v>44</v>
      </c>
      <c r="L547" s="12" t="str">
        <f t="shared" si="68"/>
        <v>miércoles</v>
      </c>
      <c r="M547" s="45">
        <v>546</v>
      </c>
    </row>
    <row r="548" spans="1:13" x14ac:dyDescent="0.35">
      <c r="A548" s="8" t="str">
        <f t="shared" si="70"/>
        <v>2016</v>
      </c>
      <c r="B548" s="8" t="str">
        <f t="shared" si="70"/>
        <v>Octubre</v>
      </c>
      <c r="C548" s="6" t="s">
        <v>61</v>
      </c>
      <c r="D548" s="14" t="str">
        <f t="shared" si="65"/>
        <v>27/Octubre/2016</v>
      </c>
      <c r="E548" s="50">
        <v>58500988</v>
      </c>
      <c r="F548" s="1">
        <v>24321324.956999999</v>
      </c>
      <c r="G548" s="2">
        <v>0.41574212314157838</v>
      </c>
      <c r="H548" s="3">
        <v>58419</v>
      </c>
      <c r="I548" s="1">
        <v>34179663.043099999</v>
      </c>
      <c r="J548" s="11">
        <f t="shared" si="66"/>
        <v>42670</v>
      </c>
      <c r="K548" s="12">
        <f t="shared" si="67"/>
        <v>44</v>
      </c>
      <c r="L548" s="12" t="str">
        <f t="shared" si="68"/>
        <v>jueves</v>
      </c>
      <c r="M548" s="45">
        <v>547</v>
      </c>
    </row>
    <row r="549" spans="1:13" x14ac:dyDescent="0.35">
      <c r="A549" s="8" t="str">
        <f t="shared" si="70"/>
        <v>2016</v>
      </c>
      <c r="B549" s="8" t="str">
        <f t="shared" si="70"/>
        <v>Octubre</v>
      </c>
      <c r="C549" s="6" t="s">
        <v>62</v>
      </c>
      <c r="D549" s="14" t="str">
        <f t="shared" si="65"/>
        <v>28/Octubre/2016</v>
      </c>
      <c r="E549" s="50">
        <v>72916292</v>
      </c>
      <c r="F549" s="1">
        <v>26556794.091800001</v>
      </c>
      <c r="G549" s="2">
        <v>0.36420933324201399</v>
      </c>
      <c r="H549" s="3">
        <v>44590.73</v>
      </c>
      <c r="I549" s="1">
        <v>46359497.908200003</v>
      </c>
      <c r="J549" s="11">
        <f t="shared" si="66"/>
        <v>42671</v>
      </c>
      <c r="K549" s="12">
        <f t="shared" si="67"/>
        <v>44</v>
      </c>
      <c r="L549" s="12" t="str">
        <f t="shared" si="68"/>
        <v>viernes</v>
      </c>
      <c r="M549" s="45">
        <v>548</v>
      </c>
    </row>
    <row r="550" spans="1:13" x14ac:dyDescent="0.35">
      <c r="A550" s="8" t="str">
        <f t="shared" si="70"/>
        <v>2016</v>
      </c>
      <c r="B550" s="8" t="str">
        <f t="shared" si="70"/>
        <v>Octubre</v>
      </c>
      <c r="C550" s="6" t="s">
        <v>63</v>
      </c>
      <c r="D550" s="14" t="str">
        <f t="shared" si="65"/>
        <v>29/Octubre/2016</v>
      </c>
      <c r="E550" s="50">
        <v>18900965</v>
      </c>
      <c r="F550" s="1">
        <v>7170619.4035</v>
      </c>
      <c r="G550" s="2">
        <v>0.37937848165424359</v>
      </c>
      <c r="H550" s="3">
        <v>14640</v>
      </c>
      <c r="I550" s="1">
        <v>11730345.5966</v>
      </c>
      <c r="J550" s="11">
        <f t="shared" si="66"/>
        <v>42672</v>
      </c>
      <c r="K550" s="12">
        <f t="shared" si="67"/>
        <v>44</v>
      </c>
      <c r="L550" s="12" t="str">
        <f t="shared" si="68"/>
        <v>sábado</v>
      </c>
      <c r="M550" s="45">
        <v>549</v>
      </c>
    </row>
    <row r="551" spans="1:13" x14ac:dyDescent="0.35">
      <c r="A551" s="8" t="str">
        <f t="shared" si="70"/>
        <v>2016</v>
      </c>
      <c r="B551" s="8" t="s">
        <v>35</v>
      </c>
      <c r="C551" s="6" t="s">
        <v>66</v>
      </c>
      <c r="D551" s="14" t="str">
        <f t="shared" si="65"/>
        <v>2/Noviembre/2016</v>
      </c>
      <c r="E551" s="50">
        <v>23208088.75</v>
      </c>
      <c r="F551" s="1">
        <v>9666381.8695</v>
      </c>
      <c r="G551" s="2">
        <v>0.41650917374658869</v>
      </c>
      <c r="H551" s="3">
        <v>16885</v>
      </c>
      <c r="I551" s="1">
        <v>13541706.8806</v>
      </c>
      <c r="J551" s="11">
        <f t="shared" si="66"/>
        <v>42676</v>
      </c>
      <c r="K551" s="12">
        <f t="shared" si="67"/>
        <v>45</v>
      </c>
      <c r="L551" s="12" t="str">
        <f t="shared" si="68"/>
        <v>miércoles</v>
      </c>
      <c r="M551" s="45">
        <v>550</v>
      </c>
    </row>
    <row r="552" spans="1:13" x14ac:dyDescent="0.35">
      <c r="A552" s="8" t="str">
        <f t="shared" si="70"/>
        <v>2016</v>
      </c>
      <c r="B552" s="8" t="str">
        <f t="shared" si="70"/>
        <v>Noviembre</v>
      </c>
      <c r="C552" s="6" t="s">
        <v>67</v>
      </c>
      <c r="D552" s="14" t="str">
        <f t="shared" si="65"/>
        <v>3/Noviembre/2016</v>
      </c>
      <c r="E552" s="50">
        <v>48025381</v>
      </c>
      <c r="F552" s="1">
        <v>20478667.1241</v>
      </c>
      <c r="G552" s="2">
        <v>0.42641342343749444</v>
      </c>
      <c r="H552" s="3">
        <v>39585</v>
      </c>
      <c r="I552" s="1">
        <v>27546713.8759</v>
      </c>
      <c r="J552" s="11">
        <f t="shared" si="66"/>
        <v>42677</v>
      </c>
      <c r="K552" s="12">
        <f t="shared" si="67"/>
        <v>45</v>
      </c>
      <c r="L552" s="12" t="str">
        <f t="shared" si="68"/>
        <v>jueves</v>
      </c>
      <c r="M552" s="45">
        <v>551</v>
      </c>
    </row>
    <row r="553" spans="1:13" x14ac:dyDescent="0.35">
      <c r="A553" s="8" t="str">
        <f t="shared" ref="A553:B568" si="71">+A552</f>
        <v>2016</v>
      </c>
      <c r="B553" s="8" t="str">
        <f t="shared" si="71"/>
        <v>Noviembre</v>
      </c>
      <c r="C553" s="6" t="s">
        <v>68</v>
      </c>
      <c r="D553" s="14" t="str">
        <f t="shared" si="65"/>
        <v>4/Noviembre/2016</v>
      </c>
      <c r="E553" s="50">
        <v>36887820</v>
      </c>
      <c r="F553" s="1">
        <v>15232584.0043</v>
      </c>
      <c r="G553" s="2">
        <v>0.41294345950235062</v>
      </c>
      <c r="H553" s="3">
        <v>37908</v>
      </c>
      <c r="I553" s="1">
        <v>21655235.995700002</v>
      </c>
      <c r="J553" s="11">
        <f t="shared" si="66"/>
        <v>42678</v>
      </c>
      <c r="K553" s="12">
        <f t="shared" si="67"/>
        <v>45</v>
      </c>
      <c r="L553" s="12" t="str">
        <f t="shared" si="68"/>
        <v>viernes</v>
      </c>
      <c r="M553" s="45">
        <v>552</v>
      </c>
    </row>
    <row r="554" spans="1:13" x14ac:dyDescent="0.35">
      <c r="A554" s="8" t="str">
        <f t="shared" si="71"/>
        <v>2016</v>
      </c>
      <c r="B554" s="8" t="str">
        <f t="shared" si="71"/>
        <v>Noviembre</v>
      </c>
      <c r="C554" s="6" t="s">
        <v>43</v>
      </c>
      <c r="D554" s="14" t="str">
        <f t="shared" si="65"/>
        <v>5/Noviembre/2016</v>
      </c>
      <c r="E554" s="50">
        <v>5123396</v>
      </c>
      <c r="F554" s="1">
        <v>2225335.5260999999</v>
      </c>
      <c r="G554" s="2">
        <v>0.43434775022270383</v>
      </c>
      <c r="H554" s="3">
        <v>3134</v>
      </c>
      <c r="I554" s="1">
        <v>2898060.4739999999</v>
      </c>
      <c r="J554" s="11">
        <f t="shared" si="66"/>
        <v>42679</v>
      </c>
      <c r="K554" s="12">
        <f t="shared" si="67"/>
        <v>45</v>
      </c>
      <c r="L554" s="12" t="str">
        <f t="shared" si="68"/>
        <v>sábado</v>
      </c>
      <c r="M554" s="45">
        <v>553</v>
      </c>
    </row>
    <row r="555" spans="1:13" x14ac:dyDescent="0.35">
      <c r="A555" s="8" t="str">
        <f t="shared" si="71"/>
        <v>2016</v>
      </c>
      <c r="B555" s="8" t="str">
        <f t="shared" si="71"/>
        <v>Noviembre</v>
      </c>
      <c r="C555" s="6" t="s">
        <v>45</v>
      </c>
      <c r="D555" s="14" t="str">
        <f t="shared" si="65"/>
        <v>7/Noviembre/2016</v>
      </c>
      <c r="E555" s="50">
        <v>47485776</v>
      </c>
      <c r="F555" s="1">
        <v>18526633.533799998</v>
      </c>
      <c r="G555" s="2">
        <v>0.39015122199540342</v>
      </c>
      <c r="H555" s="3">
        <v>45997.17</v>
      </c>
      <c r="I555" s="1">
        <v>28959142.4663</v>
      </c>
      <c r="J555" s="11">
        <f t="shared" si="66"/>
        <v>42681</v>
      </c>
      <c r="K555" s="12">
        <f t="shared" si="67"/>
        <v>46</v>
      </c>
      <c r="L555" s="12" t="str">
        <f t="shared" si="68"/>
        <v>lunes</v>
      </c>
      <c r="M555" s="45">
        <v>554</v>
      </c>
    </row>
    <row r="556" spans="1:13" x14ac:dyDescent="0.35">
      <c r="A556" s="8" t="str">
        <f t="shared" si="71"/>
        <v>2016</v>
      </c>
      <c r="B556" s="8" t="str">
        <f t="shared" si="71"/>
        <v>Noviembre</v>
      </c>
      <c r="C556" s="6" t="s">
        <v>46</v>
      </c>
      <c r="D556" s="14" t="str">
        <f t="shared" si="65"/>
        <v>8/Noviembre/2016</v>
      </c>
      <c r="E556" s="50">
        <v>38417192</v>
      </c>
      <c r="F556" s="1">
        <v>16586506.388599999</v>
      </c>
      <c r="G556" s="2">
        <v>0.43174697381838839</v>
      </c>
      <c r="H556" s="3">
        <v>33908</v>
      </c>
      <c r="I556" s="1">
        <v>21830685.611499999</v>
      </c>
      <c r="J556" s="11">
        <f t="shared" si="66"/>
        <v>42682</v>
      </c>
      <c r="K556" s="12">
        <f t="shared" si="67"/>
        <v>46</v>
      </c>
      <c r="L556" s="12" t="str">
        <f t="shared" si="68"/>
        <v>martes</v>
      </c>
      <c r="M556" s="45">
        <v>555</v>
      </c>
    </row>
    <row r="557" spans="1:13" x14ac:dyDescent="0.35">
      <c r="A557" s="8" t="str">
        <f t="shared" si="71"/>
        <v>2016</v>
      </c>
      <c r="B557" s="8" t="str">
        <f t="shared" si="71"/>
        <v>Noviembre</v>
      </c>
      <c r="C557" s="6" t="s">
        <v>47</v>
      </c>
      <c r="D557" s="14" t="str">
        <f t="shared" si="65"/>
        <v>9/Noviembre/2016</v>
      </c>
      <c r="E557" s="50">
        <v>32742611</v>
      </c>
      <c r="F557" s="1">
        <v>13904882.740900001</v>
      </c>
      <c r="G557" s="2">
        <v>0.42467238611178565</v>
      </c>
      <c r="H557" s="3">
        <v>39975</v>
      </c>
      <c r="I557" s="1">
        <v>18837728.259100001</v>
      </c>
      <c r="J557" s="11">
        <f t="shared" si="66"/>
        <v>42683</v>
      </c>
      <c r="K557" s="12">
        <f t="shared" si="67"/>
        <v>46</v>
      </c>
      <c r="L557" s="12" t="str">
        <f t="shared" si="68"/>
        <v>miércoles</v>
      </c>
      <c r="M557" s="45">
        <v>556</v>
      </c>
    </row>
    <row r="558" spans="1:13" x14ac:dyDescent="0.35">
      <c r="A558" s="8" t="str">
        <f t="shared" si="71"/>
        <v>2016</v>
      </c>
      <c r="B558" s="8" t="str">
        <f t="shared" si="71"/>
        <v>Noviembre</v>
      </c>
      <c r="C558" s="6" t="s">
        <v>48</v>
      </c>
      <c r="D558" s="14" t="str">
        <f t="shared" si="65"/>
        <v>10/Noviembre/2016</v>
      </c>
      <c r="E558" s="50">
        <v>52452889</v>
      </c>
      <c r="F558" s="1">
        <v>22151652.651799999</v>
      </c>
      <c r="G558" s="2">
        <v>0.42231520654277022</v>
      </c>
      <c r="H558" s="3">
        <v>42505</v>
      </c>
      <c r="I558" s="1">
        <v>30301236.348299999</v>
      </c>
      <c r="J558" s="11">
        <f t="shared" si="66"/>
        <v>42684</v>
      </c>
      <c r="K558" s="12">
        <f t="shared" si="67"/>
        <v>46</v>
      </c>
      <c r="L558" s="12" t="str">
        <f t="shared" si="68"/>
        <v>jueves</v>
      </c>
      <c r="M558" s="45">
        <v>557</v>
      </c>
    </row>
    <row r="559" spans="1:13" x14ac:dyDescent="0.35">
      <c r="A559" s="8" t="str">
        <f t="shared" si="71"/>
        <v>2016</v>
      </c>
      <c r="B559" s="8" t="str">
        <f t="shared" si="71"/>
        <v>Noviembre</v>
      </c>
      <c r="C559" s="6" t="s">
        <v>69</v>
      </c>
      <c r="D559" s="14" t="str">
        <f t="shared" si="65"/>
        <v>11/Noviembre/2016</v>
      </c>
      <c r="E559" s="50">
        <v>47790727.460000001</v>
      </c>
      <c r="F559" s="1">
        <v>20287716.811799999</v>
      </c>
      <c r="G559" s="2">
        <v>0.42451157138757645</v>
      </c>
      <c r="H559" s="3">
        <v>58192</v>
      </c>
      <c r="I559" s="1">
        <v>27503010.648200002</v>
      </c>
      <c r="J559" s="11">
        <f t="shared" si="66"/>
        <v>42685</v>
      </c>
      <c r="K559" s="12">
        <f t="shared" si="67"/>
        <v>46</v>
      </c>
      <c r="L559" s="12" t="str">
        <f t="shared" si="68"/>
        <v>viernes</v>
      </c>
      <c r="M559" s="45">
        <v>558</v>
      </c>
    </row>
    <row r="560" spans="1:13" x14ac:dyDescent="0.35">
      <c r="A560" s="8" t="str">
        <f t="shared" si="71"/>
        <v>2016</v>
      </c>
      <c r="B560" s="8" t="str">
        <f t="shared" si="71"/>
        <v>Noviembre</v>
      </c>
      <c r="C560" s="6" t="s">
        <v>49</v>
      </c>
      <c r="D560" s="14" t="str">
        <f t="shared" si="65"/>
        <v>12/Noviembre/2016</v>
      </c>
      <c r="E560" s="50">
        <v>28600</v>
      </c>
      <c r="F560" s="1">
        <v>16382.83</v>
      </c>
      <c r="G560" s="2">
        <v>0.57282622377622383</v>
      </c>
      <c r="H560" s="3">
        <v>400</v>
      </c>
      <c r="I560" s="1">
        <v>12217.17</v>
      </c>
      <c r="J560" s="11">
        <f t="shared" si="66"/>
        <v>42686</v>
      </c>
      <c r="K560" s="12">
        <f t="shared" si="67"/>
        <v>46</v>
      </c>
      <c r="L560" s="12" t="str">
        <f t="shared" si="68"/>
        <v>sábado</v>
      </c>
      <c r="M560" s="45">
        <v>559</v>
      </c>
    </row>
    <row r="561" spans="1:13" x14ac:dyDescent="0.35">
      <c r="A561" s="8" t="str">
        <f t="shared" si="71"/>
        <v>2016</v>
      </c>
      <c r="B561" s="8" t="str">
        <f t="shared" si="71"/>
        <v>Noviembre</v>
      </c>
      <c r="C561" s="6" t="s">
        <v>51</v>
      </c>
      <c r="D561" s="14" t="str">
        <f t="shared" si="65"/>
        <v>14/Noviembre/2016</v>
      </c>
      <c r="E561" s="50">
        <v>84870590.400000006</v>
      </c>
      <c r="F561" s="1">
        <v>22079078.066599999</v>
      </c>
      <c r="G561" s="2">
        <v>0.26014992899825523</v>
      </c>
      <c r="H561" s="3">
        <v>37124</v>
      </c>
      <c r="I561" s="1">
        <v>62791512.333499998</v>
      </c>
      <c r="J561" s="11">
        <f t="shared" si="66"/>
        <v>42688</v>
      </c>
      <c r="K561" s="12">
        <f t="shared" si="67"/>
        <v>47</v>
      </c>
      <c r="L561" s="12" t="str">
        <f t="shared" si="68"/>
        <v>lunes</v>
      </c>
      <c r="M561" s="45">
        <v>560</v>
      </c>
    </row>
    <row r="562" spans="1:13" x14ac:dyDescent="0.35">
      <c r="A562" s="8" t="str">
        <f t="shared" si="71"/>
        <v>2016</v>
      </c>
      <c r="B562" s="8" t="str">
        <f t="shared" si="71"/>
        <v>Noviembre</v>
      </c>
      <c r="C562" s="6" t="s">
        <v>52</v>
      </c>
      <c r="D562" s="14" t="str">
        <f t="shared" si="65"/>
        <v>15/Noviembre/2016</v>
      </c>
      <c r="E562" s="50">
        <v>58238363</v>
      </c>
      <c r="F562" s="1">
        <v>25523140.358399998</v>
      </c>
      <c r="G562" s="2">
        <v>0.43825305251797686</v>
      </c>
      <c r="H562" s="3">
        <v>50789</v>
      </c>
      <c r="I562" s="1">
        <v>32715222.641600002</v>
      </c>
      <c r="J562" s="11">
        <f t="shared" si="66"/>
        <v>42689</v>
      </c>
      <c r="K562" s="12">
        <f t="shared" si="67"/>
        <v>47</v>
      </c>
      <c r="L562" s="12" t="str">
        <f t="shared" si="68"/>
        <v>martes</v>
      </c>
      <c r="M562" s="45">
        <v>561</v>
      </c>
    </row>
    <row r="563" spans="1:13" x14ac:dyDescent="0.35">
      <c r="A563" s="8" t="str">
        <f t="shared" si="71"/>
        <v>2016</v>
      </c>
      <c r="B563" s="8" t="str">
        <f t="shared" si="71"/>
        <v>Noviembre</v>
      </c>
      <c r="C563" s="6" t="s">
        <v>53</v>
      </c>
      <c r="D563" s="14" t="str">
        <f t="shared" si="65"/>
        <v>16/Noviembre/2016</v>
      </c>
      <c r="E563" s="50">
        <v>50334394</v>
      </c>
      <c r="F563" s="1">
        <v>18831602.259199999</v>
      </c>
      <c r="G563" s="2">
        <v>0.37412990924654821</v>
      </c>
      <c r="H563" s="3">
        <v>28890.598999999998</v>
      </c>
      <c r="I563" s="1">
        <v>31502791.740800001</v>
      </c>
      <c r="J563" s="11">
        <f t="shared" si="66"/>
        <v>42690</v>
      </c>
      <c r="K563" s="12">
        <f t="shared" si="67"/>
        <v>47</v>
      </c>
      <c r="L563" s="12" t="str">
        <f t="shared" si="68"/>
        <v>miércoles</v>
      </c>
      <c r="M563" s="45">
        <v>562</v>
      </c>
    </row>
    <row r="564" spans="1:13" x14ac:dyDescent="0.35">
      <c r="A564" s="8" t="str">
        <f t="shared" si="71"/>
        <v>2016</v>
      </c>
      <c r="B564" s="8" t="str">
        <f t="shared" si="71"/>
        <v>Noviembre</v>
      </c>
      <c r="C564" s="6" t="s">
        <v>70</v>
      </c>
      <c r="D564" s="14" t="str">
        <f t="shared" si="65"/>
        <v>17/Noviembre/2016</v>
      </c>
      <c r="E564" s="50">
        <v>54512692</v>
      </c>
      <c r="F564" s="1">
        <v>21084594.596299998</v>
      </c>
      <c r="G564" s="2">
        <v>0.38678322098457363</v>
      </c>
      <c r="H564" s="3">
        <v>41599</v>
      </c>
      <c r="I564" s="1">
        <v>33428097.403700002</v>
      </c>
      <c r="J564" s="11">
        <f t="shared" si="66"/>
        <v>42691</v>
      </c>
      <c r="K564" s="12">
        <f t="shared" si="67"/>
        <v>47</v>
      </c>
      <c r="L564" s="12" t="str">
        <f t="shared" si="68"/>
        <v>jueves</v>
      </c>
      <c r="M564" s="45">
        <v>563</v>
      </c>
    </row>
    <row r="565" spans="1:13" x14ac:dyDescent="0.35">
      <c r="A565" s="8" t="str">
        <f t="shared" si="71"/>
        <v>2016</v>
      </c>
      <c r="B565" s="8" t="str">
        <f t="shared" si="71"/>
        <v>Noviembre</v>
      </c>
      <c r="C565" s="6" t="s">
        <v>71</v>
      </c>
      <c r="D565" s="14" t="str">
        <f t="shared" si="65"/>
        <v>18/Noviembre/2016</v>
      </c>
      <c r="E565" s="50">
        <v>52459317</v>
      </c>
      <c r="F565" s="1">
        <v>22245668.498599999</v>
      </c>
      <c r="G565" s="2">
        <v>0.42405562578330935</v>
      </c>
      <c r="H565" s="3">
        <v>58642</v>
      </c>
      <c r="I565" s="1">
        <v>30213648.501499999</v>
      </c>
      <c r="J565" s="11">
        <f t="shared" si="66"/>
        <v>42692</v>
      </c>
      <c r="K565" s="12">
        <f t="shared" si="67"/>
        <v>47</v>
      </c>
      <c r="L565" s="12" t="str">
        <f t="shared" si="68"/>
        <v>viernes</v>
      </c>
      <c r="M565" s="45">
        <v>564</v>
      </c>
    </row>
    <row r="566" spans="1:13" x14ac:dyDescent="0.35">
      <c r="A566" s="8" t="str">
        <f t="shared" si="71"/>
        <v>2016</v>
      </c>
      <c r="B566" s="8" t="str">
        <f t="shared" si="71"/>
        <v>Noviembre</v>
      </c>
      <c r="C566" s="6" t="s">
        <v>54</v>
      </c>
      <c r="D566" s="14" t="str">
        <f t="shared" si="65"/>
        <v>19/Noviembre/2016</v>
      </c>
      <c r="E566" s="50">
        <v>1239232</v>
      </c>
      <c r="F566" s="1">
        <v>598729.73199999996</v>
      </c>
      <c r="G566" s="2">
        <v>0.48314579675153646</v>
      </c>
      <c r="H566" s="3">
        <v>580</v>
      </c>
      <c r="I566" s="1">
        <v>640502.26809999999</v>
      </c>
      <c r="J566" s="11">
        <f t="shared" si="66"/>
        <v>42693</v>
      </c>
      <c r="K566" s="12">
        <f t="shared" si="67"/>
        <v>47</v>
      </c>
      <c r="L566" s="12" t="str">
        <f t="shared" si="68"/>
        <v>sábado</v>
      </c>
      <c r="M566" s="45">
        <v>565</v>
      </c>
    </row>
    <row r="567" spans="1:13" x14ac:dyDescent="0.35">
      <c r="A567" s="8" t="str">
        <f t="shared" si="71"/>
        <v>2016</v>
      </c>
      <c r="B567" s="8" t="str">
        <f t="shared" si="71"/>
        <v>Noviembre</v>
      </c>
      <c r="C567" s="6" t="s">
        <v>56</v>
      </c>
      <c r="D567" s="14" t="str">
        <f t="shared" si="65"/>
        <v>21/Noviembre/2016</v>
      </c>
      <c r="E567" s="50">
        <v>45277869</v>
      </c>
      <c r="F567" s="1">
        <v>21921851.951499999</v>
      </c>
      <c r="G567" s="2">
        <v>0.48416262592879539</v>
      </c>
      <c r="H567" s="3">
        <v>36315.379999999997</v>
      </c>
      <c r="I567" s="1">
        <v>23356017.048500001</v>
      </c>
      <c r="J567" s="11">
        <f t="shared" si="66"/>
        <v>42695</v>
      </c>
      <c r="K567" s="12">
        <f t="shared" si="67"/>
        <v>48</v>
      </c>
      <c r="L567" s="12" t="str">
        <f t="shared" si="68"/>
        <v>lunes</v>
      </c>
      <c r="M567" s="45">
        <v>566</v>
      </c>
    </row>
    <row r="568" spans="1:13" x14ac:dyDescent="0.35">
      <c r="A568" s="8" t="str">
        <f t="shared" si="71"/>
        <v>2016</v>
      </c>
      <c r="B568" s="8" t="str">
        <f t="shared" si="71"/>
        <v>Noviembre</v>
      </c>
      <c r="C568" s="6" t="s">
        <v>57</v>
      </c>
      <c r="D568" s="14" t="str">
        <f t="shared" si="65"/>
        <v>22/Noviembre/2016</v>
      </c>
      <c r="E568" s="50">
        <v>72235459</v>
      </c>
      <c r="F568" s="1">
        <v>31447912.0614</v>
      </c>
      <c r="G568" s="2">
        <v>0.43535283774413341</v>
      </c>
      <c r="H568" s="3">
        <v>74258.581999999995</v>
      </c>
      <c r="I568" s="1">
        <v>40787546.938600004</v>
      </c>
      <c r="J568" s="11">
        <f t="shared" si="66"/>
        <v>42696</v>
      </c>
      <c r="K568" s="12">
        <f t="shared" si="67"/>
        <v>48</v>
      </c>
      <c r="L568" s="12" t="str">
        <f t="shared" si="68"/>
        <v>martes</v>
      </c>
      <c r="M568" s="45">
        <v>567</v>
      </c>
    </row>
    <row r="569" spans="1:13" x14ac:dyDescent="0.35">
      <c r="A569" s="8" t="str">
        <f t="shared" ref="A569:B584" si="72">+A568</f>
        <v>2016</v>
      </c>
      <c r="B569" s="8" t="str">
        <f t="shared" si="72"/>
        <v>Noviembre</v>
      </c>
      <c r="C569" s="6" t="s">
        <v>58</v>
      </c>
      <c r="D569" s="14" t="str">
        <f t="shared" si="65"/>
        <v>23/Noviembre/2016</v>
      </c>
      <c r="E569" s="50">
        <v>38374677</v>
      </c>
      <c r="F569" s="1">
        <v>16079218.047</v>
      </c>
      <c r="G569" s="2">
        <v>0.41900595142468561</v>
      </c>
      <c r="H569" s="3">
        <v>26809.288</v>
      </c>
      <c r="I569" s="1">
        <v>22295458.953000002</v>
      </c>
      <c r="J569" s="11">
        <f t="shared" si="66"/>
        <v>42697</v>
      </c>
      <c r="K569" s="12">
        <f t="shared" si="67"/>
        <v>48</v>
      </c>
      <c r="L569" s="12" t="str">
        <f t="shared" si="68"/>
        <v>miércoles</v>
      </c>
      <c r="M569" s="45">
        <v>568</v>
      </c>
    </row>
    <row r="570" spans="1:13" x14ac:dyDescent="0.35">
      <c r="A570" s="8" t="str">
        <f t="shared" si="72"/>
        <v>2016</v>
      </c>
      <c r="B570" s="8" t="str">
        <f t="shared" si="72"/>
        <v>Noviembre</v>
      </c>
      <c r="C570" s="6" t="s">
        <v>59</v>
      </c>
      <c r="D570" s="14" t="str">
        <f t="shared" si="65"/>
        <v>24/Noviembre/2016</v>
      </c>
      <c r="E570" s="50">
        <v>52357214</v>
      </c>
      <c r="F570" s="1">
        <v>22520329.709399998</v>
      </c>
      <c r="G570" s="2">
        <v>0.43012849593945163</v>
      </c>
      <c r="H570" s="3">
        <v>41475</v>
      </c>
      <c r="I570" s="1">
        <v>29836884.290600002</v>
      </c>
      <c r="J570" s="11">
        <f t="shared" si="66"/>
        <v>42698</v>
      </c>
      <c r="K570" s="12">
        <f t="shared" si="67"/>
        <v>48</v>
      </c>
      <c r="L570" s="12" t="str">
        <f t="shared" si="68"/>
        <v>jueves</v>
      </c>
      <c r="M570" s="45">
        <v>569</v>
      </c>
    </row>
    <row r="571" spans="1:13" x14ac:dyDescent="0.35">
      <c r="A571" s="8" t="str">
        <f t="shared" si="72"/>
        <v>2016</v>
      </c>
      <c r="B571" s="8" t="str">
        <f t="shared" si="72"/>
        <v>Noviembre</v>
      </c>
      <c r="C571" s="6" t="s">
        <v>72</v>
      </c>
      <c r="D571" s="14" t="str">
        <f t="shared" si="65"/>
        <v>25/Noviembre/2016</v>
      </c>
      <c r="E571" s="50">
        <v>42910653</v>
      </c>
      <c r="F571" s="1">
        <v>17875464.1624</v>
      </c>
      <c r="G571" s="2">
        <v>0.41657404193779107</v>
      </c>
      <c r="H571" s="3">
        <v>36019</v>
      </c>
      <c r="I571" s="1">
        <v>25035188.837699998</v>
      </c>
      <c r="J571" s="11">
        <f t="shared" si="66"/>
        <v>42699</v>
      </c>
      <c r="K571" s="12">
        <f t="shared" si="67"/>
        <v>48</v>
      </c>
      <c r="L571" s="12" t="str">
        <f t="shared" si="68"/>
        <v>viernes</v>
      </c>
      <c r="M571" s="45">
        <v>570</v>
      </c>
    </row>
    <row r="572" spans="1:13" x14ac:dyDescent="0.35">
      <c r="A572" s="8" t="str">
        <f t="shared" si="72"/>
        <v>2016</v>
      </c>
      <c r="B572" s="8" t="str">
        <f t="shared" si="72"/>
        <v>Noviembre</v>
      </c>
      <c r="C572" s="6" t="s">
        <v>60</v>
      </c>
      <c r="D572" s="14" t="str">
        <f t="shared" si="65"/>
        <v>26/Noviembre/2016</v>
      </c>
      <c r="E572" s="50">
        <v>2871390</v>
      </c>
      <c r="F572" s="1">
        <v>1155602.2838999999</v>
      </c>
      <c r="G572" s="2">
        <v>0.4024539626800957</v>
      </c>
      <c r="H572" s="3">
        <v>5218</v>
      </c>
      <c r="I572" s="1">
        <v>1715787.7161999999</v>
      </c>
      <c r="J572" s="11">
        <f t="shared" si="66"/>
        <v>42700</v>
      </c>
      <c r="K572" s="12">
        <f t="shared" si="67"/>
        <v>48</v>
      </c>
      <c r="L572" s="12" t="str">
        <f t="shared" si="68"/>
        <v>sábado</v>
      </c>
      <c r="M572" s="45">
        <v>571</v>
      </c>
    </row>
    <row r="573" spans="1:13" x14ac:dyDescent="0.35">
      <c r="A573" s="8" t="str">
        <f t="shared" si="72"/>
        <v>2016</v>
      </c>
      <c r="B573" s="8" t="str">
        <f t="shared" si="72"/>
        <v>Noviembre</v>
      </c>
      <c r="C573" s="6" t="s">
        <v>62</v>
      </c>
      <c r="D573" s="14" t="str">
        <f t="shared" si="65"/>
        <v>28/Noviembre/2016</v>
      </c>
      <c r="E573" s="50">
        <v>46444206</v>
      </c>
      <c r="F573" s="1">
        <v>15149962.6219</v>
      </c>
      <c r="G573" s="2">
        <v>0.32619704214342687</v>
      </c>
      <c r="H573" s="3">
        <v>27003</v>
      </c>
      <c r="I573" s="1">
        <v>31294243.3781</v>
      </c>
      <c r="J573" s="11">
        <f t="shared" si="66"/>
        <v>42702</v>
      </c>
      <c r="K573" s="12">
        <f t="shared" si="67"/>
        <v>49</v>
      </c>
      <c r="L573" s="12" t="str">
        <f t="shared" si="68"/>
        <v>lunes</v>
      </c>
      <c r="M573" s="45">
        <v>572</v>
      </c>
    </row>
    <row r="574" spans="1:13" x14ac:dyDescent="0.35">
      <c r="A574" s="8" t="str">
        <f t="shared" si="72"/>
        <v>2016</v>
      </c>
      <c r="B574" s="8" t="str">
        <f t="shared" si="72"/>
        <v>Noviembre</v>
      </c>
      <c r="C574" s="6" t="s">
        <v>63</v>
      </c>
      <c r="D574" s="14" t="str">
        <f t="shared" si="65"/>
        <v>29/Noviembre/2016</v>
      </c>
      <c r="E574" s="50">
        <v>83322283.260000005</v>
      </c>
      <c r="F574" s="1">
        <v>27434676.216200002</v>
      </c>
      <c r="G574" s="2">
        <v>0.32925977473027784</v>
      </c>
      <c r="H574" s="3">
        <v>57098.669000000002</v>
      </c>
      <c r="I574" s="1">
        <v>55887607.043899998</v>
      </c>
      <c r="J574" s="11">
        <f t="shared" si="66"/>
        <v>42703</v>
      </c>
      <c r="K574" s="12">
        <f t="shared" si="67"/>
        <v>49</v>
      </c>
      <c r="L574" s="12" t="str">
        <f t="shared" si="68"/>
        <v>martes</v>
      </c>
      <c r="M574" s="45">
        <v>573</v>
      </c>
    </row>
    <row r="575" spans="1:13" x14ac:dyDescent="0.35">
      <c r="A575" s="8" t="str">
        <f t="shared" si="72"/>
        <v>2016</v>
      </c>
      <c r="B575" s="8" t="str">
        <f t="shared" si="72"/>
        <v>Noviembre</v>
      </c>
      <c r="C575" s="6" t="s">
        <v>64</v>
      </c>
      <c r="D575" s="14" t="str">
        <f t="shared" si="65"/>
        <v>30/Noviembre/2016</v>
      </c>
      <c r="E575" s="50">
        <v>89831389</v>
      </c>
      <c r="F575" s="1">
        <v>33875730.348499998</v>
      </c>
      <c r="G575" s="2">
        <v>0.3771034905015217</v>
      </c>
      <c r="H575" s="3">
        <v>83747</v>
      </c>
      <c r="I575" s="1">
        <v>55955658.651500002</v>
      </c>
      <c r="J575" s="11">
        <f t="shared" si="66"/>
        <v>42704</v>
      </c>
      <c r="K575" s="12">
        <f t="shared" si="67"/>
        <v>49</v>
      </c>
      <c r="L575" s="12" t="str">
        <f t="shared" si="68"/>
        <v>miércoles</v>
      </c>
      <c r="M575" s="45">
        <v>574</v>
      </c>
    </row>
    <row r="576" spans="1:13" x14ac:dyDescent="0.35">
      <c r="A576" s="8" t="str">
        <f t="shared" si="72"/>
        <v>2016</v>
      </c>
      <c r="B576" s="8" t="s">
        <v>36</v>
      </c>
      <c r="C576" s="6" t="s">
        <v>73</v>
      </c>
      <c r="D576" s="14" t="str">
        <f t="shared" si="65"/>
        <v>1/Diciembre/2016</v>
      </c>
      <c r="E576" s="50">
        <v>24615156</v>
      </c>
      <c r="F576" s="1">
        <v>10107093.306</v>
      </c>
      <c r="G576" s="2">
        <v>0.41060447904534914</v>
      </c>
      <c r="H576" s="3">
        <v>20430</v>
      </c>
      <c r="I576" s="1">
        <v>14508062.6941</v>
      </c>
      <c r="J576" s="11">
        <f t="shared" si="66"/>
        <v>42705</v>
      </c>
      <c r="K576" s="12">
        <f t="shared" si="67"/>
        <v>49</v>
      </c>
      <c r="L576" s="12" t="str">
        <f t="shared" si="68"/>
        <v>jueves</v>
      </c>
      <c r="M576" s="45">
        <v>575</v>
      </c>
    </row>
    <row r="577" spans="1:13" x14ac:dyDescent="0.35">
      <c r="A577" s="8" t="str">
        <f t="shared" si="72"/>
        <v>2016</v>
      </c>
      <c r="B577" s="8" t="str">
        <f t="shared" si="72"/>
        <v>Diciembre</v>
      </c>
      <c r="C577" s="6" t="s">
        <v>66</v>
      </c>
      <c r="D577" s="14" t="str">
        <f t="shared" si="65"/>
        <v>2/Diciembre/2016</v>
      </c>
      <c r="E577" s="50">
        <v>35570517.009999998</v>
      </c>
      <c r="F577" s="1">
        <v>15416695.768100001</v>
      </c>
      <c r="G577" s="2">
        <v>0.43341219256852181</v>
      </c>
      <c r="H577" s="3">
        <v>31161</v>
      </c>
      <c r="I577" s="1">
        <v>20153821.241900001</v>
      </c>
      <c r="J577" s="11">
        <f t="shared" si="66"/>
        <v>42706</v>
      </c>
      <c r="K577" s="12">
        <f t="shared" si="67"/>
        <v>49</v>
      </c>
      <c r="L577" s="12" t="str">
        <f t="shared" si="68"/>
        <v>viernes</v>
      </c>
      <c r="M577" s="45">
        <v>576</v>
      </c>
    </row>
    <row r="578" spans="1:13" x14ac:dyDescent="0.35">
      <c r="A578" s="8" t="str">
        <f t="shared" si="72"/>
        <v>2016</v>
      </c>
      <c r="B578" s="8" t="str">
        <f t="shared" si="72"/>
        <v>Diciembre</v>
      </c>
      <c r="C578" s="6" t="s">
        <v>67</v>
      </c>
      <c r="D578" s="14" t="str">
        <f t="shared" si="65"/>
        <v>3/Diciembre/2016</v>
      </c>
      <c r="E578" s="50">
        <v>3225764</v>
      </c>
      <c r="F578" s="1">
        <v>1093997.9294</v>
      </c>
      <c r="G578" s="2">
        <v>0.33914382124668763</v>
      </c>
      <c r="H578" s="3">
        <v>2727</v>
      </c>
      <c r="I578" s="1">
        <v>2131766.0706000002</v>
      </c>
      <c r="J578" s="11">
        <f t="shared" si="66"/>
        <v>42707</v>
      </c>
      <c r="K578" s="12">
        <f t="shared" si="67"/>
        <v>49</v>
      </c>
      <c r="L578" s="12" t="str">
        <f t="shared" si="68"/>
        <v>sábado</v>
      </c>
      <c r="M578" s="45">
        <v>577</v>
      </c>
    </row>
    <row r="579" spans="1:13" x14ac:dyDescent="0.35">
      <c r="A579" s="8" t="str">
        <f t="shared" si="72"/>
        <v>2016</v>
      </c>
      <c r="B579" s="8" t="str">
        <f t="shared" si="72"/>
        <v>Diciembre</v>
      </c>
      <c r="C579" s="6" t="s">
        <v>43</v>
      </c>
      <c r="D579" s="14" t="str">
        <f t="shared" ref="D579:D642" si="73">CONCATENATE(C579,"/",B579,"/",A579)</f>
        <v>5/Diciembre/2016</v>
      </c>
      <c r="E579" s="50">
        <v>26242318</v>
      </c>
      <c r="F579" s="1">
        <v>11870871.9483</v>
      </c>
      <c r="G579" s="2">
        <v>0.45235607419664681</v>
      </c>
      <c r="H579" s="3">
        <v>30304</v>
      </c>
      <c r="I579" s="1">
        <v>14371446.0518</v>
      </c>
      <c r="J579" s="11">
        <f t="shared" ref="J579:J642" si="74">WORKDAY(D579,0,0)</f>
        <v>42709</v>
      </c>
      <c r="K579" s="12">
        <f t="shared" ref="K579:K642" si="75">WEEKNUM(J579,1)</f>
        <v>50</v>
      </c>
      <c r="L579" s="12" t="str">
        <f t="shared" ref="L579:L642" si="76">TEXT(J579,"ddDDd")</f>
        <v>lunes</v>
      </c>
      <c r="M579" s="45">
        <v>578</v>
      </c>
    </row>
    <row r="580" spans="1:13" x14ac:dyDescent="0.35">
      <c r="A580" s="8" t="str">
        <f t="shared" si="72"/>
        <v>2016</v>
      </c>
      <c r="B580" s="8" t="str">
        <f t="shared" si="72"/>
        <v>Diciembre</v>
      </c>
      <c r="C580" s="6" t="s">
        <v>44</v>
      </c>
      <c r="D580" s="14" t="str">
        <f t="shared" si="73"/>
        <v>6/Diciembre/2016</v>
      </c>
      <c r="E580" s="50">
        <v>40502622</v>
      </c>
      <c r="F580" s="1">
        <v>18294830.485199999</v>
      </c>
      <c r="G580" s="2">
        <v>0.45169496644439466</v>
      </c>
      <c r="H580" s="3">
        <v>41810</v>
      </c>
      <c r="I580" s="1">
        <v>22207791.514899999</v>
      </c>
      <c r="J580" s="11">
        <f t="shared" si="74"/>
        <v>42710</v>
      </c>
      <c r="K580" s="12">
        <f t="shared" si="75"/>
        <v>50</v>
      </c>
      <c r="L580" s="12" t="str">
        <f t="shared" si="76"/>
        <v>martes</v>
      </c>
      <c r="M580" s="45">
        <v>579</v>
      </c>
    </row>
    <row r="581" spans="1:13" x14ac:dyDescent="0.35">
      <c r="A581" s="8" t="str">
        <f t="shared" si="72"/>
        <v>2016</v>
      </c>
      <c r="B581" s="8" t="str">
        <f t="shared" si="72"/>
        <v>Diciembre</v>
      </c>
      <c r="C581" s="6" t="s">
        <v>45</v>
      </c>
      <c r="D581" s="14" t="str">
        <f t="shared" si="73"/>
        <v>7/Diciembre/2016</v>
      </c>
      <c r="E581" s="50">
        <v>37885682.049999997</v>
      </c>
      <c r="F581" s="1">
        <v>15933895.1635</v>
      </c>
      <c r="G581" s="2">
        <v>0.42057828449468287</v>
      </c>
      <c r="H581" s="3">
        <v>28194</v>
      </c>
      <c r="I581" s="1">
        <v>21951786.886500001</v>
      </c>
      <c r="J581" s="11">
        <f t="shared" si="74"/>
        <v>42711</v>
      </c>
      <c r="K581" s="12">
        <f t="shared" si="75"/>
        <v>50</v>
      </c>
      <c r="L581" s="12" t="str">
        <f t="shared" si="76"/>
        <v>miércoles</v>
      </c>
      <c r="M581" s="45">
        <v>580</v>
      </c>
    </row>
    <row r="582" spans="1:13" x14ac:dyDescent="0.35">
      <c r="A582" s="8" t="str">
        <f t="shared" si="72"/>
        <v>2016</v>
      </c>
      <c r="B582" s="8" t="str">
        <f t="shared" si="72"/>
        <v>Diciembre</v>
      </c>
      <c r="C582" s="6" t="s">
        <v>46</v>
      </c>
      <c r="D582" s="14" t="str">
        <f t="shared" si="73"/>
        <v>8/Diciembre/2016</v>
      </c>
      <c r="E582" s="50">
        <v>9309959</v>
      </c>
      <c r="F582" s="1">
        <v>3329103.9596000002</v>
      </c>
      <c r="G582" s="2">
        <v>0.35758524388775503</v>
      </c>
      <c r="H582" s="3">
        <v>8478</v>
      </c>
      <c r="I582" s="1">
        <v>5980855.0404000003</v>
      </c>
      <c r="J582" s="11">
        <f t="shared" si="74"/>
        <v>42712</v>
      </c>
      <c r="K582" s="12">
        <f t="shared" si="75"/>
        <v>50</v>
      </c>
      <c r="L582" s="12" t="str">
        <f t="shared" si="76"/>
        <v>jueves</v>
      </c>
      <c r="M582" s="45">
        <v>581</v>
      </c>
    </row>
    <row r="583" spans="1:13" x14ac:dyDescent="0.35">
      <c r="A583" s="8" t="str">
        <f t="shared" si="72"/>
        <v>2016</v>
      </c>
      <c r="B583" s="8" t="str">
        <f t="shared" si="72"/>
        <v>Diciembre</v>
      </c>
      <c r="C583" s="6" t="s">
        <v>47</v>
      </c>
      <c r="D583" s="14" t="str">
        <f t="shared" si="73"/>
        <v>9/Diciembre/2016</v>
      </c>
      <c r="E583" s="50">
        <v>30141304.760000002</v>
      </c>
      <c r="F583" s="1">
        <v>13642629.9507</v>
      </c>
      <c r="G583" s="2">
        <v>0.45262240833067374</v>
      </c>
      <c r="H583" s="3">
        <v>26196</v>
      </c>
      <c r="I583" s="1">
        <v>16498674.8094</v>
      </c>
      <c r="J583" s="11">
        <f t="shared" si="74"/>
        <v>42713</v>
      </c>
      <c r="K583" s="12">
        <f t="shared" si="75"/>
        <v>50</v>
      </c>
      <c r="L583" s="12" t="str">
        <f t="shared" si="76"/>
        <v>viernes</v>
      </c>
      <c r="M583" s="45">
        <v>582</v>
      </c>
    </row>
    <row r="584" spans="1:13" x14ac:dyDescent="0.35">
      <c r="A584" s="8" t="str">
        <f t="shared" si="72"/>
        <v>2016</v>
      </c>
      <c r="B584" s="8" t="str">
        <f t="shared" si="72"/>
        <v>Diciembre</v>
      </c>
      <c r="C584" s="6" t="s">
        <v>48</v>
      </c>
      <c r="D584" s="14" t="str">
        <f t="shared" si="73"/>
        <v>10/Diciembre/2016</v>
      </c>
      <c r="E584" s="50">
        <v>2641538</v>
      </c>
      <c r="F584" s="1">
        <v>1141099.3485999999</v>
      </c>
      <c r="G584" s="2">
        <v>0.43198293895450302</v>
      </c>
      <c r="H584" s="3">
        <v>3677</v>
      </c>
      <c r="I584" s="1">
        <v>1500438.6514999999</v>
      </c>
      <c r="J584" s="11">
        <f t="shared" si="74"/>
        <v>42714</v>
      </c>
      <c r="K584" s="12">
        <f t="shared" si="75"/>
        <v>50</v>
      </c>
      <c r="L584" s="12" t="str">
        <f t="shared" si="76"/>
        <v>sábado</v>
      </c>
      <c r="M584" s="45">
        <v>583</v>
      </c>
    </row>
    <row r="585" spans="1:13" x14ac:dyDescent="0.35">
      <c r="A585" s="8" t="str">
        <f t="shared" ref="A585:B600" si="77">+A584</f>
        <v>2016</v>
      </c>
      <c r="B585" s="8" t="str">
        <f t="shared" si="77"/>
        <v>Diciembre</v>
      </c>
      <c r="C585" s="6" t="s">
        <v>49</v>
      </c>
      <c r="D585" s="14" t="str">
        <f t="shared" si="73"/>
        <v>12/Diciembre/2016</v>
      </c>
      <c r="E585" s="50">
        <v>43075578.909999996</v>
      </c>
      <c r="F585" s="1">
        <v>20555558.087499999</v>
      </c>
      <c r="G585" s="2">
        <v>0.47719748887061447</v>
      </c>
      <c r="H585" s="3">
        <v>33407</v>
      </c>
      <c r="I585" s="1">
        <v>22520020.8226</v>
      </c>
      <c r="J585" s="11">
        <f t="shared" si="74"/>
        <v>42716</v>
      </c>
      <c r="K585" s="12">
        <f t="shared" si="75"/>
        <v>51</v>
      </c>
      <c r="L585" s="12" t="str">
        <f t="shared" si="76"/>
        <v>lunes</v>
      </c>
      <c r="M585" s="45">
        <v>584</v>
      </c>
    </row>
    <row r="586" spans="1:13" x14ac:dyDescent="0.35">
      <c r="A586" s="8" t="str">
        <f t="shared" si="77"/>
        <v>2016</v>
      </c>
      <c r="B586" s="8" t="str">
        <f t="shared" si="77"/>
        <v>Diciembre</v>
      </c>
      <c r="C586" s="6" t="s">
        <v>50</v>
      </c>
      <c r="D586" s="14" t="str">
        <f t="shared" si="73"/>
        <v>13/Diciembre/2016</v>
      </c>
      <c r="E586" s="50">
        <v>51349350.57</v>
      </c>
      <c r="F586" s="1">
        <v>21064183.3783</v>
      </c>
      <c r="G586" s="2">
        <v>0.41021323822947037</v>
      </c>
      <c r="H586" s="3">
        <v>32305</v>
      </c>
      <c r="I586" s="1">
        <v>30285167.191799998</v>
      </c>
      <c r="J586" s="11">
        <f t="shared" si="74"/>
        <v>42717</v>
      </c>
      <c r="K586" s="12">
        <f t="shared" si="75"/>
        <v>51</v>
      </c>
      <c r="L586" s="12" t="str">
        <f t="shared" si="76"/>
        <v>martes</v>
      </c>
      <c r="M586" s="45">
        <v>585</v>
      </c>
    </row>
    <row r="587" spans="1:13" x14ac:dyDescent="0.35">
      <c r="A587" s="8" t="str">
        <f t="shared" si="77"/>
        <v>2016</v>
      </c>
      <c r="B587" s="8" t="str">
        <f t="shared" si="77"/>
        <v>Diciembre</v>
      </c>
      <c r="C587" s="6" t="s">
        <v>51</v>
      </c>
      <c r="D587" s="14" t="str">
        <f t="shared" si="73"/>
        <v>14/Diciembre/2016</v>
      </c>
      <c r="E587" s="50">
        <v>52482861</v>
      </c>
      <c r="F587" s="1">
        <v>23698032.083099999</v>
      </c>
      <c r="G587" s="2">
        <v>0.45153849526419682</v>
      </c>
      <c r="H587" s="3">
        <v>48341.857000000004</v>
      </c>
      <c r="I587" s="1">
        <v>28784828.916999999</v>
      </c>
      <c r="J587" s="11">
        <f t="shared" si="74"/>
        <v>42718</v>
      </c>
      <c r="K587" s="12">
        <f t="shared" si="75"/>
        <v>51</v>
      </c>
      <c r="L587" s="12" t="str">
        <f t="shared" si="76"/>
        <v>miércoles</v>
      </c>
      <c r="M587" s="45">
        <v>586</v>
      </c>
    </row>
    <row r="588" spans="1:13" x14ac:dyDescent="0.35">
      <c r="A588" s="8" t="str">
        <f t="shared" si="77"/>
        <v>2016</v>
      </c>
      <c r="B588" s="8" t="str">
        <f t="shared" si="77"/>
        <v>Diciembre</v>
      </c>
      <c r="C588" s="6" t="s">
        <v>52</v>
      </c>
      <c r="D588" s="14" t="str">
        <f t="shared" si="73"/>
        <v>15/Diciembre/2016</v>
      </c>
      <c r="E588" s="50">
        <v>41460947</v>
      </c>
      <c r="F588" s="1">
        <v>17579498.435199998</v>
      </c>
      <c r="G588" s="2">
        <v>0.42400137254944997</v>
      </c>
      <c r="H588" s="3">
        <v>29400</v>
      </c>
      <c r="I588" s="1">
        <v>23881448.564800002</v>
      </c>
      <c r="J588" s="11">
        <f t="shared" si="74"/>
        <v>42719</v>
      </c>
      <c r="K588" s="12">
        <f t="shared" si="75"/>
        <v>51</v>
      </c>
      <c r="L588" s="12" t="str">
        <f t="shared" si="76"/>
        <v>jueves</v>
      </c>
      <c r="M588" s="45">
        <v>587</v>
      </c>
    </row>
    <row r="589" spans="1:13" x14ac:dyDescent="0.35">
      <c r="A589" s="8" t="str">
        <f t="shared" si="77"/>
        <v>2016</v>
      </c>
      <c r="B589" s="8" t="str">
        <f t="shared" si="77"/>
        <v>Diciembre</v>
      </c>
      <c r="C589" s="6" t="s">
        <v>53</v>
      </c>
      <c r="D589" s="14" t="str">
        <f t="shared" si="73"/>
        <v>16/Diciembre/2016</v>
      </c>
      <c r="E589" s="50">
        <v>39953127</v>
      </c>
      <c r="F589" s="1">
        <v>17794815.501899999</v>
      </c>
      <c r="G589" s="2">
        <v>0.44539230939045149</v>
      </c>
      <c r="H589" s="3">
        <v>27897</v>
      </c>
      <c r="I589" s="1">
        <v>22158311.498100001</v>
      </c>
      <c r="J589" s="11">
        <f t="shared" si="74"/>
        <v>42720</v>
      </c>
      <c r="K589" s="12">
        <f t="shared" si="75"/>
        <v>51</v>
      </c>
      <c r="L589" s="12" t="str">
        <f t="shared" si="76"/>
        <v>viernes</v>
      </c>
      <c r="M589" s="45">
        <v>588</v>
      </c>
    </row>
    <row r="590" spans="1:13" x14ac:dyDescent="0.35">
      <c r="A590" s="8" t="str">
        <f t="shared" si="77"/>
        <v>2016</v>
      </c>
      <c r="B590" s="8" t="str">
        <f t="shared" si="77"/>
        <v>Diciembre</v>
      </c>
      <c r="C590" s="6" t="s">
        <v>70</v>
      </c>
      <c r="D590" s="14" t="str">
        <f t="shared" si="73"/>
        <v>17/Diciembre/2016</v>
      </c>
      <c r="E590" s="50">
        <v>929416</v>
      </c>
      <c r="F590" s="1">
        <v>345325.70669999998</v>
      </c>
      <c r="G590" s="2">
        <v>0.37155128241820667</v>
      </c>
      <c r="H590" s="3">
        <v>1071</v>
      </c>
      <c r="I590" s="1">
        <v>584090.29330000002</v>
      </c>
      <c r="J590" s="11">
        <f t="shared" si="74"/>
        <v>42721</v>
      </c>
      <c r="K590" s="12">
        <f t="shared" si="75"/>
        <v>51</v>
      </c>
      <c r="L590" s="12" t="str">
        <f t="shared" si="76"/>
        <v>sábado</v>
      </c>
      <c r="M590" s="45">
        <v>589</v>
      </c>
    </row>
    <row r="591" spans="1:13" x14ac:dyDescent="0.35">
      <c r="A591" s="8" t="str">
        <f t="shared" si="77"/>
        <v>2016</v>
      </c>
      <c r="B591" s="8" t="str">
        <f t="shared" si="77"/>
        <v>Diciembre</v>
      </c>
      <c r="C591" s="6" t="s">
        <v>54</v>
      </c>
      <c r="D591" s="14" t="str">
        <f t="shared" si="73"/>
        <v>19/Diciembre/2016</v>
      </c>
      <c r="E591" s="50">
        <v>37111483</v>
      </c>
      <c r="F591" s="1">
        <v>15997521.523700001</v>
      </c>
      <c r="G591" s="2">
        <v>0.43106661956085129</v>
      </c>
      <c r="H591" s="3">
        <v>29643</v>
      </c>
      <c r="I591" s="1">
        <v>21113961.476300001</v>
      </c>
      <c r="J591" s="11">
        <f t="shared" si="74"/>
        <v>42723</v>
      </c>
      <c r="K591" s="12">
        <f t="shared" si="75"/>
        <v>52</v>
      </c>
      <c r="L591" s="12" t="str">
        <f t="shared" si="76"/>
        <v>lunes</v>
      </c>
      <c r="M591" s="45">
        <v>590</v>
      </c>
    </row>
    <row r="592" spans="1:13" x14ac:dyDescent="0.35">
      <c r="A592" s="8" t="str">
        <f t="shared" si="77"/>
        <v>2016</v>
      </c>
      <c r="B592" s="8" t="str">
        <f t="shared" si="77"/>
        <v>Diciembre</v>
      </c>
      <c r="C592" s="6" t="s">
        <v>55</v>
      </c>
      <c r="D592" s="14" t="str">
        <f t="shared" si="73"/>
        <v>20/Diciembre/2016</v>
      </c>
      <c r="E592" s="50">
        <v>37897669.880000003</v>
      </c>
      <c r="F592" s="1">
        <v>16210770.9746</v>
      </c>
      <c r="G592" s="2">
        <v>0.42775112628111794</v>
      </c>
      <c r="H592" s="3">
        <v>32816</v>
      </c>
      <c r="I592" s="1">
        <v>21686898.905400001</v>
      </c>
      <c r="J592" s="11">
        <f t="shared" si="74"/>
        <v>42724</v>
      </c>
      <c r="K592" s="12">
        <f t="shared" si="75"/>
        <v>52</v>
      </c>
      <c r="L592" s="12" t="str">
        <f t="shared" si="76"/>
        <v>martes</v>
      </c>
      <c r="M592" s="45">
        <v>591</v>
      </c>
    </row>
    <row r="593" spans="1:13" x14ac:dyDescent="0.35">
      <c r="A593" s="8" t="str">
        <f t="shared" si="77"/>
        <v>2016</v>
      </c>
      <c r="B593" s="8" t="str">
        <f t="shared" si="77"/>
        <v>Diciembre</v>
      </c>
      <c r="C593" s="6" t="s">
        <v>56</v>
      </c>
      <c r="D593" s="14" t="str">
        <f t="shared" si="73"/>
        <v>21/Diciembre/2016</v>
      </c>
      <c r="E593" s="50">
        <v>74291067.219999999</v>
      </c>
      <c r="F593" s="1">
        <v>27538111.108800001</v>
      </c>
      <c r="G593" s="2">
        <v>0.37067863121754197</v>
      </c>
      <c r="H593" s="3">
        <v>59736</v>
      </c>
      <c r="I593" s="1">
        <v>46752956.111299999</v>
      </c>
      <c r="J593" s="11">
        <f t="shared" si="74"/>
        <v>42725</v>
      </c>
      <c r="K593" s="12">
        <f t="shared" si="75"/>
        <v>52</v>
      </c>
      <c r="L593" s="12" t="str">
        <f t="shared" si="76"/>
        <v>miércoles</v>
      </c>
      <c r="M593" s="45">
        <v>592</v>
      </c>
    </row>
    <row r="594" spans="1:13" x14ac:dyDescent="0.35">
      <c r="A594" s="8" t="str">
        <f t="shared" si="77"/>
        <v>2016</v>
      </c>
      <c r="B594" s="8" t="str">
        <f t="shared" si="77"/>
        <v>Diciembre</v>
      </c>
      <c r="C594" s="6" t="s">
        <v>57</v>
      </c>
      <c r="D594" s="14" t="str">
        <f t="shared" si="73"/>
        <v>22/Diciembre/2016</v>
      </c>
      <c r="E594" s="50">
        <v>48628615</v>
      </c>
      <c r="F594" s="1">
        <v>20910505.055399999</v>
      </c>
      <c r="G594" s="2">
        <v>0.43000412525423559</v>
      </c>
      <c r="H594" s="3">
        <v>42612</v>
      </c>
      <c r="I594" s="1">
        <v>27718109.944600001</v>
      </c>
      <c r="J594" s="11">
        <f t="shared" si="74"/>
        <v>42726</v>
      </c>
      <c r="K594" s="12">
        <f t="shared" si="75"/>
        <v>52</v>
      </c>
      <c r="L594" s="12" t="str">
        <f t="shared" si="76"/>
        <v>jueves</v>
      </c>
      <c r="M594" s="45">
        <v>593</v>
      </c>
    </row>
    <row r="595" spans="1:13" x14ac:dyDescent="0.35">
      <c r="A595" s="8" t="str">
        <f t="shared" si="77"/>
        <v>2016</v>
      </c>
      <c r="B595" s="8" t="str">
        <f t="shared" si="77"/>
        <v>Diciembre</v>
      </c>
      <c r="C595" s="6" t="s">
        <v>58</v>
      </c>
      <c r="D595" s="14" t="str">
        <f t="shared" si="73"/>
        <v>23/Diciembre/2016</v>
      </c>
      <c r="E595" s="50">
        <v>16866633</v>
      </c>
      <c r="F595" s="1">
        <v>7841292.1886</v>
      </c>
      <c r="G595" s="2">
        <v>0.46489967432148432</v>
      </c>
      <c r="H595" s="3">
        <v>19190</v>
      </c>
      <c r="I595" s="1">
        <v>9025340.8114</v>
      </c>
      <c r="J595" s="11">
        <f t="shared" si="74"/>
        <v>42727</v>
      </c>
      <c r="K595" s="12">
        <f t="shared" si="75"/>
        <v>52</v>
      </c>
      <c r="L595" s="12" t="str">
        <f t="shared" si="76"/>
        <v>viernes</v>
      </c>
      <c r="M595" s="45">
        <v>594</v>
      </c>
    </row>
    <row r="596" spans="1:13" x14ac:dyDescent="0.35">
      <c r="A596" s="8" t="str">
        <f t="shared" si="77"/>
        <v>2016</v>
      </c>
      <c r="B596" s="8" t="str">
        <f t="shared" si="77"/>
        <v>Diciembre</v>
      </c>
      <c r="C596" s="6" t="s">
        <v>60</v>
      </c>
      <c r="D596" s="14" t="str">
        <f t="shared" si="73"/>
        <v>26/Diciembre/2016</v>
      </c>
      <c r="E596" s="50">
        <v>50586681</v>
      </c>
      <c r="F596" s="1">
        <v>17266417.067299999</v>
      </c>
      <c r="G596" s="2">
        <v>0.34132338247887817</v>
      </c>
      <c r="H596" s="3">
        <v>36560</v>
      </c>
      <c r="I596" s="1">
        <v>33320263.932700001</v>
      </c>
      <c r="J596" s="11">
        <f t="shared" si="74"/>
        <v>42730</v>
      </c>
      <c r="K596" s="12">
        <f t="shared" si="75"/>
        <v>53</v>
      </c>
      <c r="L596" s="12" t="str">
        <f t="shared" si="76"/>
        <v>lunes</v>
      </c>
      <c r="M596" s="45">
        <v>595</v>
      </c>
    </row>
    <row r="597" spans="1:13" x14ac:dyDescent="0.35">
      <c r="A597" s="8" t="str">
        <f t="shared" si="77"/>
        <v>2016</v>
      </c>
      <c r="B597" s="8" t="str">
        <f t="shared" si="77"/>
        <v>Diciembre</v>
      </c>
      <c r="C597" s="6" t="s">
        <v>61</v>
      </c>
      <c r="D597" s="14" t="str">
        <f t="shared" si="73"/>
        <v>27/Diciembre/2016</v>
      </c>
      <c r="E597" s="50">
        <v>67219441</v>
      </c>
      <c r="F597" s="1">
        <v>17825796.409000002</v>
      </c>
      <c r="G597" s="2">
        <v>0.26518810843725998</v>
      </c>
      <c r="H597" s="3">
        <v>30393.576000000001</v>
      </c>
      <c r="I597" s="1">
        <v>49393644.5911</v>
      </c>
      <c r="J597" s="11">
        <f t="shared" si="74"/>
        <v>42731</v>
      </c>
      <c r="K597" s="12">
        <f t="shared" si="75"/>
        <v>53</v>
      </c>
      <c r="L597" s="12" t="str">
        <f t="shared" si="76"/>
        <v>martes</v>
      </c>
      <c r="M597" s="45">
        <v>596</v>
      </c>
    </row>
    <row r="598" spans="1:13" x14ac:dyDescent="0.35">
      <c r="A598" s="8" t="str">
        <f t="shared" si="77"/>
        <v>2016</v>
      </c>
      <c r="B598" s="8" t="str">
        <f t="shared" si="77"/>
        <v>Diciembre</v>
      </c>
      <c r="C598" s="6" t="s">
        <v>62</v>
      </c>
      <c r="D598" s="14" t="str">
        <f t="shared" si="73"/>
        <v>28/Diciembre/2016</v>
      </c>
      <c r="E598" s="50">
        <v>67175950</v>
      </c>
      <c r="F598" s="1">
        <v>25806326.726399999</v>
      </c>
      <c r="G598" s="2">
        <v>0.38416020504957504</v>
      </c>
      <c r="H598" s="3">
        <v>40387</v>
      </c>
      <c r="I598" s="1">
        <v>41369623.273699999</v>
      </c>
      <c r="J598" s="11">
        <f t="shared" si="74"/>
        <v>42732</v>
      </c>
      <c r="K598" s="12">
        <f t="shared" si="75"/>
        <v>53</v>
      </c>
      <c r="L598" s="12" t="str">
        <f t="shared" si="76"/>
        <v>miércoles</v>
      </c>
      <c r="M598" s="45">
        <v>597</v>
      </c>
    </row>
    <row r="599" spans="1:13" x14ac:dyDescent="0.35">
      <c r="A599" s="8" t="str">
        <f t="shared" si="77"/>
        <v>2016</v>
      </c>
      <c r="B599" s="8" t="str">
        <f t="shared" si="77"/>
        <v>Diciembre</v>
      </c>
      <c r="C599" s="6" t="s">
        <v>63</v>
      </c>
      <c r="D599" s="14" t="str">
        <f t="shared" si="73"/>
        <v>29/Diciembre/2016</v>
      </c>
      <c r="E599" s="50">
        <v>60211844.630000003</v>
      </c>
      <c r="F599" s="1">
        <v>26944908.298700001</v>
      </c>
      <c r="G599" s="2">
        <v>0.44750179079009555</v>
      </c>
      <c r="H599" s="3">
        <v>65863</v>
      </c>
      <c r="I599" s="1">
        <v>33266936.331300002</v>
      </c>
      <c r="J599" s="11">
        <f t="shared" si="74"/>
        <v>42733</v>
      </c>
      <c r="K599" s="12">
        <f t="shared" si="75"/>
        <v>53</v>
      </c>
      <c r="L599" s="12" t="str">
        <f t="shared" si="76"/>
        <v>jueves</v>
      </c>
      <c r="M599" s="45">
        <v>598</v>
      </c>
    </row>
    <row r="600" spans="1:13" x14ac:dyDescent="0.35">
      <c r="A600" s="8" t="str">
        <f t="shared" si="77"/>
        <v>2016</v>
      </c>
      <c r="B600" s="8" t="str">
        <f t="shared" si="77"/>
        <v>Diciembre</v>
      </c>
      <c r="C600" s="6" t="s">
        <v>64</v>
      </c>
      <c r="D600" s="14" t="str">
        <f t="shared" si="73"/>
        <v>30/Diciembre/2016</v>
      </c>
      <c r="E600" s="50">
        <v>127089016.31</v>
      </c>
      <c r="F600" s="1">
        <v>24103554.133400001</v>
      </c>
      <c r="G600" s="2">
        <v>0.18965882995431929</v>
      </c>
      <c r="H600" s="3">
        <v>68697.468999999997</v>
      </c>
      <c r="I600" s="1">
        <v>102985462.1767</v>
      </c>
      <c r="J600" s="11">
        <f t="shared" si="74"/>
        <v>42734</v>
      </c>
      <c r="K600" s="12">
        <f t="shared" si="75"/>
        <v>53</v>
      </c>
      <c r="L600" s="12" t="str">
        <f t="shared" si="76"/>
        <v>viernes</v>
      </c>
      <c r="M600" s="45">
        <v>599</v>
      </c>
    </row>
    <row r="601" spans="1:13" x14ac:dyDescent="0.35">
      <c r="A601" s="8" t="s">
        <v>38</v>
      </c>
      <c r="B601" s="8" t="s">
        <v>25</v>
      </c>
      <c r="C601" s="6" t="s">
        <v>67</v>
      </c>
      <c r="D601" s="14" t="str">
        <f t="shared" si="73"/>
        <v>3/Enero/2017</v>
      </c>
      <c r="E601" s="50">
        <v>22679428</v>
      </c>
      <c r="F601" s="1">
        <v>9682173.8848999999</v>
      </c>
      <c r="G601" s="2">
        <v>0.42691437742168808</v>
      </c>
      <c r="H601" s="3">
        <v>25429</v>
      </c>
      <c r="I601" s="1">
        <v>12997254.1151</v>
      </c>
      <c r="J601" s="11">
        <f t="shared" si="74"/>
        <v>42738</v>
      </c>
      <c r="K601" s="12">
        <f t="shared" si="75"/>
        <v>1</v>
      </c>
      <c r="L601" s="12" t="str">
        <f t="shared" si="76"/>
        <v>martes</v>
      </c>
      <c r="M601" s="45">
        <v>600</v>
      </c>
    </row>
    <row r="602" spans="1:13" x14ac:dyDescent="0.35">
      <c r="A602" s="8" t="str">
        <f t="shared" ref="A602:B617" si="78">+A601</f>
        <v>2017</v>
      </c>
      <c r="B602" s="8" t="str">
        <f t="shared" si="78"/>
        <v>Enero</v>
      </c>
      <c r="C602" s="6" t="s">
        <v>68</v>
      </c>
      <c r="D602" s="14" t="str">
        <f t="shared" si="73"/>
        <v>4/Enero/2017</v>
      </c>
      <c r="E602" s="50">
        <v>32462781.809999999</v>
      </c>
      <c r="F602" s="1">
        <v>14259859.8837</v>
      </c>
      <c r="G602" s="2">
        <v>0.43926795821630171</v>
      </c>
      <c r="H602" s="3">
        <v>26676</v>
      </c>
      <c r="I602" s="1">
        <v>18202921.926399998</v>
      </c>
      <c r="J602" s="11">
        <f t="shared" si="74"/>
        <v>42739</v>
      </c>
      <c r="K602" s="12">
        <f t="shared" si="75"/>
        <v>1</v>
      </c>
      <c r="L602" s="12" t="str">
        <f t="shared" si="76"/>
        <v>miércoles</v>
      </c>
      <c r="M602" s="45">
        <v>601</v>
      </c>
    </row>
    <row r="603" spans="1:13" x14ac:dyDescent="0.35">
      <c r="A603" s="8" t="str">
        <f t="shared" si="78"/>
        <v>2017</v>
      </c>
      <c r="B603" s="8" t="str">
        <f t="shared" si="78"/>
        <v>Enero</v>
      </c>
      <c r="C603" s="6" t="s">
        <v>43</v>
      </c>
      <c r="D603" s="14" t="str">
        <f t="shared" si="73"/>
        <v>5/Enero/2017</v>
      </c>
      <c r="E603" s="50">
        <v>28726730</v>
      </c>
      <c r="F603" s="1">
        <v>11582408.2598</v>
      </c>
      <c r="G603" s="2">
        <v>0.40319271493135489</v>
      </c>
      <c r="H603" s="3">
        <v>23247</v>
      </c>
      <c r="I603" s="1">
        <v>17144321.740200002</v>
      </c>
      <c r="J603" s="11">
        <f t="shared" si="74"/>
        <v>42740</v>
      </c>
      <c r="K603" s="12">
        <f t="shared" si="75"/>
        <v>1</v>
      </c>
      <c r="L603" s="12" t="str">
        <f t="shared" si="76"/>
        <v>jueves</v>
      </c>
      <c r="M603" s="45">
        <v>602</v>
      </c>
    </row>
    <row r="604" spans="1:13" x14ac:dyDescent="0.35">
      <c r="A604" s="8" t="str">
        <f t="shared" si="78"/>
        <v>2017</v>
      </c>
      <c r="B604" s="8" t="str">
        <f t="shared" si="78"/>
        <v>Enero</v>
      </c>
      <c r="C604" s="6" t="s">
        <v>44</v>
      </c>
      <c r="D604" s="14" t="str">
        <f t="shared" si="73"/>
        <v>6/Enero/2017</v>
      </c>
      <c r="E604" s="50">
        <v>46909001</v>
      </c>
      <c r="F604" s="1">
        <v>20382608.790899999</v>
      </c>
      <c r="G604" s="2">
        <v>0.43451381091871899</v>
      </c>
      <c r="H604" s="3">
        <v>36424</v>
      </c>
      <c r="I604" s="1">
        <v>26526392.209199999</v>
      </c>
      <c r="J604" s="11">
        <f t="shared" si="74"/>
        <v>42741</v>
      </c>
      <c r="K604" s="12">
        <f t="shared" si="75"/>
        <v>1</v>
      </c>
      <c r="L604" s="12" t="str">
        <f t="shared" si="76"/>
        <v>viernes</v>
      </c>
      <c r="M604" s="45">
        <v>603</v>
      </c>
    </row>
    <row r="605" spans="1:13" x14ac:dyDescent="0.35">
      <c r="A605" s="8" t="str">
        <f t="shared" si="78"/>
        <v>2017</v>
      </c>
      <c r="B605" s="8" t="str">
        <f t="shared" si="78"/>
        <v>Enero</v>
      </c>
      <c r="C605" s="6" t="s">
        <v>45</v>
      </c>
      <c r="D605" s="14" t="str">
        <f t="shared" si="73"/>
        <v>7/Enero/2017</v>
      </c>
      <c r="E605" s="50">
        <v>15121</v>
      </c>
      <c r="F605" s="1">
        <v>7017.0645999999997</v>
      </c>
      <c r="G605" s="2">
        <v>0.4640608822167846</v>
      </c>
      <c r="H605" s="3">
        <v>9</v>
      </c>
      <c r="I605" s="1">
        <v>8103.9354000000003</v>
      </c>
      <c r="J605" s="11">
        <f t="shared" si="74"/>
        <v>42742</v>
      </c>
      <c r="K605" s="12">
        <f t="shared" si="75"/>
        <v>1</v>
      </c>
      <c r="L605" s="12" t="str">
        <f t="shared" si="76"/>
        <v>sábado</v>
      </c>
      <c r="M605" s="45">
        <v>604</v>
      </c>
    </row>
    <row r="606" spans="1:13" x14ac:dyDescent="0.35">
      <c r="A606" s="8" t="str">
        <f t="shared" si="78"/>
        <v>2017</v>
      </c>
      <c r="B606" s="8" t="str">
        <f t="shared" si="78"/>
        <v>Enero</v>
      </c>
      <c r="C606" s="6" t="s">
        <v>47</v>
      </c>
      <c r="D606" s="14" t="str">
        <f t="shared" si="73"/>
        <v>9/Enero/2017</v>
      </c>
      <c r="E606" s="50">
        <v>32568983</v>
      </c>
      <c r="F606" s="1">
        <v>13574248.413899999</v>
      </c>
      <c r="G606" s="2">
        <v>0.41678453434975232</v>
      </c>
      <c r="H606" s="3">
        <v>29128</v>
      </c>
      <c r="I606" s="1">
        <v>18994734.586199999</v>
      </c>
      <c r="J606" s="11">
        <f t="shared" si="74"/>
        <v>42744</v>
      </c>
      <c r="K606" s="12">
        <f t="shared" si="75"/>
        <v>2</v>
      </c>
      <c r="L606" s="12" t="str">
        <f t="shared" si="76"/>
        <v>lunes</v>
      </c>
      <c r="M606" s="45">
        <v>605</v>
      </c>
    </row>
    <row r="607" spans="1:13" x14ac:dyDescent="0.35">
      <c r="A607" s="8" t="str">
        <f t="shared" si="78"/>
        <v>2017</v>
      </c>
      <c r="B607" s="8" t="str">
        <f t="shared" si="78"/>
        <v>Enero</v>
      </c>
      <c r="C607" s="6" t="s">
        <v>48</v>
      </c>
      <c r="D607" s="14" t="str">
        <f t="shared" si="73"/>
        <v>10/Enero/2017</v>
      </c>
      <c r="E607" s="50">
        <v>43394800</v>
      </c>
      <c r="F607" s="1">
        <v>18995846.868299998</v>
      </c>
      <c r="G607" s="2">
        <v>0.4377447728368376</v>
      </c>
      <c r="H607" s="3">
        <v>32522</v>
      </c>
      <c r="I607" s="1">
        <v>24398953.1318</v>
      </c>
      <c r="J607" s="11">
        <f t="shared" si="74"/>
        <v>42745</v>
      </c>
      <c r="K607" s="12">
        <f t="shared" si="75"/>
        <v>2</v>
      </c>
      <c r="L607" s="12" t="str">
        <f t="shared" si="76"/>
        <v>martes</v>
      </c>
      <c r="M607" s="45">
        <v>606</v>
      </c>
    </row>
    <row r="608" spans="1:13" x14ac:dyDescent="0.35">
      <c r="A608" s="8" t="str">
        <f t="shared" si="78"/>
        <v>2017</v>
      </c>
      <c r="B608" s="8" t="str">
        <f t="shared" si="78"/>
        <v>Enero</v>
      </c>
      <c r="C608" s="6" t="s">
        <v>69</v>
      </c>
      <c r="D608" s="14" t="str">
        <f t="shared" si="73"/>
        <v>11/Enero/2017</v>
      </c>
      <c r="E608" s="50">
        <v>41157967</v>
      </c>
      <c r="F608" s="1">
        <v>17530525.793299999</v>
      </c>
      <c r="G608" s="2">
        <v>0.42593274330823971</v>
      </c>
      <c r="H608" s="3">
        <v>34417</v>
      </c>
      <c r="I608" s="1">
        <v>23627441.206700001</v>
      </c>
      <c r="J608" s="11">
        <f t="shared" si="74"/>
        <v>42746</v>
      </c>
      <c r="K608" s="12">
        <f t="shared" si="75"/>
        <v>2</v>
      </c>
      <c r="L608" s="12" t="str">
        <f t="shared" si="76"/>
        <v>miércoles</v>
      </c>
      <c r="M608" s="45">
        <v>607</v>
      </c>
    </row>
    <row r="609" spans="1:13" x14ac:dyDescent="0.35">
      <c r="A609" s="8" t="str">
        <f t="shared" si="78"/>
        <v>2017</v>
      </c>
      <c r="B609" s="8" t="str">
        <f t="shared" si="78"/>
        <v>Enero</v>
      </c>
      <c r="C609" s="6" t="s">
        <v>49</v>
      </c>
      <c r="D609" s="14" t="str">
        <f t="shared" si="73"/>
        <v>12/Enero/2017</v>
      </c>
      <c r="E609" s="50">
        <v>44474706</v>
      </c>
      <c r="F609" s="1">
        <v>20098211.942899998</v>
      </c>
      <c r="G609" s="2">
        <v>0.45190207537066124</v>
      </c>
      <c r="H609" s="3">
        <v>35663</v>
      </c>
      <c r="I609" s="1">
        <v>24376494.057100002</v>
      </c>
      <c r="J609" s="11">
        <f t="shared" si="74"/>
        <v>42747</v>
      </c>
      <c r="K609" s="12">
        <f t="shared" si="75"/>
        <v>2</v>
      </c>
      <c r="L609" s="12" t="str">
        <f t="shared" si="76"/>
        <v>jueves</v>
      </c>
      <c r="M609" s="45">
        <v>608</v>
      </c>
    </row>
    <row r="610" spans="1:13" x14ac:dyDescent="0.35">
      <c r="A610" s="8" t="str">
        <f t="shared" si="78"/>
        <v>2017</v>
      </c>
      <c r="B610" s="8" t="str">
        <f t="shared" si="78"/>
        <v>Enero</v>
      </c>
      <c r="C610" s="6" t="s">
        <v>50</v>
      </c>
      <c r="D610" s="14" t="str">
        <f t="shared" si="73"/>
        <v>13/Enero/2017</v>
      </c>
      <c r="E610" s="50">
        <v>43935429.609999999</v>
      </c>
      <c r="F610" s="1">
        <v>17873145.411899999</v>
      </c>
      <c r="G610" s="2">
        <v>0.40680483997889372</v>
      </c>
      <c r="H610" s="3">
        <v>39554</v>
      </c>
      <c r="I610" s="1">
        <v>26062284.198199999</v>
      </c>
      <c r="J610" s="11">
        <f t="shared" si="74"/>
        <v>42748</v>
      </c>
      <c r="K610" s="12">
        <f t="shared" si="75"/>
        <v>2</v>
      </c>
      <c r="L610" s="12" t="str">
        <f t="shared" si="76"/>
        <v>viernes</v>
      </c>
      <c r="M610" s="45">
        <v>609</v>
      </c>
    </row>
    <row r="611" spans="1:13" x14ac:dyDescent="0.35">
      <c r="A611" s="8" t="str">
        <f t="shared" si="78"/>
        <v>2017</v>
      </c>
      <c r="B611" s="8" t="str">
        <f t="shared" si="78"/>
        <v>Enero</v>
      </c>
      <c r="C611" s="6" t="s">
        <v>51</v>
      </c>
      <c r="D611" s="14" t="str">
        <f t="shared" si="73"/>
        <v>14/Enero/2017</v>
      </c>
      <c r="E611" s="50">
        <v>6560555</v>
      </c>
      <c r="F611" s="1">
        <v>2328993.2143000001</v>
      </c>
      <c r="G611" s="2">
        <v>0.3549994191497518</v>
      </c>
      <c r="H611" s="3">
        <v>5160</v>
      </c>
      <c r="I611" s="1">
        <v>4231561.7857999997</v>
      </c>
      <c r="J611" s="11">
        <f t="shared" si="74"/>
        <v>42749</v>
      </c>
      <c r="K611" s="12">
        <f t="shared" si="75"/>
        <v>2</v>
      </c>
      <c r="L611" s="12" t="str">
        <f t="shared" si="76"/>
        <v>sábado</v>
      </c>
      <c r="M611" s="45">
        <v>610</v>
      </c>
    </row>
    <row r="612" spans="1:13" x14ac:dyDescent="0.35">
      <c r="A612" s="8" t="str">
        <f t="shared" si="78"/>
        <v>2017</v>
      </c>
      <c r="B612" s="8" t="str">
        <f t="shared" si="78"/>
        <v>Enero</v>
      </c>
      <c r="C612" s="6" t="s">
        <v>53</v>
      </c>
      <c r="D612" s="14" t="str">
        <f t="shared" si="73"/>
        <v>16/Enero/2017</v>
      </c>
      <c r="E612" s="50">
        <v>25829755</v>
      </c>
      <c r="F612" s="1">
        <v>11911886.9419</v>
      </c>
      <c r="G612" s="2">
        <v>0.46116918034646476</v>
      </c>
      <c r="H612" s="3">
        <v>18552</v>
      </c>
      <c r="I612" s="1">
        <v>13917868.0582</v>
      </c>
      <c r="J612" s="11">
        <f t="shared" si="74"/>
        <v>42751</v>
      </c>
      <c r="K612" s="12">
        <f t="shared" si="75"/>
        <v>3</v>
      </c>
      <c r="L612" s="12" t="str">
        <f t="shared" si="76"/>
        <v>lunes</v>
      </c>
      <c r="M612" s="45">
        <v>611</v>
      </c>
    </row>
    <row r="613" spans="1:13" x14ac:dyDescent="0.35">
      <c r="A613" s="8" t="str">
        <f t="shared" si="78"/>
        <v>2017</v>
      </c>
      <c r="B613" s="8" t="str">
        <f t="shared" si="78"/>
        <v>Enero</v>
      </c>
      <c r="C613" s="6" t="s">
        <v>70</v>
      </c>
      <c r="D613" s="14" t="str">
        <f t="shared" si="73"/>
        <v>17/Enero/2017</v>
      </c>
      <c r="E613" s="50">
        <v>34056325</v>
      </c>
      <c r="F613" s="1">
        <v>14915649.5407</v>
      </c>
      <c r="G613" s="2">
        <v>0.43797002585276007</v>
      </c>
      <c r="H613" s="3">
        <v>24725.191999999999</v>
      </c>
      <c r="I613" s="1">
        <v>19140675.459399998</v>
      </c>
      <c r="J613" s="11">
        <f t="shared" si="74"/>
        <v>42752</v>
      </c>
      <c r="K613" s="12">
        <f t="shared" si="75"/>
        <v>3</v>
      </c>
      <c r="L613" s="12" t="str">
        <f t="shared" si="76"/>
        <v>martes</v>
      </c>
      <c r="M613" s="45">
        <v>612</v>
      </c>
    </row>
    <row r="614" spans="1:13" x14ac:dyDescent="0.35">
      <c r="A614" s="8" t="str">
        <f t="shared" si="78"/>
        <v>2017</v>
      </c>
      <c r="B614" s="8" t="str">
        <f t="shared" si="78"/>
        <v>Enero</v>
      </c>
      <c r="C614" s="6" t="s">
        <v>71</v>
      </c>
      <c r="D614" s="14" t="str">
        <f t="shared" si="73"/>
        <v>18/Enero/2017</v>
      </c>
      <c r="E614" s="50">
        <v>65710842</v>
      </c>
      <c r="F614" s="1">
        <v>29216142.949700002</v>
      </c>
      <c r="G614" s="2">
        <v>0.44461677952171119</v>
      </c>
      <c r="H614" s="3">
        <v>58399</v>
      </c>
      <c r="I614" s="1">
        <v>36494699.050399996</v>
      </c>
      <c r="J614" s="11">
        <f t="shared" si="74"/>
        <v>42753</v>
      </c>
      <c r="K614" s="12">
        <f t="shared" si="75"/>
        <v>3</v>
      </c>
      <c r="L614" s="12" t="str">
        <f t="shared" si="76"/>
        <v>miércoles</v>
      </c>
      <c r="M614" s="45">
        <v>613</v>
      </c>
    </row>
    <row r="615" spans="1:13" x14ac:dyDescent="0.35">
      <c r="A615" s="8" t="str">
        <f t="shared" si="78"/>
        <v>2017</v>
      </c>
      <c r="B615" s="8" t="str">
        <f t="shared" si="78"/>
        <v>Enero</v>
      </c>
      <c r="C615" s="6" t="s">
        <v>54</v>
      </c>
      <c r="D615" s="14" t="str">
        <f t="shared" si="73"/>
        <v>19/Enero/2017</v>
      </c>
      <c r="E615" s="50">
        <v>29893890</v>
      </c>
      <c r="F615" s="1">
        <v>12733974.1316</v>
      </c>
      <c r="G615" s="2">
        <v>0.42597246900955343</v>
      </c>
      <c r="H615" s="3">
        <v>24637</v>
      </c>
      <c r="I615" s="1">
        <v>17159915.8684</v>
      </c>
      <c r="J615" s="11">
        <f t="shared" si="74"/>
        <v>42754</v>
      </c>
      <c r="K615" s="12">
        <f t="shared" si="75"/>
        <v>3</v>
      </c>
      <c r="L615" s="12" t="str">
        <f t="shared" si="76"/>
        <v>jueves</v>
      </c>
      <c r="M615" s="45">
        <v>614</v>
      </c>
    </row>
    <row r="616" spans="1:13" x14ac:dyDescent="0.35">
      <c r="A616" s="8" t="str">
        <f t="shared" si="78"/>
        <v>2017</v>
      </c>
      <c r="B616" s="8" t="str">
        <f t="shared" si="78"/>
        <v>Enero</v>
      </c>
      <c r="C616" s="6" t="s">
        <v>55</v>
      </c>
      <c r="D616" s="14" t="str">
        <f t="shared" si="73"/>
        <v>20/Enero/2017</v>
      </c>
      <c r="E616" s="50">
        <v>48715584</v>
      </c>
      <c r="F616" s="1">
        <v>20367335.642499998</v>
      </c>
      <c r="G616" s="2">
        <v>0.41808665667438166</v>
      </c>
      <c r="H616" s="3">
        <v>40229</v>
      </c>
      <c r="I616" s="1">
        <v>28348248.357500002</v>
      </c>
      <c r="J616" s="11">
        <f t="shared" si="74"/>
        <v>42755</v>
      </c>
      <c r="K616" s="12">
        <f t="shared" si="75"/>
        <v>3</v>
      </c>
      <c r="L616" s="12" t="str">
        <f t="shared" si="76"/>
        <v>viernes</v>
      </c>
      <c r="M616" s="45">
        <v>615</v>
      </c>
    </row>
    <row r="617" spans="1:13" x14ac:dyDescent="0.35">
      <c r="A617" s="8" t="str">
        <f t="shared" si="78"/>
        <v>2017</v>
      </c>
      <c r="B617" s="8" t="str">
        <f t="shared" si="78"/>
        <v>Enero</v>
      </c>
      <c r="C617" s="6" t="s">
        <v>56</v>
      </c>
      <c r="D617" s="14" t="str">
        <f t="shared" si="73"/>
        <v>21/Enero/2017</v>
      </c>
      <c r="E617" s="50">
        <v>6547999</v>
      </c>
      <c r="F617" s="1">
        <v>2654291.7407</v>
      </c>
      <c r="G617" s="2">
        <v>0.40535921595284302</v>
      </c>
      <c r="H617" s="3">
        <v>5606</v>
      </c>
      <c r="I617" s="1">
        <v>3893707.2593999999</v>
      </c>
      <c r="J617" s="11">
        <f t="shared" si="74"/>
        <v>42756</v>
      </c>
      <c r="K617" s="12">
        <f t="shared" si="75"/>
        <v>3</v>
      </c>
      <c r="L617" s="12" t="str">
        <f t="shared" si="76"/>
        <v>sábado</v>
      </c>
      <c r="M617" s="45">
        <v>616</v>
      </c>
    </row>
    <row r="618" spans="1:13" x14ac:dyDescent="0.35">
      <c r="A618" s="8" t="str">
        <f t="shared" ref="A618:B633" si="79">+A617</f>
        <v>2017</v>
      </c>
      <c r="B618" s="8" t="str">
        <f t="shared" si="79"/>
        <v>Enero</v>
      </c>
      <c r="C618" s="6" t="s">
        <v>58</v>
      </c>
      <c r="D618" s="14" t="str">
        <f t="shared" si="73"/>
        <v>23/Enero/2017</v>
      </c>
      <c r="E618" s="50">
        <v>36511933.140000001</v>
      </c>
      <c r="F618" s="1">
        <v>14339661.557600001</v>
      </c>
      <c r="G618" s="2">
        <v>0.39273903966181506</v>
      </c>
      <c r="H618" s="3">
        <v>31071</v>
      </c>
      <c r="I618" s="1">
        <v>22172271.582400002</v>
      </c>
      <c r="J618" s="11">
        <f t="shared" si="74"/>
        <v>42758</v>
      </c>
      <c r="K618" s="12">
        <f t="shared" si="75"/>
        <v>4</v>
      </c>
      <c r="L618" s="12" t="str">
        <f t="shared" si="76"/>
        <v>lunes</v>
      </c>
      <c r="M618" s="45">
        <v>617</v>
      </c>
    </row>
    <row r="619" spans="1:13" x14ac:dyDescent="0.35">
      <c r="A619" s="8" t="str">
        <f t="shared" si="79"/>
        <v>2017</v>
      </c>
      <c r="B619" s="8" t="str">
        <f t="shared" si="79"/>
        <v>Enero</v>
      </c>
      <c r="C619" s="6" t="s">
        <v>59</v>
      </c>
      <c r="D619" s="14" t="str">
        <f t="shared" si="73"/>
        <v>24/Enero/2017</v>
      </c>
      <c r="E619" s="50">
        <v>47249159.869999997</v>
      </c>
      <c r="F619" s="1">
        <v>21846613.842</v>
      </c>
      <c r="G619" s="2">
        <v>0.46237041890497427</v>
      </c>
      <c r="H619" s="3">
        <v>62600</v>
      </c>
      <c r="I619" s="1">
        <v>25402546.028099999</v>
      </c>
      <c r="J619" s="11">
        <f t="shared" si="74"/>
        <v>42759</v>
      </c>
      <c r="K619" s="12">
        <f t="shared" si="75"/>
        <v>4</v>
      </c>
      <c r="L619" s="12" t="str">
        <f t="shared" si="76"/>
        <v>martes</v>
      </c>
      <c r="M619" s="45">
        <v>618</v>
      </c>
    </row>
    <row r="620" spans="1:13" x14ac:dyDescent="0.35">
      <c r="A620" s="8" t="str">
        <f t="shared" si="79"/>
        <v>2017</v>
      </c>
      <c r="B620" s="8" t="str">
        <f t="shared" si="79"/>
        <v>Enero</v>
      </c>
      <c r="C620" s="6" t="s">
        <v>72</v>
      </c>
      <c r="D620" s="14" t="str">
        <f t="shared" si="73"/>
        <v>25/Enero/2017</v>
      </c>
      <c r="E620" s="50">
        <v>46760133</v>
      </c>
      <c r="F620" s="1">
        <v>20310628.608899999</v>
      </c>
      <c r="G620" s="2">
        <v>0.4343578023805022</v>
      </c>
      <c r="H620" s="3">
        <v>58868</v>
      </c>
      <c r="I620" s="1">
        <v>26449504.391199999</v>
      </c>
      <c r="J620" s="11">
        <f t="shared" si="74"/>
        <v>42760</v>
      </c>
      <c r="K620" s="12">
        <f t="shared" si="75"/>
        <v>4</v>
      </c>
      <c r="L620" s="12" t="str">
        <f t="shared" si="76"/>
        <v>miércoles</v>
      </c>
      <c r="M620" s="45">
        <v>619</v>
      </c>
    </row>
    <row r="621" spans="1:13" x14ac:dyDescent="0.35">
      <c r="A621" s="8" t="str">
        <f t="shared" si="79"/>
        <v>2017</v>
      </c>
      <c r="B621" s="8" t="str">
        <f t="shared" si="79"/>
        <v>Enero</v>
      </c>
      <c r="C621" s="6" t="s">
        <v>60</v>
      </c>
      <c r="D621" s="14" t="str">
        <f t="shared" si="73"/>
        <v>26/Enero/2017</v>
      </c>
      <c r="E621" s="50">
        <v>36180954.649999999</v>
      </c>
      <c r="F621" s="1">
        <v>15812301.4904</v>
      </c>
      <c r="G621" s="2">
        <v>0.43703383847556937</v>
      </c>
      <c r="H621" s="3">
        <v>48838.591</v>
      </c>
      <c r="I621" s="1">
        <v>20368653.159600001</v>
      </c>
      <c r="J621" s="11">
        <f t="shared" si="74"/>
        <v>42761</v>
      </c>
      <c r="K621" s="12">
        <f t="shared" si="75"/>
        <v>4</v>
      </c>
      <c r="L621" s="12" t="str">
        <f t="shared" si="76"/>
        <v>jueves</v>
      </c>
      <c r="M621" s="45">
        <v>620</v>
      </c>
    </row>
    <row r="622" spans="1:13" x14ac:dyDescent="0.35">
      <c r="A622" s="8" t="str">
        <f t="shared" si="79"/>
        <v>2017</v>
      </c>
      <c r="B622" s="8" t="str">
        <f t="shared" si="79"/>
        <v>Enero</v>
      </c>
      <c r="C622" s="6" t="s">
        <v>61</v>
      </c>
      <c r="D622" s="14" t="str">
        <f t="shared" si="73"/>
        <v>27/Enero/2017</v>
      </c>
      <c r="E622" s="50">
        <v>75224565.599999994</v>
      </c>
      <c r="F622" s="1">
        <v>30417953.695700001</v>
      </c>
      <c r="G622" s="2">
        <v>0.40436197209093622</v>
      </c>
      <c r="H622" s="3">
        <v>69325</v>
      </c>
      <c r="I622" s="1">
        <v>44806611.904399998</v>
      </c>
      <c r="J622" s="11">
        <f t="shared" si="74"/>
        <v>42762</v>
      </c>
      <c r="K622" s="12">
        <f t="shared" si="75"/>
        <v>4</v>
      </c>
      <c r="L622" s="12" t="str">
        <f t="shared" si="76"/>
        <v>viernes</v>
      </c>
      <c r="M622" s="45">
        <v>621</v>
      </c>
    </row>
    <row r="623" spans="1:13" x14ac:dyDescent="0.35">
      <c r="A623" s="8" t="str">
        <f t="shared" si="79"/>
        <v>2017</v>
      </c>
      <c r="B623" s="8" t="str">
        <f t="shared" si="79"/>
        <v>Enero</v>
      </c>
      <c r="C623" s="6" t="s">
        <v>62</v>
      </c>
      <c r="D623" s="14" t="str">
        <f t="shared" si="73"/>
        <v>28/Enero/2017</v>
      </c>
      <c r="E623" s="50">
        <v>8016906</v>
      </c>
      <c r="F623" s="1">
        <v>3733237.8925999999</v>
      </c>
      <c r="G623" s="2">
        <v>0.46567065805686136</v>
      </c>
      <c r="H623" s="3">
        <v>8790</v>
      </c>
      <c r="I623" s="1">
        <v>4283668.1074000001</v>
      </c>
      <c r="J623" s="11">
        <f t="shared" si="74"/>
        <v>42763</v>
      </c>
      <c r="K623" s="12">
        <f t="shared" si="75"/>
        <v>4</v>
      </c>
      <c r="L623" s="12" t="str">
        <f t="shared" si="76"/>
        <v>sábado</v>
      </c>
      <c r="M623" s="45">
        <v>622</v>
      </c>
    </row>
    <row r="624" spans="1:13" x14ac:dyDescent="0.35">
      <c r="A624" s="8" t="str">
        <f t="shared" si="79"/>
        <v>2017</v>
      </c>
      <c r="B624" s="8" t="str">
        <f t="shared" si="79"/>
        <v>Enero</v>
      </c>
      <c r="C624" s="6" t="s">
        <v>64</v>
      </c>
      <c r="D624" s="14" t="str">
        <f t="shared" si="73"/>
        <v>30/Enero/2017</v>
      </c>
      <c r="E624" s="50">
        <v>39106733.850000001</v>
      </c>
      <c r="F624" s="1">
        <v>17761525.355900001</v>
      </c>
      <c r="G624" s="2">
        <v>0.45418074094418398</v>
      </c>
      <c r="H624" s="3">
        <v>46107</v>
      </c>
      <c r="I624" s="1">
        <v>21345208.494199999</v>
      </c>
      <c r="J624" s="11">
        <f t="shared" si="74"/>
        <v>42765</v>
      </c>
      <c r="K624" s="12">
        <f t="shared" si="75"/>
        <v>5</v>
      </c>
      <c r="L624" s="12" t="str">
        <f t="shared" si="76"/>
        <v>lunes</v>
      </c>
      <c r="M624" s="45">
        <v>623</v>
      </c>
    </row>
    <row r="625" spans="1:13" x14ac:dyDescent="0.35">
      <c r="A625" s="8" t="str">
        <f t="shared" si="79"/>
        <v>2017</v>
      </c>
      <c r="B625" s="8" t="str">
        <f t="shared" si="79"/>
        <v>Enero</v>
      </c>
      <c r="C625" s="6" t="s">
        <v>65</v>
      </c>
      <c r="D625" s="14" t="str">
        <f t="shared" si="73"/>
        <v>31/Enero/2017</v>
      </c>
      <c r="E625" s="50">
        <v>89840158</v>
      </c>
      <c r="F625" s="1">
        <v>36875353.347499996</v>
      </c>
      <c r="G625" s="2">
        <v>0.4104551257300772</v>
      </c>
      <c r="H625" s="3">
        <v>104161</v>
      </c>
      <c r="I625" s="1">
        <v>52964804.652500004</v>
      </c>
      <c r="J625" s="11">
        <f t="shared" si="74"/>
        <v>42766</v>
      </c>
      <c r="K625" s="12">
        <f t="shared" si="75"/>
        <v>5</v>
      </c>
      <c r="L625" s="12" t="str">
        <f t="shared" si="76"/>
        <v>martes</v>
      </c>
      <c r="M625" s="45">
        <v>624</v>
      </c>
    </row>
    <row r="626" spans="1:13" x14ac:dyDescent="0.35">
      <c r="A626" s="8" t="str">
        <f t="shared" si="79"/>
        <v>2017</v>
      </c>
      <c r="B626" s="8" t="s">
        <v>26</v>
      </c>
      <c r="C626" s="6" t="s">
        <v>73</v>
      </c>
      <c r="D626" s="14" t="str">
        <f t="shared" si="73"/>
        <v>1/Febrero/2017</v>
      </c>
      <c r="E626" s="50">
        <v>23218119</v>
      </c>
      <c r="F626" s="1">
        <v>9700921.4704999998</v>
      </c>
      <c r="G626" s="2">
        <v>0.4178168554696442</v>
      </c>
      <c r="H626" s="3">
        <v>21383</v>
      </c>
      <c r="I626" s="1">
        <v>13517197.5295</v>
      </c>
      <c r="J626" s="11">
        <f t="shared" si="74"/>
        <v>42767</v>
      </c>
      <c r="K626" s="12">
        <f t="shared" si="75"/>
        <v>5</v>
      </c>
      <c r="L626" s="12" t="str">
        <f t="shared" si="76"/>
        <v>miércoles</v>
      </c>
      <c r="M626" s="45">
        <v>625</v>
      </c>
    </row>
    <row r="627" spans="1:13" x14ac:dyDescent="0.35">
      <c r="A627" s="8" t="str">
        <f t="shared" si="79"/>
        <v>2017</v>
      </c>
      <c r="B627" s="8" t="str">
        <f t="shared" si="79"/>
        <v>Febrero</v>
      </c>
      <c r="C627" s="6" t="s">
        <v>66</v>
      </c>
      <c r="D627" s="14" t="str">
        <f t="shared" si="73"/>
        <v>2/Febrero/2017</v>
      </c>
      <c r="E627" s="50">
        <v>29684871</v>
      </c>
      <c r="F627" s="1">
        <v>12407129.0538</v>
      </c>
      <c r="G627" s="2">
        <v>0.41796135997357037</v>
      </c>
      <c r="H627" s="3">
        <v>26460</v>
      </c>
      <c r="I627" s="1">
        <v>17277741.9463</v>
      </c>
      <c r="J627" s="11">
        <f t="shared" si="74"/>
        <v>42768</v>
      </c>
      <c r="K627" s="12">
        <f t="shared" si="75"/>
        <v>5</v>
      </c>
      <c r="L627" s="12" t="str">
        <f t="shared" si="76"/>
        <v>jueves</v>
      </c>
      <c r="M627" s="45">
        <v>626</v>
      </c>
    </row>
    <row r="628" spans="1:13" x14ac:dyDescent="0.35">
      <c r="A628" s="8" t="str">
        <f t="shared" si="79"/>
        <v>2017</v>
      </c>
      <c r="B628" s="8" t="str">
        <f t="shared" si="79"/>
        <v>Febrero</v>
      </c>
      <c r="C628" s="6" t="s">
        <v>67</v>
      </c>
      <c r="D628" s="14" t="str">
        <f t="shared" si="73"/>
        <v>3/Febrero/2017</v>
      </c>
      <c r="E628" s="50">
        <v>33067179</v>
      </c>
      <c r="F628" s="1">
        <v>14211788.344599999</v>
      </c>
      <c r="G628" s="2">
        <v>0.4297853271547597</v>
      </c>
      <c r="H628" s="3">
        <v>35327</v>
      </c>
      <c r="I628" s="1">
        <v>18855390.655400001</v>
      </c>
      <c r="J628" s="11">
        <f t="shared" si="74"/>
        <v>42769</v>
      </c>
      <c r="K628" s="12">
        <f t="shared" si="75"/>
        <v>5</v>
      </c>
      <c r="L628" s="12" t="str">
        <f t="shared" si="76"/>
        <v>viernes</v>
      </c>
      <c r="M628" s="45">
        <v>627</v>
      </c>
    </row>
    <row r="629" spans="1:13" x14ac:dyDescent="0.35">
      <c r="A629" s="8" t="str">
        <f t="shared" si="79"/>
        <v>2017</v>
      </c>
      <c r="B629" s="8" t="str">
        <f t="shared" si="79"/>
        <v>Febrero</v>
      </c>
      <c r="C629" s="6" t="s">
        <v>68</v>
      </c>
      <c r="D629" s="14" t="str">
        <f t="shared" si="73"/>
        <v>4/Febrero/2017</v>
      </c>
      <c r="E629" s="50">
        <v>16046822</v>
      </c>
      <c r="F629" s="1">
        <v>6918921.5120000001</v>
      </c>
      <c r="G629" s="2">
        <v>0.43117082697122211</v>
      </c>
      <c r="H629" s="3">
        <v>20676</v>
      </c>
      <c r="I629" s="1">
        <v>9127900.4880999997</v>
      </c>
      <c r="J629" s="11">
        <f t="shared" si="74"/>
        <v>42770</v>
      </c>
      <c r="K629" s="12">
        <f t="shared" si="75"/>
        <v>5</v>
      </c>
      <c r="L629" s="12" t="str">
        <f t="shared" si="76"/>
        <v>sábado</v>
      </c>
      <c r="M629" s="45">
        <v>628</v>
      </c>
    </row>
    <row r="630" spans="1:13" x14ac:dyDescent="0.35">
      <c r="A630" s="8" t="str">
        <f t="shared" si="79"/>
        <v>2017</v>
      </c>
      <c r="B630" s="8" t="str">
        <f t="shared" si="79"/>
        <v>Febrero</v>
      </c>
      <c r="C630" s="6" t="s">
        <v>43</v>
      </c>
      <c r="D630" s="14" t="str">
        <f t="shared" si="73"/>
        <v>5/Febrero/2017</v>
      </c>
      <c r="E630" s="50">
        <v>959913</v>
      </c>
      <c r="F630" s="1">
        <v>396745.60680000001</v>
      </c>
      <c r="G630" s="2">
        <v>0.41331413034306236</v>
      </c>
      <c r="H630" s="3">
        <v>546</v>
      </c>
      <c r="I630" s="1">
        <v>563167.39320000005</v>
      </c>
      <c r="J630" s="11">
        <f t="shared" si="74"/>
        <v>42771</v>
      </c>
      <c r="K630" s="12">
        <f t="shared" si="75"/>
        <v>6</v>
      </c>
      <c r="L630" s="12" t="str">
        <f t="shared" si="76"/>
        <v>domingo</v>
      </c>
      <c r="M630" s="45">
        <v>629</v>
      </c>
    </row>
    <row r="631" spans="1:13" x14ac:dyDescent="0.35">
      <c r="A631" s="8" t="str">
        <f t="shared" si="79"/>
        <v>2017</v>
      </c>
      <c r="B631" s="8" t="str">
        <f t="shared" si="79"/>
        <v>Febrero</v>
      </c>
      <c r="C631" s="6" t="s">
        <v>44</v>
      </c>
      <c r="D631" s="14" t="str">
        <f t="shared" si="73"/>
        <v>6/Febrero/2017</v>
      </c>
      <c r="E631" s="50">
        <v>38112625</v>
      </c>
      <c r="F631" s="1">
        <v>18311538.447999999</v>
      </c>
      <c r="G631" s="2">
        <v>0.48045859995211559</v>
      </c>
      <c r="H631" s="3">
        <v>24377</v>
      </c>
      <c r="I631" s="1">
        <v>19801086.552099999</v>
      </c>
      <c r="J631" s="11">
        <f t="shared" si="74"/>
        <v>42772</v>
      </c>
      <c r="K631" s="12">
        <f t="shared" si="75"/>
        <v>6</v>
      </c>
      <c r="L631" s="12" t="str">
        <f t="shared" si="76"/>
        <v>lunes</v>
      </c>
      <c r="M631" s="45">
        <v>630</v>
      </c>
    </row>
    <row r="632" spans="1:13" x14ac:dyDescent="0.35">
      <c r="A632" s="8" t="str">
        <f t="shared" si="79"/>
        <v>2017</v>
      </c>
      <c r="B632" s="8" t="str">
        <f t="shared" si="79"/>
        <v>Febrero</v>
      </c>
      <c r="C632" s="6" t="s">
        <v>45</v>
      </c>
      <c r="D632" s="14" t="str">
        <f t="shared" si="73"/>
        <v>7/Febrero/2017</v>
      </c>
      <c r="E632" s="50">
        <v>45423909</v>
      </c>
      <c r="F632" s="1">
        <v>19190535.3237</v>
      </c>
      <c r="G632" s="2">
        <v>0.42247652714564921</v>
      </c>
      <c r="H632" s="3">
        <v>30087</v>
      </c>
      <c r="I632" s="1">
        <v>26233373.6763</v>
      </c>
      <c r="J632" s="11">
        <f t="shared" si="74"/>
        <v>42773</v>
      </c>
      <c r="K632" s="12">
        <f t="shared" si="75"/>
        <v>6</v>
      </c>
      <c r="L632" s="12" t="str">
        <f t="shared" si="76"/>
        <v>martes</v>
      </c>
      <c r="M632" s="45">
        <v>631</v>
      </c>
    </row>
    <row r="633" spans="1:13" x14ac:dyDescent="0.35">
      <c r="A633" s="8" t="str">
        <f t="shared" si="79"/>
        <v>2017</v>
      </c>
      <c r="B633" s="8" t="str">
        <f t="shared" si="79"/>
        <v>Febrero</v>
      </c>
      <c r="C633" s="6" t="s">
        <v>46</v>
      </c>
      <c r="D633" s="14" t="str">
        <f t="shared" si="73"/>
        <v>8/Febrero/2017</v>
      </c>
      <c r="E633" s="50">
        <v>45739374</v>
      </c>
      <c r="F633" s="1">
        <v>18385630.226199999</v>
      </c>
      <c r="G633" s="2">
        <v>0.40196506026077228</v>
      </c>
      <c r="H633" s="3">
        <v>49211.67</v>
      </c>
      <c r="I633" s="1">
        <v>27353743.773899999</v>
      </c>
      <c r="J633" s="11">
        <f t="shared" si="74"/>
        <v>42774</v>
      </c>
      <c r="K633" s="12">
        <f t="shared" si="75"/>
        <v>6</v>
      </c>
      <c r="L633" s="12" t="str">
        <f t="shared" si="76"/>
        <v>miércoles</v>
      </c>
      <c r="M633" s="45">
        <v>632</v>
      </c>
    </row>
    <row r="634" spans="1:13" x14ac:dyDescent="0.35">
      <c r="A634" s="8" t="str">
        <f t="shared" ref="A634:B649" si="80">+A633</f>
        <v>2017</v>
      </c>
      <c r="B634" s="8" t="str">
        <f t="shared" si="80"/>
        <v>Febrero</v>
      </c>
      <c r="C634" s="6" t="s">
        <v>47</v>
      </c>
      <c r="D634" s="14" t="str">
        <f t="shared" si="73"/>
        <v>9/Febrero/2017</v>
      </c>
      <c r="E634" s="50">
        <v>32224933.600000001</v>
      </c>
      <c r="F634" s="1">
        <v>14172955.1556</v>
      </c>
      <c r="G634" s="2">
        <v>0.43981332379223276</v>
      </c>
      <c r="H634" s="3">
        <v>29712</v>
      </c>
      <c r="I634" s="1">
        <v>18051978.444400001</v>
      </c>
      <c r="J634" s="11">
        <f t="shared" si="74"/>
        <v>42775</v>
      </c>
      <c r="K634" s="12">
        <f t="shared" si="75"/>
        <v>6</v>
      </c>
      <c r="L634" s="12" t="str">
        <f t="shared" si="76"/>
        <v>jueves</v>
      </c>
      <c r="M634" s="45">
        <v>633</v>
      </c>
    </row>
    <row r="635" spans="1:13" x14ac:dyDescent="0.35">
      <c r="A635" s="8" t="str">
        <f t="shared" si="80"/>
        <v>2017</v>
      </c>
      <c r="B635" s="8" t="str">
        <f t="shared" si="80"/>
        <v>Febrero</v>
      </c>
      <c r="C635" s="6" t="s">
        <v>48</v>
      </c>
      <c r="D635" s="14" t="str">
        <f t="shared" si="73"/>
        <v>10/Febrero/2017</v>
      </c>
      <c r="E635" s="50">
        <v>52881568.640000001</v>
      </c>
      <c r="F635" s="1">
        <v>25085445.345899999</v>
      </c>
      <c r="G635" s="2">
        <v>0.47437029556882676</v>
      </c>
      <c r="H635" s="3">
        <v>46574</v>
      </c>
      <c r="I635" s="1">
        <v>27796123.294199999</v>
      </c>
      <c r="J635" s="11">
        <f t="shared" si="74"/>
        <v>42776</v>
      </c>
      <c r="K635" s="12">
        <f t="shared" si="75"/>
        <v>6</v>
      </c>
      <c r="L635" s="12" t="str">
        <f t="shared" si="76"/>
        <v>viernes</v>
      </c>
      <c r="M635" s="45">
        <v>634</v>
      </c>
    </row>
    <row r="636" spans="1:13" x14ac:dyDescent="0.35">
      <c r="A636" s="8" t="str">
        <f t="shared" si="80"/>
        <v>2017</v>
      </c>
      <c r="B636" s="8" t="str">
        <f t="shared" si="80"/>
        <v>Febrero</v>
      </c>
      <c r="C636" s="6" t="s">
        <v>69</v>
      </c>
      <c r="D636" s="14" t="str">
        <f t="shared" si="73"/>
        <v>11/Febrero/2017</v>
      </c>
      <c r="E636" s="50">
        <v>8751204</v>
      </c>
      <c r="F636" s="1">
        <v>3662949.0797000001</v>
      </c>
      <c r="G636" s="2">
        <v>0.41856515740005606</v>
      </c>
      <c r="H636" s="3">
        <v>4290</v>
      </c>
      <c r="I636" s="1">
        <v>5088254.9203000003</v>
      </c>
      <c r="J636" s="11">
        <f t="shared" si="74"/>
        <v>42777</v>
      </c>
      <c r="K636" s="12">
        <f t="shared" si="75"/>
        <v>6</v>
      </c>
      <c r="L636" s="12" t="str">
        <f t="shared" si="76"/>
        <v>sábado</v>
      </c>
      <c r="M636" s="45">
        <v>635</v>
      </c>
    </row>
    <row r="637" spans="1:13" x14ac:dyDescent="0.35">
      <c r="A637" s="8" t="str">
        <f t="shared" si="80"/>
        <v>2017</v>
      </c>
      <c r="B637" s="8" t="str">
        <f t="shared" si="80"/>
        <v>Febrero</v>
      </c>
      <c r="C637" s="6" t="s">
        <v>50</v>
      </c>
      <c r="D637" s="14" t="str">
        <f t="shared" si="73"/>
        <v>13/Febrero/2017</v>
      </c>
      <c r="E637" s="50">
        <v>24928138</v>
      </c>
      <c r="F637" s="1">
        <v>10800047.385600001</v>
      </c>
      <c r="G637" s="2">
        <v>0.43324725599641656</v>
      </c>
      <c r="H637" s="3">
        <v>20159</v>
      </c>
      <c r="I637" s="1">
        <v>14128090.614499999</v>
      </c>
      <c r="J637" s="11">
        <f t="shared" si="74"/>
        <v>42779</v>
      </c>
      <c r="K637" s="12">
        <f t="shared" si="75"/>
        <v>7</v>
      </c>
      <c r="L637" s="12" t="str">
        <f t="shared" si="76"/>
        <v>lunes</v>
      </c>
      <c r="M637" s="45">
        <v>636</v>
      </c>
    </row>
    <row r="638" spans="1:13" x14ac:dyDescent="0.35">
      <c r="A638" s="8" t="str">
        <f t="shared" si="80"/>
        <v>2017</v>
      </c>
      <c r="B638" s="8" t="str">
        <f t="shared" si="80"/>
        <v>Febrero</v>
      </c>
      <c r="C638" s="6" t="s">
        <v>51</v>
      </c>
      <c r="D638" s="14" t="str">
        <f t="shared" si="73"/>
        <v>14/Febrero/2017</v>
      </c>
      <c r="E638" s="50">
        <v>48729756</v>
      </c>
      <c r="F638" s="1">
        <v>21873752.2293</v>
      </c>
      <c r="G638" s="2">
        <v>0.44887875550413181</v>
      </c>
      <c r="H638" s="3">
        <v>46411</v>
      </c>
      <c r="I638" s="1">
        <v>26856003.770799998</v>
      </c>
      <c r="J638" s="11">
        <f t="shared" si="74"/>
        <v>42780</v>
      </c>
      <c r="K638" s="12">
        <f t="shared" si="75"/>
        <v>7</v>
      </c>
      <c r="L638" s="12" t="str">
        <f t="shared" si="76"/>
        <v>martes</v>
      </c>
      <c r="M638" s="45">
        <v>637</v>
      </c>
    </row>
    <row r="639" spans="1:13" x14ac:dyDescent="0.35">
      <c r="A639" s="8" t="str">
        <f t="shared" si="80"/>
        <v>2017</v>
      </c>
      <c r="B639" s="8" t="str">
        <f t="shared" si="80"/>
        <v>Febrero</v>
      </c>
      <c r="C639" s="6" t="s">
        <v>52</v>
      </c>
      <c r="D639" s="14" t="str">
        <f t="shared" si="73"/>
        <v>15/Febrero/2017</v>
      </c>
      <c r="E639" s="50">
        <v>55710315</v>
      </c>
      <c r="F639" s="1">
        <v>14262227.970799999</v>
      </c>
      <c r="G639" s="2">
        <v>0.25600695258678757</v>
      </c>
      <c r="H639" s="3">
        <v>56314</v>
      </c>
      <c r="I639" s="1">
        <v>41448087.029200003</v>
      </c>
      <c r="J639" s="11">
        <f t="shared" si="74"/>
        <v>42781</v>
      </c>
      <c r="K639" s="12">
        <f t="shared" si="75"/>
        <v>7</v>
      </c>
      <c r="L639" s="12" t="str">
        <f t="shared" si="76"/>
        <v>miércoles</v>
      </c>
      <c r="M639" s="45">
        <v>638</v>
      </c>
    </row>
    <row r="640" spans="1:13" x14ac:dyDescent="0.35">
      <c r="A640" s="8" t="str">
        <f t="shared" si="80"/>
        <v>2017</v>
      </c>
      <c r="B640" s="8" t="str">
        <f t="shared" si="80"/>
        <v>Febrero</v>
      </c>
      <c r="C640" s="6" t="s">
        <v>53</v>
      </c>
      <c r="D640" s="14" t="str">
        <f t="shared" si="73"/>
        <v>16/Febrero/2017</v>
      </c>
      <c r="E640" s="50">
        <v>39475677</v>
      </c>
      <c r="F640" s="1">
        <v>16898702.2117</v>
      </c>
      <c r="G640" s="2">
        <v>0.42807884489732756</v>
      </c>
      <c r="H640" s="3">
        <v>21984</v>
      </c>
      <c r="I640" s="1">
        <v>22576974.7883</v>
      </c>
      <c r="J640" s="11">
        <f t="shared" si="74"/>
        <v>42782</v>
      </c>
      <c r="K640" s="12">
        <f t="shared" si="75"/>
        <v>7</v>
      </c>
      <c r="L640" s="12" t="str">
        <f t="shared" si="76"/>
        <v>jueves</v>
      </c>
      <c r="M640" s="45">
        <v>639</v>
      </c>
    </row>
    <row r="641" spans="1:13" x14ac:dyDescent="0.35">
      <c r="A641" s="8" t="str">
        <f t="shared" si="80"/>
        <v>2017</v>
      </c>
      <c r="B641" s="8" t="str">
        <f t="shared" si="80"/>
        <v>Febrero</v>
      </c>
      <c r="C641" s="6" t="s">
        <v>70</v>
      </c>
      <c r="D641" s="14" t="str">
        <f t="shared" si="73"/>
        <v>17/Febrero/2017</v>
      </c>
      <c r="E641" s="50">
        <v>47501249.119999997</v>
      </c>
      <c r="F641" s="1">
        <v>21490020.822799999</v>
      </c>
      <c r="G641" s="2">
        <v>0.45240959387217056</v>
      </c>
      <c r="H641" s="3">
        <v>32167</v>
      </c>
      <c r="I641" s="1">
        <v>26011228.297200002</v>
      </c>
      <c r="J641" s="11">
        <f t="shared" si="74"/>
        <v>42783</v>
      </c>
      <c r="K641" s="12">
        <f t="shared" si="75"/>
        <v>7</v>
      </c>
      <c r="L641" s="12" t="str">
        <f t="shared" si="76"/>
        <v>viernes</v>
      </c>
      <c r="M641" s="45">
        <v>640</v>
      </c>
    </row>
    <row r="642" spans="1:13" x14ac:dyDescent="0.35">
      <c r="A642" s="8" t="str">
        <f t="shared" si="80"/>
        <v>2017</v>
      </c>
      <c r="B642" s="8" t="str">
        <f t="shared" si="80"/>
        <v>Febrero</v>
      </c>
      <c r="C642" s="6" t="s">
        <v>71</v>
      </c>
      <c r="D642" s="14" t="str">
        <f t="shared" si="73"/>
        <v>18/Febrero/2017</v>
      </c>
      <c r="E642" s="50">
        <v>5390108</v>
      </c>
      <c r="F642" s="1">
        <v>2569223.5970999999</v>
      </c>
      <c r="G642" s="2">
        <v>0.47665530952255503</v>
      </c>
      <c r="H642" s="3">
        <v>13931</v>
      </c>
      <c r="I642" s="1">
        <v>2820884.4029999999</v>
      </c>
      <c r="J642" s="11">
        <f t="shared" si="74"/>
        <v>42784</v>
      </c>
      <c r="K642" s="12">
        <f t="shared" si="75"/>
        <v>7</v>
      </c>
      <c r="L642" s="12" t="str">
        <f t="shared" si="76"/>
        <v>sábado</v>
      </c>
      <c r="M642" s="45">
        <v>641</v>
      </c>
    </row>
    <row r="643" spans="1:13" x14ac:dyDescent="0.35">
      <c r="A643" s="8" t="str">
        <f t="shared" si="80"/>
        <v>2017</v>
      </c>
      <c r="B643" s="8" t="str">
        <f t="shared" si="80"/>
        <v>Febrero</v>
      </c>
      <c r="C643" s="6" t="s">
        <v>55</v>
      </c>
      <c r="D643" s="14" t="str">
        <f t="shared" ref="D643:D706" si="81">CONCATENATE(C643,"/",B643,"/",A643)</f>
        <v>20/Febrero/2017</v>
      </c>
      <c r="E643" s="50">
        <v>36437910</v>
      </c>
      <c r="F643" s="1">
        <v>16187514.252800001</v>
      </c>
      <c r="G643" s="2">
        <v>0.44424925174907121</v>
      </c>
      <c r="H643" s="3">
        <v>40701</v>
      </c>
      <c r="I643" s="1">
        <v>20250395.747200001</v>
      </c>
      <c r="J643" s="11">
        <f t="shared" ref="J643:J706" si="82">WORKDAY(D643,0,0)</f>
        <v>42786</v>
      </c>
      <c r="K643" s="12">
        <f t="shared" ref="K643:K706" si="83">WEEKNUM(J643,1)</f>
        <v>8</v>
      </c>
      <c r="L643" s="12" t="str">
        <f t="shared" ref="L643:L706" si="84">TEXT(J643,"ddDDd")</f>
        <v>lunes</v>
      </c>
      <c r="M643" s="45">
        <v>642</v>
      </c>
    </row>
    <row r="644" spans="1:13" x14ac:dyDescent="0.35">
      <c r="A644" s="8" t="str">
        <f t="shared" si="80"/>
        <v>2017</v>
      </c>
      <c r="B644" s="8" t="str">
        <f t="shared" si="80"/>
        <v>Febrero</v>
      </c>
      <c r="C644" s="6" t="s">
        <v>56</v>
      </c>
      <c r="D644" s="14" t="str">
        <f t="shared" si="81"/>
        <v>21/Febrero/2017</v>
      </c>
      <c r="E644" s="50">
        <v>34068586</v>
      </c>
      <c r="F644" s="1">
        <v>15981464.010299999</v>
      </c>
      <c r="G644" s="2">
        <v>0.46909678054439946</v>
      </c>
      <c r="H644" s="3">
        <v>26885</v>
      </c>
      <c r="I644" s="1">
        <v>18087121.989799999</v>
      </c>
      <c r="J644" s="11">
        <f t="shared" si="82"/>
        <v>42787</v>
      </c>
      <c r="K644" s="12">
        <f t="shared" si="83"/>
        <v>8</v>
      </c>
      <c r="L644" s="12" t="str">
        <f t="shared" si="84"/>
        <v>martes</v>
      </c>
      <c r="M644" s="45">
        <v>643</v>
      </c>
    </row>
    <row r="645" spans="1:13" x14ac:dyDescent="0.35">
      <c r="A645" s="8" t="str">
        <f t="shared" si="80"/>
        <v>2017</v>
      </c>
      <c r="B645" s="8" t="str">
        <f t="shared" si="80"/>
        <v>Febrero</v>
      </c>
      <c r="C645" s="6" t="s">
        <v>57</v>
      </c>
      <c r="D645" s="14" t="str">
        <f t="shared" si="81"/>
        <v>22/Febrero/2017</v>
      </c>
      <c r="E645" s="50">
        <v>28669468</v>
      </c>
      <c r="F645" s="1">
        <v>11582602.193399999</v>
      </c>
      <c r="G645" s="2">
        <v>0.40400478283726787</v>
      </c>
      <c r="H645" s="3">
        <v>51828</v>
      </c>
      <c r="I645" s="1">
        <v>17086865.806600001</v>
      </c>
      <c r="J645" s="11">
        <f t="shared" si="82"/>
        <v>42788</v>
      </c>
      <c r="K645" s="12">
        <f t="shared" si="83"/>
        <v>8</v>
      </c>
      <c r="L645" s="12" t="str">
        <f t="shared" si="84"/>
        <v>miércoles</v>
      </c>
      <c r="M645" s="45">
        <v>644</v>
      </c>
    </row>
    <row r="646" spans="1:13" x14ac:dyDescent="0.35">
      <c r="A646" s="8" t="str">
        <f t="shared" si="80"/>
        <v>2017</v>
      </c>
      <c r="B646" s="8" t="str">
        <f t="shared" si="80"/>
        <v>Febrero</v>
      </c>
      <c r="C646" s="6" t="s">
        <v>58</v>
      </c>
      <c r="D646" s="14" t="str">
        <f t="shared" si="81"/>
        <v>23/Febrero/2017</v>
      </c>
      <c r="E646" s="50">
        <v>50230501</v>
      </c>
      <c r="F646" s="1">
        <v>22423651.789500002</v>
      </c>
      <c r="G646" s="2">
        <v>0.44641505346522425</v>
      </c>
      <c r="H646" s="3">
        <v>45447</v>
      </c>
      <c r="I646" s="1">
        <v>27806849.2106</v>
      </c>
      <c r="J646" s="11">
        <f t="shared" si="82"/>
        <v>42789</v>
      </c>
      <c r="K646" s="12">
        <f t="shared" si="83"/>
        <v>8</v>
      </c>
      <c r="L646" s="12" t="str">
        <f t="shared" si="84"/>
        <v>jueves</v>
      </c>
      <c r="M646" s="45">
        <v>645</v>
      </c>
    </row>
    <row r="647" spans="1:13" x14ac:dyDescent="0.35">
      <c r="A647" s="8" t="str">
        <f t="shared" si="80"/>
        <v>2017</v>
      </c>
      <c r="B647" s="8" t="str">
        <f t="shared" si="80"/>
        <v>Febrero</v>
      </c>
      <c r="C647" s="6" t="s">
        <v>59</v>
      </c>
      <c r="D647" s="14" t="str">
        <f t="shared" si="81"/>
        <v>24/Febrero/2017</v>
      </c>
      <c r="E647" s="50">
        <v>36964008</v>
      </c>
      <c r="F647" s="1">
        <v>15393623.6645</v>
      </c>
      <c r="G647" s="2">
        <v>0.41644898638967937</v>
      </c>
      <c r="H647" s="3">
        <v>32227</v>
      </c>
      <c r="I647" s="1">
        <v>21570384.3356</v>
      </c>
      <c r="J647" s="11">
        <f t="shared" si="82"/>
        <v>42790</v>
      </c>
      <c r="K647" s="12">
        <f t="shared" si="83"/>
        <v>8</v>
      </c>
      <c r="L647" s="12" t="str">
        <f t="shared" si="84"/>
        <v>viernes</v>
      </c>
      <c r="M647" s="45">
        <v>646</v>
      </c>
    </row>
    <row r="648" spans="1:13" x14ac:dyDescent="0.35">
      <c r="A648" s="8" t="str">
        <f t="shared" si="80"/>
        <v>2017</v>
      </c>
      <c r="B648" s="8" t="str">
        <f t="shared" si="80"/>
        <v>Febrero</v>
      </c>
      <c r="C648" s="6" t="s">
        <v>72</v>
      </c>
      <c r="D648" s="14" t="str">
        <f t="shared" si="81"/>
        <v>25/Febrero/2017</v>
      </c>
      <c r="E648" s="50">
        <v>2538713</v>
      </c>
      <c r="F648" s="1">
        <v>1035664.2733999999</v>
      </c>
      <c r="G648" s="2">
        <v>0.40794854455781338</v>
      </c>
      <c r="H648" s="3">
        <v>1082</v>
      </c>
      <c r="I648" s="1">
        <v>1503048.7267</v>
      </c>
      <c r="J648" s="11">
        <f t="shared" si="82"/>
        <v>42791</v>
      </c>
      <c r="K648" s="12">
        <f t="shared" si="83"/>
        <v>8</v>
      </c>
      <c r="L648" s="12" t="str">
        <f t="shared" si="84"/>
        <v>sábado</v>
      </c>
      <c r="M648" s="45">
        <v>647</v>
      </c>
    </row>
    <row r="649" spans="1:13" x14ac:dyDescent="0.35">
      <c r="A649" s="8" t="str">
        <f t="shared" si="80"/>
        <v>2017</v>
      </c>
      <c r="B649" s="8" t="str">
        <f t="shared" si="80"/>
        <v>Febrero</v>
      </c>
      <c r="C649" s="6" t="s">
        <v>61</v>
      </c>
      <c r="D649" s="14" t="str">
        <f t="shared" si="81"/>
        <v>27/Febrero/2017</v>
      </c>
      <c r="E649" s="50">
        <v>31898355</v>
      </c>
      <c r="F649" s="1">
        <v>13944618.676200001</v>
      </c>
      <c r="G649" s="2">
        <v>0.43715792479580845</v>
      </c>
      <c r="H649" s="3">
        <v>18191.191999999999</v>
      </c>
      <c r="I649" s="1">
        <v>17953736.323899999</v>
      </c>
      <c r="J649" s="11">
        <f t="shared" si="82"/>
        <v>42793</v>
      </c>
      <c r="K649" s="12">
        <f t="shared" si="83"/>
        <v>9</v>
      </c>
      <c r="L649" s="12" t="str">
        <f t="shared" si="84"/>
        <v>lunes</v>
      </c>
      <c r="M649" s="45">
        <v>648</v>
      </c>
    </row>
    <row r="650" spans="1:13" x14ac:dyDescent="0.35">
      <c r="A650" s="8" t="str">
        <f t="shared" ref="A650:B665" si="85">+A649</f>
        <v>2017</v>
      </c>
      <c r="B650" s="8" t="str">
        <f t="shared" si="85"/>
        <v>Febrero</v>
      </c>
      <c r="C650" s="6" t="s">
        <v>62</v>
      </c>
      <c r="D650" s="14" t="str">
        <f t="shared" si="81"/>
        <v>28/Febrero/2017</v>
      </c>
      <c r="E650" s="50">
        <v>113134195</v>
      </c>
      <c r="F650" s="1">
        <v>38194051.254600003</v>
      </c>
      <c r="G650" s="2">
        <v>0.33759953172955354</v>
      </c>
      <c r="H650" s="3">
        <v>75984.373000000007</v>
      </c>
      <c r="I650" s="1">
        <v>74940143.745499998</v>
      </c>
      <c r="J650" s="11">
        <f t="shared" si="82"/>
        <v>42794</v>
      </c>
      <c r="K650" s="12">
        <f t="shared" si="83"/>
        <v>9</v>
      </c>
      <c r="L650" s="12" t="str">
        <f t="shared" si="84"/>
        <v>martes</v>
      </c>
      <c r="M650" s="45">
        <v>649</v>
      </c>
    </row>
    <row r="651" spans="1:13" x14ac:dyDescent="0.35">
      <c r="A651" s="8" t="str">
        <f t="shared" si="85"/>
        <v>2017</v>
      </c>
      <c r="B651" s="8" t="s">
        <v>27</v>
      </c>
      <c r="C651" s="6" t="s">
        <v>73</v>
      </c>
      <c r="D651" s="14" t="str">
        <f t="shared" si="81"/>
        <v>1/Marzo/2017</v>
      </c>
      <c r="E651" s="50">
        <v>17740812.030000001</v>
      </c>
      <c r="F651" s="1">
        <v>7727932.6254000003</v>
      </c>
      <c r="G651" s="2">
        <v>0.4356019675047535</v>
      </c>
      <c r="H651" s="3">
        <v>13762</v>
      </c>
      <c r="I651" s="1">
        <v>10012879.4046</v>
      </c>
      <c r="J651" s="11">
        <f t="shared" si="82"/>
        <v>42795</v>
      </c>
      <c r="K651" s="12">
        <f t="shared" si="83"/>
        <v>9</v>
      </c>
      <c r="L651" s="12" t="str">
        <f t="shared" si="84"/>
        <v>miércoles</v>
      </c>
      <c r="M651" s="45">
        <v>650</v>
      </c>
    </row>
    <row r="652" spans="1:13" x14ac:dyDescent="0.35">
      <c r="A652" s="8" t="str">
        <f t="shared" si="85"/>
        <v>2017</v>
      </c>
      <c r="B652" s="8" t="str">
        <f t="shared" si="85"/>
        <v>Marzo</v>
      </c>
      <c r="C652" s="6" t="s">
        <v>66</v>
      </c>
      <c r="D652" s="14" t="str">
        <f t="shared" si="81"/>
        <v>2/Marzo/2017</v>
      </c>
      <c r="E652" s="50">
        <v>27606404</v>
      </c>
      <c r="F652" s="1">
        <v>12259283.4332</v>
      </c>
      <c r="G652" s="2">
        <v>0.44407389796947117</v>
      </c>
      <c r="H652" s="3">
        <v>23434</v>
      </c>
      <c r="I652" s="1">
        <v>15347120.5669</v>
      </c>
      <c r="J652" s="11">
        <f t="shared" si="82"/>
        <v>42796</v>
      </c>
      <c r="K652" s="12">
        <f t="shared" si="83"/>
        <v>9</v>
      </c>
      <c r="L652" s="12" t="str">
        <f t="shared" si="84"/>
        <v>jueves</v>
      </c>
      <c r="M652" s="45">
        <v>651</v>
      </c>
    </row>
    <row r="653" spans="1:13" x14ac:dyDescent="0.35">
      <c r="A653" s="8" t="str">
        <f t="shared" si="85"/>
        <v>2017</v>
      </c>
      <c r="B653" s="8" t="str">
        <f t="shared" si="85"/>
        <v>Marzo</v>
      </c>
      <c r="C653" s="6" t="s">
        <v>67</v>
      </c>
      <c r="D653" s="14" t="str">
        <f t="shared" si="81"/>
        <v>3/Marzo/2017</v>
      </c>
      <c r="E653" s="50">
        <v>33475207.949999999</v>
      </c>
      <c r="F653" s="1">
        <v>14751381.183700001</v>
      </c>
      <c r="G653" s="2">
        <v>0.44066585652681511</v>
      </c>
      <c r="H653" s="3">
        <v>27211</v>
      </c>
      <c r="I653" s="1">
        <v>18723826.7663</v>
      </c>
      <c r="J653" s="11">
        <f t="shared" si="82"/>
        <v>42797</v>
      </c>
      <c r="K653" s="12">
        <f t="shared" si="83"/>
        <v>9</v>
      </c>
      <c r="L653" s="12" t="str">
        <f t="shared" si="84"/>
        <v>viernes</v>
      </c>
      <c r="M653" s="45">
        <v>652</v>
      </c>
    </row>
    <row r="654" spans="1:13" x14ac:dyDescent="0.35">
      <c r="A654" s="8" t="str">
        <f t="shared" si="85"/>
        <v>2017</v>
      </c>
      <c r="B654" s="8" t="str">
        <f t="shared" si="85"/>
        <v>Marzo</v>
      </c>
      <c r="C654" s="6" t="s">
        <v>68</v>
      </c>
      <c r="D654" s="14" t="str">
        <f t="shared" si="81"/>
        <v>4/Marzo/2017</v>
      </c>
      <c r="E654" s="50">
        <v>14572443</v>
      </c>
      <c r="F654" s="1">
        <v>4921548.3968000002</v>
      </c>
      <c r="G654" s="2">
        <v>0.33772980939434794</v>
      </c>
      <c r="H654" s="3">
        <v>11043</v>
      </c>
      <c r="I654" s="1">
        <v>9650894.6032999996</v>
      </c>
      <c r="J654" s="11">
        <f t="shared" si="82"/>
        <v>42798</v>
      </c>
      <c r="K654" s="12">
        <f t="shared" si="83"/>
        <v>9</v>
      </c>
      <c r="L654" s="12" t="str">
        <f t="shared" si="84"/>
        <v>sábado</v>
      </c>
      <c r="M654" s="45">
        <v>653</v>
      </c>
    </row>
    <row r="655" spans="1:13" x14ac:dyDescent="0.35">
      <c r="A655" s="8" t="str">
        <f t="shared" si="85"/>
        <v>2017</v>
      </c>
      <c r="B655" s="8" t="str">
        <f t="shared" si="85"/>
        <v>Marzo</v>
      </c>
      <c r="C655" s="6" t="s">
        <v>43</v>
      </c>
      <c r="D655" s="14" t="str">
        <f t="shared" si="81"/>
        <v>5/Marzo/2017</v>
      </c>
      <c r="E655" s="50">
        <v>240449</v>
      </c>
      <c r="F655" s="1">
        <v>48150.965900000003</v>
      </c>
      <c r="G655" s="2">
        <v>0.20025438201032236</v>
      </c>
      <c r="H655" s="3">
        <v>190</v>
      </c>
      <c r="I655" s="1">
        <v>192298.03419999999</v>
      </c>
      <c r="J655" s="11">
        <f t="shared" si="82"/>
        <v>42799</v>
      </c>
      <c r="K655" s="12">
        <f t="shared" si="83"/>
        <v>10</v>
      </c>
      <c r="L655" s="12" t="str">
        <f t="shared" si="84"/>
        <v>domingo</v>
      </c>
      <c r="M655" s="45">
        <v>654</v>
      </c>
    </row>
    <row r="656" spans="1:13" x14ac:dyDescent="0.35">
      <c r="A656" s="8" t="str">
        <f t="shared" si="85"/>
        <v>2017</v>
      </c>
      <c r="B656" s="8" t="str">
        <f t="shared" si="85"/>
        <v>Marzo</v>
      </c>
      <c r="C656" s="6" t="s">
        <v>44</v>
      </c>
      <c r="D656" s="14" t="str">
        <f t="shared" si="81"/>
        <v>6/Marzo/2017</v>
      </c>
      <c r="E656" s="50">
        <v>22959248</v>
      </c>
      <c r="F656" s="1">
        <v>9970020.4736000001</v>
      </c>
      <c r="G656" s="2">
        <v>0.43424856395993455</v>
      </c>
      <c r="H656" s="3">
        <v>29383.534</v>
      </c>
      <c r="I656" s="1">
        <v>12989227.5265</v>
      </c>
      <c r="J656" s="11">
        <f t="shared" si="82"/>
        <v>42800</v>
      </c>
      <c r="K656" s="12">
        <f t="shared" si="83"/>
        <v>10</v>
      </c>
      <c r="L656" s="12" t="str">
        <f t="shared" si="84"/>
        <v>lunes</v>
      </c>
      <c r="M656" s="45">
        <v>655</v>
      </c>
    </row>
    <row r="657" spans="1:13" x14ac:dyDescent="0.35">
      <c r="A657" s="8" t="str">
        <f t="shared" si="85"/>
        <v>2017</v>
      </c>
      <c r="B657" s="8" t="str">
        <f t="shared" si="85"/>
        <v>Marzo</v>
      </c>
      <c r="C657" s="6" t="s">
        <v>45</v>
      </c>
      <c r="D657" s="14" t="str">
        <f t="shared" si="81"/>
        <v>7/Marzo/2017</v>
      </c>
      <c r="E657" s="50">
        <v>24551390</v>
      </c>
      <c r="F657" s="1">
        <v>10954129.4583</v>
      </c>
      <c r="G657" s="2">
        <v>0.44617145743275638</v>
      </c>
      <c r="H657" s="3">
        <v>22962</v>
      </c>
      <c r="I657" s="1">
        <v>13597260.5418</v>
      </c>
      <c r="J657" s="11">
        <f t="shared" si="82"/>
        <v>42801</v>
      </c>
      <c r="K657" s="12">
        <f t="shared" si="83"/>
        <v>10</v>
      </c>
      <c r="L657" s="12" t="str">
        <f t="shared" si="84"/>
        <v>martes</v>
      </c>
      <c r="M657" s="45">
        <v>656</v>
      </c>
    </row>
    <row r="658" spans="1:13" x14ac:dyDescent="0.35">
      <c r="A658" s="8" t="str">
        <f t="shared" si="85"/>
        <v>2017</v>
      </c>
      <c r="B658" s="8" t="str">
        <f t="shared" si="85"/>
        <v>Marzo</v>
      </c>
      <c r="C658" s="6" t="s">
        <v>46</v>
      </c>
      <c r="D658" s="14" t="str">
        <f t="shared" si="81"/>
        <v>8/Marzo/2017</v>
      </c>
      <c r="E658" s="50">
        <v>22789500</v>
      </c>
      <c r="F658" s="1">
        <v>10878257.8277</v>
      </c>
      <c r="G658" s="2">
        <v>0.47733639736282057</v>
      </c>
      <c r="H658" s="3">
        <v>13473</v>
      </c>
      <c r="I658" s="1">
        <v>11911242.1724</v>
      </c>
      <c r="J658" s="11">
        <f t="shared" si="82"/>
        <v>42802</v>
      </c>
      <c r="K658" s="12">
        <f t="shared" si="83"/>
        <v>10</v>
      </c>
      <c r="L658" s="12" t="str">
        <f t="shared" si="84"/>
        <v>miércoles</v>
      </c>
      <c r="M658" s="45">
        <v>657</v>
      </c>
    </row>
    <row r="659" spans="1:13" x14ac:dyDescent="0.35">
      <c r="A659" s="8" t="str">
        <f t="shared" si="85"/>
        <v>2017</v>
      </c>
      <c r="B659" s="8" t="str">
        <f t="shared" si="85"/>
        <v>Marzo</v>
      </c>
      <c r="C659" s="6" t="s">
        <v>47</v>
      </c>
      <c r="D659" s="14" t="str">
        <f t="shared" si="81"/>
        <v>9/Marzo/2017</v>
      </c>
      <c r="E659" s="50">
        <v>35830712</v>
      </c>
      <c r="F659" s="1">
        <v>14662072.984300001</v>
      </c>
      <c r="G659" s="2">
        <v>0.40920406449919278</v>
      </c>
      <c r="H659" s="3">
        <v>27504</v>
      </c>
      <c r="I659" s="1">
        <v>21168639.015799999</v>
      </c>
      <c r="J659" s="11">
        <f t="shared" si="82"/>
        <v>42803</v>
      </c>
      <c r="K659" s="12">
        <f t="shared" si="83"/>
        <v>10</v>
      </c>
      <c r="L659" s="12" t="str">
        <f t="shared" si="84"/>
        <v>jueves</v>
      </c>
      <c r="M659" s="45">
        <v>658</v>
      </c>
    </row>
    <row r="660" spans="1:13" x14ac:dyDescent="0.35">
      <c r="A660" s="8" t="str">
        <f t="shared" si="85"/>
        <v>2017</v>
      </c>
      <c r="B660" s="8" t="str">
        <f t="shared" si="85"/>
        <v>Marzo</v>
      </c>
      <c r="C660" s="6" t="s">
        <v>48</v>
      </c>
      <c r="D660" s="14" t="str">
        <f t="shared" si="81"/>
        <v>10/Marzo/2017</v>
      </c>
      <c r="E660" s="50">
        <v>31772456</v>
      </c>
      <c r="F660" s="1">
        <v>13229855.878</v>
      </c>
      <c r="G660" s="2">
        <v>0.41639386889071467</v>
      </c>
      <c r="H660" s="3">
        <v>20699.096000000001</v>
      </c>
      <c r="I660" s="1">
        <v>18542600.122000001</v>
      </c>
      <c r="J660" s="11">
        <f t="shared" si="82"/>
        <v>42804</v>
      </c>
      <c r="K660" s="12">
        <f t="shared" si="83"/>
        <v>10</v>
      </c>
      <c r="L660" s="12" t="str">
        <f t="shared" si="84"/>
        <v>viernes</v>
      </c>
      <c r="M660" s="45">
        <v>659</v>
      </c>
    </row>
    <row r="661" spans="1:13" x14ac:dyDescent="0.35">
      <c r="A661" s="8" t="str">
        <f t="shared" si="85"/>
        <v>2017</v>
      </c>
      <c r="B661" s="8" t="str">
        <f t="shared" si="85"/>
        <v>Marzo</v>
      </c>
      <c r="C661" s="6" t="s">
        <v>69</v>
      </c>
      <c r="D661" s="14" t="str">
        <f t="shared" si="81"/>
        <v>11/Marzo/2017</v>
      </c>
      <c r="E661" s="50">
        <v>4382175</v>
      </c>
      <c r="F661" s="1">
        <v>1967707.2690000001</v>
      </c>
      <c r="G661" s="2">
        <v>0.44902526005921717</v>
      </c>
      <c r="H661" s="3">
        <v>7849</v>
      </c>
      <c r="I661" s="1">
        <v>2414467.7310000001</v>
      </c>
      <c r="J661" s="11">
        <f t="shared" si="82"/>
        <v>42805</v>
      </c>
      <c r="K661" s="12">
        <f t="shared" si="83"/>
        <v>10</v>
      </c>
      <c r="L661" s="12" t="str">
        <f t="shared" si="84"/>
        <v>sábado</v>
      </c>
      <c r="M661" s="45">
        <v>660</v>
      </c>
    </row>
    <row r="662" spans="1:13" x14ac:dyDescent="0.35">
      <c r="A662" s="8" t="str">
        <f t="shared" si="85"/>
        <v>2017</v>
      </c>
      <c r="B662" s="8" t="str">
        <f t="shared" si="85"/>
        <v>Marzo</v>
      </c>
      <c r="C662" s="6" t="s">
        <v>50</v>
      </c>
      <c r="D662" s="14" t="str">
        <f t="shared" si="81"/>
        <v>13/Marzo/2017</v>
      </c>
      <c r="E662" s="50">
        <v>32222373</v>
      </c>
      <c r="F662" s="1">
        <v>14135126.2018</v>
      </c>
      <c r="G662" s="2">
        <v>0.43867427770760398</v>
      </c>
      <c r="H662" s="3">
        <v>40762</v>
      </c>
      <c r="I662" s="1">
        <v>18087246.7982</v>
      </c>
      <c r="J662" s="11">
        <f t="shared" si="82"/>
        <v>42807</v>
      </c>
      <c r="K662" s="12">
        <f t="shared" si="83"/>
        <v>11</v>
      </c>
      <c r="L662" s="12" t="str">
        <f t="shared" si="84"/>
        <v>lunes</v>
      </c>
      <c r="M662" s="45">
        <v>661</v>
      </c>
    </row>
    <row r="663" spans="1:13" x14ac:dyDescent="0.35">
      <c r="A663" s="8" t="str">
        <f t="shared" si="85"/>
        <v>2017</v>
      </c>
      <c r="B663" s="8" t="str">
        <f t="shared" si="85"/>
        <v>Marzo</v>
      </c>
      <c r="C663" s="6" t="s">
        <v>51</v>
      </c>
      <c r="D663" s="14" t="str">
        <f t="shared" si="81"/>
        <v>14/Marzo/2017</v>
      </c>
      <c r="E663" s="50">
        <v>36548047.280000001</v>
      </c>
      <c r="F663" s="1">
        <v>15832898.7762</v>
      </c>
      <c r="G663" s="2">
        <v>0.43320778959548289</v>
      </c>
      <c r="H663" s="3">
        <v>27644.096000000001</v>
      </c>
      <c r="I663" s="1">
        <v>20715148.503800001</v>
      </c>
      <c r="J663" s="11">
        <f t="shared" si="82"/>
        <v>42808</v>
      </c>
      <c r="K663" s="12">
        <f t="shared" si="83"/>
        <v>11</v>
      </c>
      <c r="L663" s="12" t="str">
        <f t="shared" si="84"/>
        <v>martes</v>
      </c>
      <c r="M663" s="45">
        <v>662</v>
      </c>
    </row>
    <row r="664" spans="1:13" x14ac:dyDescent="0.35">
      <c r="A664" s="8" t="str">
        <f t="shared" si="85"/>
        <v>2017</v>
      </c>
      <c r="B664" s="8" t="str">
        <f t="shared" si="85"/>
        <v>Marzo</v>
      </c>
      <c r="C664" s="6" t="s">
        <v>52</v>
      </c>
      <c r="D664" s="14" t="str">
        <f t="shared" si="81"/>
        <v>15/Marzo/2017</v>
      </c>
      <c r="E664" s="50">
        <v>31745336</v>
      </c>
      <c r="F664" s="1">
        <v>13290726.862600001</v>
      </c>
      <c r="G664" s="2">
        <v>0.41866707167944295</v>
      </c>
      <c r="H664" s="3">
        <v>31161</v>
      </c>
      <c r="I664" s="1">
        <v>18454609.137499999</v>
      </c>
      <c r="J664" s="11">
        <f t="shared" si="82"/>
        <v>42809</v>
      </c>
      <c r="K664" s="12">
        <f t="shared" si="83"/>
        <v>11</v>
      </c>
      <c r="L664" s="12" t="str">
        <f t="shared" si="84"/>
        <v>miércoles</v>
      </c>
      <c r="M664" s="45">
        <v>663</v>
      </c>
    </row>
    <row r="665" spans="1:13" x14ac:dyDescent="0.35">
      <c r="A665" s="8" t="str">
        <f t="shared" si="85"/>
        <v>2017</v>
      </c>
      <c r="B665" s="8" t="str">
        <f t="shared" si="85"/>
        <v>Marzo</v>
      </c>
      <c r="C665" s="6" t="s">
        <v>53</v>
      </c>
      <c r="D665" s="14" t="str">
        <f t="shared" si="81"/>
        <v>16/Marzo/2017</v>
      </c>
      <c r="E665" s="50">
        <v>36483032</v>
      </c>
      <c r="F665" s="1">
        <v>15647249.409299999</v>
      </c>
      <c r="G665" s="2">
        <v>0.42889114614432267</v>
      </c>
      <c r="H665" s="3">
        <v>23304</v>
      </c>
      <c r="I665" s="1">
        <v>20835782.590799998</v>
      </c>
      <c r="J665" s="11">
        <f t="shared" si="82"/>
        <v>42810</v>
      </c>
      <c r="K665" s="12">
        <f t="shared" si="83"/>
        <v>11</v>
      </c>
      <c r="L665" s="12" t="str">
        <f t="shared" si="84"/>
        <v>jueves</v>
      </c>
      <c r="M665" s="45">
        <v>664</v>
      </c>
    </row>
    <row r="666" spans="1:13" x14ac:dyDescent="0.35">
      <c r="A666" s="8" t="str">
        <f t="shared" ref="A666:B681" si="86">+A665</f>
        <v>2017</v>
      </c>
      <c r="B666" s="8" t="str">
        <f t="shared" si="86"/>
        <v>Marzo</v>
      </c>
      <c r="C666" s="6" t="s">
        <v>70</v>
      </c>
      <c r="D666" s="14" t="str">
        <f t="shared" si="81"/>
        <v>17/Marzo/2017</v>
      </c>
      <c r="E666" s="50">
        <v>34999872</v>
      </c>
      <c r="F666" s="1">
        <v>16451162.3279</v>
      </c>
      <c r="G666" s="2">
        <v>0.47003492835345229</v>
      </c>
      <c r="H666" s="3">
        <v>28690</v>
      </c>
      <c r="I666" s="1">
        <v>18548709.6721</v>
      </c>
      <c r="J666" s="11">
        <f t="shared" si="82"/>
        <v>42811</v>
      </c>
      <c r="K666" s="12">
        <f t="shared" si="83"/>
        <v>11</v>
      </c>
      <c r="L666" s="12" t="str">
        <f t="shared" si="84"/>
        <v>viernes</v>
      </c>
      <c r="M666" s="45">
        <v>665</v>
      </c>
    </row>
    <row r="667" spans="1:13" x14ac:dyDescent="0.35">
      <c r="A667" s="8" t="str">
        <f t="shared" si="86"/>
        <v>2017</v>
      </c>
      <c r="B667" s="8" t="str">
        <f t="shared" si="86"/>
        <v>Marzo</v>
      </c>
      <c r="C667" s="6" t="s">
        <v>71</v>
      </c>
      <c r="D667" s="14" t="str">
        <f t="shared" si="81"/>
        <v>18/Marzo/2017</v>
      </c>
      <c r="E667" s="50">
        <v>4441587</v>
      </c>
      <c r="F667" s="1">
        <v>2090944.3902</v>
      </c>
      <c r="G667" s="2">
        <v>0.47076515448194528</v>
      </c>
      <c r="H667" s="3">
        <v>3636</v>
      </c>
      <c r="I667" s="1">
        <v>2350642.6098000002</v>
      </c>
      <c r="J667" s="11">
        <f t="shared" si="82"/>
        <v>42812</v>
      </c>
      <c r="K667" s="12">
        <f t="shared" si="83"/>
        <v>11</v>
      </c>
      <c r="L667" s="12" t="str">
        <f t="shared" si="84"/>
        <v>sábado</v>
      </c>
      <c r="M667" s="45">
        <v>666</v>
      </c>
    </row>
    <row r="668" spans="1:13" x14ac:dyDescent="0.35">
      <c r="A668" s="8" t="str">
        <f t="shared" si="86"/>
        <v>2017</v>
      </c>
      <c r="B668" s="8" t="str">
        <f t="shared" si="86"/>
        <v>Marzo</v>
      </c>
      <c r="C668" s="6" t="s">
        <v>55</v>
      </c>
      <c r="D668" s="14" t="str">
        <f t="shared" si="81"/>
        <v>20/Marzo/2017</v>
      </c>
      <c r="E668" s="50">
        <v>30782680.75</v>
      </c>
      <c r="F668" s="1">
        <v>13873010.0013</v>
      </c>
      <c r="G668" s="2">
        <v>0.45067582365450742</v>
      </c>
      <c r="H668" s="3">
        <v>41154</v>
      </c>
      <c r="I668" s="1">
        <v>16909670.7487</v>
      </c>
      <c r="J668" s="11">
        <f t="shared" si="82"/>
        <v>42814</v>
      </c>
      <c r="K668" s="12">
        <f t="shared" si="83"/>
        <v>12</v>
      </c>
      <c r="L668" s="12" t="str">
        <f t="shared" si="84"/>
        <v>lunes</v>
      </c>
      <c r="M668" s="45">
        <v>667</v>
      </c>
    </row>
    <row r="669" spans="1:13" x14ac:dyDescent="0.35">
      <c r="A669" s="8" t="str">
        <f t="shared" si="86"/>
        <v>2017</v>
      </c>
      <c r="B669" s="8" t="str">
        <f t="shared" si="86"/>
        <v>Marzo</v>
      </c>
      <c r="C669" s="6" t="s">
        <v>56</v>
      </c>
      <c r="D669" s="14" t="str">
        <f t="shared" si="81"/>
        <v>21/Marzo/2017</v>
      </c>
      <c r="E669" s="50">
        <v>38310293</v>
      </c>
      <c r="F669" s="1">
        <v>17015746.805599999</v>
      </c>
      <c r="G669" s="2">
        <v>0.44415600803679572</v>
      </c>
      <c r="H669" s="3">
        <v>38287</v>
      </c>
      <c r="I669" s="1">
        <v>21294546.194499999</v>
      </c>
      <c r="J669" s="11">
        <f t="shared" si="82"/>
        <v>42815</v>
      </c>
      <c r="K669" s="12">
        <f t="shared" si="83"/>
        <v>12</v>
      </c>
      <c r="L669" s="12" t="str">
        <f t="shared" si="84"/>
        <v>martes</v>
      </c>
      <c r="M669" s="45">
        <v>668</v>
      </c>
    </row>
    <row r="670" spans="1:13" x14ac:dyDescent="0.35">
      <c r="A670" s="8" t="str">
        <f t="shared" si="86"/>
        <v>2017</v>
      </c>
      <c r="B670" s="8" t="str">
        <f t="shared" si="86"/>
        <v>Marzo</v>
      </c>
      <c r="C670" s="6" t="s">
        <v>57</v>
      </c>
      <c r="D670" s="14" t="str">
        <f t="shared" si="81"/>
        <v>22/Marzo/2017</v>
      </c>
      <c r="E670" s="50">
        <v>39575708</v>
      </c>
      <c r="F670" s="1">
        <v>16606211.3325</v>
      </c>
      <c r="G670" s="2">
        <v>0.41960617185926274</v>
      </c>
      <c r="H670" s="3">
        <v>23895</v>
      </c>
      <c r="I670" s="1">
        <v>22969496.667599998</v>
      </c>
      <c r="J670" s="11">
        <f t="shared" si="82"/>
        <v>42816</v>
      </c>
      <c r="K670" s="12">
        <f t="shared" si="83"/>
        <v>12</v>
      </c>
      <c r="L670" s="12" t="str">
        <f t="shared" si="84"/>
        <v>miércoles</v>
      </c>
      <c r="M670" s="45">
        <v>669</v>
      </c>
    </row>
    <row r="671" spans="1:13" x14ac:dyDescent="0.35">
      <c r="A671" s="8" t="str">
        <f t="shared" si="86"/>
        <v>2017</v>
      </c>
      <c r="B671" s="8" t="str">
        <f t="shared" si="86"/>
        <v>Marzo</v>
      </c>
      <c r="C671" s="6" t="s">
        <v>58</v>
      </c>
      <c r="D671" s="14" t="str">
        <f t="shared" si="81"/>
        <v>23/Marzo/2017</v>
      </c>
      <c r="E671" s="50">
        <v>28662935</v>
      </c>
      <c r="F671" s="1">
        <v>12252032.3014</v>
      </c>
      <c r="G671" s="2">
        <v>0.4274521189612997</v>
      </c>
      <c r="H671" s="3">
        <v>19926</v>
      </c>
      <c r="I671" s="1">
        <v>16410902.6987</v>
      </c>
      <c r="J671" s="11">
        <f t="shared" si="82"/>
        <v>42817</v>
      </c>
      <c r="K671" s="12">
        <f t="shared" si="83"/>
        <v>12</v>
      </c>
      <c r="L671" s="12" t="str">
        <f t="shared" si="84"/>
        <v>jueves</v>
      </c>
      <c r="M671" s="45">
        <v>670</v>
      </c>
    </row>
    <row r="672" spans="1:13" x14ac:dyDescent="0.35">
      <c r="A672" s="8" t="str">
        <f t="shared" si="86"/>
        <v>2017</v>
      </c>
      <c r="B672" s="8" t="str">
        <f t="shared" si="86"/>
        <v>Marzo</v>
      </c>
      <c r="C672" s="6" t="s">
        <v>59</v>
      </c>
      <c r="D672" s="14" t="str">
        <f t="shared" si="81"/>
        <v>24/Marzo/2017</v>
      </c>
      <c r="E672" s="50">
        <v>48762405.020000003</v>
      </c>
      <c r="F672" s="1">
        <v>17729601.399799999</v>
      </c>
      <c r="G672" s="2">
        <v>0.36359161104806392</v>
      </c>
      <c r="H672" s="3">
        <v>37275</v>
      </c>
      <c r="I672" s="1">
        <v>31032803.620299999</v>
      </c>
      <c r="J672" s="11">
        <f t="shared" si="82"/>
        <v>42818</v>
      </c>
      <c r="K672" s="12">
        <f t="shared" si="83"/>
        <v>12</v>
      </c>
      <c r="L672" s="12" t="str">
        <f t="shared" si="84"/>
        <v>viernes</v>
      </c>
      <c r="M672" s="45">
        <v>671</v>
      </c>
    </row>
    <row r="673" spans="1:13" x14ac:dyDescent="0.35">
      <c r="A673" s="8" t="str">
        <f t="shared" si="86"/>
        <v>2017</v>
      </c>
      <c r="B673" s="8" t="str">
        <f t="shared" si="86"/>
        <v>Marzo</v>
      </c>
      <c r="C673" s="6" t="s">
        <v>72</v>
      </c>
      <c r="D673" s="14" t="str">
        <f t="shared" si="81"/>
        <v>25/Marzo/2017</v>
      </c>
      <c r="E673" s="50">
        <v>4630775</v>
      </c>
      <c r="F673" s="1">
        <v>2014571.9473999999</v>
      </c>
      <c r="G673" s="2">
        <v>0.43503991176422951</v>
      </c>
      <c r="H673" s="3">
        <v>4235</v>
      </c>
      <c r="I673" s="1">
        <v>2616203.0526999999</v>
      </c>
      <c r="J673" s="11">
        <f t="shared" si="82"/>
        <v>42819</v>
      </c>
      <c r="K673" s="12">
        <f t="shared" si="83"/>
        <v>12</v>
      </c>
      <c r="L673" s="12" t="str">
        <f t="shared" si="84"/>
        <v>sábado</v>
      </c>
      <c r="M673" s="45">
        <v>672</v>
      </c>
    </row>
    <row r="674" spans="1:13" x14ac:dyDescent="0.35">
      <c r="A674" s="8" t="str">
        <f t="shared" si="86"/>
        <v>2017</v>
      </c>
      <c r="B674" s="8" t="str">
        <f t="shared" si="86"/>
        <v>Marzo</v>
      </c>
      <c r="C674" s="6" t="s">
        <v>61</v>
      </c>
      <c r="D674" s="14" t="str">
        <f t="shared" si="81"/>
        <v>27/Marzo/2017</v>
      </c>
      <c r="E674" s="50">
        <v>36667357</v>
      </c>
      <c r="F674" s="1">
        <v>16032625.543299999</v>
      </c>
      <c r="G674" s="2">
        <v>0.43724519177370763</v>
      </c>
      <c r="H674" s="3">
        <v>36811</v>
      </c>
      <c r="I674" s="1">
        <v>20634731.456700001</v>
      </c>
      <c r="J674" s="11">
        <f t="shared" si="82"/>
        <v>42821</v>
      </c>
      <c r="K674" s="12">
        <f t="shared" si="83"/>
        <v>13</v>
      </c>
      <c r="L674" s="12" t="str">
        <f t="shared" si="84"/>
        <v>lunes</v>
      </c>
      <c r="M674" s="45">
        <v>673</v>
      </c>
    </row>
    <row r="675" spans="1:13" x14ac:dyDescent="0.35">
      <c r="A675" s="8" t="str">
        <f t="shared" si="86"/>
        <v>2017</v>
      </c>
      <c r="B675" s="8" t="str">
        <f t="shared" si="86"/>
        <v>Marzo</v>
      </c>
      <c r="C675" s="6" t="s">
        <v>62</v>
      </c>
      <c r="D675" s="14" t="str">
        <f t="shared" si="81"/>
        <v>28/Marzo/2017</v>
      </c>
      <c r="E675" s="50">
        <v>26358507</v>
      </c>
      <c r="F675" s="1">
        <v>11092816.105599999</v>
      </c>
      <c r="G675" s="2">
        <v>0.42084387046656324</v>
      </c>
      <c r="H675" s="3">
        <v>21691.534</v>
      </c>
      <c r="I675" s="1">
        <v>15265690.894400001</v>
      </c>
      <c r="J675" s="11">
        <f t="shared" si="82"/>
        <v>42822</v>
      </c>
      <c r="K675" s="12">
        <f t="shared" si="83"/>
        <v>13</v>
      </c>
      <c r="L675" s="12" t="str">
        <f t="shared" si="84"/>
        <v>martes</v>
      </c>
      <c r="M675" s="45">
        <v>674</v>
      </c>
    </row>
    <row r="676" spans="1:13" x14ac:dyDescent="0.35">
      <c r="A676" s="8" t="str">
        <f t="shared" si="86"/>
        <v>2017</v>
      </c>
      <c r="B676" s="8" t="str">
        <f t="shared" si="86"/>
        <v>Marzo</v>
      </c>
      <c r="C676" s="6" t="s">
        <v>63</v>
      </c>
      <c r="D676" s="14" t="str">
        <f t="shared" si="81"/>
        <v>29/Marzo/2017</v>
      </c>
      <c r="E676" s="50">
        <v>51906663.229999997</v>
      </c>
      <c r="F676" s="1">
        <v>17428284.872099999</v>
      </c>
      <c r="G676" s="2">
        <v>0.33576199639099785</v>
      </c>
      <c r="H676" s="3">
        <v>30236</v>
      </c>
      <c r="I676" s="1">
        <v>34478378.357900001</v>
      </c>
      <c r="J676" s="11">
        <f t="shared" si="82"/>
        <v>42823</v>
      </c>
      <c r="K676" s="12">
        <f t="shared" si="83"/>
        <v>13</v>
      </c>
      <c r="L676" s="12" t="str">
        <f t="shared" si="84"/>
        <v>miércoles</v>
      </c>
      <c r="M676" s="45">
        <v>675</v>
      </c>
    </row>
    <row r="677" spans="1:13" x14ac:dyDescent="0.35">
      <c r="A677" s="8" t="str">
        <f t="shared" si="86"/>
        <v>2017</v>
      </c>
      <c r="B677" s="8" t="str">
        <f t="shared" si="86"/>
        <v>Marzo</v>
      </c>
      <c r="C677" s="6" t="s">
        <v>64</v>
      </c>
      <c r="D677" s="14" t="str">
        <f t="shared" si="81"/>
        <v>30/Marzo/2017</v>
      </c>
      <c r="E677" s="50">
        <v>25372431.649999999</v>
      </c>
      <c r="F677" s="1">
        <v>13926672.850299999</v>
      </c>
      <c r="G677" s="2">
        <v>0.54888995435721277</v>
      </c>
      <c r="H677" s="3">
        <v>16251</v>
      </c>
      <c r="I677" s="1">
        <v>11445758.799799999</v>
      </c>
      <c r="J677" s="11">
        <f t="shared" si="82"/>
        <v>42824</v>
      </c>
      <c r="K677" s="12">
        <f t="shared" si="83"/>
        <v>13</v>
      </c>
      <c r="L677" s="12" t="str">
        <f t="shared" si="84"/>
        <v>jueves</v>
      </c>
      <c r="M677" s="45">
        <v>676</v>
      </c>
    </row>
    <row r="678" spans="1:13" x14ac:dyDescent="0.35">
      <c r="A678" s="8" t="str">
        <f t="shared" si="86"/>
        <v>2017</v>
      </c>
      <c r="B678" s="8" t="str">
        <f t="shared" si="86"/>
        <v>Marzo</v>
      </c>
      <c r="C678" s="6" t="s">
        <v>65</v>
      </c>
      <c r="D678" s="14" t="str">
        <f t="shared" si="81"/>
        <v>31/Marzo/2017</v>
      </c>
      <c r="E678" s="50">
        <v>104002953.17</v>
      </c>
      <c r="F678" s="1">
        <v>36850942.542999998</v>
      </c>
      <c r="G678" s="2">
        <v>0.35432592459912743</v>
      </c>
      <c r="H678" s="3">
        <v>45196</v>
      </c>
      <c r="I678" s="1">
        <v>67152010.627000004</v>
      </c>
      <c r="J678" s="11">
        <f t="shared" si="82"/>
        <v>42825</v>
      </c>
      <c r="K678" s="12">
        <f t="shared" si="83"/>
        <v>13</v>
      </c>
      <c r="L678" s="12" t="str">
        <f t="shared" si="84"/>
        <v>viernes</v>
      </c>
      <c r="M678" s="45">
        <v>677</v>
      </c>
    </row>
    <row r="679" spans="1:13" x14ac:dyDescent="0.35">
      <c r="A679" s="8" t="str">
        <f t="shared" si="86"/>
        <v>2017</v>
      </c>
      <c r="B679" s="8" t="s">
        <v>28</v>
      </c>
      <c r="C679" s="6" t="s">
        <v>73</v>
      </c>
      <c r="D679" s="14" t="str">
        <f t="shared" si="81"/>
        <v>1/Abril/2017</v>
      </c>
      <c r="E679" s="50">
        <v>1251378</v>
      </c>
      <c r="F679" s="1">
        <v>674203.3898</v>
      </c>
      <c r="G679" s="2">
        <v>0.53876877314448557</v>
      </c>
      <c r="H679" s="3">
        <v>587</v>
      </c>
      <c r="I679" s="1">
        <v>577174.61029999994</v>
      </c>
      <c r="J679" s="11">
        <f t="shared" si="82"/>
        <v>42826</v>
      </c>
      <c r="K679" s="12">
        <f t="shared" si="83"/>
        <v>13</v>
      </c>
      <c r="L679" s="12" t="str">
        <f t="shared" si="84"/>
        <v>sábado</v>
      </c>
      <c r="M679" s="45">
        <v>678</v>
      </c>
    </row>
    <row r="680" spans="1:13" x14ac:dyDescent="0.35">
      <c r="A680" s="8" t="str">
        <f t="shared" si="86"/>
        <v>2017</v>
      </c>
      <c r="B680" s="8" t="str">
        <f t="shared" si="86"/>
        <v>Abril</v>
      </c>
      <c r="C680" s="6" t="s">
        <v>67</v>
      </c>
      <c r="D680" s="14" t="str">
        <f t="shared" si="81"/>
        <v>3/Abril/2017</v>
      </c>
      <c r="E680" s="50">
        <v>21929499</v>
      </c>
      <c r="F680" s="1">
        <v>9549413.2236000001</v>
      </c>
      <c r="G680" s="2">
        <v>0.43545970765679598</v>
      </c>
      <c r="H680" s="3">
        <v>23912</v>
      </c>
      <c r="I680" s="1">
        <v>12380085.7765</v>
      </c>
      <c r="J680" s="11">
        <f t="shared" si="82"/>
        <v>42828</v>
      </c>
      <c r="K680" s="12">
        <f t="shared" si="83"/>
        <v>14</v>
      </c>
      <c r="L680" s="12" t="str">
        <f t="shared" si="84"/>
        <v>lunes</v>
      </c>
      <c r="M680" s="45">
        <v>679</v>
      </c>
    </row>
    <row r="681" spans="1:13" x14ac:dyDescent="0.35">
      <c r="A681" s="8" t="str">
        <f t="shared" si="86"/>
        <v>2017</v>
      </c>
      <c r="B681" s="8" t="str">
        <f t="shared" si="86"/>
        <v>Abril</v>
      </c>
      <c r="C681" s="6" t="s">
        <v>68</v>
      </c>
      <c r="D681" s="14" t="str">
        <f t="shared" si="81"/>
        <v>4/Abril/2017</v>
      </c>
      <c r="E681" s="50">
        <v>22764199.399999999</v>
      </c>
      <c r="F681" s="1">
        <v>9857763.2109999992</v>
      </c>
      <c r="G681" s="2">
        <v>0.43303799258584952</v>
      </c>
      <c r="H681" s="3">
        <v>16478</v>
      </c>
      <c r="I681" s="1">
        <v>12906436.189099999</v>
      </c>
      <c r="J681" s="11">
        <f t="shared" si="82"/>
        <v>42829</v>
      </c>
      <c r="K681" s="12">
        <f t="shared" si="83"/>
        <v>14</v>
      </c>
      <c r="L681" s="12" t="str">
        <f t="shared" si="84"/>
        <v>martes</v>
      </c>
      <c r="M681" s="45">
        <v>680</v>
      </c>
    </row>
    <row r="682" spans="1:13" x14ac:dyDescent="0.35">
      <c r="A682" s="8" t="str">
        <f t="shared" ref="A682:B697" si="87">+A681</f>
        <v>2017</v>
      </c>
      <c r="B682" s="8" t="str">
        <f t="shared" si="87"/>
        <v>Abril</v>
      </c>
      <c r="C682" s="6" t="s">
        <v>43</v>
      </c>
      <c r="D682" s="14" t="str">
        <f t="shared" si="81"/>
        <v>5/Abril/2017</v>
      </c>
      <c r="E682" s="50">
        <v>29991114</v>
      </c>
      <c r="F682" s="1">
        <v>13497787.390799999</v>
      </c>
      <c r="G682" s="2">
        <v>0.45005955399989478</v>
      </c>
      <c r="H682" s="3">
        <v>22038</v>
      </c>
      <c r="I682" s="1">
        <v>16493326.609200001</v>
      </c>
      <c r="J682" s="11">
        <f t="shared" si="82"/>
        <v>42830</v>
      </c>
      <c r="K682" s="12">
        <f t="shared" si="83"/>
        <v>14</v>
      </c>
      <c r="L682" s="12" t="str">
        <f t="shared" si="84"/>
        <v>miércoles</v>
      </c>
      <c r="M682" s="45">
        <v>681</v>
      </c>
    </row>
    <row r="683" spans="1:13" x14ac:dyDescent="0.35">
      <c r="A683" s="8" t="str">
        <f t="shared" si="87"/>
        <v>2017</v>
      </c>
      <c r="B683" s="8" t="str">
        <f t="shared" si="87"/>
        <v>Abril</v>
      </c>
      <c r="C683" s="6" t="s">
        <v>44</v>
      </c>
      <c r="D683" s="14" t="str">
        <f t="shared" si="81"/>
        <v>6/Abril/2017</v>
      </c>
      <c r="E683" s="50">
        <v>22456350</v>
      </c>
      <c r="F683" s="1">
        <v>10003723.432700001</v>
      </c>
      <c r="G683" s="2">
        <v>0.44547415019359782</v>
      </c>
      <c r="H683" s="3">
        <v>19019</v>
      </c>
      <c r="I683" s="1">
        <v>12452626.567399999</v>
      </c>
      <c r="J683" s="11">
        <f t="shared" si="82"/>
        <v>42831</v>
      </c>
      <c r="K683" s="12">
        <f t="shared" si="83"/>
        <v>14</v>
      </c>
      <c r="L683" s="12" t="str">
        <f t="shared" si="84"/>
        <v>jueves</v>
      </c>
      <c r="M683" s="45">
        <v>682</v>
      </c>
    </row>
    <row r="684" spans="1:13" x14ac:dyDescent="0.35">
      <c r="A684" s="8" t="str">
        <f t="shared" si="87"/>
        <v>2017</v>
      </c>
      <c r="B684" s="8" t="str">
        <f t="shared" si="87"/>
        <v>Abril</v>
      </c>
      <c r="C684" s="6" t="s">
        <v>45</v>
      </c>
      <c r="D684" s="14" t="str">
        <f t="shared" si="81"/>
        <v>7/Abril/2017</v>
      </c>
      <c r="E684" s="50">
        <v>37112207</v>
      </c>
      <c r="F684" s="1">
        <v>15919310.846999999</v>
      </c>
      <c r="G684" s="2">
        <v>0.42895079904571559</v>
      </c>
      <c r="H684" s="3">
        <v>24366</v>
      </c>
      <c r="I684" s="1">
        <v>21192896.153099999</v>
      </c>
      <c r="J684" s="11">
        <f t="shared" si="82"/>
        <v>42832</v>
      </c>
      <c r="K684" s="12">
        <f t="shared" si="83"/>
        <v>14</v>
      </c>
      <c r="L684" s="12" t="str">
        <f t="shared" si="84"/>
        <v>viernes</v>
      </c>
      <c r="M684" s="45">
        <v>683</v>
      </c>
    </row>
    <row r="685" spans="1:13" x14ac:dyDescent="0.35">
      <c r="A685" s="8" t="str">
        <f t="shared" si="87"/>
        <v>2017</v>
      </c>
      <c r="B685" s="8" t="str">
        <f t="shared" si="87"/>
        <v>Abril</v>
      </c>
      <c r="C685" s="6" t="s">
        <v>46</v>
      </c>
      <c r="D685" s="14" t="str">
        <f t="shared" si="81"/>
        <v>8/Abril/2017</v>
      </c>
      <c r="E685" s="50">
        <v>7571276</v>
      </c>
      <c r="F685" s="1">
        <v>3981928.9827000001</v>
      </c>
      <c r="G685" s="2">
        <v>0.52592574655844004</v>
      </c>
      <c r="H685" s="3">
        <v>2207</v>
      </c>
      <c r="I685" s="1">
        <v>3589347.0173999998</v>
      </c>
      <c r="J685" s="11">
        <f t="shared" si="82"/>
        <v>42833</v>
      </c>
      <c r="K685" s="12">
        <f t="shared" si="83"/>
        <v>14</v>
      </c>
      <c r="L685" s="12" t="str">
        <f t="shared" si="84"/>
        <v>sábado</v>
      </c>
      <c r="M685" s="45">
        <v>684</v>
      </c>
    </row>
    <row r="686" spans="1:13" x14ac:dyDescent="0.35">
      <c r="A686" s="8" t="str">
        <f t="shared" si="87"/>
        <v>2017</v>
      </c>
      <c r="B686" s="8" t="str">
        <f t="shared" si="87"/>
        <v>Abril</v>
      </c>
      <c r="C686" s="6" t="s">
        <v>48</v>
      </c>
      <c r="D686" s="14" t="str">
        <f t="shared" si="81"/>
        <v>10/Abril/2017</v>
      </c>
      <c r="E686" s="50">
        <v>35932184</v>
      </c>
      <c r="F686" s="1">
        <v>16053768.365</v>
      </c>
      <c r="G686" s="2">
        <v>0.44677964370326056</v>
      </c>
      <c r="H686" s="3">
        <v>42574</v>
      </c>
      <c r="I686" s="1">
        <v>19878415.6351</v>
      </c>
      <c r="J686" s="11">
        <f t="shared" si="82"/>
        <v>42835</v>
      </c>
      <c r="K686" s="12">
        <f t="shared" si="83"/>
        <v>15</v>
      </c>
      <c r="L686" s="12" t="str">
        <f t="shared" si="84"/>
        <v>lunes</v>
      </c>
      <c r="M686" s="45">
        <v>685</v>
      </c>
    </row>
    <row r="687" spans="1:13" x14ac:dyDescent="0.35">
      <c r="A687" s="8" t="str">
        <f t="shared" si="87"/>
        <v>2017</v>
      </c>
      <c r="B687" s="8" t="str">
        <f t="shared" si="87"/>
        <v>Abril</v>
      </c>
      <c r="C687" s="6" t="s">
        <v>69</v>
      </c>
      <c r="D687" s="14" t="str">
        <f t="shared" si="81"/>
        <v>11/Abril/2017</v>
      </c>
      <c r="E687" s="50">
        <v>32543015.899999999</v>
      </c>
      <c r="F687" s="1">
        <v>13850367.470799999</v>
      </c>
      <c r="G687" s="2">
        <v>0.42560184075625274</v>
      </c>
      <c r="H687" s="3">
        <v>25509</v>
      </c>
      <c r="I687" s="1">
        <v>18692648.429299999</v>
      </c>
      <c r="J687" s="11">
        <f t="shared" si="82"/>
        <v>42836</v>
      </c>
      <c r="K687" s="12">
        <f t="shared" si="83"/>
        <v>15</v>
      </c>
      <c r="L687" s="12" t="str">
        <f t="shared" si="84"/>
        <v>martes</v>
      </c>
      <c r="M687" s="45">
        <v>686</v>
      </c>
    </row>
    <row r="688" spans="1:13" x14ac:dyDescent="0.35">
      <c r="A688" s="8" t="str">
        <f t="shared" si="87"/>
        <v>2017</v>
      </c>
      <c r="B688" s="8" t="str">
        <f t="shared" si="87"/>
        <v>Abril</v>
      </c>
      <c r="C688" s="6" t="s">
        <v>49</v>
      </c>
      <c r="D688" s="14" t="str">
        <f t="shared" si="81"/>
        <v>12/Abril/2017</v>
      </c>
      <c r="E688" s="50">
        <v>42725267</v>
      </c>
      <c r="F688" s="1">
        <v>17156729.069899999</v>
      </c>
      <c r="G688" s="2">
        <v>0.40155931781304022</v>
      </c>
      <c r="H688" s="3">
        <v>37563</v>
      </c>
      <c r="I688" s="1">
        <v>25568537.930100001</v>
      </c>
      <c r="J688" s="11">
        <f t="shared" si="82"/>
        <v>42837</v>
      </c>
      <c r="K688" s="12">
        <f t="shared" si="83"/>
        <v>15</v>
      </c>
      <c r="L688" s="12" t="str">
        <f t="shared" si="84"/>
        <v>miércoles</v>
      </c>
      <c r="M688" s="45">
        <v>687</v>
      </c>
    </row>
    <row r="689" spans="1:13" x14ac:dyDescent="0.35">
      <c r="A689" s="8" t="str">
        <f t="shared" si="87"/>
        <v>2017</v>
      </c>
      <c r="B689" s="8" t="str">
        <f t="shared" si="87"/>
        <v>Abril</v>
      </c>
      <c r="C689" s="6" t="s">
        <v>50</v>
      </c>
      <c r="D689" s="14" t="str">
        <f t="shared" si="81"/>
        <v>13/Abril/2017</v>
      </c>
      <c r="E689" s="50">
        <v>33915622.840000004</v>
      </c>
      <c r="F689" s="1">
        <v>12917577.664100001</v>
      </c>
      <c r="G689" s="2">
        <v>0.38087396256998829</v>
      </c>
      <c r="H689" s="3">
        <v>19858</v>
      </c>
      <c r="I689" s="1">
        <v>20998045.175999999</v>
      </c>
      <c r="J689" s="11">
        <f t="shared" si="82"/>
        <v>42838</v>
      </c>
      <c r="K689" s="12">
        <f t="shared" si="83"/>
        <v>15</v>
      </c>
      <c r="L689" s="12" t="str">
        <f t="shared" si="84"/>
        <v>jueves</v>
      </c>
      <c r="M689" s="45">
        <v>688</v>
      </c>
    </row>
    <row r="690" spans="1:13" x14ac:dyDescent="0.35">
      <c r="A690" s="8" t="str">
        <f t="shared" si="87"/>
        <v>2017</v>
      </c>
      <c r="B690" s="8" t="str">
        <f t="shared" si="87"/>
        <v>Abril</v>
      </c>
      <c r="C690" s="6" t="s">
        <v>51</v>
      </c>
      <c r="D690" s="14" t="str">
        <f t="shared" si="81"/>
        <v>14/Abril/2017</v>
      </c>
      <c r="E690" s="50">
        <v>2214265</v>
      </c>
      <c r="F690" s="1">
        <v>763054.84750000003</v>
      </c>
      <c r="G690" s="2">
        <v>0.34460863875823355</v>
      </c>
      <c r="H690" s="3">
        <v>2465</v>
      </c>
      <c r="I690" s="1">
        <v>1451210.1525999999</v>
      </c>
      <c r="J690" s="11">
        <f t="shared" si="82"/>
        <v>42839</v>
      </c>
      <c r="K690" s="12">
        <f t="shared" si="83"/>
        <v>15</v>
      </c>
      <c r="L690" s="12" t="str">
        <f t="shared" si="84"/>
        <v>viernes</v>
      </c>
      <c r="M690" s="45">
        <v>689</v>
      </c>
    </row>
    <row r="691" spans="1:13" x14ac:dyDescent="0.35">
      <c r="A691" s="8" t="str">
        <f t="shared" si="87"/>
        <v>2017</v>
      </c>
      <c r="B691" s="8" t="str">
        <f t="shared" si="87"/>
        <v>Abril</v>
      </c>
      <c r="C691" s="6" t="s">
        <v>70</v>
      </c>
      <c r="D691" s="14" t="str">
        <f t="shared" si="81"/>
        <v>17/Abril/2017</v>
      </c>
      <c r="E691" s="50">
        <v>28732817</v>
      </c>
      <c r="F691" s="1">
        <v>12937261.1478</v>
      </c>
      <c r="G691" s="2">
        <v>0.45026079927352752</v>
      </c>
      <c r="H691" s="3">
        <v>29838</v>
      </c>
      <c r="I691" s="1">
        <v>15795555.852299999</v>
      </c>
      <c r="J691" s="11">
        <f t="shared" si="82"/>
        <v>42842</v>
      </c>
      <c r="K691" s="12">
        <f t="shared" si="83"/>
        <v>16</v>
      </c>
      <c r="L691" s="12" t="str">
        <f t="shared" si="84"/>
        <v>lunes</v>
      </c>
      <c r="M691" s="45">
        <v>690</v>
      </c>
    </row>
    <row r="692" spans="1:13" x14ac:dyDescent="0.35">
      <c r="A692" s="8" t="str">
        <f t="shared" si="87"/>
        <v>2017</v>
      </c>
      <c r="B692" s="8" t="str">
        <f t="shared" si="87"/>
        <v>Abril</v>
      </c>
      <c r="C692" s="6" t="s">
        <v>71</v>
      </c>
      <c r="D692" s="14" t="str">
        <f t="shared" si="81"/>
        <v>18/Abril/2017</v>
      </c>
      <c r="E692" s="50">
        <v>24121804</v>
      </c>
      <c r="F692" s="1">
        <v>10353589.5911</v>
      </c>
      <c r="G692" s="2">
        <v>0.42922119718326207</v>
      </c>
      <c r="H692" s="3">
        <v>20965</v>
      </c>
      <c r="I692" s="1">
        <v>13768214.4089</v>
      </c>
      <c r="J692" s="11">
        <f t="shared" si="82"/>
        <v>42843</v>
      </c>
      <c r="K692" s="12">
        <f t="shared" si="83"/>
        <v>16</v>
      </c>
      <c r="L692" s="12" t="str">
        <f t="shared" si="84"/>
        <v>martes</v>
      </c>
      <c r="M692" s="45">
        <v>691</v>
      </c>
    </row>
    <row r="693" spans="1:13" x14ac:dyDescent="0.35">
      <c r="A693" s="8" t="str">
        <f t="shared" si="87"/>
        <v>2017</v>
      </c>
      <c r="B693" s="8" t="str">
        <f t="shared" si="87"/>
        <v>Abril</v>
      </c>
      <c r="C693" s="6" t="s">
        <v>54</v>
      </c>
      <c r="D693" s="14" t="str">
        <f t="shared" si="81"/>
        <v>19/Abril/2017</v>
      </c>
      <c r="E693" s="50">
        <v>434263</v>
      </c>
      <c r="F693" s="1">
        <v>187128.6997</v>
      </c>
      <c r="G693" s="2">
        <v>0.43091099103538638</v>
      </c>
      <c r="H693" s="3">
        <v>27</v>
      </c>
      <c r="I693" s="1">
        <v>247134.3003</v>
      </c>
      <c r="J693" s="11">
        <f t="shared" si="82"/>
        <v>42844</v>
      </c>
      <c r="K693" s="12">
        <f t="shared" si="83"/>
        <v>16</v>
      </c>
      <c r="L693" s="12" t="str">
        <f t="shared" si="84"/>
        <v>miércoles</v>
      </c>
      <c r="M693" s="45">
        <v>692</v>
      </c>
    </row>
    <row r="694" spans="1:13" x14ac:dyDescent="0.35">
      <c r="A694" s="8" t="str">
        <f t="shared" si="87"/>
        <v>2017</v>
      </c>
      <c r="B694" s="8" t="str">
        <f t="shared" si="87"/>
        <v>Abril</v>
      </c>
      <c r="C694" s="6" t="s">
        <v>55</v>
      </c>
      <c r="D694" s="14" t="str">
        <f t="shared" si="81"/>
        <v>20/Abril/2017</v>
      </c>
      <c r="E694" s="50">
        <v>34674804.700000003</v>
      </c>
      <c r="F694" s="1">
        <v>14806359.889900001</v>
      </c>
      <c r="G694" s="2">
        <v>0.42700629514720811</v>
      </c>
      <c r="H694" s="3">
        <v>36816.942999999999</v>
      </c>
      <c r="I694" s="1">
        <v>19868444.810199998</v>
      </c>
      <c r="J694" s="11">
        <f t="shared" si="82"/>
        <v>42845</v>
      </c>
      <c r="K694" s="12">
        <f t="shared" si="83"/>
        <v>16</v>
      </c>
      <c r="L694" s="12" t="str">
        <f t="shared" si="84"/>
        <v>jueves</v>
      </c>
      <c r="M694" s="45">
        <v>693</v>
      </c>
    </row>
    <row r="695" spans="1:13" x14ac:dyDescent="0.35">
      <c r="A695" s="8" t="str">
        <f t="shared" si="87"/>
        <v>2017</v>
      </c>
      <c r="B695" s="8" t="str">
        <f t="shared" si="87"/>
        <v>Abril</v>
      </c>
      <c r="C695" s="6" t="s">
        <v>56</v>
      </c>
      <c r="D695" s="14" t="str">
        <f t="shared" si="81"/>
        <v>21/Abril/2017</v>
      </c>
      <c r="E695" s="50">
        <v>52730767.93</v>
      </c>
      <c r="F695" s="1">
        <v>17076527.973900001</v>
      </c>
      <c r="G695" s="2">
        <v>0.32384371865338774</v>
      </c>
      <c r="H695" s="3">
        <v>24971.791000000001</v>
      </c>
      <c r="I695" s="1">
        <v>35654239.956100002</v>
      </c>
      <c r="J695" s="11">
        <f t="shared" si="82"/>
        <v>42846</v>
      </c>
      <c r="K695" s="12">
        <f t="shared" si="83"/>
        <v>16</v>
      </c>
      <c r="L695" s="12" t="str">
        <f t="shared" si="84"/>
        <v>viernes</v>
      </c>
      <c r="M695" s="45">
        <v>694</v>
      </c>
    </row>
    <row r="696" spans="1:13" x14ac:dyDescent="0.35">
      <c r="A696" s="8" t="str">
        <f t="shared" si="87"/>
        <v>2017</v>
      </c>
      <c r="B696" s="8" t="str">
        <f t="shared" si="87"/>
        <v>Abril</v>
      </c>
      <c r="C696" s="6" t="s">
        <v>57</v>
      </c>
      <c r="D696" s="14" t="str">
        <f t="shared" si="81"/>
        <v>22/Abril/2017</v>
      </c>
      <c r="E696" s="50">
        <v>3611515</v>
      </c>
      <c r="F696" s="1">
        <v>1756710.1913000001</v>
      </c>
      <c r="G696" s="2">
        <v>0.48641918732166417</v>
      </c>
      <c r="H696" s="3">
        <v>2191</v>
      </c>
      <c r="I696" s="1">
        <v>1854804.8088</v>
      </c>
      <c r="J696" s="11">
        <f t="shared" si="82"/>
        <v>42847</v>
      </c>
      <c r="K696" s="12">
        <f t="shared" si="83"/>
        <v>16</v>
      </c>
      <c r="L696" s="12" t="str">
        <f t="shared" si="84"/>
        <v>sábado</v>
      </c>
      <c r="M696" s="45">
        <v>695</v>
      </c>
    </row>
    <row r="697" spans="1:13" x14ac:dyDescent="0.35">
      <c r="A697" s="8" t="str">
        <f t="shared" si="87"/>
        <v>2017</v>
      </c>
      <c r="B697" s="8" t="str">
        <f t="shared" si="87"/>
        <v>Abril</v>
      </c>
      <c r="C697" s="6" t="s">
        <v>59</v>
      </c>
      <c r="D697" s="14" t="str">
        <f t="shared" si="81"/>
        <v>24/Abril/2017</v>
      </c>
      <c r="E697" s="50">
        <v>44566756</v>
      </c>
      <c r="F697" s="1">
        <v>17760308.548799999</v>
      </c>
      <c r="G697" s="2">
        <v>0.39851023818740589</v>
      </c>
      <c r="H697" s="3">
        <v>51961</v>
      </c>
      <c r="I697" s="1">
        <v>26806447.451299999</v>
      </c>
      <c r="J697" s="11">
        <f t="shared" si="82"/>
        <v>42849</v>
      </c>
      <c r="K697" s="12">
        <f t="shared" si="83"/>
        <v>17</v>
      </c>
      <c r="L697" s="12" t="str">
        <f t="shared" si="84"/>
        <v>lunes</v>
      </c>
      <c r="M697" s="45">
        <v>696</v>
      </c>
    </row>
    <row r="698" spans="1:13" x14ac:dyDescent="0.35">
      <c r="A698" s="8" t="str">
        <f t="shared" ref="A698:B713" si="88">+A697</f>
        <v>2017</v>
      </c>
      <c r="B698" s="8" t="str">
        <f t="shared" si="88"/>
        <v>Abril</v>
      </c>
      <c r="C698" s="6" t="s">
        <v>72</v>
      </c>
      <c r="D698" s="14" t="str">
        <f t="shared" si="81"/>
        <v>25/Abril/2017</v>
      </c>
      <c r="E698" s="50">
        <v>40129993</v>
      </c>
      <c r="F698" s="1">
        <v>16469342.9845</v>
      </c>
      <c r="G698" s="2">
        <v>0.41039984692995085</v>
      </c>
      <c r="H698" s="3">
        <v>48999</v>
      </c>
      <c r="I698" s="1">
        <v>23660650.015500002</v>
      </c>
      <c r="J698" s="11">
        <f t="shared" si="82"/>
        <v>42850</v>
      </c>
      <c r="K698" s="12">
        <f t="shared" si="83"/>
        <v>17</v>
      </c>
      <c r="L698" s="12" t="str">
        <f t="shared" si="84"/>
        <v>martes</v>
      </c>
      <c r="M698" s="45">
        <v>697</v>
      </c>
    </row>
    <row r="699" spans="1:13" x14ac:dyDescent="0.35">
      <c r="A699" s="8" t="str">
        <f t="shared" si="88"/>
        <v>2017</v>
      </c>
      <c r="B699" s="8" t="str">
        <f t="shared" si="88"/>
        <v>Abril</v>
      </c>
      <c r="C699" s="6" t="s">
        <v>60</v>
      </c>
      <c r="D699" s="14" t="str">
        <f t="shared" si="81"/>
        <v>26/Abril/2017</v>
      </c>
      <c r="E699" s="50">
        <v>37571551</v>
      </c>
      <c r="F699" s="1">
        <v>14536490.7105</v>
      </c>
      <c r="G699" s="2">
        <v>0.38690153383606657</v>
      </c>
      <c r="H699" s="3">
        <v>21869</v>
      </c>
      <c r="I699" s="1">
        <v>23035060.289500002</v>
      </c>
      <c r="J699" s="11">
        <f t="shared" si="82"/>
        <v>42851</v>
      </c>
      <c r="K699" s="12">
        <f t="shared" si="83"/>
        <v>17</v>
      </c>
      <c r="L699" s="12" t="str">
        <f t="shared" si="84"/>
        <v>miércoles</v>
      </c>
      <c r="M699" s="45">
        <v>698</v>
      </c>
    </row>
    <row r="700" spans="1:13" x14ac:dyDescent="0.35">
      <c r="A700" s="8" t="str">
        <f t="shared" si="88"/>
        <v>2017</v>
      </c>
      <c r="B700" s="8" t="str">
        <f t="shared" si="88"/>
        <v>Abril</v>
      </c>
      <c r="C700" s="6" t="s">
        <v>61</v>
      </c>
      <c r="D700" s="14" t="str">
        <f t="shared" si="81"/>
        <v>27/Abril/2017</v>
      </c>
      <c r="E700" s="50">
        <v>67794186</v>
      </c>
      <c r="F700" s="1">
        <v>15213888.702</v>
      </c>
      <c r="G700" s="2">
        <v>0.22441288257373576</v>
      </c>
      <c r="H700" s="3">
        <v>32439</v>
      </c>
      <c r="I700" s="1">
        <v>52580297.298</v>
      </c>
      <c r="J700" s="11">
        <f t="shared" si="82"/>
        <v>42852</v>
      </c>
      <c r="K700" s="12">
        <f t="shared" si="83"/>
        <v>17</v>
      </c>
      <c r="L700" s="12" t="str">
        <f t="shared" si="84"/>
        <v>jueves</v>
      </c>
      <c r="M700" s="45">
        <v>699</v>
      </c>
    </row>
    <row r="701" spans="1:13" x14ac:dyDescent="0.35">
      <c r="A701" s="8" t="str">
        <f t="shared" si="88"/>
        <v>2017</v>
      </c>
      <c r="B701" s="8" t="str">
        <f t="shared" si="88"/>
        <v>Abril</v>
      </c>
      <c r="C701" s="6" t="s">
        <v>62</v>
      </c>
      <c r="D701" s="14" t="str">
        <f t="shared" si="81"/>
        <v>28/Abril/2017</v>
      </c>
      <c r="E701" s="50">
        <v>76178359</v>
      </c>
      <c r="F701" s="1">
        <v>30149092.797899999</v>
      </c>
      <c r="G701" s="2">
        <v>0.39576978545704822</v>
      </c>
      <c r="H701" s="3">
        <v>58161</v>
      </c>
      <c r="I701" s="1">
        <v>46029266.202100001</v>
      </c>
      <c r="J701" s="11">
        <f t="shared" si="82"/>
        <v>42853</v>
      </c>
      <c r="K701" s="12">
        <f t="shared" si="83"/>
        <v>17</v>
      </c>
      <c r="L701" s="12" t="str">
        <f t="shared" si="84"/>
        <v>viernes</v>
      </c>
      <c r="M701" s="45">
        <v>700</v>
      </c>
    </row>
    <row r="702" spans="1:13" x14ac:dyDescent="0.35">
      <c r="A702" s="8" t="str">
        <f t="shared" si="88"/>
        <v>2017</v>
      </c>
      <c r="B702" s="8" t="str">
        <f t="shared" si="88"/>
        <v>Abril</v>
      </c>
      <c r="C702" s="6" t="s">
        <v>63</v>
      </c>
      <c r="D702" s="14" t="str">
        <f t="shared" si="81"/>
        <v>29/Abril/2017</v>
      </c>
      <c r="E702" s="50">
        <v>18080992</v>
      </c>
      <c r="F702" s="1">
        <v>6567208.6645</v>
      </c>
      <c r="G702" s="2">
        <v>0.36321063935540704</v>
      </c>
      <c r="H702" s="3">
        <v>7775</v>
      </c>
      <c r="I702" s="1">
        <v>11513783.3356</v>
      </c>
      <c r="J702" s="11">
        <f t="shared" si="82"/>
        <v>42854</v>
      </c>
      <c r="K702" s="12">
        <f t="shared" si="83"/>
        <v>17</v>
      </c>
      <c r="L702" s="12" t="str">
        <f t="shared" si="84"/>
        <v>sábado</v>
      </c>
      <c r="M702" s="45">
        <v>701</v>
      </c>
    </row>
    <row r="703" spans="1:13" x14ac:dyDescent="0.35">
      <c r="A703" s="8" t="str">
        <f t="shared" si="88"/>
        <v>2017</v>
      </c>
      <c r="B703" s="8" t="s">
        <v>29</v>
      </c>
      <c r="C703" s="6" t="s">
        <v>66</v>
      </c>
      <c r="D703" s="14" t="str">
        <f t="shared" si="81"/>
        <v>2/Mayo/2017</v>
      </c>
      <c r="E703" s="50">
        <v>26769770</v>
      </c>
      <c r="F703" s="1">
        <v>13879939.8422</v>
      </c>
      <c r="G703" s="2">
        <v>0.51849305549506031</v>
      </c>
      <c r="H703" s="3">
        <v>24040</v>
      </c>
      <c r="I703" s="1">
        <v>12889830.1579</v>
      </c>
      <c r="J703" s="11">
        <f t="shared" si="82"/>
        <v>42857</v>
      </c>
      <c r="K703" s="12">
        <f t="shared" si="83"/>
        <v>18</v>
      </c>
      <c r="L703" s="12" t="str">
        <f t="shared" si="84"/>
        <v>martes</v>
      </c>
      <c r="M703" s="45">
        <v>702</v>
      </c>
    </row>
    <row r="704" spans="1:13" x14ac:dyDescent="0.35">
      <c r="A704" s="8" t="str">
        <f t="shared" si="88"/>
        <v>2017</v>
      </c>
      <c r="B704" s="8" t="str">
        <f t="shared" si="88"/>
        <v>Mayo</v>
      </c>
      <c r="C704" s="6" t="s">
        <v>67</v>
      </c>
      <c r="D704" s="14" t="str">
        <f t="shared" si="81"/>
        <v>3/Mayo/2017</v>
      </c>
      <c r="E704" s="50">
        <v>23104955</v>
      </c>
      <c r="F704" s="1">
        <v>10457932.239800001</v>
      </c>
      <c r="G704" s="2">
        <v>0.45262724986047365</v>
      </c>
      <c r="H704" s="3">
        <v>21288</v>
      </c>
      <c r="I704" s="1">
        <v>12647022.760299999</v>
      </c>
      <c r="J704" s="11">
        <f t="shared" si="82"/>
        <v>42858</v>
      </c>
      <c r="K704" s="12">
        <f t="shared" si="83"/>
        <v>18</v>
      </c>
      <c r="L704" s="12" t="str">
        <f t="shared" si="84"/>
        <v>miércoles</v>
      </c>
      <c r="M704" s="45">
        <v>703</v>
      </c>
    </row>
    <row r="705" spans="1:13" x14ac:dyDescent="0.35">
      <c r="A705" s="8" t="str">
        <f t="shared" si="88"/>
        <v>2017</v>
      </c>
      <c r="B705" s="8" t="str">
        <f t="shared" si="88"/>
        <v>Mayo</v>
      </c>
      <c r="C705" s="6" t="s">
        <v>68</v>
      </c>
      <c r="D705" s="14" t="str">
        <f t="shared" si="81"/>
        <v>4/Mayo/2017</v>
      </c>
      <c r="E705" s="50">
        <v>40443861</v>
      </c>
      <c r="F705" s="1">
        <v>17013003.916299999</v>
      </c>
      <c r="G705" s="2">
        <v>0.42065726406042192</v>
      </c>
      <c r="H705" s="3">
        <v>24745</v>
      </c>
      <c r="I705" s="1">
        <v>23430857.083700001</v>
      </c>
      <c r="J705" s="11">
        <f t="shared" si="82"/>
        <v>42859</v>
      </c>
      <c r="K705" s="12">
        <f t="shared" si="83"/>
        <v>18</v>
      </c>
      <c r="L705" s="12" t="str">
        <f t="shared" si="84"/>
        <v>jueves</v>
      </c>
      <c r="M705" s="45">
        <v>704</v>
      </c>
    </row>
    <row r="706" spans="1:13" x14ac:dyDescent="0.35">
      <c r="A706" s="8" t="str">
        <f t="shared" si="88"/>
        <v>2017</v>
      </c>
      <c r="B706" s="8" t="str">
        <f t="shared" si="88"/>
        <v>Mayo</v>
      </c>
      <c r="C706" s="6" t="s">
        <v>43</v>
      </c>
      <c r="D706" s="14" t="str">
        <f t="shared" si="81"/>
        <v>5/Mayo/2017</v>
      </c>
      <c r="E706" s="50">
        <v>27743281.34</v>
      </c>
      <c r="F706" s="1">
        <v>11699612.6511</v>
      </c>
      <c r="G706" s="2">
        <v>0.42170976488753004</v>
      </c>
      <c r="H706" s="3">
        <v>26992</v>
      </c>
      <c r="I706" s="1">
        <v>16043668.688999999</v>
      </c>
      <c r="J706" s="11">
        <f t="shared" si="82"/>
        <v>42860</v>
      </c>
      <c r="K706" s="12">
        <f t="shared" si="83"/>
        <v>18</v>
      </c>
      <c r="L706" s="12" t="str">
        <f t="shared" si="84"/>
        <v>viernes</v>
      </c>
      <c r="M706" s="45">
        <v>705</v>
      </c>
    </row>
    <row r="707" spans="1:13" x14ac:dyDescent="0.35">
      <c r="A707" s="8" t="str">
        <f t="shared" si="88"/>
        <v>2017</v>
      </c>
      <c r="B707" s="8" t="str">
        <f t="shared" si="88"/>
        <v>Mayo</v>
      </c>
      <c r="C707" s="6" t="s">
        <v>44</v>
      </c>
      <c r="D707" s="14" t="str">
        <f t="shared" ref="D707:D770" si="89">CONCATENATE(C707,"/",B707,"/",A707)</f>
        <v>6/Mayo/2017</v>
      </c>
      <c r="E707" s="50">
        <v>7768540</v>
      </c>
      <c r="F707" s="1">
        <v>3391962.449</v>
      </c>
      <c r="G707" s="2">
        <v>0.43662804709765285</v>
      </c>
      <c r="H707" s="3">
        <v>4806</v>
      </c>
      <c r="I707" s="1">
        <v>4376577.5510999998</v>
      </c>
      <c r="J707" s="11">
        <f t="shared" ref="J707:J770" si="90">WORKDAY(D707,0,0)</f>
        <v>42861</v>
      </c>
      <c r="K707" s="12">
        <f t="shared" ref="K707:K770" si="91">WEEKNUM(J707,1)</f>
        <v>18</v>
      </c>
      <c r="L707" s="12" t="str">
        <f t="shared" ref="L707:L770" si="92">TEXT(J707,"ddDDd")</f>
        <v>sábado</v>
      </c>
      <c r="M707" s="45">
        <v>706</v>
      </c>
    </row>
    <row r="708" spans="1:13" x14ac:dyDescent="0.35">
      <c r="A708" s="8" t="str">
        <f t="shared" si="88"/>
        <v>2017</v>
      </c>
      <c r="B708" s="8" t="str">
        <f t="shared" si="88"/>
        <v>Mayo</v>
      </c>
      <c r="C708" s="6" t="s">
        <v>46</v>
      </c>
      <c r="D708" s="14" t="str">
        <f t="shared" si="89"/>
        <v>8/Mayo/2017</v>
      </c>
      <c r="E708" s="50">
        <v>25798337.100000001</v>
      </c>
      <c r="F708" s="1">
        <v>10325221.345000001</v>
      </c>
      <c r="G708" s="2">
        <v>0.40022817381512549</v>
      </c>
      <c r="H708" s="3">
        <v>18038</v>
      </c>
      <c r="I708" s="1">
        <v>15473115.755000001</v>
      </c>
      <c r="J708" s="11">
        <f t="shared" si="90"/>
        <v>42863</v>
      </c>
      <c r="K708" s="12">
        <f t="shared" si="91"/>
        <v>19</v>
      </c>
      <c r="L708" s="12" t="str">
        <f t="shared" si="92"/>
        <v>lunes</v>
      </c>
      <c r="M708" s="45">
        <v>707</v>
      </c>
    </row>
    <row r="709" spans="1:13" x14ac:dyDescent="0.35">
      <c r="A709" s="8" t="str">
        <f t="shared" si="88"/>
        <v>2017</v>
      </c>
      <c r="B709" s="8" t="str">
        <f t="shared" si="88"/>
        <v>Mayo</v>
      </c>
      <c r="C709" s="6" t="s">
        <v>47</v>
      </c>
      <c r="D709" s="14" t="str">
        <f t="shared" si="89"/>
        <v>9/Mayo/2017</v>
      </c>
      <c r="E709" s="50">
        <v>34212122.020000003</v>
      </c>
      <c r="F709" s="1">
        <v>14619440.545700001</v>
      </c>
      <c r="G709" s="2">
        <v>0.42731756121861275</v>
      </c>
      <c r="H709" s="3">
        <v>36677</v>
      </c>
      <c r="I709" s="1">
        <v>19592681.474399999</v>
      </c>
      <c r="J709" s="11">
        <f t="shared" si="90"/>
        <v>42864</v>
      </c>
      <c r="K709" s="12">
        <f t="shared" si="91"/>
        <v>19</v>
      </c>
      <c r="L709" s="12" t="str">
        <f t="shared" si="92"/>
        <v>martes</v>
      </c>
      <c r="M709" s="45">
        <v>708</v>
      </c>
    </row>
    <row r="710" spans="1:13" x14ac:dyDescent="0.35">
      <c r="A710" s="8" t="str">
        <f t="shared" si="88"/>
        <v>2017</v>
      </c>
      <c r="B710" s="8" t="str">
        <f t="shared" si="88"/>
        <v>Mayo</v>
      </c>
      <c r="C710" s="6" t="s">
        <v>48</v>
      </c>
      <c r="D710" s="14" t="str">
        <f t="shared" si="89"/>
        <v>10/Mayo/2017</v>
      </c>
      <c r="E710" s="50">
        <v>40482044</v>
      </c>
      <c r="F710" s="1">
        <v>18536481.8961</v>
      </c>
      <c r="G710" s="2">
        <v>0.45789392195957301</v>
      </c>
      <c r="H710" s="3">
        <v>33238</v>
      </c>
      <c r="I710" s="1">
        <v>21945562.103999998</v>
      </c>
      <c r="J710" s="11">
        <f t="shared" si="90"/>
        <v>42865</v>
      </c>
      <c r="K710" s="12">
        <f t="shared" si="91"/>
        <v>19</v>
      </c>
      <c r="L710" s="12" t="str">
        <f t="shared" si="92"/>
        <v>miércoles</v>
      </c>
      <c r="M710" s="45">
        <v>709</v>
      </c>
    </row>
    <row r="711" spans="1:13" x14ac:dyDescent="0.35">
      <c r="A711" s="8" t="str">
        <f t="shared" si="88"/>
        <v>2017</v>
      </c>
      <c r="B711" s="8" t="str">
        <f t="shared" si="88"/>
        <v>Mayo</v>
      </c>
      <c r="C711" s="6" t="s">
        <v>69</v>
      </c>
      <c r="D711" s="14" t="str">
        <f t="shared" si="89"/>
        <v>11/Mayo/2017</v>
      </c>
      <c r="E711" s="50">
        <v>29301581</v>
      </c>
      <c r="F711" s="1">
        <v>12496019.2939</v>
      </c>
      <c r="G711" s="2">
        <v>0.4264622886355518</v>
      </c>
      <c r="H711" s="3">
        <v>5844</v>
      </c>
      <c r="I711" s="1">
        <v>16805561.7062</v>
      </c>
      <c r="J711" s="11">
        <f t="shared" si="90"/>
        <v>42866</v>
      </c>
      <c r="K711" s="12">
        <f t="shared" si="91"/>
        <v>19</v>
      </c>
      <c r="L711" s="12" t="str">
        <f t="shared" si="92"/>
        <v>jueves</v>
      </c>
      <c r="M711" s="45">
        <v>710</v>
      </c>
    </row>
    <row r="712" spans="1:13" x14ac:dyDescent="0.35">
      <c r="A712" s="8" t="str">
        <f t="shared" si="88"/>
        <v>2017</v>
      </c>
      <c r="B712" s="8" t="str">
        <f t="shared" si="88"/>
        <v>Mayo</v>
      </c>
      <c r="C712" s="6" t="s">
        <v>49</v>
      </c>
      <c r="D712" s="14" t="str">
        <f t="shared" si="89"/>
        <v>12/Mayo/2017</v>
      </c>
      <c r="E712" s="50">
        <v>57281528.689999998</v>
      </c>
      <c r="F712" s="1">
        <v>22653157.072700001</v>
      </c>
      <c r="G712" s="2">
        <v>0.39547053981914254</v>
      </c>
      <c r="H712" s="3">
        <v>40548</v>
      </c>
      <c r="I712" s="1">
        <v>34628371.617399998</v>
      </c>
      <c r="J712" s="11">
        <f t="shared" si="90"/>
        <v>42867</v>
      </c>
      <c r="K712" s="12">
        <f t="shared" si="91"/>
        <v>19</v>
      </c>
      <c r="L712" s="12" t="str">
        <f t="shared" si="92"/>
        <v>viernes</v>
      </c>
      <c r="M712" s="45">
        <v>711</v>
      </c>
    </row>
    <row r="713" spans="1:13" x14ac:dyDescent="0.35">
      <c r="A713" s="8" t="str">
        <f t="shared" si="88"/>
        <v>2017</v>
      </c>
      <c r="B713" s="8" t="str">
        <f t="shared" si="88"/>
        <v>Mayo</v>
      </c>
      <c r="C713" s="6" t="s">
        <v>50</v>
      </c>
      <c r="D713" s="14" t="str">
        <f t="shared" si="89"/>
        <v>13/Mayo/2017</v>
      </c>
      <c r="E713" s="50">
        <v>555973</v>
      </c>
      <c r="F713" s="1">
        <v>277008.70760000002</v>
      </c>
      <c r="G713" s="2">
        <v>0.49824129517080867</v>
      </c>
      <c r="H713" s="3">
        <v>167</v>
      </c>
      <c r="I713" s="1">
        <v>278964.29249999998</v>
      </c>
      <c r="J713" s="11">
        <f t="shared" si="90"/>
        <v>42868</v>
      </c>
      <c r="K713" s="12">
        <f t="shared" si="91"/>
        <v>19</v>
      </c>
      <c r="L713" s="12" t="str">
        <f t="shared" si="92"/>
        <v>sábado</v>
      </c>
      <c r="M713" s="45">
        <v>712</v>
      </c>
    </row>
    <row r="714" spans="1:13" x14ac:dyDescent="0.35">
      <c r="A714" s="8" t="str">
        <f t="shared" ref="A714:B729" si="93">+A713</f>
        <v>2017</v>
      </c>
      <c r="B714" s="8" t="str">
        <f t="shared" si="93"/>
        <v>Mayo</v>
      </c>
      <c r="C714" s="6" t="s">
        <v>52</v>
      </c>
      <c r="D714" s="14" t="str">
        <f t="shared" si="89"/>
        <v>15/Mayo/2017</v>
      </c>
      <c r="E714" s="50">
        <v>21196857</v>
      </c>
      <c r="F714" s="1">
        <v>9003853.1557</v>
      </c>
      <c r="G714" s="2">
        <v>0.42477302911936426</v>
      </c>
      <c r="H714" s="3">
        <v>11534</v>
      </c>
      <c r="I714" s="1">
        <v>12193003.8444</v>
      </c>
      <c r="J714" s="11">
        <f t="shared" si="90"/>
        <v>42870</v>
      </c>
      <c r="K714" s="12">
        <f t="shared" si="91"/>
        <v>20</v>
      </c>
      <c r="L714" s="12" t="str">
        <f t="shared" si="92"/>
        <v>lunes</v>
      </c>
      <c r="M714" s="45">
        <v>713</v>
      </c>
    </row>
    <row r="715" spans="1:13" x14ac:dyDescent="0.35">
      <c r="A715" s="8" t="str">
        <f t="shared" si="93"/>
        <v>2017</v>
      </c>
      <c r="B715" s="8" t="str">
        <f t="shared" si="93"/>
        <v>Mayo</v>
      </c>
      <c r="C715" s="6" t="s">
        <v>53</v>
      </c>
      <c r="D715" s="14" t="str">
        <f t="shared" si="89"/>
        <v>16/Mayo/2017</v>
      </c>
      <c r="E715" s="50">
        <v>53276575</v>
      </c>
      <c r="F715" s="1">
        <v>23748884.032699998</v>
      </c>
      <c r="G715" s="2">
        <v>0.44576596811450436</v>
      </c>
      <c r="H715" s="3">
        <v>45347</v>
      </c>
      <c r="I715" s="1">
        <v>29527690.967399999</v>
      </c>
      <c r="J715" s="11">
        <f t="shared" si="90"/>
        <v>42871</v>
      </c>
      <c r="K715" s="12">
        <f t="shared" si="91"/>
        <v>20</v>
      </c>
      <c r="L715" s="12" t="str">
        <f t="shared" si="92"/>
        <v>martes</v>
      </c>
      <c r="M715" s="45">
        <v>714</v>
      </c>
    </row>
    <row r="716" spans="1:13" x14ac:dyDescent="0.35">
      <c r="A716" s="8" t="str">
        <f t="shared" si="93"/>
        <v>2017</v>
      </c>
      <c r="B716" s="8" t="str">
        <f t="shared" si="93"/>
        <v>Mayo</v>
      </c>
      <c r="C716" s="6" t="s">
        <v>70</v>
      </c>
      <c r="D716" s="14" t="str">
        <f t="shared" si="89"/>
        <v>17/Mayo/2017</v>
      </c>
      <c r="E716" s="50">
        <v>25534481.170000002</v>
      </c>
      <c r="F716" s="1">
        <v>11112478.838</v>
      </c>
      <c r="G716" s="2">
        <v>0.435195011953321</v>
      </c>
      <c r="H716" s="3">
        <v>13681</v>
      </c>
      <c r="I716" s="1">
        <v>14422002.332</v>
      </c>
      <c r="J716" s="11">
        <f t="shared" si="90"/>
        <v>42872</v>
      </c>
      <c r="K716" s="12">
        <f t="shared" si="91"/>
        <v>20</v>
      </c>
      <c r="L716" s="12" t="str">
        <f t="shared" si="92"/>
        <v>miércoles</v>
      </c>
      <c r="M716" s="45">
        <v>715</v>
      </c>
    </row>
    <row r="717" spans="1:13" x14ac:dyDescent="0.35">
      <c r="A717" s="8" t="str">
        <f t="shared" si="93"/>
        <v>2017</v>
      </c>
      <c r="B717" s="8" t="str">
        <f t="shared" si="93"/>
        <v>Mayo</v>
      </c>
      <c r="C717" s="6" t="s">
        <v>71</v>
      </c>
      <c r="D717" s="14" t="str">
        <f t="shared" si="89"/>
        <v>18/Mayo/2017</v>
      </c>
      <c r="E717" s="50">
        <v>48653089.899999999</v>
      </c>
      <c r="F717" s="1">
        <v>15856174.795399999</v>
      </c>
      <c r="G717" s="2">
        <v>0.32590272946672599</v>
      </c>
      <c r="H717" s="3">
        <v>20541</v>
      </c>
      <c r="I717" s="1">
        <v>32796915.104600001</v>
      </c>
      <c r="J717" s="11">
        <f t="shared" si="90"/>
        <v>42873</v>
      </c>
      <c r="K717" s="12">
        <f t="shared" si="91"/>
        <v>20</v>
      </c>
      <c r="L717" s="12" t="str">
        <f t="shared" si="92"/>
        <v>jueves</v>
      </c>
      <c r="M717" s="45">
        <v>716</v>
      </c>
    </row>
    <row r="718" spans="1:13" x14ac:dyDescent="0.35">
      <c r="A718" s="8" t="str">
        <f t="shared" si="93"/>
        <v>2017</v>
      </c>
      <c r="B718" s="8" t="str">
        <f t="shared" si="93"/>
        <v>Mayo</v>
      </c>
      <c r="C718" s="6" t="s">
        <v>54</v>
      </c>
      <c r="D718" s="14" t="str">
        <f t="shared" si="89"/>
        <v>19/Mayo/2017</v>
      </c>
      <c r="E718" s="50">
        <v>27923852</v>
      </c>
      <c r="F718" s="1">
        <v>11894622.5397</v>
      </c>
      <c r="G718" s="2">
        <v>0.4259663938807583</v>
      </c>
      <c r="H718" s="3">
        <v>23748</v>
      </c>
      <c r="I718" s="1">
        <v>16029229.4603</v>
      </c>
      <c r="J718" s="11">
        <f t="shared" si="90"/>
        <v>42874</v>
      </c>
      <c r="K718" s="12">
        <f t="shared" si="91"/>
        <v>20</v>
      </c>
      <c r="L718" s="12" t="str">
        <f t="shared" si="92"/>
        <v>viernes</v>
      </c>
      <c r="M718" s="45">
        <v>717</v>
      </c>
    </row>
    <row r="719" spans="1:13" x14ac:dyDescent="0.35">
      <c r="A719" s="8" t="str">
        <f t="shared" si="93"/>
        <v>2017</v>
      </c>
      <c r="B719" s="8" t="str">
        <f t="shared" si="93"/>
        <v>Mayo</v>
      </c>
      <c r="C719" s="6" t="s">
        <v>55</v>
      </c>
      <c r="D719" s="14" t="str">
        <f t="shared" si="89"/>
        <v>20/Mayo/2017</v>
      </c>
      <c r="E719" s="50">
        <v>1924566</v>
      </c>
      <c r="F719" s="1">
        <v>923378.7585</v>
      </c>
      <c r="G719" s="2">
        <v>0.47978544695271558</v>
      </c>
      <c r="H719" s="3">
        <v>837</v>
      </c>
      <c r="I719" s="1">
        <v>1001187.2415</v>
      </c>
      <c r="J719" s="11">
        <f t="shared" si="90"/>
        <v>42875</v>
      </c>
      <c r="K719" s="12">
        <f t="shared" si="91"/>
        <v>20</v>
      </c>
      <c r="L719" s="12" t="str">
        <f t="shared" si="92"/>
        <v>sábado</v>
      </c>
      <c r="M719" s="45">
        <v>718</v>
      </c>
    </row>
    <row r="720" spans="1:13" x14ac:dyDescent="0.35">
      <c r="A720" s="8" t="str">
        <f t="shared" si="93"/>
        <v>2017</v>
      </c>
      <c r="B720" s="8" t="str">
        <f t="shared" si="93"/>
        <v>Mayo</v>
      </c>
      <c r="C720" s="6" t="s">
        <v>57</v>
      </c>
      <c r="D720" s="14" t="str">
        <f t="shared" si="89"/>
        <v>22/Mayo/2017</v>
      </c>
      <c r="E720" s="50">
        <v>30658240</v>
      </c>
      <c r="F720" s="1">
        <v>13679002.986099999</v>
      </c>
      <c r="G720" s="2">
        <v>0.4461770468917981</v>
      </c>
      <c r="H720" s="3">
        <v>14296</v>
      </c>
      <c r="I720" s="1">
        <v>16979237.013900001</v>
      </c>
      <c r="J720" s="11">
        <f t="shared" si="90"/>
        <v>42877</v>
      </c>
      <c r="K720" s="12">
        <f t="shared" si="91"/>
        <v>21</v>
      </c>
      <c r="L720" s="12" t="str">
        <f t="shared" si="92"/>
        <v>lunes</v>
      </c>
      <c r="M720" s="45">
        <v>719</v>
      </c>
    </row>
    <row r="721" spans="1:13" x14ac:dyDescent="0.35">
      <c r="A721" s="8" t="str">
        <f t="shared" si="93"/>
        <v>2017</v>
      </c>
      <c r="B721" s="8" t="str">
        <f t="shared" si="93"/>
        <v>Mayo</v>
      </c>
      <c r="C721" s="6" t="s">
        <v>58</v>
      </c>
      <c r="D721" s="14" t="str">
        <f t="shared" si="89"/>
        <v>23/Mayo/2017</v>
      </c>
      <c r="E721" s="50">
        <v>43066059.340000004</v>
      </c>
      <c r="F721" s="1">
        <v>21473092.952799998</v>
      </c>
      <c r="G721" s="2">
        <v>0.49860826093404997</v>
      </c>
      <c r="H721" s="3">
        <v>43073</v>
      </c>
      <c r="I721" s="1">
        <v>21592966.3873</v>
      </c>
      <c r="J721" s="11">
        <f t="shared" si="90"/>
        <v>42878</v>
      </c>
      <c r="K721" s="12">
        <f t="shared" si="91"/>
        <v>21</v>
      </c>
      <c r="L721" s="12" t="str">
        <f t="shared" si="92"/>
        <v>martes</v>
      </c>
      <c r="M721" s="45">
        <v>720</v>
      </c>
    </row>
    <row r="722" spans="1:13" x14ac:dyDescent="0.35">
      <c r="A722" s="8" t="str">
        <f t="shared" si="93"/>
        <v>2017</v>
      </c>
      <c r="B722" s="8" t="str">
        <f t="shared" si="93"/>
        <v>Mayo</v>
      </c>
      <c r="C722" s="6" t="s">
        <v>59</v>
      </c>
      <c r="D722" s="14" t="str">
        <f t="shared" si="89"/>
        <v>24/Mayo/2017</v>
      </c>
      <c r="E722" s="50">
        <v>29205031</v>
      </c>
      <c r="F722" s="1">
        <v>12668908.886</v>
      </c>
      <c r="G722" s="2">
        <v>0.43379200268611257</v>
      </c>
      <c r="H722" s="3">
        <v>18779</v>
      </c>
      <c r="I722" s="1">
        <v>16536122.1141</v>
      </c>
      <c r="J722" s="11">
        <f t="shared" si="90"/>
        <v>42879</v>
      </c>
      <c r="K722" s="12">
        <f t="shared" si="91"/>
        <v>21</v>
      </c>
      <c r="L722" s="12" t="str">
        <f t="shared" si="92"/>
        <v>miércoles</v>
      </c>
      <c r="M722" s="45">
        <v>721</v>
      </c>
    </row>
    <row r="723" spans="1:13" x14ac:dyDescent="0.35">
      <c r="A723" s="8" t="str">
        <f t="shared" si="93"/>
        <v>2017</v>
      </c>
      <c r="B723" s="8" t="str">
        <f t="shared" si="93"/>
        <v>Mayo</v>
      </c>
      <c r="C723" s="6" t="s">
        <v>72</v>
      </c>
      <c r="D723" s="14" t="str">
        <f t="shared" si="89"/>
        <v>25/Mayo/2017</v>
      </c>
      <c r="E723" s="50">
        <v>60842564.520000003</v>
      </c>
      <c r="F723" s="1">
        <v>21482354.097800002</v>
      </c>
      <c r="G723" s="2">
        <v>0.35308100944263088</v>
      </c>
      <c r="H723" s="3">
        <v>26768</v>
      </c>
      <c r="I723" s="1">
        <v>39360210.422200002</v>
      </c>
      <c r="J723" s="11">
        <f t="shared" si="90"/>
        <v>42880</v>
      </c>
      <c r="K723" s="12">
        <f t="shared" si="91"/>
        <v>21</v>
      </c>
      <c r="L723" s="12" t="str">
        <f t="shared" si="92"/>
        <v>jueves</v>
      </c>
      <c r="M723" s="45">
        <v>722</v>
      </c>
    </row>
    <row r="724" spans="1:13" x14ac:dyDescent="0.35">
      <c r="A724" s="8" t="str">
        <f t="shared" si="93"/>
        <v>2017</v>
      </c>
      <c r="B724" s="8" t="str">
        <f t="shared" si="93"/>
        <v>Mayo</v>
      </c>
      <c r="C724" s="6" t="s">
        <v>60</v>
      </c>
      <c r="D724" s="14" t="str">
        <f t="shared" si="89"/>
        <v>26/Mayo/2017</v>
      </c>
      <c r="E724" s="50">
        <v>45361183.689999998</v>
      </c>
      <c r="F724" s="1">
        <v>14961102.9197</v>
      </c>
      <c r="G724" s="2">
        <v>0.32982170443224607</v>
      </c>
      <c r="H724" s="3">
        <v>17133</v>
      </c>
      <c r="I724" s="1">
        <v>30400080.770399999</v>
      </c>
      <c r="J724" s="11">
        <f t="shared" si="90"/>
        <v>42881</v>
      </c>
      <c r="K724" s="12">
        <f t="shared" si="91"/>
        <v>21</v>
      </c>
      <c r="L724" s="12" t="str">
        <f t="shared" si="92"/>
        <v>viernes</v>
      </c>
      <c r="M724" s="45">
        <v>723</v>
      </c>
    </row>
    <row r="725" spans="1:13" x14ac:dyDescent="0.35">
      <c r="A725" s="8" t="str">
        <f t="shared" si="93"/>
        <v>2017</v>
      </c>
      <c r="B725" s="8" t="str">
        <f t="shared" si="93"/>
        <v>Mayo</v>
      </c>
      <c r="C725" s="6" t="s">
        <v>61</v>
      </c>
      <c r="D725" s="14" t="str">
        <f t="shared" si="89"/>
        <v>27/Mayo/2017</v>
      </c>
      <c r="E725" s="50">
        <v>1041779</v>
      </c>
      <c r="F725" s="1">
        <v>384353.80209999997</v>
      </c>
      <c r="G725" s="2">
        <v>0.36893986354111574</v>
      </c>
      <c r="H725" s="3">
        <v>1551</v>
      </c>
      <c r="I725" s="1">
        <v>657425.19790000003</v>
      </c>
      <c r="J725" s="11">
        <f t="shared" si="90"/>
        <v>42882</v>
      </c>
      <c r="K725" s="12">
        <f t="shared" si="91"/>
        <v>21</v>
      </c>
      <c r="L725" s="12" t="str">
        <f t="shared" si="92"/>
        <v>sábado</v>
      </c>
      <c r="M725" s="45">
        <v>724</v>
      </c>
    </row>
    <row r="726" spans="1:13" x14ac:dyDescent="0.35">
      <c r="A726" s="8" t="str">
        <f t="shared" si="93"/>
        <v>2017</v>
      </c>
      <c r="B726" s="8" t="str">
        <f t="shared" si="93"/>
        <v>Mayo</v>
      </c>
      <c r="C726" s="6" t="s">
        <v>63</v>
      </c>
      <c r="D726" s="14" t="str">
        <f t="shared" si="89"/>
        <v>29/Mayo/2017</v>
      </c>
      <c r="E726" s="50">
        <v>26780032</v>
      </c>
      <c r="F726" s="1">
        <v>11707291.6313</v>
      </c>
      <c r="G726" s="2">
        <v>0.43716496049369918</v>
      </c>
      <c r="H726" s="3">
        <v>30040</v>
      </c>
      <c r="I726" s="1">
        <v>15072740.368799999</v>
      </c>
      <c r="J726" s="11">
        <f t="shared" si="90"/>
        <v>42884</v>
      </c>
      <c r="K726" s="12">
        <f t="shared" si="91"/>
        <v>22</v>
      </c>
      <c r="L726" s="12" t="str">
        <f t="shared" si="92"/>
        <v>lunes</v>
      </c>
      <c r="M726" s="45">
        <v>725</v>
      </c>
    </row>
    <row r="727" spans="1:13" x14ac:dyDescent="0.35">
      <c r="A727" s="8" t="str">
        <f t="shared" si="93"/>
        <v>2017</v>
      </c>
      <c r="B727" s="8" t="str">
        <f t="shared" si="93"/>
        <v>Mayo</v>
      </c>
      <c r="C727" s="6" t="s">
        <v>64</v>
      </c>
      <c r="D727" s="14" t="str">
        <f t="shared" si="89"/>
        <v>30/Mayo/2017</v>
      </c>
      <c r="E727" s="50">
        <v>35436078</v>
      </c>
      <c r="F727" s="1">
        <v>16556692.522600001</v>
      </c>
      <c r="G727" s="2">
        <v>0.4672270030165302</v>
      </c>
      <c r="H727" s="3">
        <v>35970</v>
      </c>
      <c r="I727" s="1">
        <v>18879385.477400001</v>
      </c>
      <c r="J727" s="11">
        <f t="shared" si="90"/>
        <v>42885</v>
      </c>
      <c r="K727" s="12">
        <f t="shared" si="91"/>
        <v>22</v>
      </c>
      <c r="L727" s="12" t="str">
        <f t="shared" si="92"/>
        <v>martes</v>
      </c>
      <c r="M727" s="45">
        <v>726</v>
      </c>
    </row>
    <row r="728" spans="1:13" x14ac:dyDescent="0.35">
      <c r="A728" s="8" t="str">
        <f t="shared" si="93"/>
        <v>2017</v>
      </c>
      <c r="B728" s="8" t="str">
        <f t="shared" si="93"/>
        <v>Mayo</v>
      </c>
      <c r="C728" s="6" t="s">
        <v>65</v>
      </c>
      <c r="D728" s="14" t="str">
        <f t="shared" si="89"/>
        <v>31/Mayo/2017</v>
      </c>
      <c r="E728" s="50">
        <v>75949734.049999997</v>
      </c>
      <c r="F728" s="1">
        <v>28571302.526000001</v>
      </c>
      <c r="G728" s="2">
        <v>0.37618699898528479</v>
      </c>
      <c r="H728" s="3">
        <v>44392</v>
      </c>
      <c r="I728" s="1">
        <v>47378431.524099998</v>
      </c>
      <c r="J728" s="11">
        <f t="shared" si="90"/>
        <v>42886</v>
      </c>
      <c r="K728" s="12">
        <f t="shared" si="91"/>
        <v>22</v>
      </c>
      <c r="L728" s="12" t="str">
        <f t="shared" si="92"/>
        <v>miércoles</v>
      </c>
      <c r="M728" s="45">
        <v>727</v>
      </c>
    </row>
    <row r="729" spans="1:13" x14ac:dyDescent="0.35">
      <c r="A729" s="8" t="str">
        <f t="shared" si="93"/>
        <v>2017</v>
      </c>
      <c r="B729" s="8" t="s">
        <v>30</v>
      </c>
      <c r="C729" s="6" t="s">
        <v>73</v>
      </c>
      <c r="D729" s="14" t="str">
        <f t="shared" si="89"/>
        <v>1/Junio/2017</v>
      </c>
      <c r="E729" s="50">
        <v>17803285</v>
      </c>
      <c r="F729" s="1">
        <v>7347584.9134</v>
      </c>
      <c r="G729" s="2">
        <v>0.41270950352140068</v>
      </c>
      <c r="H729" s="3">
        <v>13154</v>
      </c>
      <c r="I729" s="1">
        <v>10455700.0866</v>
      </c>
      <c r="J729" s="11">
        <f t="shared" si="90"/>
        <v>42887</v>
      </c>
      <c r="K729" s="12">
        <f t="shared" si="91"/>
        <v>22</v>
      </c>
      <c r="L729" s="12" t="str">
        <f t="shared" si="92"/>
        <v>jueves</v>
      </c>
      <c r="M729" s="45">
        <v>728</v>
      </c>
    </row>
    <row r="730" spans="1:13" x14ac:dyDescent="0.35">
      <c r="A730" s="8" t="str">
        <f t="shared" ref="A730:B745" si="94">+A729</f>
        <v>2017</v>
      </c>
      <c r="B730" s="8" t="str">
        <f t="shared" si="94"/>
        <v>Junio</v>
      </c>
      <c r="C730" s="6" t="s">
        <v>66</v>
      </c>
      <c r="D730" s="14" t="str">
        <f t="shared" si="89"/>
        <v>2/Junio/2017</v>
      </c>
      <c r="E730" s="50">
        <v>35878459</v>
      </c>
      <c r="F730" s="1">
        <v>14814152.1241</v>
      </c>
      <c r="G730" s="2">
        <v>0.4128982274322317</v>
      </c>
      <c r="H730" s="3">
        <v>32324</v>
      </c>
      <c r="I730" s="1">
        <v>21064306.8759</v>
      </c>
      <c r="J730" s="11">
        <f t="shared" si="90"/>
        <v>42888</v>
      </c>
      <c r="K730" s="12">
        <f t="shared" si="91"/>
        <v>22</v>
      </c>
      <c r="L730" s="12" t="str">
        <f t="shared" si="92"/>
        <v>viernes</v>
      </c>
      <c r="M730" s="45">
        <v>729</v>
      </c>
    </row>
    <row r="731" spans="1:13" x14ac:dyDescent="0.35">
      <c r="A731" s="8" t="str">
        <f t="shared" si="94"/>
        <v>2017</v>
      </c>
      <c r="B731" s="8" t="str">
        <f t="shared" si="94"/>
        <v>Junio</v>
      </c>
      <c r="C731" s="6" t="s">
        <v>67</v>
      </c>
      <c r="D731" s="14" t="str">
        <f t="shared" si="89"/>
        <v>3/Junio/2017</v>
      </c>
      <c r="E731" s="50">
        <v>954629</v>
      </c>
      <c r="F731" s="1">
        <v>354056.7267</v>
      </c>
      <c r="G731" s="2">
        <v>0.37088410963840401</v>
      </c>
      <c r="H731" s="3">
        <v>1213</v>
      </c>
      <c r="I731" s="1">
        <v>600572.2733</v>
      </c>
      <c r="J731" s="11">
        <f t="shared" si="90"/>
        <v>42889</v>
      </c>
      <c r="K731" s="12">
        <f t="shared" si="91"/>
        <v>22</v>
      </c>
      <c r="L731" s="12" t="str">
        <f t="shared" si="92"/>
        <v>sábado</v>
      </c>
      <c r="M731" s="45">
        <v>730</v>
      </c>
    </row>
    <row r="732" spans="1:13" x14ac:dyDescent="0.35">
      <c r="A732" s="8" t="str">
        <f t="shared" si="94"/>
        <v>2017</v>
      </c>
      <c r="B732" s="8" t="str">
        <f t="shared" si="94"/>
        <v>Junio</v>
      </c>
      <c r="C732" s="6" t="s">
        <v>43</v>
      </c>
      <c r="D732" s="14" t="str">
        <f t="shared" si="89"/>
        <v>5/Junio/2017</v>
      </c>
      <c r="E732" s="50">
        <v>26994678</v>
      </c>
      <c r="F732" s="1">
        <v>11628148.9341</v>
      </c>
      <c r="G732" s="2">
        <v>0.43075708975302462</v>
      </c>
      <c r="H732" s="3">
        <v>18190</v>
      </c>
      <c r="I732" s="1">
        <v>15366529.066</v>
      </c>
      <c r="J732" s="11">
        <f t="shared" si="90"/>
        <v>42891</v>
      </c>
      <c r="K732" s="12">
        <f t="shared" si="91"/>
        <v>23</v>
      </c>
      <c r="L732" s="12" t="str">
        <f t="shared" si="92"/>
        <v>lunes</v>
      </c>
      <c r="M732" s="45">
        <v>731</v>
      </c>
    </row>
    <row r="733" spans="1:13" x14ac:dyDescent="0.35">
      <c r="A733" s="8" t="str">
        <f t="shared" si="94"/>
        <v>2017</v>
      </c>
      <c r="B733" s="8" t="str">
        <f t="shared" si="94"/>
        <v>Junio</v>
      </c>
      <c r="C733" s="6" t="s">
        <v>44</v>
      </c>
      <c r="D733" s="14" t="str">
        <f t="shared" si="89"/>
        <v>6/Junio/2017</v>
      </c>
      <c r="E733" s="50">
        <v>47954036.060000002</v>
      </c>
      <c r="F733" s="1">
        <v>20645776.298500001</v>
      </c>
      <c r="G733" s="2">
        <v>0.43053260986558134</v>
      </c>
      <c r="H733" s="3">
        <v>34132</v>
      </c>
      <c r="I733" s="1">
        <v>27308259.761500001</v>
      </c>
      <c r="J733" s="11">
        <f t="shared" si="90"/>
        <v>42892</v>
      </c>
      <c r="K733" s="12">
        <f t="shared" si="91"/>
        <v>23</v>
      </c>
      <c r="L733" s="12" t="str">
        <f t="shared" si="92"/>
        <v>martes</v>
      </c>
      <c r="M733" s="45">
        <v>732</v>
      </c>
    </row>
    <row r="734" spans="1:13" x14ac:dyDescent="0.35">
      <c r="A734" s="8" t="str">
        <f t="shared" si="94"/>
        <v>2017</v>
      </c>
      <c r="B734" s="8" t="str">
        <f t="shared" si="94"/>
        <v>Junio</v>
      </c>
      <c r="C734" s="6" t="s">
        <v>45</v>
      </c>
      <c r="D734" s="14" t="str">
        <f t="shared" si="89"/>
        <v>7/Junio/2017</v>
      </c>
      <c r="E734" s="50">
        <v>32440062.859999999</v>
      </c>
      <c r="F734" s="1">
        <v>13305609.318600001</v>
      </c>
      <c r="G734" s="2">
        <v>0.41015978840800554</v>
      </c>
      <c r="H734" s="3">
        <v>25003</v>
      </c>
      <c r="I734" s="1">
        <v>19134453.541499998</v>
      </c>
      <c r="J734" s="11">
        <f t="shared" si="90"/>
        <v>42893</v>
      </c>
      <c r="K734" s="12">
        <f t="shared" si="91"/>
        <v>23</v>
      </c>
      <c r="L734" s="12" t="str">
        <f t="shared" si="92"/>
        <v>miércoles</v>
      </c>
      <c r="M734" s="45">
        <v>733</v>
      </c>
    </row>
    <row r="735" spans="1:13" x14ac:dyDescent="0.35">
      <c r="A735" s="8" t="str">
        <f t="shared" si="94"/>
        <v>2017</v>
      </c>
      <c r="B735" s="8" t="str">
        <f t="shared" si="94"/>
        <v>Junio</v>
      </c>
      <c r="C735" s="6" t="s">
        <v>46</v>
      </c>
      <c r="D735" s="14" t="str">
        <f t="shared" si="89"/>
        <v>8/Junio/2017</v>
      </c>
      <c r="E735" s="50">
        <v>30266173</v>
      </c>
      <c r="F735" s="1">
        <v>12842339.807800001</v>
      </c>
      <c r="G735" s="2">
        <v>0.42431330210793416</v>
      </c>
      <c r="H735" s="3">
        <v>26092</v>
      </c>
      <c r="I735" s="1">
        <v>17423833.192299999</v>
      </c>
      <c r="J735" s="11">
        <f t="shared" si="90"/>
        <v>42894</v>
      </c>
      <c r="K735" s="12">
        <f t="shared" si="91"/>
        <v>23</v>
      </c>
      <c r="L735" s="12" t="str">
        <f t="shared" si="92"/>
        <v>jueves</v>
      </c>
      <c r="M735" s="45">
        <v>734</v>
      </c>
    </row>
    <row r="736" spans="1:13" x14ac:dyDescent="0.35">
      <c r="A736" s="8" t="str">
        <f t="shared" si="94"/>
        <v>2017</v>
      </c>
      <c r="B736" s="8" t="str">
        <f t="shared" si="94"/>
        <v>Junio</v>
      </c>
      <c r="C736" s="6" t="s">
        <v>47</v>
      </c>
      <c r="D736" s="14" t="str">
        <f t="shared" si="89"/>
        <v>9/Junio/2017</v>
      </c>
      <c r="E736" s="50">
        <v>38616885.100000001</v>
      </c>
      <c r="F736" s="1">
        <v>16221001.525800001</v>
      </c>
      <c r="G736" s="2">
        <v>0.42004945463092258</v>
      </c>
      <c r="H736" s="3">
        <v>29277</v>
      </c>
      <c r="I736" s="1">
        <v>22395883.574299999</v>
      </c>
      <c r="J736" s="11">
        <f t="shared" si="90"/>
        <v>42895</v>
      </c>
      <c r="K736" s="12">
        <f t="shared" si="91"/>
        <v>23</v>
      </c>
      <c r="L736" s="12" t="str">
        <f t="shared" si="92"/>
        <v>viernes</v>
      </c>
      <c r="M736" s="45">
        <v>735</v>
      </c>
    </row>
    <row r="737" spans="1:13" x14ac:dyDescent="0.35">
      <c r="A737" s="8" t="str">
        <f t="shared" si="94"/>
        <v>2017</v>
      </c>
      <c r="B737" s="8" t="str">
        <f t="shared" si="94"/>
        <v>Junio</v>
      </c>
      <c r="C737" s="6" t="s">
        <v>48</v>
      </c>
      <c r="D737" s="14" t="str">
        <f t="shared" si="89"/>
        <v>10/Junio/2017</v>
      </c>
      <c r="E737" s="50">
        <v>7976766</v>
      </c>
      <c r="F737" s="1">
        <v>2692952.1375000002</v>
      </c>
      <c r="G737" s="2">
        <v>0.3375994905078073</v>
      </c>
      <c r="H737" s="3">
        <v>4832</v>
      </c>
      <c r="I737" s="1">
        <v>5283813.8625999996</v>
      </c>
      <c r="J737" s="11">
        <f t="shared" si="90"/>
        <v>42896</v>
      </c>
      <c r="K737" s="12">
        <f t="shared" si="91"/>
        <v>23</v>
      </c>
      <c r="L737" s="12" t="str">
        <f t="shared" si="92"/>
        <v>sábado</v>
      </c>
      <c r="M737" s="45">
        <v>736</v>
      </c>
    </row>
    <row r="738" spans="1:13" x14ac:dyDescent="0.35">
      <c r="A738" s="8" t="str">
        <f t="shared" si="94"/>
        <v>2017</v>
      </c>
      <c r="B738" s="8" t="str">
        <f t="shared" si="94"/>
        <v>Junio</v>
      </c>
      <c r="C738" s="6" t="s">
        <v>49</v>
      </c>
      <c r="D738" s="14" t="str">
        <f t="shared" si="89"/>
        <v>12/Junio/2017</v>
      </c>
      <c r="E738" s="50">
        <v>32314073</v>
      </c>
      <c r="F738" s="1">
        <v>14182595.43</v>
      </c>
      <c r="G738" s="2">
        <v>0.43889841525084133</v>
      </c>
      <c r="H738" s="3">
        <v>30369</v>
      </c>
      <c r="I738" s="1">
        <v>18131477.57</v>
      </c>
      <c r="J738" s="11">
        <f t="shared" si="90"/>
        <v>42898</v>
      </c>
      <c r="K738" s="12">
        <f t="shared" si="91"/>
        <v>24</v>
      </c>
      <c r="L738" s="12" t="str">
        <f t="shared" si="92"/>
        <v>lunes</v>
      </c>
      <c r="M738" s="45">
        <v>737</v>
      </c>
    </row>
    <row r="739" spans="1:13" x14ac:dyDescent="0.35">
      <c r="A739" s="8" t="str">
        <f t="shared" si="94"/>
        <v>2017</v>
      </c>
      <c r="B739" s="8" t="str">
        <f t="shared" si="94"/>
        <v>Junio</v>
      </c>
      <c r="C739" s="6" t="s">
        <v>50</v>
      </c>
      <c r="D739" s="14" t="str">
        <f t="shared" si="89"/>
        <v>13/Junio/2017</v>
      </c>
      <c r="E739" s="50">
        <v>41376173</v>
      </c>
      <c r="F739" s="1">
        <v>18348559.286899999</v>
      </c>
      <c r="G739" s="2">
        <v>0.44345713865078823</v>
      </c>
      <c r="H739" s="3">
        <v>24497</v>
      </c>
      <c r="I739" s="1">
        <v>23027613.713199999</v>
      </c>
      <c r="J739" s="11">
        <f t="shared" si="90"/>
        <v>42899</v>
      </c>
      <c r="K739" s="12">
        <f t="shared" si="91"/>
        <v>24</v>
      </c>
      <c r="L739" s="12" t="str">
        <f t="shared" si="92"/>
        <v>martes</v>
      </c>
      <c r="M739" s="45">
        <v>738</v>
      </c>
    </row>
    <row r="740" spans="1:13" x14ac:dyDescent="0.35">
      <c r="A740" s="8" t="str">
        <f t="shared" si="94"/>
        <v>2017</v>
      </c>
      <c r="B740" s="8" t="str">
        <f t="shared" si="94"/>
        <v>Junio</v>
      </c>
      <c r="C740" s="6" t="s">
        <v>51</v>
      </c>
      <c r="D740" s="14" t="str">
        <f t="shared" si="89"/>
        <v>14/Junio/2017</v>
      </c>
      <c r="E740" s="50">
        <v>40405898.469999999</v>
      </c>
      <c r="F740" s="1">
        <v>14301058.811000001</v>
      </c>
      <c r="G740" s="2">
        <v>0.3539349291197682</v>
      </c>
      <c r="H740" s="3">
        <v>24465</v>
      </c>
      <c r="I740" s="1">
        <v>26104839.6591</v>
      </c>
      <c r="J740" s="11">
        <f t="shared" si="90"/>
        <v>42900</v>
      </c>
      <c r="K740" s="12">
        <f t="shared" si="91"/>
        <v>24</v>
      </c>
      <c r="L740" s="12" t="str">
        <f t="shared" si="92"/>
        <v>miércoles</v>
      </c>
      <c r="M740" s="45">
        <v>739</v>
      </c>
    </row>
    <row r="741" spans="1:13" x14ac:dyDescent="0.35">
      <c r="A741" s="8" t="str">
        <f t="shared" si="94"/>
        <v>2017</v>
      </c>
      <c r="B741" s="8" t="str">
        <f t="shared" si="94"/>
        <v>Junio</v>
      </c>
      <c r="C741" s="6" t="s">
        <v>52</v>
      </c>
      <c r="D741" s="14" t="str">
        <f t="shared" si="89"/>
        <v>15/Junio/2017</v>
      </c>
      <c r="E741" s="50">
        <v>35890051</v>
      </c>
      <c r="F741" s="1">
        <v>14837578.7488</v>
      </c>
      <c r="G741" s="2">
        <v>0.4134176000139983</v>
      </c>
      <c r="H741" s="3">
        <v>25390</v>
      </c>
      <c r="I741" s="1">
        <v>21052472.2513</v>
      </c>
      <c r="J741" s="11">
        <f t="shared" si="90"/>
        <v>42901</v>
      </c>
      <c r="K741" s="12">
        <f t="shared" si="91"/>
        <v>24</v>
      </c>
      <c r="L741" s="12" t="str">
        <f t="shared" si="92"/>
        <v>jueves</v>
      </c>
      <c r="M741" s="45">
        <v>740</v>
      </c>
    </row>
    <row r="742" spans="1:13" x14ac:dyDescent="0.35">
      <c r="A742" s="8" t="str">
        <f t="shared" si="94"/>
        <v>2017</v>
      </c>
      <c r="B742" s="8" t="str">
        <f t="shared" si="94"/>
        <v>Junio</v>
      </c>
      <c r="C742" s="6" t="s">
        <v>53</v>
      </c>
      <c r="D742" s="14" t="str">
        <f t="shared" si="89"/>
        <v>16/Junio/2017</v>
      </c>
      <c r="E742" s="50">
        <v>37138054</v>
      </c>
      <c r="F742" s="1">
        <v>16489089.7607</v>
      </c>
      <c r="G742" s="2">
        <v>0.44399444733156995</v>
      </c>
      <c r="H742" s="3">
        <v>21533.475999999999</v>
      </c>
      <c r="I742" s="1">
        <v>20648964.239300001</v>
      </c>
      <c r="J742" s="11">
        <f t="shared" si="90"/>
        <v>42902</v>
      </c>
      <c r="K742" s="12">
        <f t="shared" si="91"/>
        <v>24</v>
      </c>
      <c r="L742" s="12" t="str">
        <f t="shared" si="92"/>
        <v>viernes</v>
      </c>
      <c r="M742" s="45">
        <v>741</v>
      </c>
    </row>
    <row r="743" spans="1:13" x14ac:dyDescent="0.35">
      <c r="A743" s="8" t="str">
        <f t="shared" si="94"/>
        <v>2017</v>
      </c>
      <c r="B743" s="8" t="str">
        <f t="shared" si="94"/>
        <v>Junio</v>
      </c>
      <c r="C743" s="6" t="s">
        <v>70</v>
      </c>
      <c r="D743" s="14" t="str">
        <f t="shared" si="89"/>
        <v>17/Junio/2017</v>
      </c>
      <c r="E743" s="50">
        <v>1110994</v>
      </c>
      <c r="F743" s="1">
        <v>602225.74210000003</v>
      </c>
      <c r="G743" s="2">
        <v>0.54206030104573022</v>
      </c>
      <c r="H743" s="3">
        <v>751</v>
      </c>
      <c r="I743" s="1">
        <v>508768.25799999997</v>
      </c>
      <c r="J743" s="11">
        <f t="shared" si="90"/>
        <v>42903</v>
      </c>
      <c r="K743" s="12">
        <f t="shared" si="91"/>
        <v>24</v>
      </c>
      <c r="L743" s="12" t="str">
        <f t="shared" si="92"/>
        <v>sábado</v>
      </c>
      <c r="M743" s="45">
        <v>742</v>
      </c>
    </row>
    <row r="744" spans="1:13" x14ac:dyDescent="0.35">
      <c r="A744" s="8" t="str">
        <f t="shared" si="94"/>
        <v>2017</v>
      </c>
      <c r="B744" s="8" t="str">
        <f t="shared" si="94"/>
        <v>Junio</v>
      </c>
      <c r="C744" s="6" t="s">
        <v>54</v>
      </c>
      <c r="D744" s="14" t="str">
        <f t="shared" si="89"/>
        <v>19/Junio/2017</v>
      </c>
      <c r="E744" s="50">
        <v>31141835</v>
      </c>
      <c r="F744" s="1">
        <v>13099275.6478</v>
      </c>
      <c r="G744" s="2">
        <v>0.42063274844915211</v>
      </c>
      <c r="H744" s="3">
        <v>21775</v>
      </c>
      <c r="I744" s="1">
        <v>18042559.352299999</v>
      </c>
      <c r="J744" s="11">
        <f t="shared" si="90"/>
        <v>42905</v>
      </c>
      <c r="K744" s="12">
        <f t="shared" si="91"/>
        <v>25</v>
      </c>
      <c r="L744" s="12" t="str">
        <f t="shared" si="92"/>
        <v>lunes</v>
      </c>
      <c r="M744" s="45">
        <v>743</v>
      </c>
    </row>
    <row r="745" spans="1:13" x14ac:dyDescent="0.35">
      <c r="A745" s="8" t="str">
        <f t="shared" si="94"/>
        <v>2017</v>
      </c>
      <c r="B745" s="8" t="str">
        <f t="shared" si="94"/>
        <v>Junio</v>
      </c>
      <c r="C745" s="6" t="s">
        <v>55</v>
      </c>
      <c r="D745" s="14" t="str">
        <f t="shared" si="89"/>
        <v>20/Junio/2017</v>
      </c>
      <c r="E745" s="50">
        <v>27252464.210000001</v>
      </c>
      <c r="F745" s="1">
        <v>12206710.4822</v>
      </c>
      <c r="G745" s="2">
        <v>0.44791217367128505</v>
      </c>
      <c r="H745" s="3">
        <v>19561</v>
      </c>
      <c r="I745" s="1">
        <v>15045753.7278</v>
      </c>
      <c r="J745" s="11">
        <f t="shared" si="90"/>
        <v>42906</v>
      </c>
      <c r="K745" s="12">
        <f t="shared" si="91"/>
        <v>25</v>
      </c>
      <c r="L745" s="12" t="str">
        <f t="shared" si="92"/>
        <v>martes</v>
      </c>
      <c r="M745" s="45">
        <v>744</v>
      </c>
    </row>
    <row r="746" spans="1:13" x14ac:dyDescent="0.35">
      <c r="A746" s="8" t="str">
        <f t="shared" ref="A746:B761" si="95">+A745</f>
        <v>2017</v>
      </c>
      <c r="B746" s="8" t="str">
        <f t="shared" si="95"/>
        <v>Junio</v>
      </c>
      <c r="C746" s="6" t="s">
        <v>56</v>
      </c>
      <c r="D746" s="14" t="str">
        <f t="shared" si="89"/>
        <v>21/Junio/2017</v>
      </c>
      <c r="E746" s="50">
        <v>30267450</v>
      </c>
      <c r="F746" s="1">
        <v>12131631.088199999</v>
      </c>
      <c r="G746" s="2">
        <v>0.40081444218789491</v>
      </c>
      <c r="H746" s="3">
        <v>24720</v>
      </c>
      <c r="I746" s="1">
        <v>18135818.911800001</v>
      </c>
      <c r="J746" s="11">
        <f t="shared" si="90"/>
        <v>42907</v>
      </c>
      <c r="K746" s="12">
        <f t="shared" si="91"/>
        <v>25</v>
      </c>
      <c r="L746" s="12" t="str">
        <f t="shared" si="92"/>
        <v>miércoles</v>
      </c>
      <c r="M746" s="45">
        <v>745</v>
      </c>
    </row>
    <row r="747" spans="1:13" x14ac:dyDescent="0.35">
      <c r="A747" s="8" t="str">
        <f t="shared" si="95"/>
        <v>2017</v>
      </c>
      <c r="B747" s="8" t="str">
        <f t="shared" si="95"/>
        <v>Junio</v>
      </c>
      <c r="C747" s="6" t="s">
        <v>57</v>
      </c>
      <c r="D747" s="14" t="str">
        <f t="shared" si="89"/>
        <v>22/Junio/2017</v>
      </c>
      <c r="E747" s="50">
        <v>41853538.700000003</v>
      </c>
      <c r="F747" s="1">
        <v>20045418.749000002</v>
      </c>
      <c r="G747" s="2">
        <v>0.47894202907626543</v>
      </c>
      <c r="H747" s="3">
        <v>30342</v>
      </c>
      <c r="I747" s="1">
        <v>21808119.951000001</v>
      </c>
      <c r="J747" s="11">
        <f t="shared" si="90"/>
        <v>42908</v>
      </c>
      <c r="K747" s="12">
        <f t="shared" si="91"/>
        <v>25</v>
      </c>
      <c r="L747" s="12" t="str">
        <f t="shared" si="92"/>
        <v>jueves</v>
      </c>
      <c r="M747" s="45">
        <v>746</v>
      </c>
    </row>
    <row r="748" spans="1:13" x14ac:dyDescent="0.35">
      <c r="A748" s="8" t="str">
        <f t="shared" si="95"/>
        <v>2017</v>
      </c>
      <c r="B748" s="8" t="str">
        <f t="shared" si="95"/>
        <v>Junio</v>
      </c>
      <c r="C748" s="6" t="s">
        <v>58</v>
      </c>
      <c r="D748" s="14" t="str">
        <f t="shared" si="89"/>
        <v>23/Junio/2017</v>
      </c>
      <c r="E748" s="50">
        <v>34743824</v>
      </c>
      <c r="F748" s="1">
        <v>10046426.1676</v>
      </c>
      <c r="G748" s="2">
        <v>0.28915717992354556</v>
      </c>
      <c r="H748" s="3">
        <v>20197</v>
      </c>
      <c r="I748" s="1">
        <v>24697397.832400002</v>
      </c>
      <c r="J748" s="11">
        <f t="shared" si="90"/>
        <v>42909</v>
      </c>
      <c r="K748" s="12">
        <f t="shared" si="91"/>
        <v>25</v>
      </c>
      <c r="L748" s="12" t="str">
        <f t="shared" si="92"/>
        <v>viernes</v>
      </c>
      <c r="M748" s="45">
        <v>747</v>
      </c>
    </row>
    <row r="749" spans="1:13" x14ac:dyDescent="0.35">
      <c r="A749" s="8" t="str">
        <f t="shared" si="95"/>
        <v>2017</v>
      </c>
      <c r="B749" s="8" t="str">
        <f t="shared" si="95"/>
        <v>Junio</v>
      </c>
      <c r="C749" s="6" t="s">
        <v>59</v>
      </c>
      <c r="D749" s="14" t="str">
        <f t="shared" si="89"/>
        <v>24/Junio/2017</v>
      </c>
      <c r="E749" s="50">
        <v>1857931</v>
      </c>
      <c r="F749" s="1">
        <v>732817.76760000002</v>
      </c>
      <c r="G749" s="2">
        <v>0.39442679389062352</v>
      </c>
      <c r="H749" s="3">
        <v>1655</v>
      </c>
      <c r="I749" s="1">
        <v>1125113.2324999999</v>
      </c>
      <c r="J749" s="11">
        <f t="shared" si="90"/>
        <v>42910</v>
      </c>
      <c r="K749" s="12">
        <f t="shared" si="91"/>
        <v>25</v>
      </c>
      <c r="L749" s="12" t="str">
        <f t="shared" si="92"/>
        <v>sábado</v>
      </c>
      <c r="M749" s="45">
        <v>748</v>
      </c>
    </row>
    <row r="750" spans="1:13" x14ac:dyDescent="0.35">
      <c r="A750" s="8" t="str">
        <f t="shared" si="95"/>
        <v>2017</v>
      </c>
      <c r="B750" s="8" t="str">
        <f t="shared" si="95"/>
        <v>Junio</v>
      </c>
      <c r="C750" s="6" t="s">
        <v>61</v>
      </c>
      <c r="D750" s="14" t="str">
        <f t="shared" si="89"/>
        <v>27/Junio/2017</v>
      </c>
      <c r="E750" s="50">
        <v>137575792</v>
      </c>
      <c r="F750" s="1">
        <v>67216446.501599997</v>
      </c>
      <c r="G750" s="2">
        <v>0.48857757258340917</v>
      </c>
      <c r="H750" s="3">
        <v>27206</v>
      </c>
      <c r="I750" s="1">
        <v>70359345.498400003</v>
      </c>
      <c r="J750" s="11">
        <f t="shared" si="90"/>
        <v>42913</v>
      </c>
      <c r="K750" s="12">
        <f t="shared" si="91"/>
        <v>26</v>
      </c>
      <c r="L750" s="12" t="str">
        <f t="shared" si="92"/>
        <v>martes</v>
      </c>
      <c r="M750" s="45">
        <v>749</v>
      </c>
    </row>
    <row r="751" spans="1:13" x14ac:dyDescent="0.35">
      <c r="A751" s="8" t="str">
        <f t="shared" si="95"/>
        <v>2017</v>
      </c>
      <c r="B751" s="8" t="str">
        <f t="shared" si="95"/>
        <v>Junio</v>
      </c>
      <c r="C751" s="6" t="s">
        <v>62</v>
      </c>
      <c r="D751" s="14" t="str">
        <f t="shared" si="89"/>
        <v>28/Junio/2017</v>
      </c>
      <c r="E751" s="50">
        <v>31580183</v>
      </c>
      <c r="F751" s="1">
        <v>13989984.759</v>
      </c>
      <c r="G751" s="2">
        <v>0.44299885022832197</v>
      </c>
      <c r="H751" s="3">
        <v>28224</v>
      </c>
      <c r="I751" s="1">
        <v>17590198.241099998</v>
      </c>
      <c r="J751" s="11">
        <f t="shared" si="90"/>
        <v>42914</v>
      </c>
      <c r="K751" s="12">
        <f t="shared" si="91"/>
        <v>26</v>
      </c>
      <c r="L751" s="12" t="str">
        <f t="shared" si="92"/>
        <v>miércoles</v>
      </c>
      <c r="M751" s="45">
        <v>750</v>
      </c>
    </row>
    <row r="752" spans="1:13" x14ac:dyDescent="0.35">
      <c r="A752" s="8" t="str">
        <f t="shared" si="95"/>
        <v>2017</v>
      </c>
      <c r="B752" s="8" t="str">
        <f t="shared" si="95"/>
        <v>Junio</v>
      </c>
      <c r="C752" s="6" t="s">
        <v>63</v>
      </c>
      <c r="D752" s="14" t="str">
        <f t="shared" si="89"/>
        <v>29/Junio/2017</v>
      </c>
      <c r="E752" s="50">
        <v>43956348</v>
      </c>
      <c r="F752" s="1">
        <v>21789572.038199998</v>
      </c>
      <c r="G752" s="2">
        <v>0.49570933504757947</v>
      </c>
      <c r="H752" s="3">
        <v>24547</v>
      </c>
      <c r="I752" s="1">
        <v>22166775.9619</v>
      </c>
      <c r="J752" s="11">
        <f t="shared" si="90"/>
        <v>42915</v>
      </c>
      <c r="K752" s="12">
        <f t="shared" si="91"/>
        <v>26</v>
      </c>
      <c r="L752" s="12" t="str">
        <f t="shared" si="92"/>
        <v>jueves</v>
      </c>
      <c r="M752" s="45">
        <v>751</v>
      </c>
    </row>
    <row r="753" spans="1:13" x14ac:dyDescent="0.35">
      <c r="A753" s="8" t="str">
        <f t="shared" si="95"/>
        <v>2017</v>
      </c>
      <c r="B753" s="8" t="str">
        <f t="shared" si="95"/>
        <v>Junio</v>
      </c>
      <c r="C753" s="6" t="s">
        <v>64</v>
      </c>
      <c r="D753" s="14" t="str">
        <f t="shared" si="89"/>
        <v>30/Junio/2017</v>
      </c>
      <c r="E753" s="50">
        <v>58892824</v>
      </c>
      <c r="F753" s="1">
        <v>25787430.652899999</v>
      </c>
      <c r="G753" s="2">
        <v>0.43787050614010292</v>
      </c>
      <c r="H753" s="3">
        <v>38517</v>
      </c>
      <c r="I753" s="1">
        <v>33105393.347199999</v>
      </c>
      <c r="J753" s="11">
        <f t="shared" si="90"/>
        <v>42916</v>
      </c>
      <c r="K753" s="12">
        <f t="shared" si="91"/>
        <v>26</v>
      </c>
      <c r="L753" s="12" t="str">
        <f t="shared" si="92"/>
        <v>viernes</v>
      </c>
      <c r="M753" s="45">
        <v>752</v>
      </c>
    </row>
    <row r="754" spans="1:13" x14ac:dyDescent="0.35">
      <c r="A754" s="8" t="str">
        <f t="shared" si="95"/>
        <v>2017</v>
      </c>
      <c r="B754" s="8" t="s">
        <v>31</v>
      </c>
      <c r="C754" s="6" t="s">
        <v>73</v>
      </c>
      <c r="D754" s="14" t="str">
        <f t="shared" si="89"/>
        <v>1/Julio/2017</v>
      </c>
      <c r="E754" s="50">
        <v>2380943</v>
      </c>
      <c r="F754" s="1">
        <v>1032599.0379999999</v>
      </c>
      <c r="G754" s="2">
        <v>0.43369330471162054</v>
      </c>
      <c r="H754" s="3">
        <v>361</v>
      </c>
      <c r="I754" s="1">
        <v>1348343.9620000001</v>
      </c>
      <c r="J754" s="11">
        <f t="shared" si="90"/>
        <v>42917</v>
      </c>
      <c r="K754" s="12">
        <f t="shared" si="91"/>
        <v>26</v>
      </c>
      <c r="L754" s="12" t="str">
        <f t="shared" si="92"/>
        <v>sábado</v>
      </c>
      <c r="M754" s="45">
        <v>753</v>
      </c>
    </row>
    <row r="755" spans="1:13" x14ac:dyDescent="0.35">
      <c r="A755" s="8" t="str">
        <f t="shared" si="95"/>
        <v>2017</v>
      </c>
      <c r="B755" s="8" t="str">
        <f t="shared" si="95"/>
        <v>Julio</v>
      </c>
      <c r="C755" s="6" t="s">
        <v>67</v>
      </c>
      <c r="D755" s="14" t="str">
        <f t="shared" si="89"/>
        <v>3/Julio/2017</v>
      </c>
      <c r="E755" s="50">
        <v>20749931</v>
      </c>
      <c r="F755" s="1">
        <v>9185237.7798999995</v>
      </c>
      <c r="G755" s="2">
        <v>0.44266353367150957</v>
      </c>
      <c r="H755" s="3">
        <v>18787</v>
      </c>
      <c r="I755" s="1">
        <v>11564693.220100001</v>
      </c>
      <c r="J755" s="11">
        <f t="shared" si="90"/>
        <v>42919</v>
      </c>
      <c r="K755" s="12">
        <f t="shared" si="91"/>
        <v>27</v>
      </c>
      <c r="L755" s="12" t="str">
        <f t="shared" si="92"/>
        <v>lunes</v>
      </c>
      <c r="M755" s="45">
        <v>754</v>
      </c>
    </row>
    <row r="756" spans="1:13" x14ac:dyDescent="0.35">
      <c r="A756" s="8" t="str">
        <f t="shared" si="95"/>
        <v>2017</v>
      </c>
      <c r="B756" s="8" t="str">
        <f t="shared" si="95"/>
        <v>Julio</v>
      </c>
      <c r="C756" s="6" t="s">
        <v>68</v>
      </c>
      <c r="D756" s="14" t="str">
        <f t="shared" si="89"/>
        <v>4/Julio/2017</v>
      </c>
      <c r="E756" s="50">
        <v>28565812</v>
      </c>
      <c r="F756" s="1">
        <v>12235883.9079</v>
      </c>
      <c r="G756" s="2">
        <v>0.42834013988119785</v>
      </c>
      <c r="H756" s="3">
        <v>22279</v>
      </c>
      <c r="I756" s="1">
        <v>16329928.0922</v>
      </c>
      <c r="J756" s="11">
        <f t="shared" si="90"/>
        <v>42920</v>
      </c>
      <c r="K756" s="12">
        <f t="shared" si="91"/>
        <v>27</v>
      </c>
      <c r="L756" s="12" t="str">
        <f t="shared" si="92"/>
        <v>martes</v>
      </c>
      <c r="M756" s="45">
        <v>755</v>
      </c>
    </row>
    <row r="757" spans="1:13" x14ac:dyDescent="0.35">
      <c r="A757" s="8" t="str">
        <f t="shared" si="95"/>
        <v>2017</v>
      </c>
      <c r="B757" s="8" t="str">
        <f t="shared" si="95"/>
        <v>Julio</v>
      </c>
      <c r="C757" s="6" t="s">
        <v>43</v>
      </c>
      <c r="D757" s="14" t="str">
        <f t="shared" si="89"/>
        <v>5/Julio/2017</v>
      </c>
      <c r="E757" s="50">
        <v>21713499.399999999</v>
      </c>
      <c r="F757" s="1">
        <v>7220000.7473999998</v>
      </c>
      <c r="G757" s="2">
        <v>0.33251207529450549</v>
      </c>
      <c r="H757" s="3">
        <v>13571</v>
      </c>
      <c r="I757" s="1">
        <v>14493498.6527</v>
      </c>
      <c r="J757" s="11">
        <f t="shared" si="90"/>
        <v>42921</v>
      </c>
      <c r="K757" s="12">
        <f t="shared" si="91"/>
        <v>27</v>
      </c>
      <c r="L757" s="12" t="str">
        <f t="shared" si="92"/>
        <v>miércoles</v>
      </c>
      <c r="M757" s="45">
        <v>756</v>
      </c>
    </row>
    <row r="758" spans="1:13" x14ac:dyDescent="0.35">
      <c r="A758" s="8" t="str">
        <f t="shared" si="95"/>
        <v>2017</v>
      </c>
      <c r="B758" s="8" t="str">
        <f t="shared" si="95"/>
        <v>Julio</v>
      </c>
      <c r="C758" s="6" t="s">
        <v>44</v>
      </c>
      <c r="D758" s="14" t="str">
        <f t="shared" si="89"/>
        <v>6/Julio/2017</v>
      </c>
      <c r="E758" s="50">
        <v>24889350</v>
      </c>
      <c r="F758" s="1">
        <v>10499780.4607</v>
      </c>
      <c r="G758" s="2">
        <v>0.42185836354505041</v>
      </c>
      <c r="H758" s="3">
        <v>18721.096000000001</v>
      </c>
      <c r="I758" s="1">
        <v>14389569.5393</v>
      </c>
      <c r="J758" s="11">
        <f t="shared" si="90"/>
        <v>42922</v>
      </c>
      <c r="K758" s="12">
        <f t="shared" si="91"/>
        <v>27</v>
      </c>
      <c r="L758" s="12" t="str">
        <f t="shared" si="92"/>
        <v>jueves</v>
      </c>
      <c r="M758" s="45">
        <v>757</v>
      </c>
    </row>
    <row r="759" spans="1:13" x14ac:dyDescent="0.35">
      <c r="A759" s="8" t="str">
        <f t="shared" si="95"/>
        <v>2017</v>
      </c>
      <c r="B759" s="8" t="str">
        <f t="shared" si="95"/>
        <v>Julio</v>
      </c>
      <c r="C759" s="6" t="s">
        <v>45</v>
      </c>
      <c r="D759" s="14" t="str">
        <f t="shared" si="89"/>
        <v>7/Julio/2017</v>
      </c>
      <c r="E759" s="50">
        <v>30790745</v>
      </c>
      <c r="F759" s="1">
        <v>12598820.107999999</v>
      </c>
      <c r="G759" s="2">
        <v>0.40917555284875373</v>
      </c>
      <c r="H759" s="3">
        <v>31950.791000000001</v>
      </c>
      <c r="I759" s="1">
        <v>18191924.892000001</v>
      </c>
      <c r="J759" s="11">
        <f t="shared" si="90"/>
        <v>42923</v>
      </c>
      <c r="K759" s="12">
        <f t="shared" si="91"/>
        <v>27</v>
      </c>
      <c r="L759" s="12" t="str">
        <f t="shared" si="92"/>
        <v>viernes</v>
      </c>
      <c r="M759" s="45">
        <v>758</v>
      </c>
    </row>
    <row r="760" spans="1:13" x14ac:dyDescent="0.35">
      <c r="A760" s="8" t="str">
        <f t="shared" si="95"/>
        <v>2017</v>
      </c>
      <c r="B760" s="8" t="str">
        <f t="shared" si="95"/>
        <v>Julio</v>
      </c>
      <c r="C760" s="6" t="s">
        <v>46</v>
      </c>
      <c r="D760" s="14" t="str">
        <f t="shared" si="89"/>
        <v>8/Julio/2017</v>
      </c>
      <c r="E760" s="50">
        <v>4069027</v>
      </c>
      <c r="F760" s="1">
        <v>1541094.3178000001</v>
      </c>
      <c r="G760" s="2">
        <v>0.37873779598906571</v>
      </c>
      <c r="H760" s="3">
        <v>1653</v>
      </c>
      <c r="I760" s="1">
        <v>2527932.6822000002</v>
      </c>
      <c r="J760" s="11">
        <f t="shared" si="90"/>
        <v>42924</v>
      </c>
      <c r="K760" s="12">
        <f t="shared" si="91"/>
        <v>27</v>
      </c>
      <c r="L760" s="12" t="str">
        <f t="shared" si="92"/>
        <v>sábado</v>
      </c>
      <c r="M760" s="45">
        <v>759</v>
      </c>
    </row>
    <row r="761" spans="1:13" x14ac:dyDescent="0.35">
      <c r="A761" s="8" t="str">
        <f t="shared" si="95"/>
        <v>2017</v>
      </c>
      <c r="B761" s="8" t="str">
        <f t="shared" si="95"/>
        <v>Julio</v>
      </c>
      <c r="C761" s="6" t="s">
        <v>48</v>
      </c>
      <c r="D761" s="14" t="str">
        <f t="shared" si="89"/>
        <v>10/Julio/2017</v>
      </c>
      <c r="E761" s="50">
        <v>24848346</v>
      </c>
      <c r="F761" s="1">
        <v>8814091.3147</v>
      </c>
      <c r="G761" s="2">
        <v>0.35471541303795434</v>
      </c>
      <c r="H761" s="3">
        <v>17169</v>
      </c>
      <c r="I761" s="1">
        <v>16034254.6853</v>
      </c>
      <c r="J761" s="11">
        <f t="shared" si="90"/>
        <v>42926</v>
      </c>
      <c r="K761" s="12">
        <f t="shared" si="91"/>
        <v>28</v>
      </c>
      <c r="L761" s="12" t="str">
        <f t="shared" si="92"/>
        <v>lunes</v>
      </c>
      <c r="M761" s="45">
        <v>760</v>
      </c>
    </row>
    <row r="762" spans="1:13" x14ac:dyDescent="0.35">
      <c r="A762" s="8" t="str">
        <f t="shared" ref="A762:B777" si="96">+A761</f>
        <v>2017</v>
      </c>
      <c r="B762" s="8" t="str">
        <f t="shared" si="96"/>
        <v>Julio</v>
      </c>
      <c r="C762" s="6" t="s">
        <v>69</v>
      </c>
      <c r="D762" s="14" t="str">
        <f t="shared" si="89"/>
        <v>11/Julio/2017</v>
      </c>
      <c r="E762" s="50">
        <v>34026600</v>
      </c>
      <c r="F762" s="1">
        <v>15403744.6954</v>
      </c>
      <c r="G762" s="2">
        <v>0.45269714562724456</v>
      </c>
      <c r="H762" s="3">
        <v>37160</v>
      </c>
      <c r="I762" s="1">
        <v>18622855.304699998</v>
      </c>
      <c r="J762" s="11">
        <f t="shared" si="90"/>
        <v>42927</v>
      </c>
      <c r="K762" s="12">
        <f t="shared" si="91"/>
        <v>28</v>
      </c>
      <c r="L762" s="12" t="str">
        <f t="shared" si="92"/>
        <v>martes</v>
      </c>
      <c r="M762" s="45">
        <v>761</v>
      </c>
    </row>
    <row r="763" spans="1:13" x14ac:dyDescent="0.35">
      <c r="A763" s="8" t="str">
        <f t="shared" si="96"/>
        <v>2017</v>
      </c>
      <c r="B763" s="8" t="str">
        <f t="shared" si="96"/>
        <v>Julio</v>
      </c>
      <c r="C763" s="6" t="s">
        <v>49</v>
      </c>
      <c r="D763" s="14" t="str">
        <f t="shared" si="89"/>
        <v>12/Julio/2017</v>
      </c>
      <c r="E763" s="50">
        <v>32910385</v>
      </c>
      <c r="F763" s="1">
        <v>13987082.836200001</v>
      </c>
      <c r="G763" s="2">
        <v>0.42500514157461239</v>
      </c>
      <c r="H763" s="3">
        <v>22996</v>
      </c>
      <c r="I763" s="1">
        <v>18923302.163899999</v>
      </c>
      <c r="J763" s="11">
        <f t="shared" si="90"/>
        <v>42928</v>
      </c>
      <c r="K763" s="12">
        <f t="shared" si="91"/>
        <v>28</v>
      </c>
      <c r="L763" s="12" t="str">
        <f t="shared" si="92"/>
        <v>miércoles</v>
      </c>
      <c r="M763" s="45">
        <v>762</v>
      </c>
    </row>
    <row r="764" spans="1:13" x14ac:dyDescent="0.35">
      <c r="A764" s="8" t="str">
        <f t="shared" si="96"/>
        <v>2017</v>
      </c>
      <c r="B764" s="8" t="str">
        <f t="shared" si="96"/>
        <v>Julio</v>
      </c>
      <c r="C764" s="6" t="s">
        <v>50</v>
      </c>
      <c r="D764" s="14" t="str">
        <f t="shared" si="89"/>
        <v>13/Julio/2017</v>
      </c>
      <c r="E764" s="50">
        <v>27740335</v>
      </c>
      <c r="F764" s="1">
        <v>11618689.5655</v>
      </c>
      <c r="G764" s="2">
        <v>0.41883739203221593</v>
      </c>
      <c r="H764" s="3">
        <v>19154</v>
      </c>
      <c r="I764" s="1">
        <v>16121645.434599999</v>
      </c>
      <c r="J764" s="11">
        <f t="shared" si="90"/>
        <v>42929</v>
      </c>
      <c r="K764" s="12">
        <f t="shared" si="91"/>
        <v>28</v>
      </c>
      <c r="L764" s="12" t="str">
        <f t="shared" si="92"/>
        <v>jueves</v>
      </c>
      <c r="M764" s="45">
        <v>763</v>
      </c>
    </row>
    <row r="765" spans="1:13" x14ac:dyDescent="0.35">
      <c r="A765" s="8" t="str">
        <f t="shared" si="96"/>
        <v>2017</v>
      </c>
      <c r="B765" s="8" t="str">
        <f t="shared" si="96"/>
        <v>Julio</v>
      </c>
      <c r="C765" s="6" t="s">
        <v>51</v>
      </c>
      <c r="D765" s="14" t="str">
        <f t="shared" si="89"/>
        <v>14/Julio/2017</v>
      </c>
      <c r="E765" s="50">
        <v>29222092</v>
      </c>
      <c r="F765" s="1">
        <v>12578886.312899999</v>
      </c>
      <c r="G765" s="2">
        <v>0.43045810385170236</v>
      </c>
      <c r="H765" s="3">
        <v>19224</v>
      </c>
      <c r="I765" s="1">
        <v>16643205.687100001</v>
      </c>
      <c r="J765" s="11">
        <f t="shared" si="90"/>
        <v>42930</v>
      </c>
      <c r="K765" s="12">
        <f t="shared" si="91"/>
        <v>28</v>
      </c>
      <c r="L765" s="12" t="str">
        <f t="shared" si="92"/>
        <v>viernes</v>
      </c>
      <c r="M765" s="45">
        <v>764</v>
      </c>
    </row>
    <row r="766" spans="1:13" x14ac:dyDescent="0.35">
      <c r="A766" s="8" t="str">
        <f t="shared" si="96"/>
        <v>2017</v>
      </c>
      <c r="B766" s="8" t="str">
        <f t="shared" si="96"/>
        <v>Julio</v>
      </c>
      <c r="C766" s="6" t="s">
        <v>52</v>
      </c>
      <c r="D766" s="14" t="str">
        <f t="shared" si="89"/>
        <v>15/Julio/2017</v>
      </c>
      <c r="E766" s="50">
        <v>4139299</v>
      </c>
      <c r="F766" s="1">
        <v>1604083.2908999999</v>
      </c>
      <c r="G766" s="2">
        <v>0.38752534931639393</v>
      </c>
      <c r="H766" s="3">
        <v>3130</v>
      </c>
      <c r="I766" s="1">
        <v>2535215.7091000001</v>
      </c>
      <c r="J766" s="11">
        <f t="shared" si="90"/>
        <v>42931</v>
      </c>
      <c r="K766" s="12">
        <f t="shared" si="91"/>
        <v>28</v>
      </c>
      <c r="L766" s="12" t="str">
        <f t="shared" si="92"/>
        <v>sábado</v>
      </c>
      <c r="M766" s="45">
        <v>765</v>
      </c>
    </row>
    <row r="767" spans="1:13" x14ac:dyDescent="0.35">
      <c r="A767" s="8" t="str">
        <f t="shared" si="96"/>
        <v>2017</v>
      </c>
      <c r="B767" s="8" t="str">
        <f t="shared" si="96"/>
        <v>Julio</v>
      </c>
      <c r="C767" s="6" t="s">
        <v>70</v>
      </c>
      <c r="D767" s="14" t="str">
        <f t="shared" si="89"/>
        <v>17/Julio/2017</v>
      </c>
      <c r="E767" s="50">
        <v>28961620.620000001</v>
      </c>
      <c r="F767" s="1">
        <v>13243206.147500001</v>
      </c>
      <c r="G767" s="2">
        <v>0.45726744097858429</v>
      </c>
      <c r="H767" s="3">
        <v>27067</v>
      </c>
      <c r="I767" s="1">
        <v>15718414.4725</v>
      </c>
      <c r="J767" s="11">
        <f t="shared" si="90"/>
        <v>42933</v>
      </c>
      <c r="K767" s="12">
        <f t="shared" si="91"/>
        <v>29</v>
      </c>
      <c r="L767" s="12" t="str">
        <f t="shared" si="92"/>
        <v>lunes</v>
      </c>
      <c r="M767" s="45">
        <v>766</v>
      </c>
    </row>
    <row r="768" spans="1:13" x14ac:dyDescent="0.35">
      <c r="A768" s="8" t="str">
        <f t="shared" si="96"/>
        <v>2017</v>
      </c>
      <c r="B768" s="8" t="str">
        <f t="shared" si="96"/>
        <v>Julio</v>
      </c>
      <c r="C768" s="6" t="s">
        <v>71</v>
      </c>
      <c r="D768" s="14" t="str">
        <f t="shared" si="89"/>
        <v>18/Julio/2017</v>
      </c>
      <c r="E768" s="50">
        <v>22428650</v>
      </c>
      <c r="F768" s="1">
        <v>9289092.9346999992</v>
      </c>
      <c r="G768" s="2">
        <v>0.41416192836840382</v>
      </c>
      <c r="H768" s="3">
        <v>17929</v>
      </c>
      <c r="I768" s="1">
        <v>13139557.065300001</v>
      </c>
      <c r="J768" s="11">
        <f t="shared" si="90"/>
        <v>42934</v>
      </c>
      <c r="K768" s="12">
        <f t="shared" si="91"/>
        <v>29</v>
      </c>
      <c r="L768" s="12" t="str">
        <f t="shared" si="92"/>
        <v>martes</v>
      </c>
      <c r="M768" s="45">
        <v>767</v>
      </c>
    </row>
    <row r="769" spans="1:13" x14ac:dyDescent="0.35">
      <c r="A769" s="8" t="str">
        <f t="shared" si="96"/>
        <v>2017</v>
      </c>
      <c r="B769" s="8" t="str">
        <f t="shared" si="96"/>
        <v>Julio</v>
      </c>
      <c r="C769" s="6" t="s">
        <v>54</v>
      </c>
      <c r="D769" s="14" t="str">
        <f t="shared" si="89"/>
        <v>19/Julio/2017</v>
      </c>
      <c r="E769" s="50">
        <v>37213689.159999996</v>
      </c>
      <c r="F769" s="1">
        <v>13776371.5759</v>
      </c>
      <c r="G769" s="2">
        <v>0.370196341369666</v>
      </c>
      <c r="H769" s="3">
        <v>33187.095999999998</v>
      </c>
      <c r="I769" s="1">
        <v>23437317.584100001</v>
      </c>
      <c r="J769" s="11">
        <f t="shared" si="90"/>
        <v>42935</v>
      </c>
      <c r="K769" s="12">
        <f t="shared" si="91"/>
        <v>29</v>
      </c>
      <c r="L769" s="12" t="str">
        <f t="shared" si="92"/>
        <v>miércoles</v>
      </c>
      <c r="M769" s="45">
        <v>768</v>
      </c>
    </row>
    <row r="770" spans="1:13" x14ac:dyDescent="0.35">
      <c r="A770" s="8" t="str">
        <f t="shared" si="96"/>
        <v>2017</v>
      </c>
      <c r="B770" s="8" t="str">
        <f t="shared" si="96"/>
        <v>Julio</v>
      </c>
      <c r="C770" s="6" t="s">
        <v>55</v>
      </c>
      <c r="D770" s="14" t="str">
        <f t="shared" si="89"/>
        <v>20/Julio/2017</v>
      </c>
      <c r="E770" s="50">
        <v>28567370</v>
      </c>
      <c r="F770" s="1">
        <v>11673662.2147</v>
      </c>
      <c r="G770" s="2">
        <v>0.40863622429016044</v>
      </c>
      <c r="H770" s="3">
        <v>22617</v>
      </c>
      <c r="I770" s="1">
        <v>16893707.785399999</v>
      </c>
      <c r="J770" s="11">
        <f t="shared" si="90"/>
        <v>42936</v>
      </c>
      <c r="K770" s="12">
        <f t="shared" si="91"/>
        <v>29</v>
      </c>
      <c r="L770" s="12" t="str">
        <f t="shared" si="92"/>
        <v>jueves</v>
      </c>
      <c r="M770" s="45">
        <v>769</v>
      </c>
    </row>
    <row r="771" spans="1:13" x14ac:dyDescent="0.35">
      <c r="A771" s="8" t="str">
        <f t="shared" si="96"/>
        <v>2017</v>
      </c>
      <c r="B771" s="8" t="str">
        <f t="shared" si="96"/>
        <v>Julio</v>
      </c>
      <c r="C771" s="6" t="s">
        <v>56</v>
      </c>
      <c r="D771" s="14" t="str">
        <f t="shared" ref="D771:D834" si="97">CONCATENATE(C771,"/",B771,"/",A771)</f>
        <v>21/Julio/2017</v>
      </c>
      <c r="E771" s="50">
        <v>-16563720</v>
      </c>
      <c r="F771" s="1">
        <v>-4293191.2324999999</v>
      </c>
      <c r="G771" s="2">
        <v>0.25919245389924483</v>
      </c>
      <c r="H771" s="3">
        <v>3101.096</v>
      </c>
      <c r="I771" s="1">
        <v>-12270528.7675</v>
      </c>
      <c r="J771" s="11">
        <f t="shared" ref="J771:J834" si="98">WORKDAY(D771,0,0)</f>
        <v>42937</v>
      </c>
      <c r="K771" s="12">
        <f t="shared" ref="K771:K834" si="99">WEEKNUM(J771,1)</f>
        <v>29</v>
      </c>
      <c r="L771" s="12" t="str">
        <f t="shared" ref="L771:L834" si="100">TEXT(J771,"ddDDd")</f>
        <v>viernes</v>
      </c>
      <c r="M771" s="45">
        <v>770</v>
      </c>
    </row>
    <row r="772" spans="1:13" x14ac:dyDescent="0.35">
      <c r="A772" s="8" t="str">
        <f t="shared" si="96"/>
        <v>2017</v>
      </c>
      <c r="B772" s="8" t="str">
        <f t="shared" si="96"/>
        <v>Julio</v>
      </c>
      <c r="C772" s="6" t="s">
        <v>57</v>
      </c>
      <c r="D772" s="14" t="str">
        <f t="shared" si="97"/>
        <v>22/Julio/2017</v>
      </c>
      <c r="E772" s="50">
        <v>9254865</v>
      </c>
      <c r="F772" s="1">
        <v>2866634.9978999998</v>
      </c>
      <c r="G772" s="2">
        <v>0.30974357788039047</v>
      </c>
      <c r="H772" s="3">
        <v>5870</v>
      </c>
      <c r="I772" s="1">
        <v>6388230.0022</v>
      </c>
      <c r="J772" s="11">
        <f t="shared" si="98"/>
        <v>42938</v>
      </c>
      <c r="K772" s="12">
        <f t="shared" si="99"/>
        <v>29</v>
      </c>
      <c r="L772" s="12" t="str">
        <f t="shared" si="100"/>
        <v>sábado</v>
      </c>
      <c r="M772" s="45">
        <v>771</v>
      </c>
    </row>
    <row r="773" spans="1:13" x14ac:dyDescent="0.35">
      <c r="A773" s="8" t="str">
        <f t="shared" si="96"/>
        <v>2017</v>
      </c>
      <c r="B773" s="8" t="str">
        <f t="shared" si="96"/>
        <v>Julio</v>
      </c>
      <c r="C773" s="6" t="s">
        <v>58</v>
      </c>
      <c r="D773" s="14" t="str">
        <f t="shared" si="97"/>
        <v>23/Julio/2017</v>
      </c>
      <c r="E773" s="50">
        <v>-22705285</v>
      </c>
      <c r="F773" s="1">
        <v>-8445271.7148000002</v>
      </c>
      <c r="G773" s="2">
        <v>0.37195180394344313</v>
      </c>
      <c r="H773" s="3">
        <v>-9798</v>
      </c>
      <c r="I773" s="1">
        <v>-14260013.2853</v>
      </c>
      <c r="J773" s="11">
        <f t="shared" si="98"/>
        <v>42939</v>
      </c>
      <c r="K773" s="12">
        <f t="shared" si="99"/>
        <v>30</v>
      </c>
      <c r="L773" s="12" t="str">
        <f t="shared" si="100"/>
        <v>domingo</v>
      </c>
      <c r="M773" s="45">
        <v>772</v>
      </c>
    </row>
    <row r="774" spans="1:13" x14ac:dyDescent="0.35">
      <c r="A774" s="8" t="str">
        <f t="shared" si="96"/>
        <v>2017</v>
      </c>
      <c r="B774" s="8" t="str">
        <f t="shared" si="96"/>
        <v>Julio</v>
      </c>
      <c r="C774" s="6" t="s">
        <v>59</v>
      </c>
      <c r="D774" s="14" t="str">
        <f t="shared" si="97"/>
        <v>24/Julio/2017</v>
      </c>
      <c r="E774" s="50">
        <v>38273744</v>
      </c>
      <c r="F774" s="1">
        <v>14703156.425100001</v>
      </c>
      <c r="G774" s="2">
        <v>0.38415777732902223</v>
      </c>
      <c r="H774" s="3">
        <v>37211</v>
      </c>
      <c r="I774" s="1">
        <v>23570587.574999999</v>
      </c>
      <c r="J774" s="11">
        <f t="shared" si="98"/>
        <v>42940</v>
      </c>
      <c r="K774" s="12">
        <f t="shared" si="99"/>
        <v>30</v>
      </c>
      <c r="L774" s="12" t="str">
        <f t="shared" si="100"/>
        <v>lunes</v>
      </c>
      <c r="M774" s="45">
        <v>773</v>
      </c>
    </row>
    <row r="775" spans="1:13" x14ac:dyDescent="0.35">
      <c r="A775" s="8" t="str">
        <f t="shared" si="96"/>
        <v>2017</v>
      </c>
      <c r="B775" s="8" t="str">
        <f t="shared" si="96"/>
        <v>Julio</v>
      </c>
      <c r="C775" s="6" t="s">
        <v>72</v>
      </c>
      <c r="D775" s="14" t="str">
        <f t="shared" si="97"/>
        <v>25/Julio/2017</v>
      </c>
      <c r="E775" s="50">
        <v>55763623.109999999</v>
      </c>
      <c r="F775" s="1">
        <v>21002389.191300001</v>
      </c>
      <c r="G775" s="2">
        <v>0.37663243562690379</v>
      </c>
      <c r="H775" s="3">
        <v>34880</v>
      </c>
      <c r="I775" s="1">
        <v>34761233.918700002</v>
      </c>
      <c r="J775" s="11">
        <f t="shared" si="98"/>
        <v>42941</v>
      </c>
      <c r="K775" s="12">
        <f t="shared" si="99"/>
        <v>30</v>
      </c>
      <c r="L775" s="12" t="str">
        <f t="shared" si="100"/>
        <v>martes</v>
      </c>
      <c r="M775" s="45">
        <v>774</v>
      </c>
    </row>
    <row r="776" spans="1:13" x14ac:dyDescent="0.35">
      <c r="A776" s="8" t="str">
        <f t="shared" si="96"/>
        <v>2017</v>
      </c>
      <c r="B776" s="8" t="str">
        <f t="shared" si="96"/>
        <v>Julio</v>
      </c>
      <c r="C776" s="6" t="s">
        <v>60</v>
      </c>
      <c r="D776" s="14" t="str">
        <f t="shared" si="97"/>
        <v>26/Julio/2017</v>
      </c>
      <c r="E776" s="50">
        <v>55168369</v>
      </c>
      <c r="F776" s="1">
        <v>21754606.0429</v>
      </c>
      <c r="G776" s="2">
        <v>0.39433114368307681</v>
      </c>
      <c r="H776" s="3">
        <v>36500</v>
      </c>
      <c r="I776" s="1">
        <v>33413762.9571</v>
      </c>
      <c r="J776" s="11">
        <f t="shared" si="98"/>
        <v>42942</v>
      </c>
      <c r="K776" s="12">
        <f t="shared" si="99"/>
        <v>30</v>
      </c>
      <c r="L776" s="12" t="str">
        <f t="shared" si="100"/>
        <v>miércoles</v>
      </c>
      <c r="M776" s="45">
        <v>775</v>
      </c>
    </row>
    <row r="777" spans="1:13" x14ac:dyDescent="0.35">
      <c r="A777" s="8" t="str">
        <f t="shared" si="96"/>
        <v>2017</v>
      </c>
      <c r="B777" s="8" t="str">
        <f t="shared" si="96"/>
        <v>Julio</v>
      </c>
      <c r="C777" s="6" t="s">
        <v>61</v>
      </c>
      <c r="D777" s="14" t="str">
        <f t="shared" si="97"/>
        <v>27/Julio/2017</v>
      </c>
      <c r="E777" s="50">
        <v>49044277</v>
      </c>
      <c r="F777" s="1">
        <v>18976904.743299998</v>
      </c>
      <c r="G777" s="2">
        <v>0.38693413185191822</v>
      </c>
      <c r="H777" s="3">
        <v>42420</v>
      </c>
      <c r="I777" s="1">
        <v>30067372.2568</v>
      </c>
      <c r="J777" s="11">
        <f t="shared" si="98"/>
        <v>42943</v>
      </c>
      <c r="K777" s="12">
        <f t="shared" si="99"/>
        <v>30</v>
      </c>
      <c r="L777" s="12" t="str">
        <f t="shared" si="100"/>
        <v>jueves</v>
      </c>
      <c r="M777" s="45">
        <v>776</v>
      </c>
    </row>
    <row r="778" spans="1:13" x14ac:dyDescent="0.35">
      <c r="A778" s="8" t="str">
        <f t="shared" ref="A778:B793" si="101">+A777</f>
        <v>2017</v>
      </c>
      <c r="B778" s="8" t="str">
        <f t="shared" si="101"/>
        <v>Julio</v>
      </c>
      <c r="C778" s="6" t="s">
        <v>62</v>
      </c>
      <c r="D778" s="14" t="str">
        <f t="shared" si="97"/>
        <v>28/Julio/2017</v>
      </c>
      <c r="E778" s="50">
        <v>92588479</v>
      </c>
      <c r="F778" s="1">
        <v>30183803.338300001</v>
      </c>
      <c r="G778" s="2">
        <v>0.32599955917085538</v>
      </c>
      <c r="H778" s="3">
        <v>42556</v>
      </c>
      <c r="I778" s="1">
        <v>62404675.661700003</v>
      </c>
      <c r="J778" s="11">
        <f t="shared" si="98"/>
        <v>42944</v>
      </c>
      <c r="K778" s="12">
        <f t="shared" si="99"/>
        <v>30</v>
      </c>
      <c r="L778" s="12" t="str">
        <f t="shared" si="100"/>
        <v>viernes</v>
      </c>
      <c r="M778" s="45">
        <v>777</v>
      </c>
    </row>
    <row r="779" spans="1:13" x14ac:dyDescent="0.35">
      <c r="A779" s="8" t="str">
        <f t="shared" si="101"/>
        <v>2017</v>
      </c>
      <c r="B779" s="8" t="str">
        <f t="shared" si="101"/>
        <v>Julio</v>
      </c>
      <c r="C779" s="6" t="s">
        <v>63</v>
      </c>
      <c r="D779" s="14" t="str">
        <f t="shared" si="97"/>
        <v>29/Julio/2017</v>
      </c>
      <c r="E779" s="50">
        <v>5471266</v>
      </c>
      <c r="F779" s="1">
        <v>1456547.8382999999</v>
      </c>
      <c r="G779" s="2">
        <v>0.26621769775039267</v>
      </c>
      <c r="H779" s="3">
        <v>3675</v>
      </c>
      <c r="I779" s="1">
        <v>4014718.1617999999</v>
      </c>
      <c r="J779" s="11">
        <f t="shared" si="98"/>
        <v>42945</v>
      </c>
      <c r="K779" s="12">
        <f t="shared" si="99"/>
        <v>30</v>
      </c>
      <c r="L779" s="12" t="str">
        <f t="shared" si="100"/>
        <v>sábado</v>
      </c>
      <c r="M779" s="45">
        <v>778</v>
      </c>
    </row>
    <row r="780" spans="1:13" x14ac:dyDescent="0.35">
      <c r="A780" s="8" t="str">
        <f t="shared" si="101"/>
        <v>2017</v>
      </c>
      <c r="B780" s="8" t="str">
        <f t="shared" si="101"/>
        <v>Julio</v>
      </c>
      <c r="C780" s="6" t="s">
        <v>65</v>
      </c>
      <c r="D780" s="14" t="str">
        <f t="shared" si="97"/>
        <v>31/Julio/2017</v>
      </c>
      <c r="E780" s="50">
        <v>92533000</v>
      </c>
      <c r="F780" s="1">
        <v>31842900.826400001</v>
      </c>
      <c r="G780" s="2">
        <v>0.34412480765132442</v>
      </c>
      <c r="H780" s="3">
        <v>98367</v>
      </c>
      <c r="I780" s="1">
        <v>60690099.173600003</v>
      </c>
      <c r="J780" s="11">
        <f t="shared" si="98"/>
        <v>42947</v>
      </c>
      <c r="K780" s="12">
        <f t="shared" si="99"/>
        <v>31</v>
      </c>
      <c r="L780" s="12" t="str">
        <f t="shared" si="100"/>
        <v>lunes</v>
      </c>
      <c r="M780" s="45">
        <v>779</v>
      </c>
    </row>
    <row r="781" spans="1:13" x14ac:dyDescent="0.35">
      <c r="A781" s="8" t="str">
        <f t="shared" si="101"/>
        <v>2017</v>
      </c>
      <c r="B781" s="8" t="s">
        <v>32</v>
      </c>
      <c r="C781" s="6" t="s">
        <v>73</v>
      </c>
      <c r="D781" s="14" t="str">
        <f t="shared" si="97"/>
        <v>1/Agosto/2017</v>
      </c>
      <c r="E781" s="50">
        <v>17236395</v>
      </c>
      <c r="F781" s="1">
        <v>7358579.3093999997</v>
      </c>
      <c r="G781" s="2">
        <v>0.42692101854245046</v>
      </c>
      <c r="H781" s="3">
        <v>11439</v>
      </c>
      <c r="I781" s="1">
        <v>9877815.6906000003</v>
      </c>
      <c r="J781" s="11">
        <f t="shared" si="98"/>
        <v>42948</v>
      </c>
      <c r="K781" s="12">
        <f t="shared" si="99"/>
        <v>31</v>
      </c>
      <c r="L781" s="12" t="str">
        <f t="shared" si="100"/>
        <v>martes</v>
      </c>
      <c r="M781" s="45">
        <v>780</v>
      </c>
    </row>
    <row r="782" spans="1:13" x14ac:dyDescent="0.35">
      <c r="A782" s="8" t="str">
        <f t="shared" si="101"/>
        <v>2017</v>
      </c>
      <c r="B782" s="8" t="str">
        <f t="shared" si="101"/>
        <v>Agosto</v>
      </c>
      <c r="C782" s="6" t="s">
        <v>66</v>
      </c>
      <c r="D782" s="14" t="str">
        <f t="shared" si="97"/>
        <v>2/Agosto/2017</v>
      </c>
      <c r="E782" s="50">
        <v>29642541</v>
      </c>
      <c r="F782" s="1">
        <v>12263417.5462</v>
      </c>
      <c r="G782" s="2">
        <v>0.41371006440372299</v>
      </c>
      <c r="H782" s="3">
        <v>21270</v>
      </c>
      <c r="I782" s="1">
        <v>17379123.4538</v>
      </c>
      <c r="J782" s="11">
        <f t="shared" si="98"/>
        <v>42949</v>
      </c>
      <c r="K782" s="12">
        <f t="shared" si="99"/>
        <v>31</v>
      </c>
      <c r="L782" s="12" t="str">
        <f t="shared" si="100"/>
        <v>miércoles</v>
      </c>
      <c r="M782" s="45">
        <v>781</v>
      </c>
    </row>
    <row r="783" spans="1:13" x14ac:dyDescent="0.35">
      <c r="A783" s="8" t="str">
        <f t="shared" si="101"/>
        <v>2017</v>
      </c>
      <c r="B783" s="8" t="str">
        <f t="shared" si="101"/>
        <v>Agosto</v>
      </c>
      <c r="C783" s="6" t="s">
        <v>67</v>
      </c>
      <c r="D783" s="14" t="str">
        <f t="shared" si="97"/>
        <v>3/Agosto/2017</v>
      </c>
      <c r="E783" s="50">
        <v>29875477</v>
      </c>
      <c r="F783" s="1">
        <v>12161978.4801</v>
      </c>
      <c r="G783" s="2">
        <v>0.40708901418042631</v>
      </c>
      <c r="H783" s="3">
        <v>22903</v>
      </c>
      <c r="I783" s="1">
        <v>17713498.52</v>
      </c>
      <c r="J783" s="11">
        <f t="shared" si="98"/>
        <v>42950</v>
      </c>
      <c r="K783" s="12">
        <f t="shared" si="99"/>
        <v>31</v>
      </c>
      <c r="L783" s="12" t="str">
        <f t="shared" si="100"/>
        <v>jueves</v>
      </c>
      <c r="M783" s="45">
        <v>782</v>
      </c>
    </row>
    <row r="784" spans="1:13" x14ac:dyDescent="0.35">
      <c r="A784" s="8" t="str">
        <f t="shared" si="101"/>
        <v>2017</v>
      </c>
      <c r="B784" s="8" t="str">
        <f t="shared" si="101"/>
        <v>Agosto</v>
      </c>
      <c r="C784" s="6" t="s">
        <v>68</v>
      </c>
      <c r="D784" s="14" t="str">
        <f t="shared" si="97"/>
        <v>4/Agosto/2017</v>
      </c>
      <c r="E784" s="50">
        <v>32183047</v>
      </c>
      <c r="F784" s="1">
        <v>13617789.5858</v>
      </c>
      <c r="G784" s="2">
        <v>0.42313549695279007</v>
      </c>
      <c r="H784" s="3">
        <v>25932</v>
      </c>
      <c r="I784" s="1">
        <v>18565257.414299998</v>
      </c>
      <c r="J784" s="11">
        <f t="shared" si="98"/>
        <v>42951</v>
      </c>
      <c r="K784" s="12">
        <f t="shared" si="99"/>
        <v>31</v>
      </c>
      <c r="L784" s="12" t="str">
        <f t="shared" si="100"/>
        <v>viernes</v>
      </c>
      <c r="M784" s="45">
        <v>783</v>
      </c>
    </row>
    <row r="785" spans="1:13" x14ac:dyDescent="0.35">
      <c r="A785" s="8" t="str">
        <f t="shared" si="101"/>
        <v>2017</v>
      </c>
      <c r="B785" s="8" t="str">
        <f t="shared" si="101"/>
        <v>Agosto</v>
      </c>
      <c r="C785" s="6" t="s">
        <v>43</v>
      </c>
      <c r="D785" s="14" t="str">
        <f t="shared" si="97"/>
        <v>5/Agosto/2017</v>
      </c>
      <c r="E785" s="50">
        <v>11272434</v>
      </c>
      <c r="F785" s="1">
        <v>4649994.1129999999</v>
      </c>
      <c r="G785" s="2">
        <v>0.41251020968497132</v>
      </c>
      <c r="H785" s="3">
        <v>4254</v>
      </c>
      <c r="I785" s="1">
        <v>6622439.8870999999</v>
      </c>
      <c r="J785" s="11">
        <f t="shared" si="98"/>
        <v>42952</v>
      </c>
      <c r="K785" s="12">
        <f t="shared" si="99"/>
        <v>31</v>
      </c>
      <c r="L785" s="12" t="str">
        <f t="shared" si="100"/>
        <v>sábado</v>
      </c>
      <c r="M785" s="45">
        <v>784</v>
      </c>
    </row>
    <row r="786" spans="1:13" x14ac:dyDescent="0.35">
      <c r="A786" s="8" t="str">
        <f t="shared" si="101"/>
        <v>2017</v>
      </c>
      <c r="B786" s="8" t="str">
        <f t="shared" si="101"/>
        <v>Agosto</v>
      </c>
      <c r="C786" s="6" t="s">
        <v>45</v>
      </c>
      <c r="D786" s="14" t="str">
        <f t="shared" si="97"/>
        <v>7/Agosto/2017</v>
      </c>
      <c r="E786" s="50">
        <v>27047771</v>
      </c>
      <c r="F786" s="1">
        <v>11798903.9563</v>
      </c>
      <c r="G786" s="2">
        <v>0.43622463219982155</v>
      </c>
      <c r="H786" s="3">
        <v>28889</v>
      </c>
      <c r="I786" s="1">
        <v>15248867.0437</v>
      </c>
      <c r="J786" s="11">
        <f t="shared" si="98"/>
        <v>42954</v>
      </c>
      <c r="K786" s="12">
        <f t="shared" si="99"/>
        <v>32</v>
      </c>
      <c r="L786" s="12" t="str">
        <f t="shared" si="100"/>
        <v>lunes</v>
      </c>
      <c r="M786" s="45">
        <v>785</v>
      </c>
    </row>
    <row r="787" spans="1:13" x14ac:dyDescent="0.35">
      <c r="A787" s="8" t="str">
        <f t="shared" si="101"/>
        <v>2017</v>
      </c>
      <c r="B787" s="8" t="str">
        <f t="shared" si="101"/>
        <v>Agosto</v>
      </c>
      <c r="C787" s="6" t="s">
        <v>46</v>
      </c>
      <c r="D787" s="14" t="str">
        <f t="shared" si="97"/>
        <v>8/Agosto/2017</v>
      </c>
      <c r="E787" s="50">
        <v>41893632</v>
      </c>
      <c r="F787" s="1">
        <v>19151609.064199999</v>
      </c>
      <c r="G787" s="2">
        <v>0.45714845311573843</v>
      </c>
      <c r="H787" s="3">
        <v>29204</v>
      </c>
      <c r="I787" s="1">
        <v>22742022.935899999</v>
      </c>
      <c r="J787" s="11">
        <f t="shared" si="98"/>
        <v>42955</v>
      </c>
      <c r="K787" s="12">
        <f t="shared" si="99"/>
        <v>32</v>
      </c>
      <c r="L787" s="12" t="str">
        <f t="shared" si="100"/>
        <v>martes</v>
      </c>
      <c r="M787" s="45">
        <v>786</v>
      </c>
    </row>
    <row r="788" spans="1:13" x14ac:dyDescent="0.35">
      <c r="A788" s="8" t="str">
        <f t="shared" si="101"/>
        <v>2017</v>
      </c>
      <c r="B788" s="8" t="str">
        <f t="shared" si="101"/>
        <v>Agosto</v>
      </c>
      <c r="C788" s="6" t="s">
        <v>47</v>
      </c>
      <c r="D788" s="14" t="str">
        <f t="shared" si="97"/>
        <v>9/Agosto/2017</v>
      </c>
      <c r="E788" s="50">
        <v>44137027</v>
      </c>
      <c r="F788" s="1">
        <v>16959297.976199999</v>
      </c>
      <c r="G788" s="2">
        <v>0.38424196482921247</v>
      </c>
      <c r="H788" s="3">
        <v>26260</v>
      </c>
      <c r="I788" s="1">
        <v>27177729.023800001</v>
      </c>
      <c r="J788" s="11">
        <f t="shared" si="98"/>
        <v>42956</v>
      </c>
      <c r="K788" s="12">
        <f t="shared" si="99"/>
        <v>32</v>
      </c>
      <c r="L788" s="12" t="str">
        <f t="shared" si="100"/>
        <v>miércoles</v>
      </c>
      <c r="M788" s="45">
        <v>787</v>
      </c>
    </row>
    <row r="789" spans="1:13" x14ac:dyDescent="0.35">
      <c r="A789" s="8" t="str">
        <f t="shared" si="101"/>
        <v>2017</v>
      </c>
      <c r="B789" s="8" t="str">
        <f t="shared" si="101"/>
        <v>Agosto</v>
      </c>
      <c r="C789" s="6" t="s">
        <v>48</v>
      </c>
      <c r="D789" s="14" t="str">
        <f t="shared" si="97"/>
        <v>10/Agosto/2017</v>
      </c>
      <c r="E789" s="50">
        <v>31937585</v>
      </c>
      <c r="F789" s="1">
        <v>12286316.9388</v>
      </c>
      <c r="G789" s="2">
        <v>0.3846977452678404</v>
      </c>
      <c r="H789" s="3">
        <v>28832</v>
      </c>
      <c r="I789" s="1">
        <v>19651268.061299998</v>
      </c>
      <c r="J789" s="11">
        <f t="shared" si="98"/>
        <v>42957</v>
      </c>
      <c r="K789" s="12">
        <f t="shared" si="99"/>
        <v>32</v>
      </c>
      <c r="L789" s="12" t="str">
        <f t="shared" si="100"/>
        <v>jueves</v>
      </c>
      <c r="M789" s="45">
        <v>788</v>
      </c>
    </row>
    <row r="790" spans="1:13" x14ac:dyDescent="0.35">
      <c r="A790" s="8" t="str">
        <f t="shared" si="101"/>
        <v>2017</v>
      </c>
      <c r="B790" s="8" t="str">
        <f t="shared" si="101"/>
        <v>Agosto</v>
      </c>
      <c r="C790" s="6" t="s">
        <v>69</v>
      </c>
      <c r="D790" s="14" t="str">
        <f t="shared" si="97"/>
        <v>11/Agosto/2017</v>
      </c>
      <c r="E790" s="50">
        <v>42476376</v>
      </c>
      <c r="F790" s="1">
        <v>18127835.6065</v>
      </c>
      <c r="G790" s="2">
        <v>0.42677453477904986</v>
      </c>
      <c r="H790" s="3">
        <v>30581</v>
      </c>
      <c r="I790" s="1">
        <v>24348540.393599998</v>
      </c>
      <c r="J790" s="11">
        <f t="shared" si="98"/>
        <v>42958</v>
      </c>
      <c r="K790" s="12">
        <f t="shared" si="99"/>
        <v>32</v>
      </c>
      <c r="L790" s="12" t="str">
        <f t="shared" si="100"/>
        <v>viernes</v>
      </c>
      <c r="M790" s="45">
        <v>789</v>
      </c>
    </row>
    <row r="791" spans="1:13" x14ac:dyDescent="0.35">
      <c r="A791" s="8" t="str">
        <f t="shared" si="101"/>
        <v>2017</v>
      </c>
      <c r="B791" s="8" t="str">
        <f t="shared" si="101"/>
        <v>Agosto</v>
      </c>
      <c r="C791" s="6" t="s">
        <v>49</v>
      </c>
      <c r="D791" s="14" t="str">
        <f t="shared" si="97"/>
        <v>12/Agosto/2017</v>
      </c>
      <c r="E791" s="50">
        <v>5890087</v>
      </c>
      <c r="F791" s="1">
        <v>2240787.2204999998</v>
      </c>
      <c r="G791" s="2">
        <v>0.38043363714322048</v>
      </c>
      <c r="H791" s="3">
        <v>3427</v>
      </c>
      <c r="I791" s="1">
        <v>3649299.7795000002</v>
      </c>
      <c r="J791" s="11">
        <f t="shared" si="98"/>
        <v>42959</v>
      </c>
      <c r="K791" s="12">
        <f t="shared" si="99"/>
        <v>32</v>
      </c>
      <c r="L791" s="12" t="str">
        <f t="shared" si="100"/>
        <v>sábado</v>
      </c>
      <c r="M791" s="45">
        <v>790</v>
      </c>
    </row>
    <row r="792" spans="1:13" x14ac:dyDescent="0.35">
      <c r="A792" s="8" t="str">
        <f t="shared" si="101"/>
        <v>2017</v>
      </c>
      <c r="B792" s="8" t="str">
        <f t="shared" si="101"/>
        <v>Agosto</v>
      </c>
      <c r="C792" s="6" t="s">
        <v>51</v>
      </c>
      <c r="D792" s="14" t="str">
        <f t="shared" si="97"/>
        <v>14/Agosto/2017</v>
      </c>
      <c r="E792" s="50">
        <v>27719044</v>
      </c>
      <c r="F792" s="1">
        <v>12779074.6603</v>
      </c>
      <c r="G792" s="2">
        <v>0.46102147896226148</v>
      </c>
      <c r="H792" s="3">
        <v>25017</v>
      </c>
      <c r="I792" s="1">
        <v>14939969.3397</v>
      </c>
      <c r="J792" s="11">
        <f t="shared" si="98"/>
        <v>42961</v>
      </c>
      <c r="K792" s="12">
        <f t="shared" si="99"/>
        <v>33</v>
      </c>
      <c r="L792" s="12" t="str">
        <f t="shared" si="100"/>
        <v>lunes</v>
      </c>
      <c r="M792" s="45">
        <v>791</v>
      </c>
    </row>
    <row r="793" spans="1:13" x14ac:dyDescent="0.35">
      <c r="A793" s="8" t="str">
        <f t="shared" si="101"/>
        <v>2017</v>
      </c>
      <c r="B793" s="8" t="str">
        <f t="shared" si="101"/>
        <v>Agosto</v>
      </c>
      <c r="C793" s="6" t="s">
        <v>52</v>
      </c>
      <c r="D793" s="14" t="str">
        <f t="shared" si="97"/>
        <v>15/Agosto/2017</v>
      </c>
      <c r="E793" s="50">
        <v>7042511</v>
      </c>
      <c r="F793" s="1">
        <v>3016950.4545</v>
      </c>
      <c r="G793" s="2">
        <v>0.42839130169622736</v>
      </c>
      <c r="H793" s="3">
        <v>4355</v>
      </c>
      <c r="I793" s="1">
        <v>4025560.5455999998</v>
      </c>
      <c r="J793" s="11">
        <f t="shared" si="98"/>
        <v>42962</v>
      </c>
      <c r="K793" s="12">
        <f t="shared" si="99"/>
        <v>33</v>
      </c>
      <c r="L793" s="12" t="str">
        <f t="shared" si="100"/>
        <v>martes</v>
      </c>
      <c r="M793" s="45">
        <v>792</v>
      </c>
    </row>
    <row r="794" spans="1:13" x14ac:dyDescent="0.35">
      <c r="A794" s="8" t="str">
        <f t="shared" ref="A794:B809" si="102">+A793</f>
        <v>2017</v>
      </c>
      <c r="B794" s="8" t="str">
        <f t="shared" si="102"/>
        <v>Agosto</v>
      </c>
      <c r="C794" s="6" t="s">
        <v>53</v>
      </c>
      <c r="D794" s="14" t="str">
        <f t="shared" si="97"/>
        <v>16/Agosto/2017</v>
      </c>
      <c r="E794" s="50">
        <v>31208833</v>
      </c>
      <c r="F794" s="1">
        <v>11787488.3868</v>
      </c>
      <c r="G794" s="2">
        <v>0.37769718549873366</v>
      </c>
      <c r="H794" s="3">
        <v>42094</v>
      </c>
      <c r="I794" s="1">
        <v>19421344.613299999</v>
      </c>
      <c r="J794" s="11">
        <f t="shared" si="98"/>
        <v>42963</v>
      </c>
      <c r="K794" s="12">
        <f t="shared" si="99"/>
        <v>33</v>
      </c>
      <c r="L794" s="12" t="str">
        <f t="shared" si="100"/>
        <v>miércoles</v>
      </c>
      <c r="M794" s="45">
        <v>793</v>
      </c>
    </row>
    <row r="795" spans="1:13" x14ac:dyDescent="0.35">
      <c r="A795" s="8" t="str">
        <f t="shared" si="102"/>
        <v>2017</v>
      </c>
      <c r="B795" s="8" t="str">
        <f t="shared" si="102"/>
        <v>Agosto</v>
      </c>
      <c r="C795" s="6" t="s">
        <v>70</v>
      </c>
      <c r="D795" s="14" t="str">
        <f t="shared" si="97"/>
        <v>17/Agosto/2017</v>
      </c>
      <c r="E795" s="50">
        <v>37738404</v>
      </c>
      <c r="F795" s="1">
        <v>13125034.133099999</v>
      </c>
      <c r="G795" s="2">
        <v>0.34778985706708743</v>
      </c>
      <c r="H795" s="3">
        <v>17531</v>
      </c>
      <c r="I795" s="1">
        <v>24613369.866999999</v>
      </c>
      <c r="J795" s="11">
        <f t="shared" si="98"/>
        <v>42964</v>
      </c>
      <c r="K795" s="12">
        <f t="shared" si="99"/>
        <v>33</v>
      </c>
      <c r="L795" s="12" t="str">
        <f t="shared" si="100"/>
        <v>jueves</v>
      </c>
      <c r="M795" s="45">
        <v>794</v>
      </c>
    </row>
    <row r="796" spans="1:13" x14ac:dyDescent="0.35">
      <c r="A796" s="8" t="str">
        <f t="shared" si="102"/>
        <v>2017</v>
      </c>
      <c r="B796" s="8" t="str">
        <f t="shared" si="102"/>
        <v>Agosto</v>
      </c>
      <c r="C796" s="6" t="s">
        <v>71</v>
      </c>
      <c r="D796" s="14" t="str">
        <f t="shared" si="97"/>
        <v>18/Agosto/2017</v>
      </c>
      <c r="E796" s="50">
        <v>48964514</v>
      </c>
      <c r="F796" s="1">
        <v>19869825.934300002</v>
      </c>
      <c r="G796" s="2">
        <v>0.40580053412354916</v>
      </c>
      <c r="H796" s="3">
        <v>31515</v>
      </c>
      <c r="I796" s="1">
        <v>29094688.0658</v>
      </c>
      <c r="J796" s="11">
        <f t="shared" si="98"/>
        <v>42965</v>
      </c>
      <c r="K796" s="12">
        <f t="shared" si="99"/>
        <v>33</v>
      </c>
      <c r="L796" s="12" t="str">
        <f t="shared" si="100"/>
        <v>viernes</v>
      </c>
      <c r="M796" s="45">
        <v>795</v>
      </c>
    </row>
    <row r="797" spans="1:13" x14ac:dyDescent="0.35">
      <c r="A797" s="8" t="str">
        <f t="shared" si="102"/>
        <v>2017</v>
      </c>
      <c r="B797" s="8" t="str">
        <f t="shared" si="102"/>
        <v>Agosto</v>
      </c>
      <c r="C797" s="6" t="s">
        <v>54</v>
      </c>
      <c r="D797" s="14" t="str">
        <f t="shared" si="97"/>
        <v>19/Agosto/2017</v>
      </c>
      <c r="E797" s="50">
        <v>4548437</v>
      </c>
      <c r="F797" s="1">
        <v>2084832.105</v>
      </c>
      <c r="G797" s="2">
        <v>0.45836231325178295</v>
      </c>
      <c r="H797" s="3">
        <v>3437</v>
      </c>
      <c r="I797" s="1">
        <v>2463604.895</v>
      </c>
      <c r="J797" s="11">
        <f t="shared" si="98"/>
        <v>42966</v>
      </c>
      <c r="K797" s="12">
        <f t="shared" si="99"/>
        <v>33</v>
      </c>
      <c r="L797" s="12" t="str">
        <f t="shared" si="100"/>
        <v>sábado</v>
      </c>
      <c r="M797" s="45">
        <v>796</v>
      </c>
    </row>
    <row r="798" spans="1:13" x14ac:dyDescent="0.35">
      <c r="A798" s="8" t="str">
        <f t="shared" si="102"/>
        <v>2017</v>
      </c>
      <c r="B798" s="8" t="str">
        <f t="shared" si="102"/>
        <v>Agosto</v>
      </c>
      <c r="C798" s="6" t="s">
        <v>56</v>
      </c>
      <c r="D798" s="14" t="str">
        <f t="shared" si="97"/>
        <v>21/Agosto/2017</v>
      </c>
      <c r="E798" s="50">
        <v>43122234</v>
      </c>
      <c r="F798" s="1">
        <v>12276504.9617</v>
      </c>
      <c r="G798" s="2">
        <v>0.28469083864486244</v>
      </c>
      <c r="H798" s="3">
        <v>21719</v>
      </c>
      <c r="I798" s="1">
        <v>30845729.0383</v>
      </c>
      <c r="J798" s="11">
        <f t="shared" si="98"/>
        <v>42968</v>
      </c>
      <c r="K798" s="12">
        <f t="shared" si="99"/>
        <v>34</v>
      </c>
      <c r="L798" s="12" t="str">
        <f t="shared" si="100"/>
        <v>lunes</v>
      </c>
      <c r="M798" s="45">
        <v>797</v>
      </c>
    </row>
    <row r="799" spans="1:13" x14ac:dyDescent="0.35">
      <c r="A799" s="8" t="str">
        <f t="shared" si="102"/>
        <v>2017</v>
      </c>
      <c r="B799" s="8" t="str">
        <f t="shared" si="102"/>
        <v>Agosto</v>
      </c>
      <c r="C799" s="6" t="s">
        <v>57</v>
      </c>
      <c r="D799" s="14" t="str">
        <f t="shared" si="97"/>
        <v>22/Agosto/2017</v>
      </c>
      <c r="E799" s="50">
        <v>37757572</v>
      </c>
      <c r="F799" s="1">
        <v>16332814.8342</v>
      </c>
      <c r="G799" s="2">
        <v>0.43257058039113322</v>
      </c>
      <c r="H799" s="3">
        <v>28995</v>
      </c>
      <c r="I799" s="1">
        <v>21424757.165800001</v>
      </c>
      <c r="J799" s="11">
        <f t="shared" si="98"/>
        <v>42969</v>
      </c>
      <c r="K799" s="12">
        <f t="shared" si="99"/>
        <v>34</v>
      </c>
      <c r="L799" s="12" t="str">
        <f t="shared" si="100"/>
        <v>martes</v>
      </c>
      <c r="M799" s="45">
        <v>798</v>
      </c>
    </row>
    <row r="800" spans="1:13" x14ac:dyDescent="0.35">
      <c r="A800" s="8" t="str">
        <f t="shared" si="102"/>
        <v>2017</v>
      </c>
      <c r="B800" s="8" t="str">
        <f t="shared" si="102"/>
        <v>Agosto</v>
      </c>
      <c r="C800" s="6" t="s">
        <v>58</v>
      </c>
      <c r="D800" s="14" t="str">
        <f t="shared" si="97"/>
        <v>23/Agosto/2017</v>
      </c>
      <c r="E800" s="50">
        <v>40129515</v>
      </c>
      <c r="F800" s="1">
        <v>16481795.319700001</v>
      </c>
      <c r="G800" s="2">
        <v>0.41071503903548301</v>
      </c>
      <c r="H800" s="3">
        <v>27927</v>
      </c>
      <c r="I800" s="1">
        <v>23647719.680300001</v>
      </c>
      <c r="J800" s="11">
        <f t="shared" si="98"/>
        <v>42970</v>
      </c>
      <c r="K800" s="12">
        <f t="shared" si="99"/>
        <v>34</v>
      </c>
      <c r="L800" s="12" t="str">
        <f t="shared" si="100"/>
        <v>miércoles</v>
      </c>
      <c r="M800" s="45">
        <v>799</v>
      </c>
    </row>
    <row r="801" spans="1:13" x14ac:dyDescent="0.35">
      <c r="A801" s="8" t="str">
        <f t="shared" si="102"/>
        <v>2017</v>
      </c>
      <c r="B801" s="8" t="str">
        <f t="shared" si="102"/>
        <v>Agosto</v>
      </c>
      <c r="C801" s="6" t="s">
        <v>59</v>
      </c>
      <c r="D801" s="14" t="str">
        <f t="shared" si="97"/>
        <v>24/Agosto/2017</v>
      </c>
      <c r="E801" s="50">
        <v>49326131</v>
      </c>
      <c r="F801" s="1">
        <v>15900605.2083</v>
      </c>
      <c r="G801" s="2">
        <v>0.32235662692255346</v>
      </c>
      <c r="H801" s="3">
        <v>33327</v>
      </c>
      <c r="I801" s="1">
        <v>33425525.791700002</v>
      </c>
      <c r="J801" s="11">
        <f t="shared" si="98"/>
        <v>42971</v>
      </c>
      <c r="K801" s="12">
        <f t="shared" si="99"/>
        <v>34</v>
      </c>
      <c r="L801" s="12" t="str">
        <f t="shared" si="100"/>
        <v>jueves</v>
      </c>
      <c r="M801" s="45">
        <v>800</v>
      </c>
    </row>
    <row r="802" spans="1:13" x14ac:dyDescent="0.35">
      <c r="A802" s="8" t="str">
        <f t="shared" si="102"/>
        <v>2017</v>
      </c>
      <c r="B802" s="8" t="str">
        <f t="shared" si="102"/>
        <v>Agosto</v>
      </c>
      <c r="C802" s="6" t="s">
        <v>72</v>
      </c>
      <c r="D802" s="14" t="str">
        <f t="shared" si="97"/>
        <v>25/Agosto/2017</v>
      </c>
      <c r="E802" s="50">
        <v>47406433</v>
      </c>
      <c r="F802" s="1">
        <v>19213179.4663</v>
      </c>
      <c r="G802" s="2">
        <v>0.40528633458459107</v>
      </c>
      <c r="H802" s="3">
        <v>33719</v>
      </c>
      <c r="I802" s="1">
        <v>28193253.533799998</v>
      </c>
      <c r="J802" s="11">
        <f t="shared" si="98"/>
        <v>42972</v>
      </c>
      <c r="K802" s="12">
        <f t="shared" si="99"/>
        <v>34</v>
      </c>
      <c r="L802" s="12" t="str">
        <f t="shared" si="100"/>
        <v>viernes</v>
      </c>
      <c r="M802" s="45">
        <v>801</v>
      </c>
    </row>
    <row r="803" spans="1:13" x14ac:dyDescent="0.35">
      <c r="A803" s="8" t="str">
        <f t="shared" si="102"/>
        <v>2017</v>
      </c>
      <c r="B803" s="8" t="str">
        <f t="shared" si="102"/>
        <v>Agosto</v>
      </c>
      <c r="C803" s="6" t="s">
        <v>60</v>
      </c>
      <c r="D803" s="14" t="str">
        <f t="shared" si="97"/>
        <v>26/Agosto/2017</v>
      </c>
      <c r="E803" s="50">
        <v>4154329</v>
      </c>
      <c r="F803" s="1">
        <v>1486224.0205999999</v>
      </c>
      <c r="G803" s="2">
        <v>0.35775308614219048</v>
      </c>
      <c r="H803" s="3">
        <v>2400</v>
      </c>
      <c r="I803" s="1">
        <v>2668104.9794999999</v>
      </c>
      <c r="J803" s="11">
        <f t="shared" si="98"/>
        <v>42973</v>
      </c>
      <c r="K803" s="12">
        <f t="shared" si="99"/>
        <v>34</v>
      </c>
      <c r="L803" s="12" t="str">
        <f t="shared" si="100"/>
        <v>sábado</v>
      </c>
      <c r="M803" s="45">
        <v>802</v>
      </c>
    </row>
    <row r="804" spans="1:13" x14ac:dyDescent="0.35">
      <c r="A804" s="8" t="str">
        <f t="shared" si="102"/>
        <v>2017</v>
      </c>
      <c r="B804" s="8" t="str">
        <f t="shared" si="102"/>
        <v>Agosto</v>
      </c>
      <c r="C804" s="6" t="s">
        <v>62</v>
      </c>
      <c r="D804" s="14" t="str">
        <f t="shared" si="97"/>
        <v>28/Agosto/2017</v>
      </c>
      <c r="E804" s="50">
        <v>34559943</v>
      </c>
      <c r="F804" s="1">
        <v>14528365.6742</v>
      </c>
      <c r="G804" s="2">
        <v>0.42038164455884663</v>
      </c>
      <c r="H804" s="3">
        <v>35227</v>
      </c>
      <c r="I804" s="1">
        <v>20031577.3259</v>
      </c>
      <c r="J804" s="11">
        <f t="shared" si="98"/>
        <v>42975</v>
      </c>
      <c r="K804" s="12">
        <f t="shared" si="99"/>
        <v>35</v>
      </c>
      <c r="L804" s="12" t="str">
        <f t="shared" si="100"/>
        <v>lunes</v>
      </c>
      <c r="M804" s="45">
        <v>803</v>
      </c>
    </row>
    <row r="805" spans="1:13" x14ac:dyDescent="0.35">
      <c r="A805" s="8" t="str">
        <f t="shared" si="102"/>
        <v>2017</v>
      </c>
      <c r="B805" s="8" t="str">
        <f t="shared" si="102"/>
        <v>Agosto</v>
      </c>
      <c r="C805" s="6" t="s">
        <v>63</v>
      </c>
      <c r="D805" s="14" t="str">
        <f t="shared" si="97"/>
        <v>29/Agosto/2017</v>
      </c>
      <c r="E805" s="50">
        <v>42066623</v>
      </c>
      <c r="F805" s="1">
        <v>16834912.092599999</v>
      </c>
      <c r="G805" s="2">
        <v>0.40019642395825306</v>
      </c>
      <c r="H805" s="3">
        <v>44872</v>
      </c>
      <c r="I805" s="1">
        <v>25231710.907400001</v>
      </c>
      <c r="J805" s="11">
        <f t="shared" si="98"/>
        <v>42976</v>
      </c>
      <c r="K805" s="12">
        <f t="shared" si="99"/>
        <v>35</v>
      </c>
      <c r="L805" s="12" t="str">
        <f t="shared" si="100"/>
        <v>martes</v>
      </c>
      <c r="M805" s="45">
        <v>804</v>
      </c>
    </row>
    <row r="806" spans="1:13" x14ac:dyDescent="0.35">
      <c r="A806" s="8" t="str">
        <f t="shared" si="102"/>
        <v>2017</v>
      </c>
      <c r="B806" s="8" t="str">
        <f t="shared" si="102"/>
        <v>Agosto</v>
      </c>
      <c r="C806" s="6" t="s">
        <v>64</v>
      </c>
      <c r="D806" s="14" t="str">
        <f t="shared" si="97"/>
        <v>30/Agosto/2017</v>
      </c>
      <c r="E806" s="50">
        <v>52508746</v>
      </c>
      <c r="F806" s="1">
        <v>16146743.490599999</v>
      </c>
      <c r="G806" s="2">
        <v>0.30750579133236206</v>
      </c>
      <c r="H806" s="3">
        <v>40372</v>
      </c>
      <c r="I806" s="1">
        <v>36362002.509400003</v>
      </c>
      <c r="J806" s="11">
        <f t="shared" si="98"/>
        <v>42977</v>
      </c>
      <c r="K806" s="12">
        <f t="shared" si="99"/>
        <v>35</v>
      </c>
      <c r="L806" s="12" t="str">
        <f t="shared" si="100"/>
        <v>miércoles</v>
      </c>
      <c r="M806" s="45">
        <v>805</v>
      </c>
    </row>
    <row r="807" spans="1:13" x14ac:dyDescent="0.35">
      <c r="A807" s="8" t="str">
        <f t="shared" si="102"/>
        <v>2017</v>
      </c>
      <c r="B807" s="8" t="str">
        <f t="shared" si="102"/>
        <v>Agosto</v>
      </c>
      <c r="C807" s="6" t="s">
        <v>65</v>
      </c>
      <c r="D807" s="14" t="str">
        <f t="shared" si="97"/>
        <v>31/Agosto/2017</v>
      </c>
      <c r="E807" s="50">
        <v>104424251</v>
      </c>
      <c r="F807" s="1">
        <v>34984722.672300003</v>
      </c>
      <c r="G807" s="2">
        <v>0.3350248849024543</v>
      </c>
      <c r="H807" s="3">
        <v>111900</v>
      </c>
      <c r="I807" s="1">
        <v>69439528.327700004</v>
      </c>
      <c r="J807" s="11">
        <f t="shared" si="98"/>
        <v>42978</v>
      </c>
      <c r="K807" s="12">
        <f t="shared" si="99"/>
        <v>35</v>
      </c>
      <c r="L807" s="12" t="str">
        <f t="shared" si="100"/>
        <v>jueves</v>
      </c>
      <c r="M807" s="45">
        <v>806</v>
      </c>
    </row>
    <row r="808" spans="1:13" x14ac:dyDescent="0.35">
      <c r="A808" s="8" t="str">
        <f t="shared" si="102"/>
        <v>2017</v>
      </c>
      <c r="B808" s="8" t="s">
        <v>33</v>
      </c>
      <c r="C808" s="6" t="s">
        <v>73</v>
      </c>
      <c r="D808" s="14" t="str">
        <f t="shared" si="97"/>
        <v>1/Septiembre/2017</v>
      </c>
      <c r="E808" s="50">
        <v>29390900</v>
      </c>
      <c r="F808" s="1">
        <v>10856729.861300001</v>
      </c>
      <c r="G808" s="2">
        <v>0.3693908611611077</v>
      </c>
      <c r="H808" s="3">
        <v>23144</v>
      </c>
      <c r="I808" s="1">
        <v>18534170.138700001</v>
      </c>
      <c r="J808" s="11">
        <f t="shared" si="98"/>
        <v>42979</v>
      </c>
      <c r="K808" s="12">
        <f t="shared" si="99"/>
        <v>35</v>
      </c>
      <c r="L808" s="12" t="str">
        <f t="shared" si="100"/>
        <v>viernes</v>
      </c>
      <c r="M808" s="45">
        <v>807</v>
      </c>
    </row>
    <row r="809" spans="1:13" x14ac:dyDescent="0.35">
      <c r="A809" s="8" t="str">
        <f t="shared" si="102"/>
        <v>2017</v>
      </c>
      <c r="B809" s="8" t="str">
        <f t="shared" si="102"/>
        <v>Septiembre</v>
      </c>
      <c r="C809" s="6" t="s">
        <v>66</v>
      </c>
      <c r="D809" s="14" t="str">
        <f t="shared" si="97"/>
        <v>2/Septiembre/2017</v>
      </c>
      <c r="E809" s="50">
        <v>11741558</v>
      </c>
      <c r="F809" s="1">
        <v>4588174.0109999999</v>
      </c>
      <c r="G809" s="2">
        <v>0.39076364576149092</v>
      </c>
      <c r="H809" s="3">
        <v>4321</v>
      </c>
      <c r="I809" s="1">
        <v>7153383.9890000001</v>
      </c>
      <c r="J809" s="11">
        <f t="shared" si="98"/>
        <v>42980</v>
      </c>
      <c r="K809" s="12">
        <f t="shared" si="99"/>
        <v>35</v>
      </c>
      <c r="L809" s="12" t="str">
        <f t="shared" si="100"/>
        <v>sábado</v>
      </c>
      <c r="M809" s="45">
        <v>808</v>
      </c>
    </row>
    <row r="810" spans="1:13" x14ac:dyDescent="0.35">
      <c r="A810" s="8" t="str">
        <f t="shared" ref="A810:B825" si="103">+A809</f>
        <v>2017</v>
      </c>
      <c r="B810" s="8" t="str">
        <f t="shared" si="103"/>
        <v>Septiembre</v>
      </c>
      <c r="C810" s="6" t="s">
        <v>68</v>
      </c>
      <c r="D810" s="14" t="str">
        <f t="shared" si="97"/>
        <v>4/Septiembre/2017</v>
      </c>
      <c r="E810" s="50">
        <v>30758285</v>
      </c>
      <c r="F810" s="1">
        <v>13357300.178200001</v>
      </c>
      <c r="G810" s="2">
        <v>0.43426674075618976</v>
      </c>
      <c r="H810" s="3">
        <v>30517</v>
      </c>
      <c r="I810" s="1">
        <v>17400984.821800001</v>
      </c>
      <c r="J810" s="11">
        <f t="shared" si="98"/>
        <v>42982</v>
      </c>
      <c r="K810" s="12">
        <f t="shared" si="99"/>
        <v>36</v>
      </c>
      <c r="L810" s="12" t="str">
        <f t="shared" si="100"/>
        <v>lunes</v>
      </c>
      <c r="M810" s="45">
        <v>809</v>
      </c>
    </row>
    <row r="811" spans="1:13" x14ac:dyDescent="0.35">
      <c r="A811" s="8" t="str">
        <f t="shared" si="103"/>
        <v>2017</v>
      </c>
      <c r="B811" s="8" t="str">
        <f t="shared" si="103"/>
        <v>Septiembre</v>
      </c>
      <c r="C811" s="6" t="s">
        <v>43</v>
      </c>
      <c r="D811" s="14" t="str">
        <f t="shared" si="97"/>
        <v>5/Septiembre/2017</v>
      </c>
      <c r="E811" s="50">
        <v>29369037</v>
      </c>
      <c r="F811" s="1">
        <v>11644947.829399999</v>
      </c>
      <c r="G811" s="2">
        <v>0.39650424456886346</v>
      </c>
      <c r="H811" s="3">
        <v>23766</v>
      </c>
      <c r="I811" s="1">
        <v>17724089.170600001</v>
      </c>
      <c r="J811" s="11">
        <f t="shared" si="98"/>
        <v>42983</v>
      </c>
      <c r="K811" s="12">
        <f t="shared" si="99"/>
        <v>36</v>
      </c>
      <c r="L811" s="12" t="str">
        <f t="shared" si="100"/>
        <v>martes</v>
      </c>
      <c r="M811" s="45">
        <v>810</v>
      </c>
    </row>
    <row r="812" spans="1:13" x14ac:dyDescent="0.35">
      <c r="A812" s="8" t="str">
        <f t="shared" si="103"/>
        <v>2017</v>
      </c>
      <c r="B812" s="8" t="str">
        <f t="shared" si="103"/>
        <v>Septiembre</v>
      </c>
      <c r="C812" s="6" t="s">
        <v>44</v>
      </c>
      <c r="D812" s="14" t="str">
        <f t="shared" si="97"/>
        <v>6/Septiembre/2017</v>
      </c>
      <c r="E812" s="50">
        <v>28225595</v>
      </c>
      <c r="F812" s="1">
        <v>11808270.8588</v>
      </c>
      <c r="G812" s="2">
        <v>0.41835330163279111</v>
      </c>
      <c r="H812" s="3">
        <v>28654</v>
      </c>
      <c r="I812" s="1">
        <v>16417324.1412</v>
      </c>
      <c r="J812" s="11">
        <f t="shared" si="98"/>
        <v>42984</v>
      </c>
      <c r="K812" s="12">
        <f t="shared" si="99"/>
        <v>36</v>
      </c>
      <c r="L812" s="12" t="str">
        <f t="shared" si="100"/>
        <v>miércoles</v>
      </c>
      <c r="M812" s="45">
        <v>811</v>
      </c>
    </row>
    <row r="813" spans="1:13" x14ac:dyDescent="0.35">
      <c r="A813" s="8" t="str">
        <f t="shared" si="103"/>
        <v>2017</v>
      </c>
      <c r="B813" s="8" t="str">
        <f t="shared" si="103"/>
        <v>Septiembre</v>
      </c>
      <c r="C813" s="6" t="s">
        <v>45</v>
      </c>
      <c r="D813" s="14" t="str">
        <f t="shared" si="97"/>
        <v>7/Septiembre/2017</v>
      </c>
      <c r="E813" s="50">
        <v>27814670</v>
      </c>
      <c r="F813" s="1">
        <v>10769921.8815</v>
      </c>
      <c r="G813" s="2">
        <v>0.38720293577094389</v>
      </c>
      <c r="H813" s="3">
        <v>22578</v>
      </c>
      <c r="I813" s="1">
        <v>17044748.1186</v>
      </c>
      <c r="J813" s="11">
        <f t="shared" si="98"/>
        <v>42985</v>
      </c>
      <c r="K813" s="12">
        <f t="shared" si="99"/>
        <v>36</v>
      </c>
      <c r="L813" s="12" t="str">
        <f t="shared" si="100"/>
        <v>jueves</v>
      </c>
      <c r="M813" s="45">
        <v>812</v>
      </c>
    </row>
    <row r="814" spans="1:13" x14ac:dyDescent="0.35">
      <c r="A814" s="8" t="str">
        <f t="shared" si="103"/>
        <v>2017</v>
      </c>
      <c r="B814" s="8" t="str">
        <f t="shared" si="103"/>
        <v>Septiembre</v>
      </c>
      <c r="C814" s="6" t="s">
        <v>46</v>
      </c>
      <c r="D814" s="14" t="str">
        <f t="shared" si="97"/>
        <v>8/Septiembre/2017</v>
      </c>
      <c r="E814" s="50">
        <v>36873975.5</v>
      </c>
      <c r="F814" s="1">
        <v>15071884.801200001</v>
      </c>
      <c r="G814" s="2">
        <v>0.40874043541087668</v>
      </c>
      <c r="H814" s="3">
        <v>27053</v>
      </c>
      <c r="I814" s="1">
        <v>21802090.698800001</v>
      </c>
      <c r="J814" s="11">
        <f t="shared" si="98"/>
        <v>42986</v>
      </c>
      <c r="K814" s="12">
        <f t="shared" si="99"/>
        <v>36</v>
      </c>
      <c r="L814" s="12" t="str">
        <f t="shared" si="100"/>
        <v>viernes</v>
      </c>
      <c r="M814" s="45">
        <v>813</v>
      </c>
    </row>
    <row r="815" spans="1:13" x14ac:dyDescent="0.35">
      <c r="A815" s="8" t="str">
        <f t="shared" si="103"/>
        <v>2017</v>
      </c>
      <c r="B815" s="8" t="str">
        <f t="shared" si="103"/>
        <v>Septiembre</v>
      </c>
      <c r="C815" s="6" t="s">
        <v>47</v>
      </c>
      <c r="D815" s="14" t="str">
        <f t="shared" si="97"/>
        <v>9/Septiembre/2017</v>
      </c>
      <c r="E815" s="50">
        <v>7778509</v>
      </c>
      <c r="F815" s="1">
        <v>3568283.8845000002</v>
      </c>
      <c r="G815" s="2">
        <v>0.45873622881968767</v>
      </c>
      <c r="H815" s="3">
        <v>3074</v>
      </c>
      <c r="I815" s="1">
        <v>4210225.1155000003</v>
      </c>
      <c r="J815" s="11">
        <f t="shared" si="98"/>
        <v>42987</v>
      </c>
      <c r="K815" s="12">
        <f t="shared" si="99"/>
        <v>36</v>
      </c>
      <c r="L815" s="12" t="str">
        <f t="shared" si="100"/>
        <v>sábado</v>
      </c>
      <c r="M815" s="45">
        <v>814</v>
      </c>
    </row>
    <row r="816" spans="1:13" x14ac:dyDescent="0.35">
      <c r="A816" s="8" t="str">
        <f t="shared" si="103"/>
        <v>2017</v>
      </c>
      <c r="B816" s="8" t="str">
        <f t="shared" si="103"/>
        <v>Septiembre</v>
      </c>
      <c r="C816" s="6" t="s">
        <v>69</v>
      </c>
      <c r="D816" s="14" t="str">
        <f t="shared" si="97"/>
        <v>11/Septiembre/2017</v>
      </c>
      <c r="E816" s="50">
        <v>22074797</v>
      </c>
      <c r="F816" s="1">
        <v>8586668.2721999995</v>
      </c>
      <c r="G816" s="2">
        <v>0.38898062220911928</v>
      </c>
      <c r="H816" s="3">
        <v>14675</v>
      </c>
      <c r="I816" s="1">
        <v>13488128.7278</v>
      </c>
      <c r="J816" s="11">
        <f t="shared" si="98"/>
        <v>42989</v>
      </c>
      <c r="K816" s="12">
        <f t="shared" si="99"/>
        <v>37</v>
      </c>
      <c r="L816" s="12" t="str">
        <f t="shared" si="100"/>
        <v>lunes</v>
      </c>
      <c r="M816" s="45">
        <v>815</v>
      </c>
    </row>
    <row r="817" spans="1:13" x14ac:dyDescent="0.35">
      <c r="A817" s="8" t="str">
        <f t="shared" si="103"/>
        <v>2017</v>
      </c>
      <c r="B817" s="8" t="str">
        <f t="shared" si="103"/>
        <v>Septiembre</v>
      </c>
      <c r="C817" s="6" t="s">
        <v>49</v>
      </c>
      <c r="D817" s="14" t="str">
        <f t="shared" si="97"/>
        <v>12/Septiembre/2017</v>
      </c>
      <c r="E817" s="50">
        <v>36366363</v>
      </c>
      <c r="F817" s="1">
        <v>14918584.1646</v>
      </c>
      <c r="G817" s="2">
        <v>0.41023030443269787</v>
      </c>
      <c r="H817" s="3">
        <v>27326</v>
      </c>
      <c r="I817" s="1">
        <v>21447778.835499998</v>
      </c>
      <c r="J817" s="11">
        <f t="shared" si="98"/>
        <v>42990</v>
      </c>
      <c r="K817" s="12">
        <f t="shared" si="99"/>
        <v>37</v>
      </c>
      <c r="L817" s="12" t="str">
        <f t="shared" si="100"/>
        <v>martes</v>
      </c>
      <c r="M817" s="45">
        <v>816</v>
      </c>
    </row>
    <row r="818" spans="1:13" x14ac:dyDescent="0.35">
      <c r="A818" s="8" t="str">
        <f t="shared" si="103"/>
        <v>2017</v>
      </c>
      <c r="B818" s="8" t="str">
        <f t="shared" si="103"/>
        <v>Septiembre</v>
      </c>
      <c r="C818" s="6" t="s">
        <v>50</v>
      </c>
      <c r="D818" s="14" t="str">
        <f t="shared" si="97"/>
        <v>13/Septiembre/2017</v>
      </c>
      <c r="E818" s="50">
        <v>38621008.340000004</v>
      </c>
      <c r="F818" s="1">
        <v>15615971.093900001</v>
      </c>
      <c r="G818" s="2">
        <v>0.40433877221497733</v>
      </c>
      <c r="H818" s="3">
        <v>30279</v>
      </c>
      <c r="I818" s="1">
        <v>23005037.246100001</v>
      </c>
      <c r="J818" s="11">
        <f t="shared" si="98"/>
        <v>42991</v>
      </c>
      <c r="K818" s="12">
        <f t="shared" si="99"/>
        <v>37</v>
      </c>
      <c r="L818" s="12" t="str">
        <f t="shared" si="100"/>
        <v>miércoles</v>
      </c>
      <c r="M818" s="45">
        <v>817</v>
      </c>
    </row>
    <row r="819" spans="1:13" x14ac:dyDescent="0.35">
      <c r="A819" s="8" t="str">
        <f t="shared" si="103"/>
        <v>2017</v>
      </c>
      <c r="B819" s="8" t="str">
        <f t="shared" si="103"/>
        <v>Septiembre</v>
      </c>
      <c r="C819" s="6" t="s">
        <v>51</v>
      </c>
      <c r="D819" s="14" t="str">
        <f t="shared" si="97"/>
        <v>14/Septiembre/2017</v>
      </c>
      <c r="E819" s="50">
        <v>29050140</v>
      </c>
      <c r="F819" s="1">
        <v>12389068.5933</v>
      </c>
      <c r="G819" s="2">
        <v>0.42647190661731749</v>
      </c>
      <c r="H819" s="3">
        <v>27960</v>
      </c>
      <c r="I819" s="1">
        <v>16661071.4068</v>
      </c>
      <c r="J819" s="11">
        <f t="shared" si="98"/>
        <v>42992</v>
      </c>
      <c r="K819" s="12">
        <f t="shared" si="99"/>
        <v>37</v>
      </c>
      <c r="L819" s="12" t="str">
        <f t="shared" si="100"/>
        <v>jueves</v>
      </c>
      <c r="M819" s="45">
        <v>818</v>
      </c>
    </row>
    <row r="820" spans="1:13" x14ac:dyDescent="0.35">
      <c r="A820" s="8" t="str">
        <f t="shared" si="103"/>
        <v>2017</v>
      </c>
      <c r="B820" s="8" t="str">
        <f t="shared" si="103"/>
        <v>Septiembre</v>
      </c>
      <c r="C820" s="6" t="s">
        <v>52</v>
      </c>
      <c r="D820" s="14" t="str">
        <f t="shared" si="97"/>
        <v>15/Septiembre/2017</v>
      </c>
      <c r="E820" s="50">
        <v>18131732</v>
      </c>
      <c r="F820" s="1">
        <v>7132673.8378999997</v>
      </c>
      <c r="G820" s="2">
        <v>0.39338072269654106</v>
      </c>
      <c r="H820" s="3">
        <v>14529</v>
      </c>
      <c r="I820" s="1">
        <v>10999058.1621</v>
      </c>
      <c r="J820" s="11">
        <f t="shared" si="98"/>
        <v>42993</v>
      </c>
      <c r="K820" s="12">
        <f t="shared" si="99"/>
        <v>37</v>
      </c>
      <c r="L820" s="12" t="str">
        <f t="shared" si="100"/>
        <v>viernes</v>
      </c>
      <c r="M820" s="45">
        <v>819</v>
      </c>
    </row>
    <row r="821" spans="1:13" x14ac:dyDescent="0.35">
      <c r="A821" s="8" t="str">
        <f t="shared" si="103"/>
        <v>2017</v>
      </c>
      <c r="B821" s="8" t="str">
        <f t="shared" si="103"/>
        <v>Septiembre</v>
      </c>
      <c r="C821" s="6" t="s">
        <v>55</v>
      </c>
      <c r="D821" s="14" t="str">
        <f t="shared" si="97"/>
        <v>20/Septiembre/2017</v>
      </c>
      <c r="E821" s="50">
        <v>29286232</v>
      </c>
      <c r="F821" s="1">
        <v>11945155.694499999</v>
      </c>
      <c r="G821" s="2">
        <v>0.4078761547234892</v>
      </c>
      <c r="H821" s="3">
        <v>17375</v>
      </c>
      <c r="I821" s="1">
        <v>17341076.305500001</v>
      </c>
      <c r="J821" s="11">
        <f t="shared" si="98"/>
        <v>42998</v>
      </c>
      <c r="K821" s="12">
        <f t="shared" si="99"/>
        <v>38</v>
      </c>
      <c r="L821" s="12" t="str">
        <f t="shared" si="100"/>
        <v>miércoles</v>
      </c>
      <c r="M821" s="45">
        <v>820</v>
      </c>
    </row>
    <row r="822" spans="1:13" x14ac:dyDescent="0.35">
      <c r="A822" s="8" t="str">
        <f t="shared" si="103"/>
        <v>2017</v>
      </c>
      <c r="B822" s="8" t="str">
        <f t="shared" si="103"/>
        <v>Septiembre</v>
      </c>
      <c r="C822" s="6" t="s">
        <v>56</v>
      </c>
      <c r="D822" s="14" t="str">
        <f t="shared" si="97"/>
        <v>21/Septiembre/2017</v>
      </c>
      <c r="E822" s="50">
        <v>47606195.090000004</v>
      </c>
      <c r="F822" s="1">
        <v>21206979.7152</v>
      </c>
      <c r="G822" s="2">
        <v>0.44546680689578294</v>
      </c>
      <c r="H822" s="3">
        <v>40614.095999999998</v>
      </c>
      <c r="I822" s="1">
        <v>26399215.3748</v>
      </c>
      <c r="J822" s="11">
        <f t="shared" si="98"/>
        <v>42999</v>
      </c>
      <c r="K822" s="12">
        <f t="shared" si="99"/>
        <v>38</v>
      </c>
      <c r="L822" s="12" t="str">
        <f t="shared" si="100"/>
        <v>jueves</v>
      </c>
      <c r="M822" s="45">
        <v>821</v>
      </c>
    </row>
    <row r="823" spans="1:13" x14ac:dyDescent="0.35">
      <c r="A823" s="8" t="str">
        <f t="shared" si="103"/>
        <v>2017</v>
      </c>
      <c r="B823" s="8" t="str">
        <f t="shared" si="103"/>
        <v>Septiembre</v>
      </c>
      <c r="C823" s="6" t="s">
        <v>57</v>
      </c>
      <c r="D823" s="14" t="str">
        <f t="shared" si="97"/>
        <v>22/Septiembre/2017</v>
      </c>
      <c r="E823" s="50">
        <v>36461721</v>
      </c>
      <c r="F823" s="1">
        <v>14768906.5319</v>
      </c>
      <c r="G823" s="2">
        <v>0.40505237072874317</v>
      </c>
      <c r="H823" s="3">
        <v>34517</v>
      </c>
      <c r="I823" s="1">
        <v>21692814.468199998</v>
      </c>
      <c r="J823" s="11">
        <f t="shared" si="98"/>
        <v>43000</v>
      </c>
      <c r="K823" s="12">
        <f t="shared" si="99"/>
        <v>38</v>
      </c>
      <c r="L823" s="12" t="str">
        <f t="shared" si="100"/>
        <v>viernes</v>
      </c>
      <c r="M823" s="45">
        <v>822</v>
      </c>
    </row>
    <row r="824" spans="1:13" x14ac:dyDescent="0.35">
      <c r="A824" s="8" t="str">
        <f t="shared" si="103"/>
        <v>2017</v>
      </c>
      <c r="B824" s="8" t="str">
        <f t="shared" si="103"/>
        <v>Septiembre</v>
      </c>
      <c r="C824" s="6" t="s">
        <v>58</v>
      </c>
      <c r="D824" s="14" t="str">
        <f t="shared" si="97"/>
        <v>23/Septiembre/2017</v>
      </c>
      <c r="E824" s="50">
        <v>6535609</v>
      </c>
      <c r="F824" s="1">
        <v>1884153.3037</v>
      </c>
      <c r="G824" s="2">
        <v>0.28829039553926805</v>
      </c>
      <c r="H824" s="3">
        <v>4985</v>
      </c>
      <c r="I824" s="1">
        <v>4651455.6963999998</v>
      </c>
      <c r="J824" s="11">
        <f t="shared" si="98"/>
        <v>43001</v>
      </c>
      <c r="K824" s="12">
        <f t="shared" si="99"/>
        <v>38</v>
      </c>
      <c r="L824" s="12" t="str">
        <f t="shared" si="100"/>
        <v>sábado</v>
      </c>
      <c r="M824" s="45">
        <v>823</v>
      </c>
    </row>
    <row r="825" spans="1:13" x14ac:dyDescent="0.35">
      <c r="A825" s="8" t="str">
        <f t="shared" si="103"/>
        <v>2017</v>
      </c>
      <c r="B825" s="8" t="str">
        <f t="shared" si="103"/>
        <v>Septiembre</v>
      </c>
      <c r="C825" s="6" t="s">
        <v>72</v>
      </c>
      <c r="D825" s="14" t="str">
        <f t="shared" si="97"/>
        <v>25/Septiembre/2017</v>
      </c>
      <c r="E825" s="50">
        <v>65412582.649999999</v>
      </c>
      <c r="F825" s="1">
        <v>20686218.046300001</v>
      </c>
      <c r="G825" s="2">
        <v>0.31624218473355142</v>
      </c>
      <c r="H825" s="3">
        <v>65002</v>
      </c>
      <c r="I825" s="1">
        <v>44726364.603799999</v>
      </c>
      <c r="J825" s="11">
        <f t="shared" si="98"/>
        <v>43003</v>
      </c>
      <c r="K825" s="12">
        <f t="shared" si="99"/>
        <v>39</v>
      </c>
      <c r="L825" s="12" t="str">
        <f t="shared" si="100"/>
        <v>lunes</v>
      </c>
      <c r="M825" s="45">
        <v>824</v>
      </c>
    </row>
    <row r="826" spans="1:13" x14ac:dyDescent="0.35">
      <c r="A826" s="8" t="str">
        <f t="shared" ref="A826:B841" si="104">+A825</f>
        <v>2017</v>
      </c>
      <c r="B826" s="8" t="str">
        <f t="shared" si="104"/>
        <v>Septiembre</v>
      </c>
      <c r="C826" s="6" t="s">
        <v>60</v>
      </c>
      <c r="D826" s="14" t="str">
        <f t="shared" si="97"/>
        <v>26/Septiembre/2017</v>
      </c>
      <c r="E826" s="50">
        <v>48335126</v>
      </c>
      <c r="F826" s="1">
        <v>17417065.7733</v>
      </c>
      <c r="G826" s="2">
        <v>0.36033972008886456</v>
      </c>
      <c r="H826" s="3">
        <v>50869</v>
      </c>
      <c r="I826" s="1">
        <v>30918060.226799998</v>
      </c>
      <c r="J826" s="11">
        <f t="shared" si="98"/>
        <v>43004</v>
      </c>
      <c r="K826" s="12">
        <f t="shared" si="99"/>
        <v>39</v>
      </c>
      <c r="L826" s="12" t="str">
        <f t="shared" si="100"/>
        <v>martes</v>
      </c>
      <c r="M826" s="45">
        <v>825</v>
      </c>
    </row>
    <row r="827" spans="1:13" x14ac:dyDescent="0.35">
      <c r="A827" s="8" t="str">
        <f t="shared" si="104"/>
        <v>2017</v>
      </c>
      <c r="B827" s="8" t="str">
        <f t="shared" si="104"/>
        <v>Septiembre</v>
      </c>
      <c r="C827" s="6" t="s">
        <v>61</v>
      </c>
      <c r="D827" s="14" t="str">
        <f t="shared" si="97"/>
        <v>27/Septiembre/2017</v>
      </c>
      <c r="E827" s="50">
        <v>49656217</v>
      </c>
      <c r="F827" s="1">
        <v>18638584.568399999</v>
      </c>
      <c r="G827" s="2">
        <v>0.37535248745187333</v>
      </c>
      <c r="H827" s="3">
        <v>39380</v>
      </c>
      <c r="I827" s="1">
        <v>31017632.431600001</v>
      </c>
      <c r="J827" s="11">
        <f t="shared" si="98"/>
        <v>43005</v>
      </c>
      <c r="K827" s="12">
        <f t="shared" si="99"/>
        <v>39</v>
      </c>
      <c r="L827" s="12" t="str">
        <f t="shared" si="100"/>
        <v>miércoles</v>
      </c>
      <c r="M827" s="45">
        <v>826</v>
      </c>
    </row>
    <row r="828" spans="1:13" x14ac:dyDescent="0.35">
      <c r="A828" s="8" t="str">
        <f t="shared" si="104"/>
        <v>2017</v>
      </c>
      <c r="B828" s="8" t="str">
        <f t="shared" si="104"/>
        <v>Septiembre</v>
      </c>
      <c r="C828" s="6" t="s">
        <v>62</v>
      </c>
      <c r="D828" s="14" t="str">
        <f t="shared" si="97"/>
        <v>28/Septiembre/2017</v>
      </c>
      <c r="E828" s="50">
        <v>45093277</v>
      </c>
      <c r="F828" s="1">
        <v>16997350.7062</v>
      </c>
      <c r="G828" s="2">
        <v>0.37693757999002825</v>
      </c>
      <c r="H828" s="3">
        <v>42456</v>
      </c>
      <c r="I828" s="1">
        <v>28095926.2938</v>
      </c>
      <c r="J828" s="11">
        <f t="shared" si="98"/>
        <v>43006</v>
      </c>
      <c r="K828" s="12">
        <f t="shared" si="99"/>
        <v>39</v>
      </c>
      <c r="L828" s="12" t="str">
        <f t="shared" si="100"/>
        <v>jueves</v>
      </c>
      <c r="M828" s="45">
        <v>827</v>
      </c>
    </row>
    <row r="829" spans="1:13" x14ac:dyDescent="0.35">
      <c r="A829" s="8" t="str">
        <f t="shared" si="104"/>
        <v>2017</v>
      </c>
      <c r="B829" s="8" t="str">
        <f t="shared" si="104"/>
        <v>Septiembre</v>
      </c>
      <c r="C829" s="6" t="s">
        <v>63</v>
      </c>
      <c r="D829" s="14" t="str">
        <f t="shared" si="97"/>
        <v>29/Septiembre/2017</v>
      </c>
      <c r="E829" s="50">
        <v>140394700</v>
      </c>
      <c r="F829" s="1">
        <v>40459800.211800002</v>
      </c>
      <c r="G829" s="2">
        <v>0.28818609400354855</v>
      </c>
      <c r="H829" s="3">
        <v>90621</v>
      </c>
      <c r="I829" s="1">
        <v>99934899.788299993</v>
      </c>
      <c r="J829" s="11">
        <f t="shared" si="98"/>
        <v>43007</v>
      </c>
      <c r="K829" s="12">
        <f t="shared" si="99"/>
        <v>39</v>
      </c>
      <c r="L829" s="12" t="str">
        <f t="shared" si="100"/>
        <v>viernes</v>
      </c>
      <c r="M829" s="45">
        <v>828</v>
      </c>
    </row>
    <row r="830" spans="1:13" x14ac:dyDescent="0.35">
      <c r="A830" s="8" t="str">
        <f t="shared" si="104"/>
        <v>2017</v>
      </c>
      <c r="B830" s="8" t="str">
        <f t="shared" si="104"/>
        <v>Septiembre</v>
      </c>
      <c r="C830" s="6" t="s">
        <v>64</v>
      </c>
      <c r="D830" s="14" t="str">
        <f t="shared" si="97"/>
        <v>30/Septiembre/2017</v>
      </c>
      <c r="E830" s="50">
        <v>11525846</v>
      </c>
      <c r="F830" s="1">
        <v>6686653.3393000001</v>
      </c>
      <c r="G830" s="2">
        <v>0.58014425485990351</v>
      </c>
      <c r="H830" s="3">
        <v>63967</v>
      </c>
      <c r="I830" s="1">
        <v>4839192.6607999997</v>
      </c>
      <c r="J830" s="11">
        <f t="shared" si="98"/>
        <v>43008</v>
      </c>
      <c r="K830" s="12">
        <f t="shared" si="99"/>
        <v>39</v>
      </c>
      <c r="L830" s="12" t="str">
        <f t="shared" si="100"/>
        <v>sábado</v>
      </c>
      <c r="M830" s="45">
        <v>829</v>
      </c>
    </row>
    <row r="831" spans="1:13" x14ac:dyDescent="0.35">
      <c r="A831" s="8" t="str">
        <f t="shared" si="104"/>
        <v>2017</v>
      </c>
      <c r="B831" s="8" t="s">
        <v>34</v>
      </c>
      <c r="C831" s="6" t="s">
        <v>66</v>
      </c>
      <c r="D831" s="14" t="str">
        <f t="shared" si="97"/>
        <v>2/Octubre/2017</v>
      </c>
      <c r="E831" s="50">
        <v>-4793237</v>
      </c>
      <c r="F831" s="1">
        <v>-241822.32689999999</v>
      </c>
      <c r="G831" s="2">
        <v>5.0450734420184107E-2</v>
      </c>
      <c r="H831" s="3">
        <v>10482</v>
      </c>
      <c r="I831" s="1">
        <v>-4551414.6731000002</v>
      </c>
      <c r="J831" s="11">
        <f t="shared" si="98"/>
        <v>43010</v>
      </c>
      <c r="K831" s="12">
        <f t="shared" si="99"/>
        <v>40</v>
      </c>
      <c r="L831" s="12" t="str">
        <f t="shared" si="100"/>
        <v>lunes</v>
      </c>
      <c r="M831" s="45">
        <v>830</v>
      </c>
    </row>
    <row r="832" spans="1:13" x14ac:dyDescent="0.35">
      <c r="A832" s="8" t="str">
        <f t="shared" si="104"/>
        <v>2017</v>
      </c>
      <c r="B832" s="8" t="str">
        <f t="shared" si="104"/>
        <v>Octubre</v>
      </c>
      <c r="C832" s="6" t="s">
        <v>67</v>
      </c>
      <c r="D832" s="14" t="str">
        <f t="shared" si="97"/>
        <v>3/Octubre/2017</v>
      </c>
      <c r="E832" s="50">
        <v>59780701.939999998</v>
      </c>
      <c r="F832" s="1">
        <v>24808387.6283</v>
      </c>
      <c r="G832" s="2">
        <v>0.41498990181144735</v>
      </c>
      <c r="H832" s="3">
        <v>52098</v>
      </c>
      <c r="I832" s="1">
        <v>34972314.311700001</v>
      </c>
      <c r="J832" s="11">
        <f t="shared" si="98"/>
        <v>43011</v>
      </c>
      <c r="K832" s="12">
        <f t="shared" si="99"/>
        <v>40</v>
      </c>
      <c r="L832" s="12" t="str">
        <f t="shared" si="100"/>
        <v>martes</v>
      </c>
      <c r="M832" s="45">
        <v>831</v>
      </c>
    </row>
    <row r="833" spans="1:13" x14ac:dyDescent="0.35">
      <c r="A833" s="8" t="str">
        <f t="shared" si="104"/>
        <v>2017</v>
      </c>
      <c r="B833" s="8" t="str">
        <f t="shared" si="104"/>
        <v>Octubre</v>
      </c>
      <c r="C833" s="6" t="s">
        <v>68</v>
      </c>
      <c r="D833" s="14" t="str">
        <f t="shared" si="97"/>
        <v>4/Octubre/2017</v>
      </c>
      <c r="E833" s="50">
        <v>44752658.460000001</v>
      </c>
      <c r="F833" s="1">
        <v>17442807.539799999</v>
      </c>
      <c r="G833" s="2">
        <v>0.3897602542514968</v>
      </c>
      <c r="H833" s="3">
        <v>28084</v>
      </c>
      <c r="I833" s="1">
        <v>27309850.920299999</v>
      </c>
      <c r="J833" s="11">
        <f t="shared" si="98"/>
        <v>43012</v>
      </c>
      <c r="K833" s="12">
        <f t="shared" si="99"/>
        <v>40</v>
      </c>
      <c r="L833" s="12" t="str">
        <f t="shared" si="100"/>
        <v>miércoles</v>
      </c>
      <c r="M833" s="45">
        <v>832</v>
      </c>
    </row>
    <row r="834" spans="1:13" x14ac:dyDescent="0.35">
      <c r="A834" s="8" t="str">
        <f t="shared" si="104"/>
        <v>2017</v>
      </c>
      <c r="B834" s="8" t="str">
        <f t="shared" si="104"/>
        <v>Octubre</v>
      </c>
      <c r="C834" s="6" t="s">
        <v>43</v>
      </c>
      <c r="D834" s="14" t="str">
        <f t="shared" si="97"/>
        <v>5/Octubre/2017</v>
      </c>
      <c r="E834" s="50">
        <v>28834125</v>
      </c>
      <c r="F834" s="1">
        <v>11842154.6456</v>
      </c>
      <c r="G834" s="2">
        <v>0.41069928931777883</v>
      </c>
      <c r="H834" s="3">
        <v>27537</v>
      </c>
      <c r="I834" s="1">
        <v>16991970.354400001</v>
      </c>
      <c r="J834" s="11">
        <f t="shared" si="98"/>
        <v>43013</v>
      </c>
      <c r="K834" s="12">
        <f t="shared" si="99"/>
        <v>40</v>
      </c>
      <c r="L834" s="12" t="str">
        <f t="shared" si="100"/>
        <v>jueves</v>
      </c>
      <c r="M834" s="45">
        <v>833</v>
      </c>
    </row>
    <row r="835" spans="1:13" x14ac:dyDescent="0.35">
      <c r="A835" s="8" t="str">
        <f t="shared" si="104"/>
        <v>2017</v>
      </c>
      <c r="B835" s="8" t="str">
        <f t="shared" si="104"/>
        <v>Octubre</v>
      </c>
      <c r="C835" s="6" t="s">
        <v>44</v>
      </c>
      <c r="D835" s="14" t="str">
        <f t="shared" ref="D835:D898" si="105">CONCATENATE(C835,"/",B835,"/",A835)</f>
        <v>6/Octubre/2017</v>
      </c>
      <c r="E835" s="50">
        <v>50214254.170000002</v>
      </c>
      <c r="F835" s="1">
        <v>20140711.642700002</v>
      </c>
      <c r="G835" s="2">
        <v>0.40109550516301135</v>
      </c>
      <c r="H835" s="3">
        <v>37183</v>
      </c>
      <c r="I835" s="1">
        <v>30073542.5273</v>
      </c>
      <c r="J835" s="11">
        <f t="shared" ref="J835:J898" si="106">WORKDAY(D835,0,0)</f>
        <v>43014</v>
      </c>
      <c r="K835" s="12">
        <f t="shared" ref="K835:K898" si="107">WEEKNUM(J835,1)</f>
        <v>40</v>
      </c>
      <c r="L835" s="12" t="str">
        <f t="shared" ref="L835:L898" si="108">TEXT(J835,"ddDDd")</f>
        <v>viernes</v>
      </c>
      <c r="M835" s="45">
        <v>834</v>
      </c>
    </row>
    <row r="836" spans="1:13" x14ac:dyDescent="0.35">
      <c r="A836" s="8" t="str">
        <f t="shared" si="104"/>
        <v>2017</v>
      </c>
      <c r="B836" s="8" t="str">
        <f t="shared" si="104"/>
        <v>Octubre</v>
      </c>
      <c r="C836" s="6" t="s">
        <v>45</v>
      </c>
      <c r="D836" s="14" t="str">
        <f t="shared" si="105"/>
        <v>7/Octubre/2017</v>
      </c>
      <c r="E836" s="50">
        <v>19883230</v>
      </c>
      <c r="F836" s="1">
        <v>8148278.1514999997</v>
      </c>
      <c r="G836" s="2">
        <v>0.40980656319420938</v>
      </c>
      <c r="H836" s="3">
        <v>13416</v>
      </c>
      <c r="I836" s="1">
        <v>11734951.8485</v>
      </c>
      <c r="J836" s="11">
        <f t="shared" si="106"/>
        <v>43015</v>
      </c>
      <c r="K836" s="12">
        <f t="shared" si="107"/>
        <v>40</v>
      </c>
      <c r="L836" s="12" t="str">
        <f t="shared" si="108"/>
        <v>sábado</v>
      </c>
      <c r="M836" s="45">
        <v>835</v>
      </c>
    </row>
    <row r="837" spans="1:13" x14ac:dyDescent="0.35">
      <c r="A837" s="8" t="str">
        <f t="shared" si="104"/>
        <v>2017</v>
      </c>
      <c r="B837" s="8" t="str">
        <f t="shared" si="104"/>
        <v>Octubre</v>
      </c>
      <c r="C837" s="6" t="s">
        <v>48</v>
      </c>
      <c r="D837" s="14" t="str">
        <f t="shared" si="105"/>
        <v>10/Octubre/2017</v>
      </c>
      <c r="E837" s="50">
        <v>39537951</v>
      </c>
      <c r="F837" s="1">
        <v>16181965.946900001</v>
      </c>
      <c r="G837" s="2">
        <v>0.40927679704241626</v>
      </c>
      <c r="H837" s="3">
        <v>35406</v>
      </c>
      <c r="I837" s="1">
        <v>23355985.053199999</v>
      </c>
      <c r="J837" s="11">
        <f t="shared" si="106"/>
        <v>43018</v>
      </c>
      <c r="K837" s="12">
        <f t="shared" si="107"/>
        <v>41</v>
      </c>
      <c r="L837" s="12" t="str">
        <f t="shared" si="108"/>
        <v>martes</v>
      </c>
      <c r="M837" s="45">
        <v>836</v>
      </c>
    </row>
    <row r="838" spans="1:13" x14ac:dyDescent="0.35">
      <c r="A838" s="8" t="str">
        <f t="shared" si="104"/>
        <v>2017</v>
      </c>
      <c r="B838" s="8" t="str">
        <f t="shared" si="104"/>
        <v>Octubre</v>
      </c>
      <c r="C838" s="6" t="s">
        <v>69</v>
      </c>
      <c r="D838" s="14" t="str">
        <f t="shared" si="105"/>
        <v>11/Octubre/2017</v>
      </c>
      <c r="E838" s="50">
        <v>43026809</v>
      </c>
      <c r="F838" s="1">
        <v>16905335.167199999</v>
      </c>
      <c r="G838" s="2">
        <v>0.39290236854887378</v>
      </c>
      <c r="H838" s="3">
        <v>42281</v>
      </c>
      <c r="I838" s="1">
        <v>26121473.832800001</v>
      </c>
      <c r="J838" s="11">
        <f t="shared" si="106"/>
        <v>43019</v>
      </c>
      <c r="K838" s="12">
        <f t="shared" si="107"/>
        <v>41</v>
      </c>
      <c r="L838" s="12" t="str">
        <f t="shared" si="108"/>
        <v>miércoles</v>
      </c>
      <c r="M838" s="45">
        <v>837</v>
      </c>
    </row>
    <row r="839" spans="1:13" x14ac:dyDescent="0.35">
      <c r="A839" s="8" t="str">
        <f t="shared" si="104"/>
        <v>2017</v>
      </c>
      <c r="B839" s="8" t="str">
        <f t="shared" si="104"/>
        <v>Octubre</v>
      </c>
      <c r="C839" s="6" t="s">
        <v>49</v>
      </c>
      <c r="D839" s="14" t="str">
        <f t="shared" si="105"/>
        <v>12/Octubre/2017</v>
      </c>
      <c r="E839" s="50">
        <v>40448794</v>
      </c>
      <c r="F839" s="1">
        <v>14699730.1434</v>
      </c>
      <c r="G839" s="2">
        <v>0.36341578301197314</v>
      </c>
      <c r="H839" s="3">
        <v>45195</v>
      </c>
      <c r="I839" s="1">
        <v>25749063.856699999</v>
      </c>
      <c r="J839" s="11">
        <f t="shared" si="106"/>
        <v>43020</v>
      </c>
      <c r="K839" s="12">
        <f t="shared" si="107"/>
        <v>41</v>
      </c>
      <c r="L839" s="12" t="str">
        <f t="shared" si="108"/>
        <v>jueves</v>
      </c>
      <c r="M839" s="45">
        <v>838</v>
      </c>
    </row>
    <row r="840" spans="1:13" x14ac:dyDescent="0.35">
      <c r="A840" s="8" t="str">
        <f t="shared" si="104"/>
        <v>2017</v>
      </c>
      <c r="B840" s="8" t="str">
        <f t="shared" si="104"/>
        <v>Octubre</v>
      </c>
      <c r="C840" s="6" t="s">
        <v>50</v>
      </c>
      <c r="D840" s="14" t="str">
        <f t="shared" si="105"/>
        <v>13/Octubre/2017</v>
      </c>
      <c r="E840" s="50">
        <v>36826164</v>
      </c>
      <c r="F840" s="1">
        <v>15650088.2634</v>
      </c>
      <c r="G840" s="2">
        <v>0.42497199174478234</v>
      </c>
      <c r="H840" s="3">
        <v>47241</v>
      </c>
      <c r="I840" s="1">
        <v>21176075.7366</v>
      </c>
      <c r="J840" s="11">
        <f t="shared" si="106"/>
        <v>43021</v>
      </c>
      <c r="K840" s="12">
        <f t="shared" si="107"/>
        <v>41</v>
      </c>
      <c r="L840" s="12" t="str">
        <f t="shared" si="108"/>
        <v>viernes</v>
      </c>
      <c r="M840" s="45">
        <v>839</v>
      </c>
    </row>
    <row r="841" spans="1:13" x14ac:dyDescent="0.35">
      <c r="A841" s="8" t="str">
        <f t="shared" si="104"/>
        <v>2017</v>
      </c>
      <c r="B841" s="8" t="str">
        <f t="shared" si="104"/>
        <v>Octubre</v>
      </c>
      <c r="C841" s="6" t="s">
        <v>51</v>
      </c>
      <c r="D841" s="14" t="str">
        <f t="shared" si="105"/>
        <v>14/Octubre/2017</v>
      </c>
      <c r="E841" s="50">
        <v>5728373</v>
      </c>
      <c r="F841" s="1">
        <v>2025306.2949999999</v>
      </c>
      <c r="G841" s="2">
        <v>0.35355698642529038</v>
      </c>
      <c r="H841" s="3">
        <v>4799</v>
      </c>
      <c r="I841" s="1">
        <v>3703066.7050999999</v>
      </c>
      <c r="J841" s="11">
        <f t="shared" si="106"/>
        <v>43022</v>
      </c>
      <c r="K841" s="12">
        <f t="shared" si="107"/>
        <v>41</v>
      </c>
      <c r="L841" s="12" t="str">
        <f t="shared" si="108"/>
        <v>sábado</v>
      </c>
      <c r="M841" s="45">
        <v>840</v>
      </c>
    </row>
    <row r="842" spans="1:13" x14ac:dyDescent="0.35">
      <c r="A842" s="8" t="str">
        <f t="shared" ref="A842:B857" si="109">+A841</f>
        <v>2017</v>
      </c>
      <c r="B842" s="8" t="str">
        <f t="shared" si="109"/>
        <v>Octubre</v>
      </c>
      <c r="C842" s="6" t="s">
        <v>53</v>
      </c>
      <c r="D842" s="14" t="str">
        <f t="shared" si="105"/>
        <v>16/Octubre/2017</v>
      </c>
      <c r="E842" s="50">
        <v>47208260</v>
      </c>
      <c r="F842" s="1">
        <v>20154435.324299999</v>
      </c>
      <c r="G842" s="2">
        <v>0.42692603633982695</v>
      </c>
      <c r="H842" s="3">
        <v>34418</v>
      </c>
      <c r="I842" s="1">
        <v>27053824.675700001</v>
      </c>
      <c r="J842" s="11">
        <f t="shared" si="106"/>
        <v>43024</v>
      </c>
      <c r="K842" s="12">
        <f t="shared" si="107"/>
        <v>42</v>
      </c>
      <c r="L842" s="12" t="str">
        <f t="shared" si="108"/>
        <v>lunes</v>
      </c>
      <c r="M842" s="45">
        <v>841</v>
      </c>
    </row>
    <row r="843" spans="1:13" x14ac:dyDescent="0.35">
      <c r="A843" s="8" t="str">
        <f t="shared" si="109"/>
        <v>2017</v>
      </c>
      <c r="B843" s="8" t="str">
        <f t="shared" si="109"/>
        <v>Octubre</v>
      </c>
      <c r="C843" s="6" t="s">
        <v>70</v>
      </c>
      <c r="D843" s="14" t="str">
        <f t="shared" si="105"/>
        <v>17/Octubre/2017</v>
      </c>
      <c r="E843" s="50">
        <v>57168735.640000001</v>
      </c>
      <c r="F843" s="1">
        <v>25428436.1074</v>
      </c>
      <c r="G843" s="2">
        <v>0.44479619538075199</v>
      </c>
      <c r="H843" s="3">
        <v>51564</v>
      </c>
      <c r="I843" s="1">
        <v>31740299.532699998</v>
      </c>
      <c r="J843" s="11">
        <f t="shared" si="106"/>
        <v>43025</v>
      </c>
      <c r="K843" s="12">
        <f t="shared" si="107"/>
        <v>42</v>
      </c>
      <c r="L843" s="12" t="str">
        <f t="shared" si="108"/>
        <v>martes</v>
      </c>
      <c r="M843" s="45">
        <v>842</v>
      </c>
    </row>
    <row r="844" spans="1:13" x14ac:dyDescent="0.35">
      <c r="A844" s="8" t="str">
        <f t="shared" si="109"/>
        <v>2017</v>
      </c>
      <c r="B844" s="8" t="str">
        <f t="shared" si="109"/>
        <v>Octubre</v>
      </c>
      <c r="C844" s="6" t="s">
        <v>71</v>
      </c>
      <c r="D844" s="14" t="str">
        <f t="shared" si="105"/>
        <v>18/Octubre/2017</v>
      </c>
      <c r="E844" s="50">
        <v>87617806</v>
      </c>
      <c r="F844" s="1">
        <v>28946892.3796</v>
      </c>
      <c r="G844" s="2">
        <v>0.33037682294395732</v>
      </c>
      <c r="H844" s="3">
        <v>53473</v>
      </c>
      <c r="I844" s="1">
        <v>58670913.620499998</v>
      </c>
      <c r="J844" s="11">
        <f t="shared" si="106"/>
        <v>43026</v>
      </c>
      <c r="K844" s="12">
        <f t="shared" si="107"/>
        <v>42</v>
      </c>
      <c r="L844" s="12" t="str">
        <f t="shared" si="108"/>
        <v>miércoles</v>
      </c>
      <c r="M844" s="45">
        <v>843</v>
      </c>
    </row>
    <row r="845" spans="1:13" x14ac:dyDescent="0.35">
      <c r="A845" s="8" t="str">
        <f t="shared" si="109"/>
        <v>2017</v>
      </c>
      <c r="B845" s="8" t="str">
        <f t="shared" si="109"/>
        <v>Octubre</v>
      </c>
      <c r="C845" s="6" t="s">
        <v>54</v>
      </c>
      <c r="D845" s="14" t="str">
        <f t="shared" si="105"/>
        <v>19/Octubre/2017</v>
      </c>
      <c r="E845" s="50">
        <v>48317732</v>
      </c>
      <c r="F845" s="1">
        <v>17573978.190699998</v>
      </c>
      <c r="G845" s="2">
        <v>0.36371695158829059</v>
      </c>
      <c r="H845" s="3">
        <v>46449</v>
      </c>
      <c r="I845" s="1">
        <v>30743753.809300002</v>
      </c>
      <c r="J845" s="11">
        <f t="shared" si="106"/>
        <v>43027</v>
      </c>
      <c r="K845" s="12">
        <f t="shared" si="107"/>
        <v>42</v>
      </c>
      <c r="L845" s="12" t="str">
        <f t="shared" si="108"/>
        <v>jueves</v>
      </c>
      <c r="M845" s="45">
        <v>844</v>
      </c>
    </row>
    <row r="846" spans="1:13" x14ac:dyDescent="0.35">
      <c r="A846" s="8" t="str">
        <f t="shared" si="109"/>
        <v>2017</v>
      </c>
      <c r="B846" s="8" t="str">
        <f t="shared" si="109"/>
        <v>Octubre</v>
      </c>
      <c r="C846" s="6" t="s">
        <v>55</v>
      </c>
      <c r="D846" s="14" t="str">
        <f t="shared" si="105"/>
        <v>20/Octubre/2017</v>
      </c>
      <c r="E846" s="50">
        <v>42291818</v>
      </c>
      <c r="F846" s="1">
        <v>16317264.317500001</v>
      </c>
      <c r="G846" s="2">
        <v>0.38582555891780296</v>
      </c>
      <c r="H846" s="3">
        <v>31079</v>
      </c>
      <c r="I846" s="1">
        <v>25974553.682500001</v>
      </c>
      <c r="J846" s="11">
        <f t="shared" si="106"/>
        <v>43028</v>
      </c>
      <c r="K846" s="12">
        <f t="shared" si="107"/>
        <v>42</v>
      </c>
      <c r="L846" s="12" t="str">
        <f t="shared" si="108"/>
        <v>viernes</v>
      </c>
      <c r="M846" s="45">
        <v>845</v>
      </c>
    </row>
    <row r="847" spans="1:13" x14ac:dyDescent="0.35">
      <c r="A847" s="8" t="str">
        <f t="shared" si="109"/>
        <v>2017</v>
      </c>
      <c r="B847" s="8" t="str">
        <f t="shared" si="109"/>
        <v>Octubre</v>
      </c>
      <c r="C847" s="6" t="s">
        <v>56</v>
      </c>
      <c r="D847" s="14" t="str">
        <f t="shared" si="105"/>
        <v>21/Octubre/2017</v>
      </c>
      <c r="E847" s="50">
        <v>6226380</v>
      </c>
      <c r="F847" s="1">
        <v>2559089.1973999999</v>
      </c>
      <c r="G847" s="2">
        <v>0.41100755132195593</v>
      </c>
      <c r="H847" s="3">
        <v>6223</v>
      </c>
      <c r="I847" s="1">
        <v>3667290.8026000001</v>
      </c>
      <c r="J847" s="11">
        <f t="shared" si="106"/>
        <v>43029</v>
      </c>
      <c r="K847" s="12">
        <f t="shared" si="107"/>
        <v>42</v>
      </c>
      <c r="L847" s="12" t="str">
        <f t="shared" si="108"/>
        <v>sábado</v>
      </c>
      <c r="M847" s="45">
        <v>846</v>
      </c>
    </row>
    <row r="848" spans="1:13" x14ac:dyDescent="0.35">
      <c r="A848" s="8" t="str">
        <f t="shared" si="109"/>
        <v>2017</v>
      </c>
      <c r="B848" s="8" t="str">
        <f t="shared" si="109"/>
        <v>Octubre</v>
      </c>
      <c r="C848" s="6" t="s">
        <v>58</v>
      </c>
      <c r="D848" s="14" t="str">
        <f t="shared" si="105"/>
        <v>23/Octubre/2017</v>
      </c>
      <c r="E848" s="50">
        <v>42247258</v>
      </c>
      <c r="F848" s="1">
        <v>17364965.299199998</v>
      </c>
      <c r="G848" s="2">
        <v>0.41103177155781329</v>
      </c>
      <c r="H848" s="3">
        <v>31268</v>
      </c>
      <c r="I848" s="1">
        <v>24882292.700800002</v>
      </c>
      <c r="J848" s="11">
        <f t="shared" si="106"/>
        <v>43031</v>
      </c>
      <c r="K848" s="12">
        <f t="shared" si="107"/>
        <v>43</v>
      </c>
      <c r="L848" s="12" t="str">
        <f t="shared" si="108"/>
        <v>lunes</v>
      </c>
      <c r="M848" s="45">
        <v>847</v>
      </c>
    </row>
    <row r="849" spans="1:13" x14ac:dyDescent="0.35">
      <c r="A849" s="8" t="str">
        <f t="shared" si="109"/>
        <v>2017</v>
      </c>
      <c r="B849" s="8" t="str">
        <f t="shared" si="109"/>
        <v>Octubre</v>
      </c>
      <c r="C849" s="6" t="s">
        <v>59</v>
      </c>
      <c r="D849" s="14" t="str">
        <f t="shared" si="105"/>
        <v>24/Octubre/2017</v>
      </c>
      <c r="E849" s="50">
        <v>51096433</v>
      </c>
      <c r="F849" s="1">
        <v>20628050.5746</v>
      </c>
      <c r="G849" s="2">
        <v>0.40370823095616087</v>
      </c>
      <c r="H849" s="3">
        <v>85232</v>
      </c>
      <c r="I849" s="1">
        <v>30468382.4254</v>
      </c>
      <c r="J849" s="11">
        <f t="shared" si="106"/>
        <v>43032</v>
      </c>
      <c r="K849" s="12">
        <f t="shared" si="107"/>
        <v>43</v>
      </c>
      <c r="L849" s="12" t="str">
        <f t="shared" si="108"/>
        <v>martes</v>
      </c>
      <c r="M849" s="45">
        <v>848</v>
      </c>
    </row>
    <row r="850" spans="1:13" x14ac:dyDescent="0.35">
      <c r="A850" s="8" t="str">
        <f t="shared" si="109"/>
        <v>2017</v>
      </c>
      <c r="B850" s="8" t="str">
        <f t="shared" si="109"/>
        <v>Octubre</v>
      </c>
      <c r="C850" s="6" t="s">
        <v>72</v>
      </c>
      <c r="D850" s="14" t="str">
        <f t="shared" si="105"/>
        <v>25/Octubre/2017</v>
      </c>
      <c r="E850" s="50">
        <v>50191595</v>
      </c>
      <c r="F850" s="1">
        <v>18354754.6076</v>
      </c>
      <c r="G850" s="2">
        <v>0.36569379011764819</v>
      </c>
      <c r="H850" s="3">
        <v>41633</v>
      </c>
      <c r="I850" s="1">
        <v>31836840.392499998</v>
      </c>
      <c r="J850" s="11">
        <f t="shared" si="106"/>
        <v>43033</v>
      </c>
      <c r="K850" s="12">
        <f t="shared" si="107"/>
        <v>43</v>
      </c>
      <c r="L850" s="12" t="str">
        <f t="shared" si="108"/>
        <v>miércoles</v>
      </c>
      <c r="M850" s="45">
        <v>849</v>
      </c>
    </row>
    <row r="851" spans="1:13" x14ac:dyDescent="0.35">
      <c r="A851" s="8" t="str">
        <f t="shared" si="109"/>
        <v>2017</v>
      </c>
      <c r="B851" s="8" t="str">
        <f t="shared" si="109"/>
        <v>Octubre</v>
      </c>
      <c r="C851" s="6" t="s">
        <v>60</v>
      </c>
      <c r="D851" s="14" t="str">
        <f t="shared" si="105"/>
        <v>26/Octubre/2017</v>
      </c>
      <c r="E851" s="50">
        <v>41532934.420000002</v>
      </c>
      <c r="F851" s="1">
        <v>16369968.062999999</v>
      </c>
      <c r="G851" s="2">
        <v>0.39414426867746466</v>
      </c>
      <c r="H851" s="3">
        <v>41187.175000000003</v>
      </c>
      <c r="I851" s="1">
        <v>25162966.357000001</v>
      </c>
      <c r="J851" s="11">
        <f t="shared" si="106"/>
        <v>43034</v>
      </c>
      <c r="K851" s="12">
        <f t="shared" si="107"/>
        <v>43</v>
      </c>
      <c r="L851" s="12" t="str">
        <f t="shared" si="108"/>
        <v>jueves</v>
      </c>
      <c r="M851" s="45">
        <v>850</v>
      </c>
    </row>
    <row r="852" spans="1:13" x14ac:dyDescent="0.35">
      <c r="A852" s="8" t="str">
        <f t="shared" si="109"/>
        <v>2017</v>
      </c>
      <c r="B852" s="8" t="str">
        <f t="shared" si="109"/>
        <v>Octubre</v>
      </c>
      <c r="C852" s="6" t="s">
        <v>61</v>
      </c>
      <c r="D852" s="14" t="str">
        <f t="shared" si="105"/>
        <v>27/Octubre/2017</v>
      </c>
      <c r="E852" s="50">
        <v>4132831</v>
      </c>
      <c r="F852" s="1">
        <v>1564643.3284</v>
      </c>
      <c r="G852" s="2">
        <v>0.37858875148778159</v>
      </c>
      <c r="H852" s="3">
        <v>3957</v>
      </c>
      <c r="I852" s="1">
        <v>2568187.6716</v>
      </c>
      <c r="J852" s="11">
        <f t="shared" si="106"/>
        <v>43035</v>
      </c>
      <c r="K852" s="12">
        <f t="shared" si="107"/>
        <v>43</v>
      </c>
      <c r="L852" s="12" t="str">
        <f t="shared" si="108"/>
        <v>viernes</v>
      </c>
      <c r="M852" s="45">
        <v>851</v>
      </c>
    </row>
    <row r="853" spans="1:13" x14ac:dyDescent="0.35">
      <c r="A853" s="8" t="str">
        <f t="shared" si="109"/>
        <v>2017</v>
      </c>
      <c r="B853" s="8" t="str">
        <f t="shared" si="109"/>
        <v>Octubre</v>
      </c>
      <c r="C853" s="6" t="s">
        <v>64</v>
      </c>
      <c r="D853" s="14" t="str">
        <f t="shared" si="105"/>
        <v>30/Octubre/2017</v>
      </c>
      <c r="E853" s="50">
        <v>48218081.100000001</v>
      </c>
      <c r="F853" s="1">
        <v>20274217.853700001</v>
      </c>
      <c r="G853" s="2">
        <v>0.42046919726343068</v>
      </c>
      <c r="H853" s="3">
        <v>38009</v>
      </c>
      <c r="I853" s="1">
        <v>27943863.246300001</v>
      </c>
      <c r="J853" s="11">
        <f t="shared" si="106"/>
        <v>43038</v>
      </c>
      <c r="K853" s="12">
        <f t="shared" si="107"/>
        <v>44</v>
      </c>
      <c r="L853" s="12" t="str">
        <f t="shared" si="108"/>
        <v>lunes</v>
      </c>
      <c r="M853" s="45">
        <v>852</v>
      </c>
    </row>
    <row r="854" spans="1:13" x14ac:dyDescent="0.35">
      <c r="A854" s="8" t="str">
        <f t="shared" si="109"/>
        <v>2017</v>
      </c>
      <c r="B854" s="8" t="str">
        <f t="shared" si="109"/>
        <v>Octubre</v>
      </c>
      <c r="C854" s="6" t="s">
        <v>65</v>
      </c>
      <c r="D854" s="14" t="str">
        <f t="shared" si="105"/>
        <v>31/Octubre/2017</v>
      </c>
      <c r="E854" s="50">
        <v>119900146.2</v>
      </c>
      <c r="F854" s="1">
        <v>41933701.365099996</v>
      </c>
      <c r="G854" s="2">
        <v>0.34973853405609945</v>
      </c>
      <c r="H854" s="3">
        <v>89385</v>
      </c>
      <c r="I854" s="1">
        <v>77966444.834900007</v>
      </c>
      <c r="J854" s="11">
        <f t="shared" si="106"/>
        <v>43039</v>
      </c>
      <c r="K854" s="12">
        <f t="shared" si="107"/>
        <v>44</v>
      </c>
      <c r="L854" s="12" t="str">
        <f t="shared" si="108"/>
        <v>martes</v>
      </c>
      <c r="M854" s="45">
        <v>853</v>
      </c>
    </row>
    <row r="855" spans="1:13" x14ac:dyDescent="0.35">
      <c r="A855" s="8" t="str">
        <f t="shared" si="109"/>
        <v>2017</v>
      </c>
      <c r="B855" s="8" t="s">
        <v>35</v>
      </c>
      <c r="C855" s="6" t="s">
        <v>66</v>
      </c>
      <c r="D855" s="14" t="str">
        <f t="shared" si="105"/>
        <v>2/Noviembre/2017</v>
      </c>
      <c r="E855" s="50">
        <v>22573203</v>
      </c>
      <c r="F855" s="1">
        <v>7449886.1591999996</v>
      </c>
      <c r="G855" s="2">
        <v>0.33003230242513659</v>
      </c>
      <c r="H855" s="3">
        <v>20060</v>
      </c>
      <c r="I855" s="1">
        <v>15123316.8408</v>
      </c>
      <c r="J855" s="11">
        <f t="shared" si="106"/>
        <v>43041</v>
      </c>
      <c r="K855" s="12">
        <f t="shared" si="107"/>
        <v>44</v>
      </c>
      <c r="L855" s="12" t="str">
        <f t="shared" si="108"/>
        <v>jueves</v>
      </c>
      <c r="M855" s="45">
        <v>854</v>
      </c>
    </row>
    <row r="856" spans="1:13" x14ac:dyDescent="0.35">
      <c r="A856" s="8" t="str">
        <f t="shared" si="109"/>
        <v>2017</v>
      </c>
      <c r="B856" s="8" t="str">
        <f t="shared" si="109"/>
        <v>Noviembre</v>
      </c>
      <c r="C856" s="6" t="s">
        <v>67</v>
      </c>
      <c r="D856" s="14" t="str">
        <f t="shared" si="105"/>
        <v>3/Noviembre/2017</v>
      </c>
      <c r="E856" s="50">
        <v>43008309</v>
      </c>
      <c r="F856" s="1">
        <v>18019505.718199998</v>
      </c>
      <c r="G856" s="2">
        <v>0.41897731245839032</v>
      </c>
      <c r="H856" s="3">
        <v>42303</v>
      </c>
      <c r="I856" s="1">
        <v>24988803.2819</v>
      </c>
      <c r="J856" s="11">
        <f t="shared" si="106"/>
        <v>43042</v>
      </c>
      <c r="K856" s="12">
        <f t="shared" si="107"/>
        <v>44</v>
      </c>
      <c r="L856" s="12" t="str">
        <f t="shared" si="108"/>
        <v>viernes</v>
      </c>
      <c r="M856" s="45">
        <v>855</v>
      </c>
    </row>
    <row r="857" spans="1:13" x14ac:dyDescent="0.35">
      <c r="A857" s="8" t="str">
        <f t="shared" si="109"/>
        <v>2017</v>
      </c>
      <c r="B857" s="8" t="str">
        <f t="shared" si="109"/>
        <v>Noviembre</v>
      </c>
      <c r="C857" s="6" t="s">
        <v>68</v>
      </c>
      <c r="D857" s="14" t="str">
        <f t="shared" si="105"/>
        <v>4/Noviembre/2017</v>
      </c>
      <c r="E857" s="50">
        <v>6908039</v>
      </c>
      <c r="F857" s="1">
        <v>3207201.8881999999</v>
      </c>
      <c r="G857" s="2">
        <v>0.46427095854554384</v>
      </c>
      <c r="H857" s="3">
        <v>3069</v>
      </c>
      <c r="I857" s="1">
        <v>3700837.1118999999</v>
      </c>
      <c r="J857" s="11">
        <f t="shared" si="106"/>
        <v>43043</v>
      </c>
      <c r="K857" s="12">
        <f t="shared" si="107"/>
        <v>44</v>
      </c>
      <c r="L857" s="12" t="str">
        <f t="shared" si="108"/>
        <v>sábado</v>
      </c>
      <c r="M857" s="45">
        <v>856</v>
      </c>
    </row>
    <row r="858" spans="1:13" x14ac:dyDescent="0.35">
      <c r="A858" s="8" t="str">
        <f t="shared" ref="A858:B873" si="110">+A857</f>
        <v>2017</v>
      </c>
      <c r="B858" s="8" t="str">
        <f t="shared" si="110"/>
        <v>Noviembre</v>
      </c>
      <c r="C858" s="6" t="s">
        <v>44</v>
      </c>
      <c r="D858" s="14" t="str">
        <f t="shared" si="105"/>
        <v>6/Noviembre/2017</v>
      </c>
      <c r="E858" s="50">
        <v>27465678</v>
      </c>
      <c r="F858" s="1">
        <v>11169648.836999999</v>
      </c>
      <c r="G858" s="2">
        <v>0.40667661060469723</v>
      </c>
      <c r="H858" s="3">
        <v>23754</v>
      </c>
      <c r="I858" s="1">
        <v>16296029.163000001</v>
      </c>
      <c r="J858" s="11">
        <f t="shared" si="106"/>
        <v>43045</v>
      </c>
      <c r="K858" s="12">
        <f t="shared" si="107"/>
        <v>45</v>
      </c>
      <c r="L858" s="12" t="str">
        <f t="shared" si="108"/>
        <v>lunes</v>
      </c>
      <c r="M858" s="45">
        <v>857</v>
      </c>
    </row>
    <row r="859" spans="1:13" x14ac:dyDescent="0.35">
      <c r="A859" s="8" t="str">
        <f t="shared" si="110"/>
        <v>2017</v>
      </c>
      <c r="B859" s="8" t="str">
        <f t="shared" si="110"/>
        <v>Noviembre</v>
      </c>
      <c r="C859" s="6" t="s">
        <v>45</v>
      </c>
      <c r="D859" s="14" t="str">
        <f t="shared" si="105"/>
        <v>7/Noviembre/2017</v>
      </c>
      <c r="E859" s="50">
        <v>53210249</v>
      </c>
      <c r="F859" s="1">
        <v>22805585.0748</v>
      </c>
      <c r="G859" s="2">
        <v>0.42859384241558424</v>
      </c>
      <c r="H859" s="3">
        <v>49062</v>
      </c>
      <c r="I859" s="1">
        <v>30404663.925299998</v>
      </c>
      <c r="J859" s="11">
        <f t="shared" si="106"/>
        <v>43046</v>
      </c>
      <c r="K859" s="12">
        <f t="shared" si="107"/>
        <v>45</v>
      </c>
      <c r="L859" s="12" t="str">
        <f t="shared" si="108"/>
        <v>martes</v>
      </c>
      <c r="M859" s="45">
        <v>858</v>
      </c>
    </row>
    <row r="860" spans="1:13" x14ac:dyDescent="0.35">
      <c r="A860" s="8" t="str">
        <f t="shared" si="110"/>
        <v>2017</v>
      </c>
      <c r="B860" s="8" t="str">
        <f t="shared" si="110"/>
        <v>Noviembre</v>
      </c>
      <c r="C860" s="6" t="s">
        <v>46</v>
      </c>
      <c r="D860" s="14" t="str">
        <f t="shared" si="105"/>
        <v>8/Noviembre/2017</v>
      </c>
      <c r="E860" s="50">
        <v>32854907</v>
      </c>
      <c r="F860" s="1">
        <v>12522122.968499999</v>
      </c>
      <c r="G860" s="2">
        <v>0.38113402568754801</v>
      </c>
      <c r="H860" s="3">
        <v>33358</v>
      </c>
      <c r="I860" s="1">
        <v>20332784.031599998</v>
      </c>
      <c r="J860" s="11">
        <f t="shared" si="106"/>
        <v>43047</v>
      </c>
      <c r="K860" s="12">
        <f t="shared" si="107"/>
        <v>45</v>
      </c>
      <c r="L860" s="12" t="str">
        <f t="shared" si="108"/>
        <v>miércoles</v>
      </c>
      <c r="M860" s="45">
        <v>859</v>
      </c>
    </row>
    <row r="861" spans="1:13" x14ac:dyDescent="0.35">
      <c r="A861" s="8" t="str">
        <f t="shared" si="110"/>
        <v>2017</v>
      </c>
      <c r="B861" s="8" t="str">
        <f t="shared" si="110"/>
        <v>Noviembre</v>
      </c>
      <c r="C861" s="6" t="s">
        <v>47</v>
      </c>
      <c r="D861" s="14" t="str">
        <f t="shared" si="105"/>
        <v>9/Noviembre/2017</v>
      </c>
      <c r="E861" s="50">
        <v>42247501</v>
      </c>
      <c r="F861" s="1">
        <v>16519679.7576</v>
      </c>
      <c r="G861" s="2">
        <v>0.39102146556786871</v>
      </c>
      <c r="H861" s="3">
        <v>43301.464999999997</v>
      </c>
      <c r="I861" s="1">
        <v>25727821.242400002</v>
      </c>
      <c r="J861" s="11">
        <f t="shared" si="106"/>
        <v>43048</v>
      </c>
      <c r="K861" s="12">
        <f t="shared" si="107"/>
        <v>45</v>
      </c>
      <c r="L861" s="12" t="str">
        <f t="shared" si="108"/>
        <v>jueves</v>
      </c>
      <c r="M861" s="45">
        <v>860</v>
      </c>
    </row>
    <row r="862" spans="1:13" x14ac:dyDescent="0.35">
      <c r="A862" s="8" t="str">
        <f t="shared" si="110"/>
        <v>2017</v>
      </c>
      <c r="B862" s="8" t="str">
        <f t="shared" si="110"/>
        <v>Noviembre</v>
      </c>
      <c r="C862" s="6" t="s">
        <v>48</v>
      </c>
      <c r="D862" s="14" t="str">
        <f t="shared" si="105"/>
        <v>10/Noviembre/2017</v>
      </c>
      <c r="E862" s="50">
        <v>44152427</v>
      </c>
      <c r="F862" s="1">
        <v>17606238.522999998</v>
      </c>
      <c r="G862" s="2">
        <v>0.39876037897078681</v>
      </c>
      <c r="H862" s="3">
        <v>33334</v>
      </c>
      <c r="I862" s="1">
        <v>26546188.477000002</v>
      </c>
      <c r="J862" s="11">
        <f t="shared" si="106"/>
        <v>43049</v>
      </c>
      <c r="K862" s="12">
        <f t="shared" si="107"/>
        <v>45</v>
      </c>
      <c r="L862" s="12" t="str">
        <f t="shared" si="108"/>
        <v>viernes</v>
      </c>
      <c r="M862" s="45">
        <v>861</v>
      </c>
    </row>
    <row r="863" spans="1:13" x14ac:dyDescent="0.35">
      <c r="A863" s="8" t="str">
        <f t="shared" si="110"/>
        <v>2017</v>
      </c>
      <c r="B863" s="8" t="str">
        <f t="shared" si="110"/>
        <v>Noviembre</v>
      </c>
      <c r="C863" s="6" t="s">
        <v>69</v>
      </c>
      <c r="D863" s="14" t="str">
        <f t="shared" si="105"/>
        <v>11/Noviembre/2017</v>
      </c>
      <c r="E863" s="50">
        <v>6501029</v>
      </c>
      <c r="F863" s="1">
        <v>2276680.2603000002</v>
      </c>
      <c r="G863" s="2">
        <v>0.3502030617460713</v>
      </c>
      <c r="H863" s="3">
        <v>3395</v>
      </c>
      <c r="I863" s="1">
        <v>4224348.7397999996</v>
      </c>
      <c r="J863" s="11">
        <f t="shared" si="106"/>
        <v>43050</v>
      </c>
      <c r="K863" s="12">
        <f t="shared" si="107"/>
        <v>45</v>
      </c>
      <c r="L863" s="12" t="str">
        <f t="shared" si="108"/>
        <v>sábado</v>
      </c>
      <c r="M863" s="45">
        <v>862</v>
      </c>
    </row>
    <row r="864" spans="1:13" x14ac:dyDescent="0.35">
      <c r="A864" s="8" t="str">
        <f t="shared" si="110"/>
        <v>2017</v>
      </c>
      <c r="B864" s="8" t="str">
        <f t="shared" si="110"/>
        <v>Noviembre</v>
      </c>
      <c r="C864" s="6" t="s">
        <v>50</v>
      </c>
      <c r="D864" s="14" t="str">
        <f t="shared" si="105"/>
        <v>13/Noviembre/2017</v>
      </c>
      <c r="E864" s="50">
        <v>41855457</v>
      </c>
      <c r="F864" s="1">
        <v>17192987.295299999</v>
      </c>
      <c r="G864" s="2">
        <v>0.41077050706434765</v>
      </c>
      <c r="H864" s="3">
        <v>54147</v>
      </c>
      <c r="I864" s="1">
        <v>24662469.704700001</v>
      </c>
      <c r="J864" s="11">
        <f t="shared" si="106"/>
        <v>43052</v>
      </c>
      <c r="K864" s="12">
        <f t="shared" si="107"/>
        <v>46</v>
      </c>
      <c r="L864" s="12" t="str">
        <f t="shared" si="108"/>
        <v>lunes</v>
      </c>
      <c r="M864" s="45">
        <v>863</v>
      </c>
    </row>
    <row r="865" spans="1:13" x14ac:dyDescent="0.35">
      <c r="A865" s="8" t="str">
        <f t="shared" si="110"/>
        <v>2017</v>
      </c>
      <c r="B865" s="8" t="str">
        <f t="shared" si="110"/>
        <v>Noviembre</v>
      </c>
      <c r="C865" s="6" t="s">
        <v>51</v>
      </c>
      <c r="D865" s="14" t="str">
        <f t="shared" si="105"/>
        <v>14/Noviembre/2017</v>
      </c>
      <c r="E865" s="50">
        <v>61781317</v>
      </c>
      <c r="F865" s="1">
        <v>26115470.889400002</v>
      </c>
      <c r="G865" s="2">
        <v>0.42270822568253119</v>
      </c>
      <c r="H865" s="3">
        <v>54800</v>
      </c>
      <c r="I865" s="1">
        <v>35665846.110600002</v>
      </c>
      <c r="J865" s="11">
        <f t="shared" si="106"/>
        <v>43053</v>
      </c>
      <c r="K865" s="12">
        <f t="shared" si="107"/>
        <v>46</v>
      </c>
      <c r="L865" s="12" t="str">
        <f t="shared" si="108"/>
        <v>martes</v>
      </c>
      <c r="M865" s="45">
        <v>864</v>
      </c>
    </row>
    <row r="866" spans="1:13" x14ac:dyDescent="0.35">
      <c r="A866" s="8" t="str">
        <f t="shared" si="110"/>
        <v>2017</v>
      </c>
      <c r="B866" s="8" t="str">
        <f t="shared" si="110"/>
        <v>Noviembre</v>
      </c>
      <c r="C866" s="6" t="s">
        <v>52</v>
      </c>
      <c r="D866" s="14" t="str">
        <f t="shared" si="105"/>
        <v>15/Noviembre/2017</v>
      </c>
      <c r="E866" s="50">
        <v>37128554.049999997</v>
      </c>
      <c r="F866" s="1">
        <v>15167963.7502</v>
      </c>
      <c r="G866" s="2">
        <v>0.40852557117558957</v>
      </c>
      <c r="H866" s="3">
        <v>40935.163999999997</v>
      </c>
      <c r="I866" s="1">
        <v>21960590.299800001</v>
      </c>
      <c r="J866" s="11">
        <f t="shared" si="106"/>
        <v>43054</v>
      </c>
      <c r="K866" s="12">
        <f t="shared" si="107"/>
        <v>46</v>
      </c>
      <c r="L866" s="12" t="str">
        <f t="shared" si="108"/>
        <v>miércoles</v>
      </c>
      <c r="M866" s="45">
        <v>865</v>
      </c>
    </row>
    <row r="867" spans="1:13" x14ac:dyDescent="0.35">
      <c r="A867" s="8" t="str">
        <f t="shared" si="110"/>
        <v>2017</v>
      </c>
      <c r="B867" s="8" t="str">
        <f t="shared" si="110"/>
        <v>Noviembre</v>
      </c>
      <c r="C867" s="6" t="s">
        <v>53</v>
      </c>
      <c r="D867" s="14" t="str">
        <f t="shared" si="105"/>
        <v>16/Noviembre/2017</v>
      </c>
      <c r="E867" s="50">
        <v>48441226</v>
      </c>
      <c r="F867" s="1">
        <v>18868043.355099998</v>
      </c>
      <c r="G867" s="2">
        <v>0.38950383615600481</v>
      </c>
      <c r="H867" s="3">
        <v>47574</v>
      </c>
      <c r="I867" s="1">
        <v>29573182.645</v>
      </c>
      <c r="J867" s="11">
        <f t="shared" si="106"/>
        <v>43055</v>
      </c>
      <c r="K867" s="12">
        <f t="shared" si="107"/>
        <v>46</v>
      </c>
      <c r="L867" s="12" t="str">
        <f t="shared" si="108"/>
        <v>jueves</v>
      </c>
      <c r="M867" s="45">
        <v>866</v>
      </c>
    </row>
    <row r="868" spans="1:13" x14ac:dyDescent="0.35">
      <c r="A868" s="8" t="str">
        <f t="shared" si="110"/>
        <v>2017</v>
      </c>
      <c r="B868" s="8" t="str">
        <f t="shared" si="110"/>
        <v>Noviembre</v>
      </c>
      <c r="C868" s="6" t="s">
        <v>70</v>
      </c>
      <c r="D868" s="14" t="str">
        <f t="shared" si="105"/>
        <v>17/Noviembre/2017</v>
      </c>
      <c r="E868" s="50">
        <v>43911461</v>
      </c>
      <c r="F868" s="1">
        <v>19566761.334899999</v>
      </c>
      <c r="G868" s="2">
        <v>0.4455957713386034</v>
      </c>
      <c r="H868" s="3">
        <v>39675</v>
      </c>
      <c r="I868" s="1">
        <v>24344699.665100001</v>
      </c>
      <c r="J868" s="11">
        <f t="shared" si="106"/>
        <v>43056</v>
      </c>
      <c r="K868" s="12">
        <f t="shared" si="107"/>
        <v>46</v>
      </c>
      <c r="L868" s="12" t="str">
        <f t="shared" si="108"/>
        <v>viernes</v>
      </c>
      <c r="M868" s="45">
        <v>867</v>
      </c>
    </row>
    <row r="869" spans="1:13" x14ac:dyDescent="0.35">
      <c r="A869" s="8" t="str">
        <f t="shared" si="110"/>
        <v>2017</v>
      </c>
      <c r="B869" s="8" t="str">
        <f t="shared" si="110"/>
        <v>Noviembre</v>
      </c>
      <c r="C869" s="6" t="s">
        <v>71</v>
      </c>
      <c r="D869" s="14" t="str">
        <f t="shared" si="105"/>
        <v>18/Noviembre/2017</v>
      </c>
      <c r="E869" s="50">
        <v>7012852</v>
      </c>
      <c r="F869" s="1">
        <v>2480928.3256999999</v>
      </c>
      <c r="G869" s="2">
        <v>0.35376881270273491</v>
      </c>
      <c r="H869" s="3">
        <v>14908</v>
      </c>
      <c r="I869" s="1">
        <v>4531923.6743000001</v>
      </c>
      <c r="J869" s="11">
        <f t="shared" si="106"/>
        <v>43057</v>
      </c>
      <c r="K869" s="12">
        <f t="shared" si="107"/>
        <v>46</v>
      </c>
      <c r="L869" s="12" t="str">
        <f t="shared" si="108"/>
        <v>sábado</v>
      </c>
      <c r="M869" s="45">
        <v>868</v>
      </c>
    </row>
    <row r="870" spans="1:13" x14ac:dyDescent="0.35">
      <c r="A870" s="8" t="str">
        <f t="shared" si="110"/>
        <v>2017</v>
      </c>
      <c r="B870" s="8" t="str">
        <f t="shared" si="110"/>
        <v>Noviembre</v>
      </c>
      <c r="C870" s="6" t="s">
        <v>55</v>
      </c>
      <c r="D870" s="14" t="str">
        <f t="shared" si="105"/>
        <v>20/Noviembre/2017</v>
      </c>
      <c r="E870" s="50">
        <v>36279957</v>
      </c>
      <c r="F870" s="1">
        <v>14043186.734099999</v>
      </c>
      <c r="G870" s="2">
        <v>0.38707837316620852</v>
      </c>
      <c r="H870" s="3">
        <v>33429</v>
      </c>
      <c r="I870" s="1">
        <v>22236770.265900001</v>
      </c>
      <c r="J870" s="11">
        <f t="shared" si="106"/>
        <v>43059</v>
      </c>
      <c r="K870" s="12">
        <f t="shared" si="107"/>
        <v>47</v>
      </c>
      <c r="L870" s="12" t="str">
        <f t="shared" si="108"/>
        <v>lunes</v>
      </c>
      <c r="M870" s="45">
        <v>869</v>
      </c>
    </row>
    <row r="871" spans="1:13" x14ac:dyDescent="0.35">
      <c r="A871" s="8" t="str">
        <f t="shared" si="110"/>
        <v>2017</v>
      </c>
      <c r="B871" s="8" t="str">
        <f t="shared" si="110"/>
        <v>Noviembre</v>
      </c>
      <c r="C871" s="6" t="s">
        <v>56</v>
      </c>
      <c r="D871" s="14" t="str">
        <f t="shared" si="105"/>
        <v>21/Noviembre/2017</v>
      </c>
      <c r="E871" s="50">
        <v>65150836</v>
      </c>
      <c r="F871" s="1">
        <v>27000534.603100002</v>
      </c>
      <c r="G871" s="2">
        <v>0.41443113029432194</v>
      </c>
      <c r="H871" s="3">
        <v>64000</v>
      </c>
      <c r="I871" s="1">
        <v>38150301.397</v>
      </c>
      <c r="J871" s="11">
        <f t="shared" si="106"/>
        <v>43060</v>
      </c>
      <c r="K871" s="12">
        <f t="shared" si="107"/>
        <v>47</v>
      </c>
      <c r="L871" s="12" t="str">
        <f t="shared" si="108"/>
        <v>martes</v>
      </c>
      <c r="M871" s="45">
        <v>870</v>
      </c>
    </row>
    <row r="872" spans="1:13" x14ac:dyDescent="0.35">
      <c r="A872" s="8" t="str">
        <f t="shared" si="110"/>
        <v>2017</v>
      </c>
      <c r="B872" s="8" t="str">
        <f t="shared" si="110"/>
        <v>Noviembre</v>
      </c>
      <c r="C872" s="6" t="s">
        <v>57</v>
      </c>
      <c r="D872" s="14" t="str">
        <f t="shared" si="105"/>
        <v>22/Noviembre/2017</v>
      </c>
      <c r="E872" s="50">
        <v>46244791</v>
      </c>
      <c r="F872" s="1">
        <v>17347879.491099998</v>
      </c>
      <c r="G872" s="2">
        <v>0.37513153624372525</v>
      </c>
      <c r="H872" s="3">
        <v>36337.26</v>
      </c>
      <c r="I872" s="1">
        <v>28896911.509</v>
      </c>
      <c r="J872" s="11">
        <f t="shared" si="106"/>
        <v>43061</v>
      </c>
      <c r="K872" s="12">
        <f t="shared" si="107"/>
        <v>47</v>
      </c>
      <c r="L872" s="12" t="str">
        <f t="shared" si="108"/>
        <v>miércoles</v>
      </c>
      <c r="M872" s="45">
        <v>871</v>
      </c>
    </row>
    <row r="873" spans="1:13" x14ac:dyDescent="0.35">
      <c r="A873" s="8" t="str">
        <f t="shared" si="110"/>
        <v>2017</v>
      </c>
      <c r="B873" s="8" t="str">
        <f t="shared" si="110"/>
        <v>Noviembre</v>
      </c>
      <c r="C873" s="6" t="s">
        <v>58</v>
      </c>
      <c r="D873" s="14" t="str">
        <f t="shared" si="105"/>
        <v>23/Noviembre/2017</v>
      </c>
      <c r="E873" s="50">
        <v>50049674</v>
      </c>
      <c r="F873" s="1">
        <v>19442299.063099999</v>
      </c>
      <c r="G873" s="2">
        <v>0.38846005396758426</v>
      </c>
      <c r="H873" s="3">
        <v>57752</v>
      </c>
      <c r="I873" s="1">
        <v>30607374.936900001</v>
      </c>
      <c r="J873" s="11">
        <f t="shared" si="106"/>
        <v>43062</v>
      </c>
      <c r="K873" s="12">
        <f t="shared" si="107"/>
        <v>47</v>
      </c>
      <c r="L873" s="12" t="str">
        <f t="shared" si="108"/>
        <v>jueves</v>
      </c>
      <c r="M873" s="45">
        <v>872</v>
      </c>
    </row>
    <row r="874" spans="1:13" x14ac:dyDescent="0.35">
      <c r="A874" s="8" t="str">
        <f t="shared" ref="A874:B889" si="111">+A873</f>
        <v>2017</v>
      </c>
      <c r="B874" s="8" t="str">
        <f t="shared" si="111"/>
        <v>Noviembre</v>
      </c>
      <c r="C874" s="6" t="s">
        <v>59</v>
      </c>
      <c r="D874" s="14" t="str">
        <f t="shared" si="105"/>
        <v>24/Noviembre/2017</v>
      </c>
      <c r="E874" s="50">
        <v>50088601</v>
      </c>
      <c r="F874" s="1">
        <v>20699577.570799999</v>
      </c>
      <c r="G874" s="2">
        <v>0.41325924776377765</v>
      </c>
      <c r="H874" s="3">
        <v>35515</v>
      </c>
      <c r="I874" s="1">
        <v>29389023.429200001</v>
      </c>
      <c r="J874" s="11">
        <f t="shared" si="106"/>
        <v>43063</v>
      </c>
      <c r="K874" s="12">
        <f t="shared" si="107"/>
        <v>47</v>
      </c>
      <c r="L874" s="12" t="str">
        <f t="shared" si="108"/>
        <v>viernes</v>
      </c>
      <c r="M874" s="45">
        <v>873</v>
      </c>
    </row>
    <row r="875" spans="1:13" x14ac:dyDescent="0.35">
      <c r="A875" s="8" t="str">
        <f t="shared" si="111"/>
        <v>2017</v>
      </c>
      <c r="B875" s="8" t="str">
        <f t="shared" si="111"/>
        <v>Noviembre</v>
      </c>
      <c r="C875" s="6" t="s">
        <v>72</v>
      </c>
      <c r="D875" s="14" t="str">
        <f t="shared" si="105"/>
        <v>25/Noviembre/2017</v>
      </c>
      <c r="E875" s="50">
        <v>7896211</v>
      </c>
      <c r="F875" s="1">
        <v>3017735.8986</v>
      </c>
      <c r="G875" s="2">
        <v>0.38217518485764879</v>
      </c>
      <c r="H875" s="3">
        <v>8170</v>
      </c>
      <c r="I875" s="1">
        <v>4878475.1014999999</v>
      </c>
      <c r="J875" s="11">
        <f t="shared" si="106"/>
        <v>43064</v>
      </c>
      <c r="K875" s="12">
        <f t="shared" si="107"/>
        <v>47</v>
      </c>
      <c r="L875" s="12" t="str">
        <f t="shared" si="108"/>
        <v>sábado</v>
      </c>
      <c r="M875" s="45">
        <v>874</v>
      </c>
    </row>
    <row r="876" spans="1:13" x14ac:dyDescent="0.35">
      <c r="A876" s="8" t="str">
        <f t="shared" si="111"/>
        <v>2017</v>
      </c>
      <c r="B876" s="8" t="str">
        <f t="shared" si="111"/>
        <v>Noviembre</v>
      </c>
      <c r="C876" s="6" t="s">
        <v>61</v>
      </c>
      <c r="D876" s="14" t="str">
        <f t="shared" si="105"/>
        <v>27/Noviembre/2017</v>
      </c>
      <c r="E876" s="50">
        <v>64032478</v>
      </c>
      <c r="F876" s="1">
        <v>24529911.351500001</v>
      </c>
      <c r="G876" s="2">
        <v>0.38308546096716733</v>
      </c>
      <c r="H876" s="3">
        <v>46275</v>
      </c>
      <c r="I876" s="1">
        <v>39502566.648599997</v>
      </c>
      <c r="J876" s="11">
        <f t="shared" si="106"/>
        <v>43066</v>
      </c>
      <c r="K876" s="12">
        <f t="shared" si="107"/>
        <v>48</v>
      </c>
      <c r="L876" s="12" t="str">
        <f t="shared" si="108"/>
        <v>lunes</v>
      </c>
      <c r="M876" s="45">
        <v>875</v>
      </c>
    </row>
    <row r="877" spans="1:13" x14ac:dyDescent="0.35">
      <c r="A877" s="8" t="str">
        <f t="shared" si="111"/>
        <v>2017</v>
      </c>
      <c r="B877" s="8" t="str">
        <f t="shared" si="111"/>
        <v>Noviembre</v>
      </c>
      <c r="C877" s="6" t="s">
        <v>62</v>
      </c>
      <c r="D877" s="14" t="str">
        <f t="shared" si="105"/>
        <v>28/Noviembre/2017</v>
      </c>
      <c r="E877" s="50">
        <v>102192683</v>
      </c>
      <c r="F877" s="1">
        <v>37169922.141199999</v>
      </c>
      <c r="G877" s="2">
        <v>0.3637239090904385</v>
      </c>
      <c r="H877" s="3">
        <v>100082</v>
      </c>
      <c r="I877" s="1">
        <v>65022760.858800001</v>
      </c>
      <c r="J877" s="11">
        <f t="shared" si="106"/>
        <v>43067</v>
      </c>
      <c r="K877" s="12">
        <f t="shared" si="107"/>
        <v>48</v>
      </c>
      <c r="L877" s="12" t="str">
        <f t="shared" si="108"/>
        <v>martes</v>
      </c>
      <c r="M877" s="45">
        <v>876</v>
      </c>
    </row>
    <row r="878" spans="1:13" x14ac:dyDescent="0.35">
      <c r="A878" s="8" t="str">
        <f t="shared" si="111"/>
        <v>2017</v>
      </c>
      <c r="B878" s="8" t="str">
        <f t="shared" si="111"/>
        <v>Noviembre</v>
      </c>
      <c r="C878" s="6" t="s">
        <v>63</v>
      </c>
      <c r="D878" s="14" t="str">
        <f t="shared" si="105"/>
        <v>29/Noviembre/2017</v>
      </c>
      <c r="E878" s="50">
        <v>38732689.049999997</v>
      </c>
      <c r="F878" s="1">
        <v>15890934.2152</v>
      </c>
      <c r="G878" s="2">
        <v>0.41027190739807412</v>
      </c>
      <c r="H878" s="3">
        <v>62949</v>
      </c>
      <c r="I878" s="1">
        <v>22841754.834899999</v>
      </c>
      <c r="J878" s="11">
        <f t="shared" si="106"/>
        <v>43068</v>
      </c>
      <c r="K878" s="12">
        <f t="shared" si="107"/>
        <v>48</v>
      </c>
      <c r="L878" s="12" t="str">
        <f t="shared" si="108"/>
        <v>miércoles</v>
      </c>
      <c r="M878" s="45">
        <v>877</v>
      </c>
    </row>
    <row r="879" spans="1:13" x14ac:dyDescent="0.35">
      <c r="A879" s="8" t="str">
        <f t="shared" si="111"/>
        <v>2017</v>
      </c>
      <c r="B879" s="8" t="str">
        <f t="shared" si="111"/>
        <v>Noviembre</v>
      </c>
      <c r="C879" s="6" t="s">
        <v>64</v>
      </c>
      <c r="D879" s="14" t="str">
        <f t="shared" si="105"/>
        <v>30/Noviembre/2017</v>
      </c>
      <c r="E879" s="50">
        <v>140237465</v>
      </c>
      <c r="F879" s="1">
        <v>42592851.488200001</v>
      </c>
      <c r="G879" s="2">
        <v>0.30371949099479228</v>
      </c>
      <c r="H879" s="3">
        <v>113821</v>
      </c>
      <c r="I879" s="1">
        <v>97644613.511899993</v>
      </c>
      <c r="J879" s="11">
        <f t="shared" si="106"/>
        <v>43069</v>
      </c>
      <c r="K879" s="12">
        <f t="shared" si="107"/>
        <v>48</v>
      </c>
      <c r="L879" s="12" t="str">
        <f t="shared" si="108"/>
        <v>jueves</v>
      </c>
      <c r="M879" s="45">
        <v>878</v>
      </c>
    </row>
    <row r="880" spans="1:13" x14ac:dyDescent="0.35">
      <c r="A880" s="8" t="str">
        <f t="shared" si="111"/>
        <v>2017</v>
      </c>
      <c r="B880" s="8" t="s">
        <v>36</v>
      </c>
      <c r="C880" s="6" t="s">
        <v>73</v>
      </c>
      <c r="D880" s="14" t="str">
        <f t="shared" si="105"/>
        <v>1/Diciembre/2017</v>
      </c>
      <c r="E880" s="50">
        <v>21946956</v>
      </c>
      <c r="F880" s="1">
        <v>9355198.5957999993</v>
      </c>
      <c r="G880" s="2">
        <v>0.42626406121195121</v>
      </c>
      <c r="H880" s="3">
        <v>16862</v>
      </c>
      <c r="I880" s="1">
        <v>12591757.404200001</v>
      </c>
      <c r="J880" s="11">
        <f t="shared" si="106"/>
        <v>43070</v>
      </c>
      <c r="K880" s="12">
        <f t="shared" si="107"/>
        <v>48</v>
      </c>
      <c r="L880" s="12" t="str">
        <f t="shared" si="108"/>
        <v>viernes</v>
      </c>
      <c r="M880" s="45">
        <v>879</v>
      </c>
    </row>
    <row r="881" spans="1:13" x14ac:dyDescent="0.35">
      <c r="A881" s="8" t="str">
        <f t="shared" si="111"/>
        <v>2017</v>
      </c>
      <c r="B881" s="8" t="str">
        <f t="shared" si="111"/>
        <v>Diciembre</v>
      </c>
      <c r="C881" s="6" t="s">
        <v>66</v>
      </c>
      <c r="D881" s="14" t="str">
        <f t="shared" si="105"/>
        <v>2/Diciembre/2017</v>
      </c>
      <c r="E881" s="50">
        <v>5317516</v>
      </c>
      <c r="F881" s="1">
        <v>2259373.0603</v>
      </c>
      <c r="G881" s="2">
        <v>0.42489257395746433</v>
      </c>
      <c r="H881" s="3">
        <v>4554</v>
      </c>
      <c r="I881" s="1">
        <v>3058142.9397999998</v>
      </c>
      <c r="J881" s="11">
        <f t="shared" si="106"/>
        <v>43071</v>
      </c>
      <c r="K881" s="12">
        <f t="shared" si="107"/>
        <v>48</v>
      </c>
      <c r="L881" s="12" t="str">
        <f t="shared" si="108"/>
        <v>sábado</v>
      </c>
      <c r="M881" s="45">
        <v>880</v>
      </c>
    </row>
    <row r="882" spans="1:13" x14ac:dyDescent="0.35">
      <c r="A882" s="8" t="str">
        <f t="shared" si="111"/>
        <v>2017</v>
      </c>
      <c r="B882" s="8" t="str">
        <f t="shared" si="111"/>
        <v>Diciembre</v>
      </c>
      <c r="C882" s="6" t="s">
        <v>68</v>
      </c>
      <c r="D882" s="14" t="str">
        <f t="shared" si="105"/>
        <v>4/Diciembre/2017</v>
      </c>
      <c r="E882" s="50">
        <v>34415142</v>
      </c>
      <c r="F882" s="1">
        <v>15022613.936100001</v>
      </c>
      <c r="G882" s="2">
        <v>0.43651175218454713</v>
      </c>
      <c r="H882" s="3">
        <v>28264</v>
      </c>
      <c r="I882" s="1">
        <v>19392528.063900001</v>
      </c>
      <c r="J882" s="11">
        <f t="shared" si="106"/>
        <v>43073</v>
      </c>
      <c r="K882" s="12">
        <f t="shared" si="107"/>
        <v>49</v>
      </c>
      <c r="L882" s="12" t="str">
        <f t="shared" si="108"/>
        <v>lunes</v>
      </c>
      <c r="M882" s="45">
        <v>881</v>
      </c>
    </row>
    <row r="883" spans="1:13" x14ac:dyDescent="0.35">
      <c r="A883" s="8" t="str">
        <f t="shared" si="111"/>
        <v>2017</v>
      </c>
      <c r="B883" s="8" t="str">
        <f t="shared" si="111"/>
        <v>Diciembre</v>
      </c>
      <c r="C883" s="6" t="s">
        <v>43</v>
      </c>
      <c r="D883" s="14" t="str">
        <f t="shared" si="105"/>
        <v>5/Diciembre/2017</v>
      </c>
      <c r="E883" s="50">
        <v>37828514</v>
      </c>
      <c r="F883" s="1">
        <v>12893759.4099</v>
      </c>
      <c r="G883" s="2">
        <v>0.34084763175999988</v>
      </c>
      <c r="H883" s="3">
        <v>75093</v>
      </c>
      <c r="I883" s="1">
        <v>24934754.5902</v>
      </c>
      <c r="J883" s="11">
        <f t="shared" si="106"/>
        <v>43074</v>
      </c>
      <c r="K883" s="12">
        <f t="shared" si="107"/>
        <v>49</v>
      </c>
      <c r="L883" s="12" t="str">
        <f t="shared" si="108"/>
        <v>martes</v>
      </c>
      <c r="M883" s="45">
        <v>882</v>
      </c>
    </row>
    <row r="884" spans="1:13" x14ac:dyDescent="0.35">
      <c r="A884" s="8" t="str">
        <f t="shared" si="111"/>
        <v>2017</v>
      </c>
      <c r="B884" s="8" t="str">
        <f t="shared" si="111"/>
        <v>Diciembre</v>
      </c>
      <c r="C884" s="6" t="s">
        <v>44</v>
      </c>
      <c r="D884" s="14" t="str">
        <f t="shared" si="105"/>
        <v>6/Diciembre/2017</v>
      </c>
      <c r="E884" s="50">
        <v>55846502</v>
      </c>
      <c r="F884" s="1">
        <v>23547998.333299998</v>
      </c>
      <c r="G884" s="2">
        <v>0.42165574369008824</v>
      </c>
      <c r="H884" s="3">
        <v>100476</v>
      </c>
      <c r="I884" s="1">
        <v>32298503.666700002</v>
      </c>
      <c r="J884" s="11">
        <f t="shared" si="106"/>
        <v>43075</v>
      </c>
      <c r="K884" s="12">
        <f t="shared" si="107"/>
        <v>49</v>
      </c>
      <c r="L884" s="12" t="str">
        <f t="shared" si="108"/>
        <v>miércoles</v>
      </c>
      <c r="M884" s="45">
        <v>883</v>
      </c>
    </row>
    <row r="885" spans="1:13" x14ac:dyDescent="0.35">
      <c r="A885" s="8" t="str">
        <f t="shared" si="111"/>
        <v>2017</v>
      </c>
      <c r="B885" s="8" t="str">
        <f t="shared" si="111"/>
        <v>Diciembre</v>
      </c>
      <c r="C885" s="6" t="s">
        <v>45</v>
      </c>
      <c r="D885" s="14" t="str">
        <f t="shared" si="105"/>
        <v>7/Diciembre/2017</v>
      </c>
      <c r="E885" s="50">
        <v>42221333.600000001</v>
      </c>
      <c r="F885" s="1">
        <v>16555929.6393</v>
      </c>
      <c r="G885" s="2">
        <v>0.39212237576740117</v>
      </c>
      <c r="H885" s="3">
        <v>38438</v>
      </c>
      <c r="I885" s="1">
        <v>25665403.960700002</v>
      </c>
      <c r="J885" s="11">
        <f t="shared" si="106"/>
        <v>43076</v>
      </c>
      <c r="K885" s="12">
        <f t="shared" si="107"/>
        <v>49</v>
      </c>
      <c r="L885" s="12" t="str">
        <f t="shared" si="108"/>
        <v>jueves</v>
      </c>
      <c r="M885" s="45">
        <v>884</v>
      </c>
    </row>
    <row r="886" spans="1:13" x14ac:dyDescent="0.35">
      <c r="A886" s="8" t="str">
        <f t="shared" si="111"/>
        <v>2017</v>
      </c>
      <c r="B886" s="8" t="str">
        <f t="shared" si="111"/>
        <v>Diciembre</v>
      </c>
      <c r="C886" s="6" t="s">
        <v>46</v>
      </c>
      <c r="D886" s="14" t="str">
        <f t="shared" si="105"/>
        <v>8/Diciembre/2017</v>
      </c>
      <c r="E886" s="50">
        <v>6450673</v>
      </c>
      <c r="F886" s="1">
        <v>2609045.6979999999</v>
      </c>
      <c r="G886" s="2">
        <v>0.40446100709181815</v>
      </c>
      <c r="H886" s="3">
        <v>7956</v>
      </c>
      <c r="I886" s="1">
        <v>3841627.3020000001</v>
      </c>
      <c r="J886" s="11">
        <f t="shared" si="106"/>
        <v>43077</v>
      </c>
      <c r="K886" s="12">
        <f t="shared" si="107"/>
        <v>49</v>
      </c>
      <c r="L886" s="12" t="str">
        <f t="shared" si="108"/>
        <v>viernes</v>
      </c>
      <c r="M886" s="45">
        <v>885</v>
      </c>
    </row>
    <row r="887" spans="1:13" x14ac:dyDescent="0.35">
      <c r="A887" s="8" t="str">
        <f t="shared" si="111"/>
        <v>2017</v>
      </c>
      <c r="B887" s="8" t="str">
        <f t="shared" si="111"/>
        <v>Diciembre</v>
      </c>
      <c r="C887" s="6" t="s">
        <v>69</v>
      </c>
      <c r="D887" s="14" t="str">
        <f t="shared" si="105"/>
        <v>11/Diciembre/2017</v>
      </c>
      <c r="E887" s="50">
        <v>33599291</v>
      </c>
      <c r="F887" s="1">
        <v>14466058.7513</v>
      </c>
      <c r="G887" s="2">
        <v>0.43054654788102525</v>
      </c>
      <c r="H887" s="3">
        <v>40892</v>
      </c>
      <c r="I887" s="1">
        <v>19133232.248799998</v>
      </c>
      <c r="J887" s="11">
        <f t="shared" si="106"/>
        <v>43080</v>
      </c>
      <c r="K887" s="12">
        <f t="shared" si="107"/>
        <v>50</v>
      </c>
      <c r="L887" s="12" t="str">
        <f t="shared" si="108"/>
        <v>lunes</v>
      </c>
      <c r="M887" s="45">
        <v>886</v>
      </c>
    </row>
    <row r="888" spans="1:13" x14ac:dyDescent="0.35">
      <c r="A888" s="8" t="str">
        <f t="shared" si="111"/>
        <v>2017</v>
      </c>
      <c r="B888" s="8" t="str">
        <f t="shared" si="111"/>
        <v>Diciembre</v>
      </c>
      <c r="C888" s="6" t="s">
        <v>49</v>
      </c>
      <c r="D888" s="14" t="str">
        <f t="shared" si="105"/>
        <v>12/Diciembre/2017</v>
      </c>
      <c r="E888" s="50">
        <v>50994792</v>
      </c>
      <c r="F888" s="1">
        <v>20863380.199299999</v>
      </c>
      <c r="G888" s="2">
        <v>0.40912766541532319</v>
      </c>
      <c r="H888" s="3">
        <v>50364</v>
      </c>
      <c r="I888" s="1">
        <v>30131411.800700001</v>
      </c>
      <c r="J888" s="11">
        <f t="shared" si="106"/>
        <v>43081</v>
      </c>
      <c r="K888" s="12">
        <f t="shared" si="107"/>
        <v>50</v>
      </c>
      <c r="L888" s="12" t="str">
        <f t="shared" si="108"/>
        <v>martes</v>
      </c>
      <c r="M888" s="45">
        <v>887</v>
      </c>
    </row>
    <row r="889" spans="1:13" x14ac:dyDescent="0.35">
      <c r="A889" s="8" t="str">
        <f t="shared" si="111"/>
        <v>2017</v>
      </c>
      <c r="B889" s="8" t="str">
        <f t="shared" si="111"/>
        <v>Diciembre</v>
      </c>
      <c r="C889" s="6" t="s">
        <v>50</v>
      </c>
      <c r="D889" s="14" t="str">
        <f t="shared" si="105"/>
        <v>13/Diciembre/2017</v>
      </c>
      <c r="E889" s="50">
        <v>52494646.68</v>
      </c>
      <c r="F889" s="1">
        <v>21768369.857299998</v>
      </c>
      <c r="G889" s="2">
        <v>0.41467790020565198</v>
      </c>
      <c r="H889" s="3">
        <v>50637</v>
      </c>
      <c r="I889" s="1">
        <v>30726276.822799999</v>
      </c>
      <c r="J889" s="11">
        <f t="shared" si="106"/>
        <v>43082</v>
      </c>
      <c r="K889" s="12">
        <f t="shared" si="107"/>
        <v>50</v>
      </c>
      <c r="L889" s="12" t="str">
        <f t="shared" si="108"/>
        <v>miércoles</v>
      </c>
      <c r="M889" s="45">
        <v>888</v>
      </c>
    </row>
    <row r="890" spans="1:13" x14ac:dyDescent="0.35">
      <c r="A890" s="8" t="str">
        <f t="shared" ref="A890:B902" si="112">+A889</f>
        <v>2017</v>
      </c>
      <c r="B890" s="8" t="str">
        <f t="shared" si="112"/>
        <v>Diciembre</v>
      </c>
      <c r="C890" s="6" t="s">
        <v>51</v>
      </c>
      <c r="D890" s="14" t="str">
        <f t="shared" si="105"/>
        <v>14/Diciembre/2017</v>
      </c>
      <c r="E890" s="50">
        <v>55943278</v>
      </c>
      <c r="F890" s="1">
        <v>22567277.373</v>
      </c>
      <c r="G890" s="2">
        <v>0.40339569256202684</v>
      </c>
      <c r="H890" s="3">
        <v>42910</v>
      </c>
      <c r="I890" s="1">
        <v>33376000.627099998</v>
      </c>
      <c r="J890" s="11">
        <f t="shared" si="106"/>
        <v>43083</v>
      </c>
      <c r="K890" s="12">
        <f t="shared" si="107"/>
        <v>50</v>
      </c>
      <c r="L890" s="12" t="str">
        <f t="shared" si="108"/>
        <v>jueves</v>
      </c>
      <c r="M890" s="45">
        <v>889</v>
      </c>
    </row>
    <row r="891" spans="1:13" x14ac:dyDescent="0.35">
      <c r="A891" s="8" t="str">
        <f t="shared" si="112"/>
        <v>2017</v>
      </c>
      <c r="B891" s="8" t="str">
        <f t="shared" si="112"/>
        <v>Diciembre</v>
      </c>
      <c r="C891" s="6" t="s">
        <v>52</v>
      </c>
      <c r="D891" s="14" t="str">
        <f t="shared" si="105"/>
        <v>15/Diciembre/2017</v>
      </c>
      <c r="E891" s="50">
        <v>48235540</v>
      </c>
      <c r="F891" s="1">
        <v>20316350.002599999</v>
      </c>
      <c r="G891" s="2">
        <v>0.42119047496099349</v>
      </c>
      <c r="H891" s="3">
        <v>38890</v>
      </c>
      <c r="I891" s="1">
        <v>27919189.997499999</v>
      </c>
      <c r="J891" s="11">
        <f t="shared" si="106"/>
        <v>43084</v>
      </c>
      <c r="K891" s="12">
        <f t="shared" si="107"/>
        <v>50</v>
      </c>
      <c r="L891" s="12" t="str">
        <f t="shared" si="108"/>
        <v>viernes</v>
      </c>
      <c r="M891" s="45">
        <v>890</v>
      </c>
    </row>
    <row r="892" spans="1:13" x14ac:dyDescent="0.35">
      <c r="A892" s="8" t="str">
        <f t="shared" si="112"/>
        <v>2017</v>
      </c>
      <c r="B892" s="8" t="str">
        <f t="shared" si="112"/>
        <v>Diciembre</v>
      </c>
      <c r="C892" s="6" t="s">
        <v>53</v>
      </c>
      <c r="D892" s="14" t="str">
        <f t="shared" si="105"/>
        <v>16/Diciembre/2017</v>
      </c>
      <c r="E892" s="50">
        <v>1652354</v>
      </c>
      <c r="F892" s="1">
        <v>601111.19770000002</v>
      </c>
      <c r="G892" s="2">
        <v>0.36379080856765561</v>
      </c>
      <c r="H892" s="3">
        <v>2165</v>
      </c>
      <c r="I892" s="1">
        <v>1051242.8023000001</v>
      </c>
      <c r="J892" s="11">
        <f t="shared" si="106"/>
        <v>43085</v>
      </c>
      <c r="K892" s="12">
        <f t="shared" si="107"/>
        <v>50</v>
      </c>
      <c r="L892" s="12" t="str">
        <f t="shared" si="108"/>
        <v>sábado</v>
      </c>
      <c r="M892" s="45">
        <v>891</v>
      </c>
    </row>
    <row r="893" spans="1:13" x14ac:dyDescent="0.35">
      <c r="A893" s="8" t="str">
        <f t="shared" si="112"/>
        <v>2017</v>
      </c>
      <c r="B893" s="8" t="str">
        <f t="shared" si="112"/>
        <v>Diciembre</v>
      </c>
      <c r="C893" s="6" t="s">
        <v>71</v>
      </c>
      <c r="D893" s="14" t="str">
        <f t="shared" si="105"/>
        <v>18/Diciembre/2017</v>
      </c>
      <c r="E893" s="50">
        <v>42853445</v>
      </c>
      <c r="F893" s="1">
        <v>17290862.965399999</v>
      </c>
      <c r="G893" s="2">
        <v>0.40348828350672855</v>
      </c>
      <c r="H893" s="3">
        <v>45283</v>
      </c>
      <c r="I893" s="1">
        <v>25562582.034600001</v>
      </c>
      <c r="J893" s="11">
        <f t="shared" si="106"/>
        <v>43087</v>
      </c>
      <c r="K893" s="12">
        <f t="shared" si="107"/>
        <v>51</v>
      </c>
      <c r="L893" s="12" t="str">
        <f t="shared" si="108"/>
        <v>lunes</v>
      </c>
      <c r="M893" s="45">
        <v>892</v>
      </c>
    </row>
    <row r="894" spans="1:13" x14ac:dyDescent="0.35">
      <c r="A894" s="8" t="str">
        <f t="shared" si="112"/>
        <v>2017</v>
      </c>
      <c r="B894" s="8" t="str">
        <f t="shared" si="112"/>
        <v>Diciembre</v>
      </c>
      <c r="C894" s="6" t="s">
        <v>54</v>
      </c>
      <c r="D894" s="14" t="str">
        <f t="shared" si="105"/>
        <v>19/Diciembre/2017</v>
      </c>
      <c r="E894" s="50">
        <v>43271942.68</v>
      </c>
      <c r="F894" s="1">
        <v>15688820.4253</v>
      </c>
      <c r="G894" s="2">
        <v>0.3625633482952284</v>
      </c>
      <c r="H894" s="3">
        <v>44420</v>
      </c>
      <c r="I894" s="1">
        <v>27583122.254799999</v>
      </c>
      <c r="J894" s="11">
        <f t="shared" si="106"/>
        <v>43088</v>
      </c>
      <c r="K894" s="12">
        <f t="shared" si="107"/>
        <v>51</v>
      </c>
      <c r="L894" s="12" t="str">
        <f t="shared" si="108"/>
        <v>martes</v>
      </c>
      <c r="M894" s="45">
        <v>893</v>
      </c>
    </row>
    <row r="895" spans="1:13" x14ac:dyDescent="0.35">
      <c r="A895" s="8" t="str">
        <f t="shared" si="112"/>
        <v>2017</v>
      </c>
      <c r="B895" s="8" t="str">
        <f t="shared" si="112"/>
        <v>Diciembre</v>
      </c>
      <c r="C895" s="6" t="s">
        <v>55</v>
      </c>
      <c r="D895" s="14" t="str">
        <f t="shared" si="105"/>
        <v>20/Diciembre/2017</v>
      </c>
      <c r="E895" s="50">
        <v>43708061</v>
      </c>
      <c r="F895" s="1">
        <v>17831525.8576</v>
      </c>
      <c r="G895" s="2">
        <v>0.4079688151254296</v>
      </c>
      <c r="H895" s="3">
        <v>47995</v>
      </c>
      <c r="I895" s="1">
        <v>25876535.1424</v>
      </c>
      <c r="J895" s="11">
        <f t="shared" si="106"/>
        <v>43089</v>
      </c>
      <c r="K895" s="12">
        <f t="shared" si="107"/>
        <v>51</v>
      </c>
      <c r="L895" s="12" t="str">
        <f t="shared" si="108"/>
        <v>miércoles</v>
      </c>
      <c r="M895" s="45">
        <v>894</v>
      </c>
    </row>
    <row r="896" spans="1:13" x14ac:dyDescent="0.35">
      <c r="A896" s="8" t="str">
        <f t="shared" si="112"/>
        <v>2017</v>
      </c>
      <c r="B896" s="8" t="str">
        <f t="shared" si="112"/>
        <v>Diciembre</v>
      </c>
      <c r="C896" s="6" t="s">
        <v>56</v>
      </c>
      <c r="D896" s="14" t="str">
        <f t="shared" si="105"/>
        <v>21/Diciembre/2017</v>
      </c>
      <c r="E896" s="50">
        <v>45138795</v>
      </c>
      <c r="F896" s="1">
        <v>19020401.191</v>
      </c>
      <c r="G896" s="2">
        <v>0.42137591823175607</v>
      </c>
      <c r="H896" s="3">
        <v>49010</v>
      </c>
      <c r="I896" s="1">
        <v>26118393.809</v>
      </c>
      <c r="J896" s="11">
        <f t="shared" si="106"/>
        <v>43090</v>
      </c>
      <c r="K896" s="12">
        <f t="shared" si="107"/>
        <v>51</v>
      </c>
      <c r="L896" s="12" t="str">
        <f t="shared" si="108"/>
        <v>jueves</v>
      </c>
      <c r="M896" s="45">
        <v>895</v>
      </c>
    </row>
    <row r="897" spans="1:13" x14ac:dyDescent="0.35">
      <c r="A897" s="8" t="str">
        <f t="shared" si="112"/>
        <v>2017</v>
      </c>
      <c r="B897" s="8" t="str">
        <f t="shared" si="112"/>
        <v>Diciembre</v>
      </c>
      <c r="C897" s="6" t="s">
        <v>57</v>
      </c>
      <c r="D897" s="14" t="str">
        <f t="shared" si="105"/>
        <v>22/Diciembre/2017</v>
      </c>
      <c r="E897" s="50">
        <v>39394022</v>
      </c>
      <c r="F897" s="1">
        <v>12544620.902899999</v>
      </c>
      <c r="G897" s="2">
        <v>0.31843970902234864</v>
      </c>
      <c r="H897" s="3">
        <v>38104</v>
      </c>
      <c r="I897" s="1">
        <v>26849401.097100001</v>
      </c>
      <c r="J897" s="11">
        <f t="shared" si="106"/>
        <v>43091</v>
      </c>
      <c r="K897" s="12">
        <f t="shared" si="107"/>
        <v>51</v>
      </c>
      <c r="L897" s="12" t="str">
        <f t="shared" si="108"/>
        <v>viernes</v>
      </c>
      <c r="M897" s="45">
        <v>896</v>
      </c>
    </row>
    <row r="898" spans="1:13" x14ac:dyDescent="0.35">
      <c r="A898" s="8" t="str">
        <f t="shared" si="112"/>
        <v>2017</v>
      </c>
      <c r="B898" s="8" t="str">
        <f t="shared" si="112"/>
        <v>Diciembre</v>
      </c>
      <c r="C898" s="6" t="s">
        <v>58</v>
      </c>
      <c r="D898" s="14" t="str">
        <f t="shared" si="105"/>
        <v>23/Diciembre/2017</v>
      </c>
      <c r="E898" s="50">
        <v>1629907</v>
      </c>
      <c r="F898" s="1">
        <v>563786.88740000001</v>
      </c>
      <c r="G898" s="2">
        <v>0.34590126148301714</v>
      </c>
      <c r="H898" s="3">
        <v>2191</v>
      </c>
      <c r="I898" s="1">
        <v>1066120.1126999999</v>
      </c>
      <c r="J898" s="11">
        <f t="shared" si="106"/>
        <v>43092</v>
      </c>
      <c r="K898" s="12">
        <f t="shared" si="107"/>
        <v>51</v>
      </c>
      <c r="L898" s="12" t="str">
        <f t="shared" si="108"/>
        <v>sábado</v>
      </c>
      <c r="M898" s="45">
        <v>897</v>
      </c>
    </row>
    <row r="899" spans="1:13" x14ac:dyDescent="0.35">
      <c r="A899" s="8" t="str">
        <f t="shared" si="112"/>
        <v>2017</v>
      </c>
      <c r="B899" s="8" t="str">
        <f t="shared" si="112"/>
        <v>Diciembre</v>
      </c>
      <c r="C899" s="6" t="s">
        <v>60</v>
      </c>
      <c r="D899" s="14" t="str">
        <f t="shared" ref="D899:D962" si="113">CONCATENATE(C899,"/",B899,"/",A899)</f>
        <v>26/Diciembre/2017</v>
      </c>
      <c r="E899" s="50">
        <v>34928377.5</v>
      </c>
      <c r="F899" s="1">
        <v>14303691.092399999</v>
      </c>
      <c r="G899" s="2">
        <v>0.40951490209930308</v>
      </c>
      <c r="H899" s="3">
        <v>41705</v>
      </c>
      <c r="I899" s="1">
        <v>20624686.407699998</v>
      </c>
      <c r="J899" s="11">
        <f t="shared" ref="J899:J962" si="114">WORKDAY(D899,0,0)</f>
        <v>43095</v>
      </c>
      <c r="K899" s="12">
        <f t="shared" ref="K899:K962" si="115">WEEKNUM(J899,1)</f>
        <v>52</v>
      </c>
      <c r="L899" s="12" t="str">
        <f t="shared" ref="L899:L962" si="116">TEXT(J899,"ddDDd")</f>
        <v>martes</v>
      </c>
      <c r="M899" s="45">
        <v>898</v>
      </c>
    </row>
    <row r="900" spans="1:13" x14ac:dyDescent="0.35">
      <c r="A900" s="8" t="str">
        <f t="shared" si="112"/>
        <v>2017</v>
      </c>
      <c r="B900" s="8" t="str">
        <f t="shared" si="112"/>
        <v>Diciembre</v>
      </c>
      <c r="C900" s="6" t="s">
        <v>61</v>
      </c>
      <c r="D900" s="14" t="str">
        <f t="shared" si="113"/>
        <v>27/Diciembre/2017</v>
      </c>
      <c r="E900" s="50">
        <v>109852887.12</v>
      </c>
      <c r="F900" s="1">
        <v>42779108.751599997</v>
      </c>
      <c r="G900" s="2">
        <v>0.38942179739772687</v>
      </c>
      <c r="H900" s="3">
        <v>91696</v>
      </c>
      <c r="I900" s="1">
        <v>67073778.3684</v>
      </c>
      <c r="J900" s="11">
        <f t="shared" si="114"/>
        <v>43096</v>
      </c>
      <c r="K900" s="12">
        <f t="shared" si="115"/>
        <v>52</v>
      </c>
      <c r="L900" s="12" t="str">
        <f t="shared" si="116"/>
        <v>miércoles</v>
      </c>
      <c r="M900" s="45">
        <v>899</v>
      </c>
    </row>
    <row r="901" spans="1:13" x14ac:dyDescent="0.35">
      <c r="A901" s="8" t="str">
        <f t="shared" si="112"/>
        <v>2017</v>
      </c>
      <c r="B901" s="8" t="str">
        <f t="shared" si="112"/>
        <v>Diciembre</v>
      </c>
      <c r="C901" s="6" t="s">
        <v>62</v>
      </c>
      <c r="D901" s="14" t="str">
        <f t="shared" si="113"/>
        <v>28/Diciembre/2017</v>
      </c>
      <c r="E901" s="50">
        <v>44998185.219999999</v>
      </c>
      <c r="F901" s="1">
        <v>17010142.021400001</v>
      </c>
      <c r="G901" s="2">
        <v>0.37801840092519179</v>
      </c>
      <c r="H901" s="3">
        <v>48906</v>
      </c>
      <c r="I901" s="1">
        <v>27988043.198600002</v>
      </c>
      <c r="J901" s="11">
        <f t="shared" si="114"/>
        <v>43097</v>
      </c>
      <c r="K901" s="12">
        <f t="shared" si="115"/>
        <v>52</v>
      </c>
      <c r="L901" s="12" t="str">
        <f t="shared" si="116"/>
        <v>jueves</v>
      </c>
      <c r="M901" s="45">
        <v>900</v>
      </c>
    </row>
    <row r="902" spans="1:13" x14ac:dyDescent="0.35">
      <c r="A902" s="8" t="str">
        <f t="shared" si="112"/>
        <v>2017</v>
      </c>
      <c r="B902" s="8" t="str">
        <f t="shared" si="112"/>
        <v>Diciembre</v>
      </c>
      <c r="C902" s="6" t="s">
        <v>63</v>
      </c>
      <c r="D902" s="14" t="str">
        <f t="shared" si="113"/>
        <v>29/Diciembre/2017</v>
      </c>
      <c r="E902" s="50">
        <v>147587690.63999999</v>
      </c>
      <c r="F902" s="1">
        <v>44626956.423100002</v>
      </c>
      <c r="G902" s="2">
        <v>0.30237587043729353</v>
      </c>
      <c r="H902" s="3">
        <v>95032</v>
      </c>
      <c r="I902" s="1">
        <v>102960734.21690001</v>
      </c>
      <c r="J902" s="11">
        <f t="shared" si="114"/>
        <v>43098</v>
      </c>
      <c r="K902" s="12">
        <f t="shared" si="115"/>
        <v>52</v>
      </c>
      <c r="L902" s="12" t="str">
        <f t="shared" si="116"/>
        <v>viernes</v>
      </c>
      <c r="M902" s="45">
        <v>901</v>
      </c>
    </row>
    <row r="903" spans="1:13" x14ac:dyDescent="0.35">
      <c r="A903" s="8" t="s">
        <v>39</v>
      </c>
      <c r="B903" s="8" t="s">
        <v>25</v>
      </c>
      <c r="C903" s="6" t="s">
        <v>66</v>
      </c>
      <c r="D903" s="14" t="str">
        <f t="shared" si="113"/>
        <v>2/Enero/2018</v>
      </c>
      <c r="E903" s="50">
        <v>20873925</v>
      </c>
      <c r="F903" s="1">
        <v>8175739.7145999996</v>
      </c>
      <c r="G903" s="2">
        <v>0.39167237185148457</v>
      </c>
      <c r="H903" s="3">
        <v>12333</v>
      </c>
      <c r="I903" s="1">
        <v>12698185.285499999</v>
      </c>
      <c r="J903" s="11">
        <f t="shared" si="114"/>
        <v>43102</v>
      </c>
      <c r="K903" s="12">
        <f t="shared" si="115"/>
        <v>1</v>
      </c>
      <c r="L903" s="12" t="str">
        <f t="shared" si="116"/>
        <v>martes</v>
      </c>
      <c r="M903" s="45">
        <v>902</v>
      </c>
    </row>
    <row r="904" spans="1:13" x14ac:dyDescent="0.35">
      <c r="A904" s="8" t="str">
        <f t="shared" ref="A904:B919" si="117">+A903</f>
        <v>2018</v>
      </c>
      <c r="B904" s="8" t="str">
        <f t="shared" si="117"/>
        <v>Enero</v>
      </c>
      <c r="C904" s="6" t="s">
        <v>67</v>
      </c>
      <c r="D904" s="14" t="str">
        <f t="shared" si="113"/>
        <v>3/Enero/2018</v>
      </c>
      <c r="E904" s="50">
        <v>26551319.760000002</v>
      </c>
      <c r="F904" s="1">
        <v>10875535.3105</v>
      </c>
      <c r="G904" s="2">
        <v>0.40960432132206748</v>
      </c>
      <c r="H904" s="3">
        <v>19016</v>
      </c>
      <c r="I904" s="1">
        <v>15675784.4495</v>
      </c>
      <c r="J904" s="11">
        <f t="shared" si="114"/>
        <v>43103</v>
      </c>
      <c r="K904" s="12">
        <f t="shared" si="115"/>
        <v>1</v>
      </c>
      <c r="L904" s="12" t="str">
        <f t="shared" si="116"/>
        <v>miércoles</v>
      </c>
      <c r="M904" s="45">
        <v>903</v>
      </c>
    </row>
    <row r="905" spans="1:13" x14ac:dyDescent="0.35">
      <c r="A905" s="8" t="str">
        <f t="shared" si="117"/>
        <v>2018</v>
      </c>
      <c r="B905" s="8" t="str">
        <f t="shared" si="117"/>
        <v>Enero</v>
      </c>
      <c r="C905" s="6" t="s">
        <v>68</v>
      </c>
      <c r="D905" s="14" t="str">
        <f t="shared" si="113"/>
        <v>4/Enero/2018</v>
      </c>
      <c r="E905" s="50">
        <v>42279884</v>
      </c>
      <c r="F905" s="1">
        <v>17146626.982999999</v>
      </c>
      <c r="G905" s="2">
        <v>0.40555047367206587</v>
      </c>
      <c r="H905" s="3">
        <v>48418</v>
      </c>
      <c r="I905" s="1">
        <v>25133257.017000001</v>
      </c>
      <c r="J905" s="11">
        <f t="shared" si="114"/>
        <v>43104</v>
      </c>
      <c r="K905" s="12">
        <f t="shared" si="115"/>
        <v>1</v>
      </c>
      <c r="L905" s="12" t="str">
        <f t="shared" si="116"/>
        <v>jueves</v>
      </c>
      <c r="M905" s="45">
        <v>904</v>
      </c>
    </row>
    <row r="906" spans="1:13" x14ac:dyDescent="0.35">
      <c r="A906" s="8" t="str">
        <f t="shared" si="117"/>
        <v>2018</v>
      </c>
      <c r="B906" s="8" t="str">
        <f t="shared" si="117"/>
        <v>Enero</v>
      </c>
      <c r="C906" s="6" t="s">
        <v>43</v>
      </c>
      <c r="D906" s="14" t="str">
        <f t="shared" si="113"/>
        <v>5/Enero/2018</v>
      </c>
      <c r="E906" s="50">
        <v>34841548</v>
      </c>
      <c r="F906" s="1">
        <v>12884581.8254</v>
      </c>
      <c r="G906" s="2">
        <v>0.36980509090468655</v>
      </c>
      <c r="H906" s="3">
        <v>55753</v>
      </c>
      <c r="I906" s="1">
        <v>21956966.174699999</v>
      </c>
      <c r="J906" s="11">
        <f t="shared" si="114"/>
        <v>43105</v>
      </c>
      <c r="K906" s="12">
        <f t="shared" si="115"/>
        <v>1</v>
      </c>
      <c r="L906" s="12" t="str">
        <f t="shared" si="116"/>
        <v>viernes</v>
      </c>
      <c r="M906" s="45">
        <v>905</v>
      </c>
    </row>
    <row r="907" spans="1:13" x14ac:dyDescent="0.35">
      <c r="A907" s="8" t="str">
        <f t="shared" si="117"/>
        <v>2018</v>
      </c>
      <c r="B907" s="8" t="str">
        <f t="shared" si="117"/>
        <v>Enero</v>
      </c>
      <c r="C907" s="6" t="s">
        <v>44</v>
      </c>
      <c r="D907" s="14" t="str">
        <f t="shared" si="113"/>
        <v>6/Enero/2018</v>
      </c>
      <c r="E907" s="50">
        <v>1733880</v>
      </c>
      <c r="F907" s="1">
        <v>636189.99769999995</v>
      </c>
      <c r="G907" s="2">
        <v>0.3669169710129882</v>
      </c>
      <c r="H907" s="3">
        <v>4494</v>
      </c>
      <c r="I907" s="1">
        <v>1097690.0023000001</v>
      </c>
      <c r="J907" s="11">
        <f t="shared" si="114"/>
        <v>43106</v>
      </c>
      <c r="K907" s="12">
        <f t="shared" si="115"/>
        <v>1</v>
      </c>
      <c r="L907" s="12" t="str">
        <f t="shared" si="116"/>
        <v>sábado</v>
      </c>
      <c r="M907" s="45">
        <v>906</v>
      </c>
    </row>
    <row r="908" spans="1:13" x14ac:dyDescent="0.35">
      <c r="A908" s="8" t="str">
        <f t="shared" si="117"/>
        <v>2018</v>
      </c>
      <c r="B908" s="8" t="str">
        <f t="shared" si="117"/>
        <v>Enero</v>
      </c>
      <c r="C908" s="6" t="s">
        <v>46</v>
      </c>
      <c r="D908" s="14" t="str">
        <f t="shared" si="113"/>
        <v>8/Enero/2018</v>
      </c>
      <c r="E908" s="50">
        <v>33667112.869999997</v>
      </c>
      <c r="F908" s="1">
        <v>14940709.264699999</v>
      </c>
      <c r="G908" s="2">
        <v>0.44377756187146439</v>
      </c>
      <c r="H908" s="3">
        <v>30491</v>
      </c>
      <c r="I908" s="1">
        <v>18726403.605300002</v>
      </c>
      <c r="J908" s="11">
        <f t="shared" si="114"/>
        <v>43108</v>
      </c>
      <c r="K908" s="12">
        <f t="shared" si="115"/>
        <v>2</v>
      </c>
      <c r="L908" s="12" t="str">
        <f t="shared" si="116"/>
        <v>lunes</v>
      </c>
      <c r="M908" s="45">
        <v>907</v>
      </c>
    </row>
    <row r="909" spans="1:13" x14ac:dyDescent="0.35">
      <c r="A909" s="8" t="str">
        <f t="shared" si="117"/>
        <v>2018</v>
      </c>
      <c r="B909" s="8" t="str">
        <f t="shared" si="117"/>
        <v>Enero</v>
      </c>
      <c r="C909" s="6" t="s">
        <v>47</v>
      </c>
      <c r="D909" s="14" t="str">
        <f t="shared" si="113"/>
        <v>9/Enero/2018</v>
      </c>
      <c r="E909" s="50">
        <v>32501538</v>
      </c>
      <c r="F909" s="1">
        <v>13135951.9322</v>
      </c>
      <c r="G909" s="2">
        <v>0.40416401009084557</v>
      </c>
      <c r="H909" s="3">
        <v>29830.791000000001</v>
      </c>
      <c r="I909" s="1">
        <v>19365586.067899998</v>
      </c>
      <c r="J909" s="11">
        <f t="shared" si="114"/>
        <v>43109</v>
      </c>
      <c r="K909" s="12">
        <f t="shared" si="115"/>
        <v>2</v>
      </c>
      <c r="L909" s="12" t="str">
        <f t="shared" si="116"/>
        <v>martes</v>
      </c>
      <c r="M909" s="45">
        <v>908</v>
      </c>
    </row>
    <row r="910" spans="1:13" x14ac:dyDescent="0.35">
      <c r="A910" s="8" t="str">
        <f t="shared" si="117"/>
        <v>2018</v>
      </c>
      <c r="B910" s="8" t="str">
        <f t="shared" si="117"/>
        <v>Enero</v>
      </c>
      <c r="C910" s="6" t="s">
        <v>48</v>
      </c>
      <c r="D910" s="14" t="str">
        <f t="shared" si="113"/>
        <v>10/Enero/2018</v>
      </c>
      <c r="E910" s="50">
        <v>55698298</v>
      </c>
      <c r="F910" s="1">
        <v>23747135.654899999</v>
      </c>
      <c r="G910" s="2">
        <v>0.42635298577525654</v>
      </c>
      <c r="H910" s="3">
        <v>47484</v>
      </c>
      <c r="I910" s="1">
        <v>31951162.345199998</v>
      </c>
      <c r="J910" s="11">
        <f t="shared" si="114"/>
        <v>43110</v>
      </c>
      <c r="K910" s="12">
        <f t="shared" si="115"/>
        <v>2</v>
      </c>
      <c r="L910" s="12" t="str">
        <f t="shared" si="116"/>
        <v>miércoles</v>
      </c>
      <c r="M910" s="45">
        <v>909</v>
      </c>
    </row>
    <row r="911" spans="1:13" x14ac:dyDescent="0.35">
      <c r="A911" s="8" t="str">
        <f t="shared" si="117"/>
        <v>2018</v>
      </c>
      <c r="B911" s="8" t="str">
        <f t="shared" si="117"/>
        <v>Enero</v>
      </c>
      <c r="C911" s="6" t="s">
        <v>69</v>
      </c>
      <c r="D911" s="14" t="str">
        <f t="shared" si="113"/>
        <v>11/Enero/2018</v>
      </c>
      <c r="E911" s="50">
        <v>43004987</v>
      </c>
      <c r="F911" s="1">
        <v>18294366.543499999</v>
      </c>
      <c r="G911" s="2">
        <v>0.42540104810402568</v>
      </c>
      <c r="H911" s="3">
        <v>42397</v>
      </c>
      <c r="I911" s="1">
        <v>24710620.456599999</v>
      </c>
      <c r="J911" s="11">
        <f t="shared" si="114"/>
        <v>43111</v>
      </c>
      <c r="K911" s="12">
        <f t="shared" si="115"/>
        <v>2</v>
      </c>
      <c r="L911" s="12" t="str">
        <f t="shared" si="116"/>
        <v>jueves</v>
      </c>
      <c r="M911" s="45">
        <v>910</v>
      </c>
    </row>
    <row r="912" spans="1:13" x14ac:dyDescent="0.35">
      <c r="A912" s="8" t="str">
        <f t="shared" si="117"/>
        <v>2018</v>
      </c>
      <c r="B912" s="8" t="str">
        <f t="shared" si="117"/>
        <v>Enero</v>
      </c>
      <c r="C912" s="6" t="s">
        <v>49</v>
      </c>
      <c r="D912" s="14" t="str">
        <f t="shared" si="113"/>
        <v>12/Enero/2018</v>
      </c>
      <c r="E912" s="50">
        <v>43264837</v>
      </c>
      <c r="F912" s="1">
        <v>17575560.160599999</v>
      </c>
      <c r="G912" s="2">
        <v>0.40623197449235737</v>
      </c>
      <c r="H912" s="3">
        <v>39599</v>
      </c>
      <c r="I912" s="1">
        <v>25689276.839499999</v>
      </c>
      <c r="J912" s="11">
        <f t="shared" si="114"/>
        <v>43112</v>
      </c>
      <c r="K912" s="12">
        <f t="shared" si="115"/>
        <v>2</v>
      </c>
      <c r="L912" s="12" t="str">
        <f t="shared" si="116"/>
        <v>viernes</v>
      </c>
      <c r="M912" s="45">
        <v>911</v>
      </c>
    </row>
    <row r="913" spans="1:13" x14ac:dyDescent="0.35">
      <c r="A913" s="8" t="str">
        <f t="shared" si="117"/>
        <v>2018</v>
      </c>
      <c r="B913" s="8" t="str">
        <f t="shared" si="117"/>
        <v>Enero</v>
      </c>
      <c r="C913" s="6" t="s">
        <v>50</v>
      </c>
      <c r="D913" s="14" t="str">
        <f t="shared" si="113"/>
        <v>13/Enero/2018</v>
      </c>
      <c r="E913" s="50">
        <v>14849091</v>
      </c>
      <c r="F913" s="1">
        <v>5464667.2571</v>
      </c>
      <c r="G913" s="2">
        <v>0.36801358797653</v>
      </c>
      <c r="H913" s="3">
        <v>27812</v>
      </c>
      <c r="I913" s="1">
        <v>9384423.7429000009</v>
      </c>
      <c r="J913" s="11">
        <f t="shared" si="114"/>
        <v>43113</v>
      </c>
      <c r="K913" s="12">
        <f t="shared" si="115"/>
        <v>2</v>
      </c>
      <c r="L913" s="12" t="str">
        <f t="shared" si="116"/>
        <v>sábado</v>
      </c>
      <c r="M913" s="45">
        <v>912</v>
      </c>
    </row>
    <row r="914" spans="1:13" x14ac:dyDescent="0.35">
      <c r="A914" s="8" t="str">
        <f t="shared" si="117"/>
        <v>2018</v>
      </c>
      <c r="B914" s="8" t="str">
        <f t="shared" si="117"/>
        <v>Enero</v>
      </c>
      <c r="C914" s="6" t="s">
        <v>52</v>
      </c>
      <c r="D914" s="14" t="str">
        <f t="shared" si="113"/>
        <v>15/Enero/2018</v>
      </c>
      <c r="E914" s="50">
        <v>26571245</v>
      </c>
      <c r="F914" s="1">
        <v>11881065.4617</v>
      </c>
      <c r="G914" s="2">
        <v>0.44713996132661454</v>
      </c>
      <c r="H914" s="3">
        <v>24213</v>
      </c>
      <c r="I914" s="1">
        <v>14690179.5383</v>
      </c>
      <c r="J914" s="11">
        <f t="shared" si="114"/>
        <v>43115</v>
      </c>
      <c r="K914" s="12">
        <f t="shared" si="115"/>
        <v>3</v>
      </c>
      <c r="L914" s="12" t="str">
        <f t="shared" si="116"/>
        <v>lunes</v>
      </c>
      <c r="M914" s="45">
        <v>913</v>
      </c>
    </row>
    <row r="915" spans="1:13" x14ac:dyDescent="0.35">
      <c r="A915" s="8" t="str">
        <f t="shared" si="117"/>
        <v>2018</v>
      </c>
      <c r="B915" s="8" t="str">
        <f t="shared" si="117"/>
        <v>Enero</v>
      </c>
      <c r="C915" s="6" t="s">
        <v>53</v>
      </c>
      <c r="D915" s="14" t="str">
        <f t="shared" si="113"/>
        <v>16/Enero/2018</v>
      </c>
      <c r="E915" s="50">
        <v>35397329</v>
      </c>
      <c r="F915" s="1">
        <v>14262134.8201</v>
      </c>
      <c r="G915" s="2">
        <v>0.40291556518572347</v>
      </c>
      <c r="H915" s="3">
        <v>28568</v>
      </c>
      <c r="I915" s="1">
        <v>21135194.18</v>
      </c>
      <c r="J915" s="11">
        <f t="shared" si="114"/>
        <v>43116</v>
      </c>
      <c r="K915" s="12">
        <f t="shared" si="115"/>
        <v>3</v>
      </c>
      <c r="L915" s="12" t="str">
        <f t="shared" si="116"/>
        <v>martes</v>
      </c>
      <c r="M915" s="45">
        <v>914</v>
      </c>
    </row>
    <row r="916" spans="1:13" x14ac:dyDescent="0.35">
      <c r="A916" s="8" t="str">
        <f t="shared" si="117"/>
        <v>2018</v>
      </c>
      <c r="B916" s="8" t="str">
        <f t="shared" si="117"/>
        <v>Enero</v>
      </c>
      <c r="C916" s="6" t="s">
        <v>70</v>
      </c>
      <c r="D916" s="14" t="str">
        <f t="shared" si="113"/>
        <v>17/Enero/2018</v>
      </c>
      <c r="E916" s="50">
        <v>37244761.119999997</v>
      </c>
      <c r="F916" s="1">
        <v>13962652.880899999</v>
      </c>
      <c r="G916" s="2">
        <v>0.37488904374801368</v>
      </c>
      <c r="H916" s="3">
        <v>51667</v>
      </c>
      <c r="I916" s="1">
        <v>23282108.2392</v>
      </c>
      <c r="J916" s="11">
        <f t="shared" si="114"/>
        <v>43117</v>
      </c>
      <c r="K916" s="12">
        <f t="shared" si="115"/>
        <v>3</v>
      </c>
      <c r="L916" s="12" t="str">
        <f t="shared" si="116"/>
        <v>miércoles</v>
      </c>
      <c r="M916" s="45">
        <v>915</v>
      </c>
    </row>
    <row r="917" spans="1:13" x14ac:dyDescent="0.35">
      <c r="A917" s="8" t="str">
        <f t="shared" si="117"/>
        <v>2018</v>
      </c>
      <c r="B917" s="8" t="str">
        <f t="shared" si="117"/>
        <v>Enero</v>
      </c>
      <c r="C917" s="6" t="s">
        <v>71</v>
      </c>
      <c r="D917" s="14" t="str">
        <f t="shared" si="113"/>
        <v>18/Enero/2018</v>
      </c>
      <c r="E917" s="50">
        <v>46091864</v>
      </c>
      <c r="F917" s="1">
        <v>20357569.9782</v>
      </c>
      <c r="G917" s="2">
        <v>0.4416738272550661</v>
      </c>
      <c r="H917" s="3">
        <v>40538</v>
      </c>
      <c r="I917" s="1">
        <v>25734294.0218</v>
      </c>
      <c r="J917" s="11">
        <f t="shared" si="114"/>
        <v>43118</v>
      </c>
      <c r="K917" s="12">
        <f t="shared" si="115"/>
        <v>3</v>
      </c>
      <c r="L917" s="12" t="str">
        <f t="shared" si="116"/>
        <v>jueves</v>
      </c>
      <c r="M917" s="45">
        <v>916</v>
      </c>
    </row>
    <row r="918" spans="1:13" x14ac:dyDescent="0.35">
      <c r="A918" s="8" t="str">
        <f t="shared" si="117"/>
        <v>2018</v>
      </c>
      <c r="B918" s="8" t="str">
        <f t="shared" si="117"/>
        <v>Enero</v>
      </c>
      <c r="C918" s="6" t="s">
        <v>54</v>
      </c>
      <c r="D918" s="14" t="str">
        <f t="shared" si="113"/>
        <v>19/Enero/2018</v>
      </c>
      <c r="E918" s="50">
        <v>34614771</v>
      </c>
      <c r="F918" s="1">
        <v>14596206.2829</v>
      </c>
      <c r="G918" s="2">
        <v>0.42167565640980265</v>
      </c>
      <c r="H918" s="3">
        <v>25993</v>
      </c>
      <c r="I918" s="1">
        <v>20018564.7172</v>
      </c>
      <c r="J918" s="11">
        <f t="shared" si="114"/>
        <v>43119</v>
      </c>
      <c r="K918" s="12">
        <f t="shared" si="115"/>
        <v>3</v>
      </c>
      <c r="L918" s="12" t="str">
        <f t="shared" si="116"/>
        <v>viernes</v>
      </c>
      <c r="M918" s="45">
        <v>917</v>
      </c>
    </row>
    <row r="919" spans="1:13" x14ac:dyDescent="0.35">
      <c r="A919" s="8" t="str">
        <f t="shared" si="117"/>
        <v>2018</v>
      </c>
      <c r="B919" s="8" t="str">
        <f t="shared" si="117"/>
        <v>Enero</v>
      </c>
      <c r="C919" s="6" t="s">
        <v>55</v>
      </c>
      <c r="D919" s="14" t="str">
        <f t="shared" si="113"/>
        <v>20/Enero/2018</v>
      </c>
      <c r="E919" s="50">
        <v>7899451</v>
      </c>
      <c r="F919" s="1">
        <v>3170170.2927000001</v>
      </c>
      <c r="G919" s="2">
        <v>0.40131526769391951</v>
      </c>
      <c r="H919" s="3">
        <v>4981</v>
      </c>
      <c r="I919" s="1">
        <v>4729280.7073999997</v>
      </c>
      <c r="J919" s="11">
        <f t="shared" si="114"/>
        <v>43120</v>
      </c>
      <c r="K919" s="12">
        <f t="shared" si="115"/>
        <v>3</v>
      </c>
      <c r="L919" s="12" t="str">
        <f t="shared" si="116"/>
        <v>sábado</v>
      </c>
      <c r="M919" s="45">
        <v>918</v>
      </c>
    </row>
    <row r="920" spans="1:13" x14ac:dyDescent="0.35">
      <c r="A920" s="8" t="str">
        <f t="shared" ref="A920:B935" si="118">+A919</f>
        <v>2018</v>
      </c>
      <c r="B920" s="8" t="str">
        <f t="shared" si="118"/>
        <v>Enero</v>
      </c>
      <c r="C920" s="6" t="s">
        <v>57</v>
      </c>
      <c r="D920" s="14" t="str">
        <f t="shared" si="113"/>
        <v>22/Enero/2018</v>
      </c>
      <c r="E920" s="50">
        <v>-4969526</v>
      </c>
      <c r="F920" s="1">
        <v>-7599224.3480000002</v>
      </c>
      <c r="G920" s="2">
        <v>1.5291648233654478</v>
      </c>
      <c r="H920" s="3">
        <v>5265</v>
      </c>
      <c r="I920" s="1">
        <v>2629698.3480000002</v>
      </c>
      <c r="J920" s="11">
        <f t="shared" si="114"/>
        <v>43122</v>
      </c>
      <c r="K920" s="12">
        <f t="shared" si="115"/>
        <v>4</v>
      </c>
      <c r="L920" s="12" t="str">
        <f t="shared" si="116"/>
        <v>lunes</v>
      </c>
      <c r="M920" s="45">
        <v>919</v>
      </c>
    </row>
    <row r="921" spans="1:13" x14ac:dyDescent="0.35">
      <c r="A921" s="8" t="str">
        <f t="shared" si="118"/>
        <v>2018</v>
      </c>
      <c r="B921" s="8" t="str">
        <f t="shared" si="118"/>
        <v>Enero</v>
      </c>
      <c r="C921" s="6" t="s">
        <v>58</v>
      </c>
      <c r="D921" s="14" t="str">
        <f t="shared" si="113"/>
        <v>23/Enero/2018</v>
      </c>
      <c r="E921" s="50">
        <v>50963702</v>
      </c>
      <c r="F921" s="1">
        <v>22324323.067499999</v>
      </c>
      <c r="G921" s="2">
        <v>0.4380435916429305</v>
      </c>
      <c r="H921" s="3">
        <v>47393</v>
      </c>
      <c r="I921" s="1">
        <v>28639378.932500001</v>
      </c>
      <c r="J921" s="11">
        <f t="shared" si="114"/>
        <v>43123</v>
      </c>
      <c r="K921" s="12">
        <f t="shared" si="115"/>
        <v>4</v>
      </c>
      <c r="L921" s="12" t="str">
        <f t="shared" si="116"/>
        <v>martes</v>
      </c>
      <c r="M921" s="45">
        <v>920</v>
      </c>
    </row>
    <row r="922" spans="1:13" x14ac:dyDescent="0.35">
      <c r="A922" s="8" t="str">
        <f t="shared" si="118"/>
        <v>2018</v>
      </c>
      <c r="B922" s="8" t="str">
        <f t="shared" si="118"/>
        <v>Enero</v>
      </c>
      <c r="C922" s="6" t="s">
        <v>59</v>
      </c>
      <c r="D922" s="14" t="str">
        <f t="shared" si="113"/>
        <v>24/Enero/2018</v>
      </c>
      <c r="E922" s="50">
        <v>59203712</v>
      </c>
      <c r="F922" s="1">
        <v>25452502.023699999</v>
      </c>
      <c r="G922" s="2">
        <v>0.42991395579554204</v>
      </c>
      <c r="H922" s="3">
        <v>53434</v>
      </c>
      <c r="I922" s="1">
        <v>33751209.976300001</v>
      </c>
      <c r="J922" s="11">
        <f t="shared" si="114"/>
        <v>43124</v>
      </c>
      <c r="K922" s="12">
        <f t="shared" si="115"/>
        <v>4</v>
      </c>
      <c r="L922" s="12" t="str">
        <f t="shared" si="116"/>
        <v>miércoles</v>
      </c>
      <c r="M922" s="45">
        <v>921</v>
      </c>
    </row>
    <row r="923" spans="1:13" x14ac:dyDescent="0.35">
      <c r="A923" s="8" t="str">
        <f t="shared" si="118"/>
        <v>2018</v>
      </c>
      <c r="B923" s="8" t="str">
        <f t="shared" si="118"/>
        <v>Enero</v>
      </c>
      <c r="C923" s="6" t="s">
        <v>72</v>
      </c>
      <c r="D923" s="14" t="str">
        <f t="shared" si="113"/>
        <v>25/Enero/2018</v>
      </c>
      <c r="E923" s="50">
        <v>50395904</v>
      </c>
      <c r="F923" s="1">
        <v>14186157.244999999</v>
      </c>
      <c r="G923" s="2">
        <v>0.28149425090181934</v>
      </c>
      <c r="H923" s="3">
        <v>42055</v>
      </c>
      <c r="I923" s="1">
        <v>36209746.755099997</v>
      </c>
      <c r="J923" s="11">
        <f t="shared" si="114"/>
        <v>43125</v>
      </c>
      <c r="K923" s="12">
        <f t="shared" si="115"/>
        <v>4</v>
      </c>
      <c r="L923" s="12" t="str">
        <f t="shared" si="116"/>
        <v>jueves</v>
      </c>
      <c r="M923" s="45">
        <v>922</v>
      </c>
    </row>
    <row r="924" spans="1:13" x14ac:dyDescent="0.35">
      <c r="A924" s="8" t="str">
        <f t="shared" si="118"/>
        <v>2018</v>
      </c>
      <c r="B924" s="8" t="str">
        <f t="shared" si="118"/>
        <v>Enero</v>
      </c>
      <c r="C924" s="6" t="s">
        <v>60</v>
      </c>
      <c r="D924" s="14" t="str">
        <f t="shared" si="113"/>
        <v>26/Enero/2018</v>
      </c>
      <c r="E924" s="50">
        <v>42908520.020000003</v>
      </c>
      <c r="F924" s="1">
        <v>17504446.297899999</v>
      </c>
      <c r="G924" s="2">
        <v>0.40794803199320412</v>
      </c>
      <c r="H924" s="3">
        <v>44365</v>
      </c>
      <c r="I924" s="1">
        <v>25404073.722199999</v>
      </c>
      <c r="J924" s="11">
        <f t="shared" si="114"/>
        <v>43126</v>
      </c>
      <c r="K924" s="12">
        <f t="shared" si="115"/>
        <v>4</v>
      </c>
      <c r="L924" s="12" t="str">
        <f t="shared" si="116"/>
        <v>viernes</v>
      </c>
      <c r="M924" s="45">
        <v>923</v>
      </c>
    </row>
    <row r="925" spans="1:13" x14ac:dyDescent="0.35">
      <c r="A925" s="8" t="str">
        <f t="shared" si="118"/>
        <v>2018</v>
      </c>
      <c r="B925" s="8" t="str">
        <f t="shared" si="118"/>
        <v>Enero</v>
      </c>
      <c r="C925" s="6" t="s">
        <v>61</v>
      </c>
      <c r="D925" s="14" t="str">
        <f t="shared" si="113"/>
        <v>27/Enero/2018</v>
      </c>
      <c r="E925" s="50">
        <v>1805617</v>
      </c>
      <c r="F925" s="1">
        <v>645883.53619999997</v>
      </c>
      <c r="G925" s="2">
        <v>0.35770793928058942</v>
      </c>
      <c r="H925" s="3">
        <v>2063</v>
      </c>
      <c r="I925" s="1">
        <v>1159733.4638</v>
      </c>
      <c r="J925" s="11">
        <f t="shared" si="114"/>
        <v>43127</v>
      </c>
      <c r="K925" s="12">
        <f t="shared" si="115"/>
        <v>4</v>
      </c>
      <c r="L925" s="12" t="str">
        <f t="shared" si="116"/>
        <v>sábado</v>
      </c>
      <c r="M925" s="45">
        <v>924</v>
      </c>
    </row>
    <row r="926" spans="1:13" x14ac:dyDescent="0.35">
      <c r="A926" s="8" t="str">
        <f t="shared" si="118"/>
        <v>2018</v>
      </c>
      <c r="B926" s="8" t="str">
        <f t="shared" si="118"/>
        <v>Enero</v>
      </c>
      <c r="C926" s="6" t="s">
        <v>63</v>
      </c>
      <c r="D926" s="14" t="str">
        <f t="shared" si="113"/>
        <v>29/Enero/2018</v>
      </c>
      <c r="E926" s="50">
        <v>40029583</v>
      </c>
      <c r="F926" s="1">
        <v>18498468.238899998</v>
      </c>
      <c r="G926" s="2">
        <v>0.46211993362259107</v>
      </c>
      <c r="H926" s="3">
        <v>42361.790999999997</v>
      </c>
      <c r="I926" s="1">
        <v>21531114.7612</v>
      </c>
      <c r="J926" s="11">
        <f t="shared" si="114"/>
        <v>43129</v>
      </c>
      <c r="K926" s="12">
        <f t="shared" si="115"/>
        <v>5</v>
      </c>
      <c r="L926" s="12" t="str">
        <f t="shared" si="116"/>
        <v>lunes</v>
      </c>
      <c r="M926" s="45">
        <v>925</v>
      </c>
    </row>
    <row r="927" spans="1:13" x14ac:dyDescent="0.35">
      <c r="A927" s="8" t="str">
        <f t="shared" si="118"/>
        <v>2018</v>
      </c>
      <c r="B927" s="8" t="str">
        <f t="shared" si="118"/>
        <v>Enero</v>
      </c>
      <c r="C927" s="6" t="s">
        <v>64</v>
      </c>
      <c r="D927" s="14" t="str">
        <f t="shared" si="113"/>
        <v>30/Enero/2018</v>
      </c>
      <c r="E927" s="50">
        <v>38702778</v>
      </c>
      <c r="F927" s="1">
        <v>16033403.299000001</v>
      </c>
      <c r="G927" s="2">
        <v>0.41427008932020332</v>
      </c>
      <c r="H927" s="3">
        <v>38495</v>
      </c>
      <c r="I927" s="1">
        <v>22669374.701099999</v>
      </c>
      <c r="J927" s="11">
        <f t="shared" si="114"/>
        <v>43130</v>
      </c>
      <c r="K927" s="12">
        <f t="shared" si="115"/>
        <v>5</v>
      </c>
      <c r="L927" s="12" t="str">
        <f t="shared" si="116"/>
        <v>martes</v>
      </c>
      <c r="M927" s="45">
        <v>926</v>
      </c>
    </row>
    <row r="928" spans="1:13" x14ac:dyDescent="0.35">
      <c r="A928" s="8" t="str">
        <f t="shared" si="118"/>
        <v>2018</v>
      </c>
      <c r="B928" s="8" t="str">
        <f t="shared" si="118"/>
        <v>Enero</v>
      </c>
      <c r="C928" s="6" t="s">
        <v>65</v>
      </c>
      <c r="D928" s="14" t="str">
        <f t="shared" si="113"/>
        <v>31/Enero/2018</v>
      </c>
      <c r="E928" s="50">
        <v>106816498</v>
      </c>
      <c r="F928" s="1">
        <v>34951111.5374</v>
      </c>
      <c r="G928" s="2">
        <v>0.32720705314079851</v>
      </c>
      <c r="H928" s="3">
        <v>91735</v>
      </c>
      <c r="I928" s="1">
        <v>71865386.462699994</v>
      </c>
      <c r="J928" s="11">
        <f t="shared" si="114"/>
        <v>43131</v>
      </c>
      <c r="K928" s="12">
        <f t="shared" si="115"/>
        <v>5</v>
      </c>
      <c r="L928" s="12" t="str">
        <f t="shared" si="116"/>
        <v>miércoles</v>
      </c>
      <c r="M928" s="45">
        <v>927</v>
      </c>
    </row>
    <row r="929" spans="1:13" x14ac:dyDescent="0.35">
      <c r="A929" s="8" t="str">
        <f t="shared" si="118"/>
        <v>2018</v>
      </c>
      <c r="B929" s="8" t="s">
        <v>26</v>
      </c>
      <c r="C929" s="6" t="s">
        <v>73</v>
      </c>
      <c r="D929" s="14" t="str">
        <f t="shared" si="113"/>
        <v>1/Febrero/2018</v>
      </c>
      <c r="E929" s="50">
        <v>19100908</v>
      </c>
      <c r="F929" s="1">
        <v>9190477.7097999994</v>
      </c>
      <c r="G929" s="2">
        <v>0.48115396973798313</v>
      </c>
      <c r="H929" s="3">
        <v>12353</v>
      </c>
      <c r="I929" s="1">
        <v>9910430.2902000006</v>
      </c>
      <c r="J929" s="11">
        <f t="shared" si="114"/>
        <v>43132</v>
      </c>
      <c r="K929" s="12">
        <f t="shared" si="115"/>
        <v>5</v>
      </c>
      <c r="L929" s="12" t="str">
        <f t="shared" si="116"/>
        <v>jueves</v>
      </c>
      <c r="M929" s="45">
        <v>928</v>
      </c>
    </row>
    <row r="930" spans="1:13" x14ac:dyDescent="0.35">
      <c r="A930" s="8" t="str">
        <f t="shared" si="118"/>
        <v>2018</v>
      </c>
      <c r="B930" s="8" t="str">
        <f t="shared" si="118"/>
        <v>Febrero</v>
      </c>
      <c r="C930" s="6" t="s">
        <v>66</v>
      </c>
      <c r="D930" s="14" t="str">
        <f t="shared" si="113"/>
        <v>2/Febrero/2018</v>
      </c>
      <c r="E930" s="50">
        <v>23412236.879999999</v>
      </c>
      <c r="F930" s="1">
        <v>7793988.6037999997</v>
      </c>
      <c r="G930" s="2">
        <v>0.33290234691150111</v>
      </c>
      <c r="H930" s="3">
        <v>19982</v>
      </c>
      <c r="I930" s="1">
        <v>15618248.2762</v>
      </c>
      <c r="J930" s="11">
        <f t="shared" si="114"/>
        <v>43133</v>
      </c>
      <c r="K930" s="12">
        <f t="shared" si="115"/>
        <v>5</v>
      </c>
      <c r="L930" s="12" t="str">
        <f t="shared" si="116"/>
        <v>viernes</v>
      </c>
      <c r="M930" s="45">
        <v>929</v>
      </c>
    </row>
    <row r="931" spans="1:13" x14ac:dyDescent="0.35">
      <c r="A931" s="8" t="str">
        <f t="shared" si="118"/>
        <v>2018</v>
      </c>
      <c r="B931" s="8" t="str">
        <f t="shared" si="118"/>
        <v>Febrero</v>
      </c>
      <c r="C931" s="6" t="s">
        <v>67</v>
      </c>
      <c r="D931" s="14" t="str">
        <f t="shared" si="113"/>
        <v>3/Febrero/2018</v>
      </c>
      <c r="E931" s="50">
        <v>7065549</v>
      </c>
      <c r="F931" s="1">
        <v>3118377.9594000001</v>
      </c>
      <c r="G931" s="2">
        <v>0.44134970395081824</v>
      </c>
      <c r="H931" s="3">
        <v>8422</v>
      </c>
      <c r="I931" s="1">
        <v>3947171.0406999998</v>
      </c>
      <c r="J931" s="11">
        <f t="shared" si="114"/>
        <v>43134</v>
      </c>
      <c r="K931" s="12">
        <f t="shared" si="115"/>
        <v>5</v>
      </c>
      <c r="L931" s="12" t="str">
        <f t="shared" si="116"/>
        <v>sábado</v>
      </c>
      <c r="M931" s="45">
        <v>930</v>
      </c>
    </row>
    <row r="932" spans="1:13" x14ac:dyDescent="0.35">
      <c r="A932" s="8" t="str">
        <f t="shared" si="118"/>
        <v>2018</v>
      </c>
      <c r="B932" s="8" t="str">
        <f t="shared" si="118"/>
        <v>Febrero</v>
      </c>
      <c r="C932" s="6" t="s">
        <v>43</v>
      </c>
      <c r="D932" s="14" t="str">
        <f t="shared" si="113"/>
        <v>5/Febrero/2018</v>
      </c>
      <c r="E932" s="50">
        <v>23388583</v>
      </c>
      <c r="F932" s="1">
        <v>9900013.4350000005</v>
      </c>
      <c r="G932" s="2">
        <v>0.42328402002806242</v>
      </c>
      <c r="H932" s="3">
        <v>29386</v>
      </c>
      <c r="I932" s="1">
        <v>13488569.565099999</v>
      </c>
      <c r="J932" s="11">
        <f t="shared" si="114"/>
        <v>43136</v>
      </c>
      <c r="K932" s="12">
        <f t="shared" si="115"/>
        <v>6</v>
      </c>
      <c r="L932" s="12" t="str">
        <f t="shared" si="116"/>
        <v>lunes</v>
      </c>
      <c r="M932" s="45">
        <v>931</v>
      </c>
    </row>
    <row r="933" spans="1:13" x14ac:dyDescent="0.35">
      <c r="A933" s="8" t="str">
        <f t="shared" si="118"/>
        <v>2018</v>
      </c>
      <c r="B933" s="8" t="str">
        <f t="shared" si="118"/>
        <v>Febrero</v>
      </c>
      <c r="C933" s="6" t="s">
        <v>44</v>
      </c>
      <c r="D933" s="14" t="str">
        <f t="shared" si="113"/>
        <v>6/Febrero/2018</v>
      </c>
      <c r="E933" s="50">
        <v>28026920</v>
      </c>
      <c r="F933" s="1">
        <v>11642518.378</v>
      </c>
      <c r="G933" s="2">
        <v>0.41540484569835001</v>
      </c>
      <c r="H933" s="3">
        <v>26904</v>
      </c>
      <c r="I933" s="1">
        <v>16384401.622099999</v>
      </c>
      <c r="J933" s="11">
        <f t="shared" si="114"/>
        <v>43137</v>
      </c>
      <c r="K933" s="12">
        <f t="shared" si="115"/>
        <v>6</v>
      </c>
      <c r="L933" s="12" t="str">
        <f t="shared" si="116"/>
        <v>martes</v>
      </c>
      <c r="M933" s="45">
        <v>932</v>
      </c>
    </row>
    <row r="934" spans="1:13" x14ac:dyDescent="0.35">
      <c r="A934" s="8" t="str">
        <f t="shared" si="118"/>
        <v>2018</v>
      </c>
      <c r="B934" s="8" t="str">
        <f t="shared" si="118"/>
        <v>Febrero</v>
      </c>
      <c r="C934" s="6" t="s">
        <v>45</v>
      </c>
      <c r="D934" s="14" t="str">
        <f t="shared" si="113"/>
        <v>7/Febrero/2018</v>
      </c>
      <c r="E934" s="50">
        <v>35605347</v>
      </c>
      <c r="F934" s="1">
        <v>15196766.430600001</v>
      </c>
      <c r="G934" s="2">
        <v>0.42681135590674063</v>
      </c>
      <c r="H934" s="3">
        <v>40634</v>
      </c>
      <c r="I934" s="1">
        <v>20408580.569400001</v>
      </c>
      <c r="J934" s="11">
        <f t="shared" si="114"/>
        <v>43138</v>
      </c>
      <c r="K934" s="12">
        <f t="shared" si="115"/>
        <v>6</v>
      </c>
      <c r="L934" s="12" t="str">
        <f t="shared" si="116"/>
        <v>miércoles</v>
      </c>
      <c r="M934" s="45">
        <v>933</v>
      </c>
    </row>
    <row r="935" spans="1:13" x14ac:dyDescent="0.35">
      <c r="A935" s="8" t="str">
        <f t="shared" si="118"/>
        <v>2018</v>
      </c>
      <c r="B935" s="8" t="str">
        <f t="shared" si="118"/>
        <v>Febrero</v>
      </c>
      <c r="C935" s="6" t="s">
        <v>46</v>
      </c>
      <c r="D935" s="14" t="str">
        <f t="shared" si="113"/>
        <v>8/Febrero/2018</v>
      </c>
      <c r="E935" s="50">
        <v>36781026</v>
      </c>
      <c r="F935" s="1">
        <v>15850160.667199999</v>
      </c>
      <c r="G935" s="2">
        <v>0.43093307585275081</v>
      </c>
      <c r="H935" s="3">
        <v>37215</v>
      </c>
      <c r="I935" s="1">
        <v>20930865.332899999</v>
      </c>
      <c r="J935" s="11">
        <f t="shared" si="114"/>
        <v>43139</v>
      </c>
      <c r="K935" s="12">
        <f t="shared" si="115"/>
        <v>6</v>
      </c>
      <c r="L935" s="12" t="str">
        <f t="shared" si="116"/>
        <v>jueves</v>
      </c>
      <c r="M935" s="45">
        <v>934</v>
      </c>
    </row>
    <row r="936" spans="1:13" x14ac:dyDescent="0.35">
      <c r="A936" s="8" t="str">
        <f t="shared" ref="A936:B951" si="119">+A935</f>
        <v>2018</v>
      </c>
      <c r="B936" s="8" t="str">
        <f t="shared" si="119"/>
        <v>Febrero</v>
      </c>
      <c r="C936" s="6" t="s">
        <v>47</v>
      </c>
      <c r="D936" s="14" t="str">
        <f t="shared" si="113"/>
        <v>9/Febrero/2018</v>
      </c>
      <c r="E936" s="50">
        <v>30650236.66</v>
      </c>
      <c r="F936" s="1">
        <v>12119560.5217</v>
      </c>
      <c r="G936" s="2">
        <v>0.39541490841134669</v>
      </c>
      <c r="H936" s="3">
        <v>17265.096000000001</v>
      </c>
      <c r="I936" s="1">
        <v>18530676.1384</v>
      </c>
      <c r="J936" s="11">
        <f t="shared" si="114"/>
        <v>43140</v>
      </c>
      <c r="K936" s="12">
        <f t="shared" si="115"/>
        <v>6</v>
      </c>
      <c r="L936" s="12" t="str">
        <f t="shared" si="116"/>
        <v>viernes</v>
      </c>
      <c r="M936" s="45">
        <v>935</v>
      </c>
    </row>
    <row r="937" spans="1:13" x14ac:dyDescent="0.35">
      <c r="A937" s="8" t="str">
        <f t="shared" si="119"/>
        <v>2018</v>
      </c>
      <c r="B937" s="8" t="str">
        <f t="shared" si="119"/>
        <v>Febrero</v>
      </c>
      <c r="C937" s="6" t="s">
        <v>48</v>
      </c>
      <c r="D937" s="14" t="str">
        <f t="shared" si="113"/>
        <v>10/Febrero/2018</v>
      </c>
      <c r="E937" s="50">
        <v>3188862</v>
      </c>
      <c r="F937" s="1">
        <v>1245735.4931999999</v>
      </c>
      <c r="G937" s="2">
        <v>0.39065205493370364</v>
      </c>
      <c r="H937" s="3">
        <v>595</v>
      </c>
      <c r="I937" s="1">
        <v>1943126.5068000001</v>
      </c>
      <c r="J937" s="11">
        <f t="shared" si="114"/>
        <v>43141</v>
      </c>
      <c r="K937" s="12">
        <f t="shared" si="115"/>
        <v>6</v>
      </c>
      <c r="L937" s="12" t="str">
        <f t="shared" si="116"/>
        <v>sábado</v>
      </c>
      <c r="M937" s="45">
        <v>936</v>
      </c>
    </row>
    <row r="938" spans="1:13" x14ac:dyDescent="0.35">
      <c r="A938" s="8" t="str">
        <f t="shared" si="119"/>
        <v>2018</v>
      </c>
      <c r="B938" s="8" t="str">
        <f t="shared" si="119"/>
        <v>Febrero</v>
      </c>
      <c r="C938" s="6" t="s">
        <v>49</v>
      </c>
      <c r="D938" s="14" t="str">
        <f t="shared" si="113"/>
        <v>12/Febrero/2018</v>
      </c>
      <c r="E938" s="50">
        <v>36282684</v>
      </c>
      <c r="F938" s="1">
        <v>11710191.3221</v>
      </c>
      <c r="G938" s="2">
        <v>0.32274876142294212</v>
      </c>
      <c r="H938" s="3">
        <v>16038.304</v>
      </c>
      <c r="I938" s="1">
        <v>24572492.677999999</v>
      </c>
      <c r="J938" s="11">
        <f t="shared" si="114"/>
        <v>43143</v>
      </c>
      <c r="K938" s="12">
        <f t="shared" si="115"/>
        <v>7</v>
      </c>
      <c r="L938" s="12" t="str">
        <f t="shared" si="116"/>
        <v>lunes</v>
      </c>
      <c r="M938" s="45">
        <v>937</v>
      </c>
    </row>
    <row r="939" spans="1:13" x14ac:dyDescent="0.35">
      <c r="A939" s="8" t="str">
        <f t="shared" si="119"/>
        <v>2018</v>
      </c>
      <c r="B939" s="8" t="str">
        <f t="shared" si="119"/>
        <v>Febrero</v>
      </c>
      <c r="C939" s="6" t="s">
        <v>50</v>
      </c>
      <c r="D939" s="14" t="str">
        <f t="shared" si="113"/>
        <v>13/Febrero/2018</v>
      </c>
      <c r="E939" s="50">
        <v>27941576</v>
      </c>
      <c r="F939" s="1">
        <v>11553830.3433</v>
      </c>
      <c r="G939" s="2">
        <v>0.41349959441443102</v>
      </c>
      <c r="H939" s="3">
        <v>26406</v>
      </c>
      <c r="I939" s="1">
        <v>16387745.6568</v>
      </c>
      <c r="J939" s="11">
        <f t="shared" si="114"/>
        <v>43144</v>
      </c>
      <c r="K939" s="12">
        <f t="shared" si="115"/>
        <v>7</v>
      </c>
      <c r="L939" s="12" t="str">
        <f t="shared" si="116"/>
        <v>martes</v>
      </c>
      <c r="M939" s="45">
        <v>938</v>
      </c>
    </row>
    <row r="940" spans="1:13" x14ac:dyDescent="0.35">
      <c r="A940" s="8" t="str">
        <f t="shared" si="119"/>
        <v>2018</v>
      </c>
      <c r="B940" s="8" t="str">
        <f t="shared" si="119"/>
        <v>Febrero</v>
      </c>
      <c r="C940" s="6" t="s">
        <v>51</v>
      </c>
      <c r="D940" s="14" t="str">
        <f t="shared" si="113"/>
        <v>14/Febrero/2018</v>
      </c>
      <c r="E940" s="50">
        <v>48003780.060000002</v>
      </c>
      <c r="F940" s="1">
        <v>19889789.794100001</v>
      </c>
      <c r="G940" s="2">
        <v>0.41433799107569697</v>
      </c>
      <c r="H940" s="3">
        <v>51382</v>
      </c>
      <c r="I940" s="1">
        <v>28113990.265999999</v>
      </c>
      <c r="J940" s="11">
        <f t="shared" si="114"/>
        <v>43145</v>
      </c>
      <c r="K940" s="12">
        <f t="shared" si="115"/>
        <v>7</v>
      </c>
      <c r="L940" s="12" t="str">
        <f t="shared" si="116"/>
        <v>miércoles</v>
      </c>
      <c r="M940" s="45">
        <v>939</v>
      </c>
    </row>
    <row r="941" spans="1:13" x14ac:dyDescent="0.35">
      <c r="A941" s="8" t="str">
        <f t="shared" si="119"/>
        <v>2018</v>
      </c>
      <c r="B941" s="8" t="str">
        <f t="shared" si="119"/>
        <v>Febrero</v>
      </c>
      <c r="C941" s="6" t="s">
        <v>52</v>
      </c>
      <c r="D941" s="14" t="str">
        <f t="shared" si="113"/>
        <v>15/Febrero/2018</v>
      </c>
      <c r="E941" s="50">
        <v>51373797</v>
      </c>
      <c r="F941" s="1">
        <v>15685637.4506</v>
      </c>
      <c r="G941" s="2">
        <v>0.30532369352804506</v>
      </c>
      <c r="H941" s="3">
        <v>32297.686000000002</v>
      </c>
      <c r="I941" s="1">
        <v>35688159.549400002</v>
      </c>
      <c r="J941" s="11">
        <f t="shared" si="114"/>
        <v>43146</v>
      </c>
      <c r="K941" s="12">
        <f t="shared" si="115"/>
        <v>7</v>
      </c>
      <c r="L941" s="12" t="str">
        <f t="shared" si="116"/>
        <v>jueves</v>
      </c>
      <c r="M941" s="45">
        <v>940</v>
      </c>
    </row>
    <row r="942" spans="1:13" x14ac:dyDescent="0.35">
      <c r="A942" s="8" t="str">
        <f t="shared" si="119"/>
        <v>2018</v>
      </c>
      <c r="B942" s="8" t="str">
        <f t="shared" si="119"/>
        <v>Febrero</v>
      </c>
      <c r="C942" s="6" t="s">
        <v>53</v>
      </c>
      <c r="D942" s="14" t="str">
        <f t="shared" si="113"/>
        <v>16/Febrero/2018</v>
      </c>
      <c r="E942" s="50">
        <v>37061301</v>
      </c>
      <c r="F942" s="1">
        <v>13954669.220000001</v>
      </c>
      <c r="G942" s="2">
        <v>0.37652939436745625</v>
      </c>
      <c r="H942" s="3">
        <v>30802</v>
      </c>
      <c r="I942" s="1">
        <v>23106631.780000001</v>
      </c>
      <c r="J942" s="11">
        <f t="shared" si="114"/>
        <v>43147</v>
      </c>
      <c r="K942" s="12">
        <f t="shared" si="115"/>
        <v>7</v>
      </c>
      <c r="L942" s="12" t="str">
        <f t="shared" si="116"/>
        <v>viernes</v>
      </c>
      <c r="M942" s="45">
        <v>941</v>
      </c>
    </row>
    <row r="943" spans="1:13" x14ac:dyDescent="0.35">
      <c r="A943" s="8" t="str">
        <f t="shared" si="119"/>
        <v>2018</v>
      </c>
      <c r="B943" s="8" t="str">
        <f t="shared" si="119"/>
        <v>Febrero</v>
      </c>
      <c r="C943" s="6" t="s">
        <v>70</v>
      </c>
      <c r="D943" s="14" t="str">
        <f t="shared" si="113"/>
        <v>17/Febrero/2018</v>
      </c>
      <c r="E943" s="50">
        <v>5200353</v>
      </c>
      <c r="F943" s="1">
        <v>2342668.9597999998</v>
      </c>
      <c r="G943" s="2">
        <v>0.45048268065648622</v>
      </c>
      <c r="H943" s="3">
        <v>3190</v>
      </c>
      <c r="I943" s="1">
        <v>2857684.0403</v>
      </c>
      <c r="J943" s="11">
        <f t="shared" si="114"/>
        <v>43148</v>
      </c>
      <c r="K943" s="12">
        <f t="shared" si="115"/>
        <v>7</v>
      </c>
      <c r="L943" s="12" t="str">
        <f t="shared" si="116"/>
        <v>sábado</v>
      </c>
      <c r="M943" s="45">
        <v>942</v>
      </c>
    </row>
    <row r="944" spans="1:13" x14ac:dyDescent="0.35">
      <c r="A944" s="8" t="str">
        <f t="shared" si="119"/>
        <v>2018</v>
      </c>
      <c r="B944" s="8" t="str">
        <f t="shared" si="119"/>
        <v>Febrero</v>
      </c>
      <c r="C944" s="6" t="s">
        <v>54</v>
      </c>
      <c r="D944" s="14" t="str">
        <f t="shared" si="113"/>
        <v>19/Febrero/2018</v>
      </c>
      <c r="E944" s="50">
        <v>16339051</v>
      </c>
      <c r="F944" s="1">
        <v>6719098.0869000005</v>
      </c>
      <c r="G944" s="2">
        <v>0.41122939679299614</v>
      </c>
      <c r="H944" s="3">
        <v>22959</v>
      </c>
      <c r="I944" s="1">
        <v>9619952.9131000005</v>
      </c>
      <c r="J944" s="11">
        <f t="shared" si="114"/>
        <v>43150</v>
      </c>
      <c r="K944" s="12">
        <f t="shared" si="115"/>
        <v>8</v>
      </c>
      <c r="L944" s="12" t="str">
        <f t="shared" si="116"/>
        <v>lunes</v>
      </c>
      <c r="M944" s="45">
        <v>943</v>
      </c>
    </row>
    <row r="945" spans="1:13" x14ac:dyDescent="0.35">
      <c r="A945" s="8" t="str">
        <f t="shared" si="119"/>
        <v>2018</v>
      </c>
      <c r="B945" s="8" t="str">
        <f t="shared" si="119"/>
        <v>Febrero</v>
      </c>
      <c r="C945" s="6" t="s">
        <v>55</v>
      </c>
      <c r="D945" s="14" t="str">
        <f t="shared" si="113"/>
        <v>20/Febrero/2018</v>
      </c>
      <c r="E945" s="50">
        <v>40859925</v>
      </c>
      <c r="F945" s="1">
        <v>14314273.833799999</v>
      </c>
      <c r="G945" s="2">
        <v>0.35032550436154741</v>
      </c>
      <c r="H945" s="3">
        <v>41403</v>
      </c>
      <c r="I945" s="1">
        <v>26545651.166299999</v>
      </c>
      <c r="J945" s="11">
        <f t="shared" si="114"/>
        <v>43151</v>
      </c>
      <c r="K945" s="12">
        <f t="shared" si="115"/>
        <v>8</v>
      </c>
      <c r="L945" s="12" t="str">
        <f t="shared" si="116"/>
        <v>martes</v>
      </c>
      <c r="M945" s="45">
        <v>944</v>
      </c>
    </row>
    <row r="946" spans="1:13" x14ac:dyDescent="0.35">
      <c r="A946" s="8" t="str">
        <f t="shared" si="119"/>
        <v>2018</v>
      </c>
      <c r="B946" s="8" t="str">
        <f t="shared" si="119"/>
        <v>Febrero</v>
      </c>
      <c r="C946" s="6" t="s">
        <v>56</v>
      </c>
      <c r="D946" s="14" t="str">
        <f t="shared" si="113"/>
        <v>21/Febrero/2018</v>
      </c>
      <c r="E946" s="50">
        <v>53765043</v>
      </c>
      <c r="F946" s="1">
        <v>22482461.693799999</v>
      </c>
      <c r="G946" s="2">
        <v>0.41816132638078612</v>
      </c>
      <c r="H946" s="3">
        <v>46193</v>
      </c>
      <c r="I946" s="1">
        <v>31282581.306200001</v>
      </c>
      <c r="J946" s="11">
        <f t="shared" si="114"/>
        <v>43152</v>
      </c>
      <c r="K946" s="12">
        <f t="shared" si="115"/>
        <v>8</v>
      </c>
      <c r="L946" s="12" t="str">
        <f t="shared" si="116"/>
        <v>miércoles</v>
      </c>
      <c r="M946" s="45">
        <v>945</v>
      </c>
    </row>
    <row r="947" spans="1:13" x14ac:dyDescent="0.35">
      <c r="A947" s="8" t="str">
        <f t="shared" si="119"/>
        <v>2018</v>
      </c>
      <c r="B947" s="8" t="str">
        <f t="shared" si="119"/>
        <v>Febrero</v>
      </c>
      <c r="C947" s="6" t="s">
        <v>57</v>
      </c>
      <c r="D947" s="14" t="str">
        <f t="shared" si="113"/>
        <v>22/Febrero/2018</v>
      </c>
      <c r="E947" s="50">
        <v>34706177</v>
      </c>
      <c r="F947" s="1">
        <v>13743537.375</v>
      </c>
      <c r="G947" s="2">
        <v>0.39599686750286556</v>
      </c>
      <c r="H947" s="3">
        <v>29434</v>
      </c>
      <c r="I947" s="1">
        <v>20962639.625</v>
      </c>
      <c r="J947" s="11">
        <f t="shared" si="114"/>
        <v>43153</v>
      </c>
      <c r="K947" s="12">
        <f t="shared" si="115"/>
        <v>8</v>
      </c>
      <c r="L947" s="12" t="str">
        <f t="shared" si="116"/>
        <v>jueves</v>
      </c>
      <c r="M947" s="45">
        <v>946</v>
      </c>
    </row>
    <row r="948" spans="1:13" x14ac:dyDescent="0.35">
      <c r="A948" s="8" t="str">
        <f t="shared" si="119"/>
        <v>2018</v>
      </c>
      <c r="B948" s="8" t="str">
        <f t="shared" si="119"/>
        <v>Febrero</v>
      </c>
      <c r="C948" s="6" t="s">
        <v>58</v>
      </c>
      <c r="D948" s="14" t="str">
        <f t="shared" si="113"/>
        <v>23/Febrero/2018</v>
      </c>
      <c r="E948" s="50">
        <v>49968214</v>
      </c>
      <c r="F948" s="1">
        <v>20366792.5748</v>
      </c>
      <c r="G948" s="2">
        <v>0.40759496776891008</v>
      </c>
      <c r="H948" s="3">
        <v>37688</v>
      </c>
      <c r="I948" s="1">
        <v>29601421.4252</v>
      </c>
      <c r="J948" s="11">
        <f t="shared" si="114"/>
        <v>43154</v>
      </c>
      <c r="K948" s="12">
        <f t="shared" si="115"/>
        <v>8</v>
      </c>
      <c r="L948" s="12" t="str">
        <f t="shared" si="116"/>
        <v>viernes</v>
      </c>
      <c r="M948" s="45">
        <v>947</v>
      </c>
    </row>
    <row r="949" spans="1:13" x14ac:dyDescent="0.35">
      <c r="A949" s="8" t="str">
        <f t="shared" si="119"/>
        <v>2018</v>
      </c>
      <c r="B949" s="8" t="str">
        <f t="shared" si="119"/>
        <v>Febrero</v>
      </c>
      <c r="C949" s="6" t="s">
        <v>59</v>
      </c>
      <c r="D949" s="14" t="str">
        <f t="shared" si="113"/>
        <v>24/Febrero/2018</v>
      </c>
      <c r="E949" s="50">
        <v>7894685</v>
      </c>
      <c r="F949" s="1">
        <v>2444756.3801000002</v>
      </c>
      <c r="G949" s="2">
        <v>0.30967117498671576</v>
      </c>
      <c r="H949" s="3">
        <v>5849</v>
      </c>
      <c r="I949" s="1">
        <v>5449928.6199000003</v>
      </c>
      <c r="J949" s="11">
        <f t="shared" si="114"/>
        <v>43155</v>
      </c>
      <c r="K949" s="12">
        <f t="shared" si="115"/>
        <v>8</v>
      </c>
      <c r="L949" s="12" t="str">
        <f t="shared" si="116"/>
        <v>sábado</v>
      </c>
      <c r="M949" s="45">
        <v>948</v>
      </c>
    </row>
    <row r="950" spans="1:13" x14ac:dyDescent="0.35">
      <c r="A950" s="8" t="str">
        <f t="shared" si="119"/>
        <v>2018</v>
      </c>
      <c r="B950" s="8" t="str">
        <f t="shared" si="119"/>
        <v>Febrero</v>
      </c>
      <c r="C950" s="6" t="s">
        <v>60</v>
      </c>
      <c r="D950" s="14" t="str">
        <f t="shared" si="113"/>
        <v>26/Febrero/2018</v>
      </c>
      <c r="E950" s="50">
        <v>38192336</v>
      </c>
      <c r="F950" s="1">
        <v>18382316.739599999</v>
      </c>
      <c r="G950" s="2">
        <v>0.4813090442962169</v>
      </c>
      <c r="H950" s="3">
        <v>20274.03</v>
      </c>
      <c r="I950" s="1">
        <v>19810019.260400001</v>
      </c>
      <c r="J950" s="11">
        <f t="shared" si="114"/>
        <v>43157</v>
      </c>
      <c r="K950" s="12">
        <f t="shared" si="115"/>
        <v>9</v>
      </c>
      <c r="L950" s="12" t="str">
        <f t="shared" si="116"/>
        <v>lunes</v>
      </c>
      <c r="M950" s="45">
        <v>949</v>
      </c>
    </row>
    <row r="951" spans="1:13" x14ac:dyDescent="0.35">
      <c r="A951" s="8" t="str">
        <f t="shared" si="119"/>
        <v>2018</v>
      </c>
      <c r="B951" s="8" t="str">
        <f t="shared" si="119"/>
        <v>Febrero</v>
      </c>
      <c r="C951" s="6" t="s">
        <v>61</v>
      </c>
      <c r="D951" s="14" t="str">
        <f t="shared" si="113"/>
        <v>27/Febrero/2018</v>
      </c>
      <c r="E951" s="50">
        <v>44164223</v>
      </c>
      <c r="F951" s="1">
        <v>15168800.240499999</v>
      </c>
      <c r="G951" s="2">
        <v>0.34346353700143212</v>
      </c>
      <c r="H951" s="3">
        <v>35552</v>
      </c>
      <c r="I951" s="1">
        <v>28995422.759500001</v>
      </c>
      <c r="J951" s="11">
        <f t="shared" si="114"/>
        <v>43158</v>
      </c>
      <c r="K951" s="12">
        <f t="shared" si="115"/>
        <v>9</v>
      </c>
      <c r="L951" s="12" t="str">
        <f t="shared" si="116"/>
        <v>martes</v>
      </c>
      <c r="M951" s="45">
        <v>950</v>
      </c>
    </row>
    <row r="952" spans="1:13" x14ac:dyDescent="0.35">
      <c r="A952" s="8" t="str">
        <f t="shared" ref="A952:B967" si="120">+A951</f>
        <v>2018</v>
      </c>
      <c r="B952" s="8" t="str">
        <f t="shared" si="120"/>
        <v>Febrero</v>
      </c>
      <c r="C952" s="6" t="s">
        <v>62</v>
      </c>
      <c r="D952" s="14" t="str">
        <f t="shared" si="113"/>
        <v>28/Febrero/2018</v>
      </c>
      <c r="E952" s="50">
        <v>151783008</v>
      </c>
      <c r="F952" s="1">
        <v>35589286.351099998</v>
      </c>
      <c r="G952" s="2">
        <v>0.23447477303322384</v>
      </c>
      <c r="H952" s="3">
        <v>80570</v>
      </c>
      <c r="I952" s="1">
        <v>116193721.6489</v>
      </c>
      <c r="J952" s="11">
        <f t="shared" si="114"/>
        <v>43159</v>
      </c>
      <c r="K952" s="12">
        <f t="shared" si="115"/>
        <v>9</v>
      </c>
      <c r="L952" s="12" t="str">
        <f t="shared" si="116"/>
        <v>miércoles</v>
      </c>
      <c r="M952" s="45">
        <v>951</v>
      </c>
    </row>
    <row r="953" spans="1:13" x14ac:dyDescent="0.35">
      <c r="A953" s="8" t="str">
        <f t="shared" si="120"/>
        <v>2018</v>
      </c>
      <c r="B953" s="8" t="s">
        <v>27</v>
      </c>
      <c r="C953" s="6" t="s">
        <v>73</v>
      </c>
      <c r="D953" s="14" t="str">
        <f t="shared" si="113"/>
        <v>1/Marzo/2018</v>
      </c>
      <c r="E953" s="50">
        <v>23092202</v>
      </c>
      <c r="F953" s="1">
        <v>9263231.2490999997</v>
      </c>
      <c r="G953" s="2">
        <v>0.40114109728903291</v>
      </c>
      <c r="H953" s="3">
        <v>14934</v>
      </c>
      <c r="I953" s="1">
        <v>13828970.7509</v>
      </c>
      <c r="J953" s="11">
        <f t="shared" si="114"/>
        <v>43160</v>
      </c>
      <c r="K953" s="12">
        <f t="shared" si="115"/>
        <v>9</v>
      </c>
      <c r="L953" s="12" t="str">
        <f t="shared" si="116"/>
        <v>jueves</v>
      </c>
      <c r="M953" s="45">
        <v>952</v>
      </c>
    </row>
    <row r="954" spans="1:13" x14ac:dyDescent="0.35">
      <c r="A954" s="8" t="str">
        <f t="shared" si="120"/>
        <v>2018</v>
      </c>
      <c r="B954" s="8" t="str">
        <f t="shared" si="120"/>
        <v>Marzo</v>
      </c>
      <c r="C954" s="6" t="s">
        <v>66</v>
      </c>
      <c r="D954" s="14" t="str">
        <f t="shared" si="113"/>
        <v>2/Marzo/2018</v>
      </c>
      <c r="E954" s="50">
        <v>29952125</v>
      </c>
      <c r="F954" s="1">
        <v>12631385.6808</v>
      </c>
      <c r="G954" s="2">
        <v>0.42171918288936094</v>
      </c>
      <c r="H954" s="3">
        <v>21198</v>
      </c>
      <c r="I954" s="1">
        <v>17320739.319200002</v>
      </c>
      <c r="J954" s="11">
        <f t="shared" si="114"/>
        <v>43161</v>
      </c>
      <c r="K954" s="12">
        <f t="shared" si="115"/>
        <v>9</v>
      </c>
      <c r="L954" s="12" t="str">
        <f t="shared" si="116"/>
        <v>viernes</v>
      </c>
      <c r="M954" s="45">
        <v>953</v>
      </c>
    </row>
    <row r="955" spans="1:13" x14ac:dyDescent="0.35">
      <c r="A955" s="8" t="str">
        <f t="shared" si="120"/>
        <v>2018</v>
      </c>
      <c r="B955" s="8" t="str">
        <f t="shared" si="120"/>
        <v>Marzo</v>
      </c>
      <c r="C955" s="6" t="s">
        <v>67</v>
      </c>
      <c r="D955" s="14" t="str">
        <f t="shared" si="113"/>
        <v>3/Marzo/2018</v>
      </c>
      <c r="E955" s="50">
        <v>8879841</v>
      </c>
      <c r="F955" s="1">
        <v>3543265.2732000002</v>
      </c>
      <c r="G955" s="2">
        <v>0.3990235042722049</v>
      </c>
      <c r="H955" s="3">
        <v>13617</v>
      </c>
      <c r="I955" s="1">
        <v>5336575.7268000003</v>
      </c>
      <c r="J955" s="11">
        <f t="shared" si="114"/>
        <v>43162</v>
      </c>
      <c r="K955" s="12">
        <f t="shared" si="115"/>
        <v>9</v>
      </c>
      <c r="L955" s="12" t="str">
        <f t="shared" si="116"/>
        <v>sábado</v>
      </c>
      <c r="M955" s="45">
        <v>954</v>
      </c>
    </row>
    <row r="956" spans="1:13" x14ac:dyDescent="0.35">
      <c r="A956" s="8" t="str">
        <f t="shared" si="120"/>
        <v>2018</v>
      </c>
      <c r="B956" s="8" t="str">
        <f t="shared" si="120"/>
        <v>Marzo</v>
      </c>
      <c r="C956" s="6" t="s">
        <v>43</v>
      </c>
      <c r="D956" s="14" t="str">
        <f t="shared" si="113"/>
        <v>5/Marzo/2018</v>
      </c>
      <c r="E956" s="50">
        <v>29428336</v>
      </c>
      <c r="F956" s="1">
        <v>11483711.5239</v>
      </c>
      <c r="G956" s="2">
        <v>0.390226328933447</v>
      </c>
      <c r="H956" s="3">
        <v>19932</v>
      </c>
      <c r="I956" s="1">
        <v>17944624.476100001</v>
      </c>
      <c r="J956" s="11">
        <f t="shared" si="114"/>
        <v>43164</v>
      </c>
      <c r="K956" s="12">
        <f t="shared" si="115"/>
        <v>10</v>
      </c>
      <c r="L956" s="12" t="str">
        <f t="shared" si="116"/>
        <v>lunes</v>
      </c>
      <c r="M956" s="45">
        <v>955</v>
      </c>
    </row>
    <row r="957" spans="1:13" x14ac:dyDescent="0.35">
      <c r="A957" s="8" t="str">
        <f t="shared" si="120"/>
        <v>2018</v>
      </c>
      <c r="B957" s="8" t="str">
        <f t="shared" si="120"/>
        <v>Marzo</v>
      </c>
      <c r="C957" s="6" t="s">
        <v>44</v>
      </c>
      <c r="D957" s="14" t="str">
        <f t="shared" si="113"/>
        <v>6/Marzo/2018</v>
      </c>
      <c r="E957" s="50">
        <v>32488593.100000001</v>
      </c>
      <c r="F957" s="1">
        <v>13052233.505999999</v>
      </c>
      <c r="G957" s="2">
        <v>0.40174819099815068</v>
      </c>
      <c r="H957" s="3">
        <v>26573</v>
      </c>
      <c r="I957" s="1">
        <v>19436359.594000001</v>
      </c>
      <c r="J957" s="11">
        <f t="shared" si="114"/>
        <v>43165</v>
      </c>
      <c r="K957" s="12">
        <f t="shared" si="115"/>
        <v>10</v>
      </c>
      <c r="L957" s="12" t="str">
        <f t="shared" si="116"/>
        <v>martes</v>
      </c>
      <c r="M957" s="45">
        <v>956</v>
      </c>
    </row>
    <row r="958" spans="1:13" x14ac:dyDescent="0.35">
      <c r="A958" s="8" t="str">
        <f t="shared" si="120"/>
        <v>2018</v>
      </c>
      <c r="B958" s="8" t="str">
        <f t="shared" si="120"/>
        <v>Marzo</v>
      </c>
      <c r="C958" s="6" t="s">
        <v>45</v>
      </c>
      <c r="D958" s="14" t="str">
        <f t="shared" si="113"/>
        <v>7/Marzo/2018</v>
      </c>
      <c r="E958" s="50">
        <v>35770727</v>
      </c>
      <c r="F958" s="1">
        <v>14650185.8509</v>
      </c>
      <c r="G958" s="2">
        <v>0.40955795645137433</v>
      </c>
      <c r="H958" s="3">
        <v>26813</v>
      </c>
      <c r="I958" s="1">
        <v>21120541.1492</v>
      </c>
      <c r="J958" s="11">
        <f t="shared" si="114"/>
        <v>43166</v>
      </c>
      <c r="K958" s="12">
        <f t="shared" si="115"/>
        <v>10</v>
      </c>
      <c r="L958" s="12" t="str">
        <f t="shared" si="116"/>
        <v>miércoles</v>
      </c>
      <c r="M958" s="45">
        <v>957</v>
      </c>
    </row>
    <row r="959" spans="1:13" x14ac:dyDescent="0.35">
      <c r="A959" s="8" t="str">
        <f t="shared" si="120"/>
        <v>2018</v>
      </c>
      <c r="B959" s="8" t="str">
        <f t="shared" si="120"/>
        <v>Marzo</v>
      </c>
      <c r="C959" s="6" t="s">
        <v>46</v>
      </c>
      <c r="D959" s="14" t="str">
        <f t="shared" si="113"/>
        <v>8/Marzo/2018</v>
      </c>
      <c r="E959" s="50">
        <v>39749789</v>
      </c>
      <c r="F959" s="1">
        <v>16808854.199299999</v>
      </c>
      <c r="G959" s="2">
        <v>0.42286650123601915</v>
      </c>
      <c r="H959" s="3">
        <v>27731</v>
      </c>
      <c r="I959" s="1">
        <v>22940934.800799999</v>
      </c>
      <c r="J959" s="11">
        <f t="shared" si="114"/>
        <v>43167</v>
      </c>
      <c r="K959" s="12">
        <f t="shared" si="115"/>
        <v>10</v>
      </c>
      <c r="L959" s="12" t="str">
        <f t="shared" si="116"/>
        <v>jueves</v>
      </c>
      <c r="M959" s="45">
        <v>958</v>
      </c>
    </row>
    <row r="960" spans="1:13" x14ac:dyDescent="0.35">
      <c r="A960" s="8" t="str">
        <f t="shared" si="120"/>
        <v>2018</v>
      </c>
      <c r="B960" s="8" t="str">
        <f t="shared" si="120"/>
        <v>Marzo</v>
      </c>
      <c r="C960" s="6" t="s">
        <v>47</v>
      </c>
      <c r="D960" s="14" t="str">
        <f t="shared" si="113"/>
        <v>9/Marzo/2018</v>
      </c>
      <c r="E960" s="50">
        <v>16053462</v>
      </c>
      <c r="F960" s="1">
        <v>4132098.8555000001</v>
      </c>
      <c r="G960" s="2">
        <v>0.25739612150326202</v>
      </c>
      <c r="H960" s="3">
        <v>13855</v>
      </c>
      <c r="I960" s="1">
        <v>11921363.1445</v>
      </c>
      <c r="J960" s="11">
        <f t="shared" si="114"/>
        <v>43168</v>
      </c>
      <c r="K960" s="12">
        <f t="shared" si="115"/>
        <v>10</v>
      </c>
      <c r="L960" s="12" t="str">
        <f t="shared" si="116"/>
        <v>viernes</v>
      </c>
      <c r="M960" s="45">
        <v>959</v>
      </c>
    </row>
    <row r="961" spans="1:13" x14ac:dyDescent="0.35">
      <c r="A961" s="8" t="str">
        <f t="shared" si="120"/>
        <v>2018</v>
      </c>
      <c r="B961" s="8" t="str">
        <f t="shared" si="120"/>
        <v>Marzo</v>
      </c>
      <c r="C961" s="6" t="s">
        <v>48</v>
      </c>
      <c r="D961" s="14" t="str">
        <f t="shared" si="113"/>
        <v>10/Marzo/2018</v>
      </c>
      <c r="E961" s="50">
        <v>7278456</v>
      </c>
      <c r="F961" s="1">
        <v>2268188.1502</v>
      </c>
      <c r="G961" s="2">
        <v>0.31163039938690296</v>
      </c>
      <c r="H961" s="3">
        <v>8588</v>
      </c>
      <c r="I961" s="1">
        <v>5010267.8498999998</v>
      </c>
      <c r="J961" s="11">
        <f t="shared" si="114"/>
        <v>43169</v>
      </c>
      <c r="K961" s="12">
        <f t="shared" si="115"/>
        <v>10</v>
      </c>
      <c r="L961" s="12" t="str">
        <f t="shared" si="116"/>
        <v>sábado</v>
      </c>
      <c r="M961" s="45">
        <v>960</v>
      </c>
    </row>
    <row r="962" spans="1:13" x14ac:dyDescent="0.35">
      <c r="A962" s="8" t="str">
        <f t="shared" si="120"/>
        <v>2018</v>
      </c>
      <c r="B962" s="8" t="str">
        <f t="shared" si="120"/>
        <v>Marzo</v>
      </c>
      <c r="C962" s="6" t="s">
        <v>49</v>
      </c>
      <c r="D962" s="14" t="str">
        <f t="shared" si="113"/>
        <v>12/Marzo/2018</v>
      </c>
      <c r="E962" s="50">
        <v>58016614</v>
      </c>
      <c r="F962" s="1">
        <v>25531336.858399998</v>
      </c>
      <c r="G962" s="2">
        <v>0.4400694059532671</v>
      </c>
      <c r="H962" s="3">
        <v>48378</v>
      </c>
      <c r="I962" s="1">
        <v>32485277.141600002</v>
      </c>
      <c r="J962" s="11">
        <f t="shared" si="114"/>
        <v>43171</v>
      </c>
      <c r="K962" s="12">
        <f t="shared" si="115"/>
        <v>11</v>
      </c>
      <c r="L962" s="12" t="str">
        <f t="shared" si="116"/>
        <v>lunes</v>
      </c>
      <c r="M962" s="45">
        <v>961</v>
      </c>
    </row>
    <row r="963" spans="1:13" x14ac:dyDescent="0.35">
      <c r="A963" s="8" t="str">
        <f t="shared" si="120"/>
        <v>2018</v>
      </c>
      <c r="B963" s="8" t="str">
        <f t="shared" si="120"/>
        <v>Marzo</v>
      </c>
      <c r="C963" s="6" t="s">
        <v>50</v>
      </c>
      <c r="D963" s="14" t="str">
        <f t="shared" ref="D963:D1026" si="121">CONCATENATE(C963,"/",B963,"/",A963)</f>
        <v>13/Marzo/2018</v>
      </c>
      <c r="E963" s="50">
        <v>47645487</v>
      </c>
      <c r="F963" s="1">
        <v>19392230.199099999</v>
      </c>
      <c r="G963" s="2">
        <v>0.40701085076746091</v>
      </c>
      <c r="H963" s="3">
        <v>39225</v>
      </c>
      <c r="I963" s="1">
        <v>28253256.800999999</v>
      </c>
      <c r="J963" s="11">
        <f t="shared" ref="J963:J1026" si="122">WORKDAY(D963,0,0)</f>
        <v>43172</v>
      </c>
      <c r="K963" s="12">
        <f t="shared" ref="K963:K1026" si="123">WEEKNUM(J963,1)</f>
        <v>11</v>
      </c>
      <c r="L963" s="12" t="str">
        <f t="shared" ref="L963:L1026" si="124">TEXT(J963,"ddDDd")</f>
        <v>martes</v>
      </c>
      <c r="M963" s="45">
        <v>962</v>
      </c>
    </row>
    <row r="964" spans="1:13" x14ac:dyDescent="0.35">
      <c r="A964" s="8" t="str">
        <f t="shared" si="120"/>
        <v>2018</v>
      </c>
      <c r="B964" s="8" t="str">
        <f t="shared" si="120"/>
        <v>Marzo</v>
      </c>
      <c r="C964" s="6" t="s">
        <v>51</v>
      </c>
      <c r="D964" s="14" t="str">
        <f t="shared" si="121"/>
        <v>14/Marzo/2018</v>
      </c>
      <c r="E964" s="50">
        <v>38954858</v>
      </c>
      <c r="F964" s="1">
        <v>15911826.188999999</v>
      </c>
      <c r="G964" s="2">
        <v>0.40846834017467087</v>
      </c>
      <c r="H964" s="3">
        <v>27062</v>
      </c>
      <c r="I964" s="1">
        <v>23043031.811000001</v>
      </c>
      <c r="J964" s="11">
        <f t="shared" si="122"/>
        <v>43173</v>
      </c>
      <c r="K964" s="12">
        <f t="shared" si="123"/>
        <v>11</v>
      </c>
      <c r="L964" s="12" t="str">
        <f t="shared" si="124"/>
        <v>miércoles</v>
      </c>
      <c r="M964" s="45">
        <v>963</v>
      </c>
    </row>
    <row r="965" spans="1:13" x14ac:dyDescent="0.35">
      <c r="A965" s="8" t="str">
        <f t="shared" si="120"/>
        <v>2018</v>
      </c>
      <c r="B965" s="8" t="str">
        <f t="shared" si="120"/>
        <v>Marzo</v>
      </c>
      <c r="C965" s="6" t="s">
        <v>52</v>
      </c>
      <c r="D965" s="14" t="str">
        <f t="shared" si="121"/>
        <v>15/Marzo/2018</v>
      </c>
      <c r="E965" s="50">
        <v>45853615</v>
      </c>
      <c r="F965" s="1">
        <v>17920185.116099998</v>
      </c>
      <c r="G965" s="2">
        <v>0.39081291880912772</v>
      </c>
      <c r="H965" s="3">
        <v>26641.834999999999</v>
      </c>
      <c r="I965" s="1">
        <v>27933429.883900002</v>
      </c>
      <c r="J965" s="11">
        <f t="shared" si="122"/>
        <v>43174</v>
      </c>
      <c r="K965" s="12">
        <f t="shared" si="123"/>
        <v>11</v>
      </c>
      <c r="L965" s="12" t="str">
        <f t="shared" si="124"/>
        <v>jueves</v>
      </c>
      <c r="M965" s="45">
        <v>964</v>
      </c>
    </row>
    <row r="966" spans="1:13" x14ac:dyDescent="0.35">
      <c r="A966" s="8" t="str">
        <f t="shared" si="120"/>
        <v>2018</v>
      </c>
      <c r="B966" s="8" t="str">
        <f t="shared" si="120"/>
        <v>Marzo</v>
      </c>
      <c r="C966" s="6" t="s">
        <v>53</v>
      </c>
      <c r="D966" s="14" t="str">
        <f t="shared" si="121"/>
        <v>16/Marzo/2018</v>
      </c>
      <c r="E966" s="50">
        <v>34831050</v>
      </c>
      <c r="F966" s="1">
        <v>15181414.418099999</v>
      </c>
      <c r="G966" s="2">
        <v>0.43585864962727222</v>
      </c>
      <c r="H966" s="3">
        <v>20817</v>
      </c>
      <c r="I966" s="1">
        <v>19649635.581999999</v>
      </c>
      <c r="J966" s="11">
        <f t="shared" si="122"/>
        <v>43175</v>
      </c>
      <c r="K966" s="12">
        <f t="shared" si="123"/>
        <v>11</v>
      </c>
      <c r="L966" s="12" t="str">
        <f t="shared" si="124"/>
        <v>viernes</v>
      </c>
      <c r="M966" s="45">
        <v>965</v>
      </c>
    </row>
    <row r="967" spans="1:13" x14ac:dyDescent="0.35">
      <c r="A967" s="8" t="str">
        <f t="shared" si="120"/>
        <v>2018</v>
      </c>
      <c r="B967" s="8" t="str">
        <f t="shared" si="120"/>
        <v>Marzo</v>
      </c>
      <c r="C967" s="6" t="s">
        <v>70</v>
      </c>
      <c r="D967" s="14" t="str">
        <f t="shared" si="121"/>
        <v>17/Marzo/2018</v>
      </c>
      <c r="E967" s="50">
        <v>3534998</v>
      </c>
      <c r="F967" s="1">
        <v>1491903.7139999999</v>
      </c>
      <c r="G967" s="2">
        <v>0.42203806451941417</v>
      </c>
      <c r="H967" s="3">
        <v>3406</v>
      </c>
      <c r="I967" s="1">
        <v>2043094.2860000001</v>
      </c>
      <c r="J967" s="11">
        <f t="shared" si="122"/>
        <v>43176</v>
      </c>
      <c r="K967" s="12">
        <f t="shared" si="123"/>
        <v>11</v>
      </c>
      <c r="L967" s="12" t="str">
        <f t="shared" si="124"/>
        <v>sábado</v>
      </c>
      <c r="M967" s="45">
        <v>966</v>
      </c>
    </row>
    <row r="968" spans="1:13" x14ac:dyDescent="0.35">
      <c r="A968" s="8" t="str">
        <f t="shared" ref="A968:B983" si="125">+A967</f>
        <v>2018</v>
      </c>
      <c r="B968" s="8" t="str">
        <f t="shared" si="125"/>
        <v>Marzo</v>
      </c>
      <c r="C968" s="6" t="s">
        <v>54</v>
      </c>
      <c r="D968" s="14" t="str">
        <f t="shared" si="121"/>
        <v>19/Marzo/2018</v>
      </c>
      <c r="E968" s="50">
        <v>35614275.829999998</v>
      </c>
      <c r="F968" s="1">
        <v>12696179.773600001</v>
      </c>
      <c r="G968" s="2">
        <v>0.35649130798569434</v>
      </c>
      <c r="H968" s="3">
        <v>20913</v>
      </c>
      <c r="I968" s="1">
        <v>22918096.056499999</v>
      </c>
      <c r="J968" s="11">
        <f t="shared" si="122"/>
        <v>43178</v>
      </c>
      <c r="K968" s="12">
        <f t="shared" si="123"/>
        <v>12</v>
      </c>
      <c r="L968" s="12" t="str">
        <f t="shared" si="124"/>
        <v>lunes</v>
      </c>
      <c r="M968" s="45">
        <v>967</v>
      </c>
    </row>
    <row r="969" spans="1:13" x14ac:dyDescent="0.35">
      <c r="A969" s="8" t="str">
        <f t="shared" si="125"/>
        <v>2018</v>
      </c>
      <c r="B969" s="8" t="str">
        <f t="shared" si="125"/>
        <v>Marzo</v>
      </c>
      <c r="C969" s="6" t="s">
        <v>55</v>
      </c>
      <c r="D969" s="14" t="str">
        <f t="shared" si="121"/>
        <v>20/Marzo/2018</v>
      </c>
      <c r="E969" s="50">
        <v>41338983.119999997</v>
      </c>
      <c r="F969" s="1">
        <v>14810789.3325</v>
      </c>
      <c r="G969" s="2">
        <v>0.35827657611961111</v>
      </c>
      <c r="H969" s="3">
        <v>27684</v>
      </c>
      <c r="I969" s="1">
        <v>26528193.787500001</v>
      </c>
      <c r="J969" s="11">
        <f t="shared" si="122"/>
        <v>43179</v>
      </c>
      <c r="K969" s="12">
        <f t="shared" si="123"/>
        <v>12</v>
      </c>
      <c r="L969" s="12" t="str">
        <f t="shared" si="124"/>
        <v>martes</v>
      </c>
      <c r="M969" s="45">
        <v>968</v>
      </c>
    </row>
    <row r="970" spans="1:13" x14ac:dyDescent="0.35">
      <c r="A970" s="8" t="str">
        <f t="shared" si="125"/>
        <v>2018</v>
      </c>
      <c r="B970" s="8" t="str">
        <f t="shared" si="125"/>
        <v>Marzo</v>
      </c>
      <c r="C970" s="6" t="s">
        <v>56</v>
      </c>
      <c r="D970" s="14" t="str">
        <f t="shared" si="121"/>
        <v>21/Marzo/2018</v>
      </c>
      <c r="E970" s="50">
        <v>41948034</v>
      </c>
      <c r="F970" s="1">
        <v>16763542.5756</v>
      </c>
      <c r="G970" s="2">
        <v>0.39962641814393496</v>
      </c>
      <c r="H970" s="3">
        <v>36008.288</v>
      </c>
      <c r="I970" s="1">
        <v>25184491.424400002</v>
      </c>
      <c r="J970" s="11">
        <f t="shared" si="122"/>
        <v>43180</v>
      </c>
      <c r="K970" s="12">
        <f t="shared" si="123"/>
        <v>12</v>
      </c>
      <c r="L970" s="12" t="str">
        <f t="shared" si="124"/>
        <v>miércoles</v>
      </c>
      <c r="M970" s="45">
        <v>969</v>
      </c>
    </row>
    <row r="971" spans="1:13" x14ac:dyDescent="0.35">
      <c r="A971" s="8" t="str">
        <f t="shared" si="125"/>
        <v>2018</v>
      </c>
      <c r="B971" s="8" t="str">
        <f t="shared" si="125"/>
        <v>Marzo</v>
      </c>
      <c r="C971" s="6" t="s">
        <v>57</v>
      </c>
      <c r="D971" s="14" t="str">
        <f t="shared" si="121"/>
        <v>22/Marzo/2018</v>
      </c>
      <c r="E971" s="50">
        <v>46934774.780000001</v>
      </c>
      <c r="F971" s="1">
        <v>19811662.871300001</v>
      </c>
      <c r="G971" s="2">
        <v>0.42211053454851583</v>
      </c>
      <c r="H971" s="3">
        <v>36759</v>
      </c>
      <c r="I971" s="1">
        <v>27123111.908799998</v>
      </c>
      <c r="J971" s="11">
        <f t="shared" si="122"/>
        <v>43181</v>
      </c>
      <c r="K971" s="12">
        <f t="shared" si="123"/>
        <v>12</v>
      </c>
      <c r="L971" s="12" t="str">
        <f t="shared" si="124"/>
        <v>jueves</v>
      </c>
      <c r="M971" s="45">
        <v>970</v>
      </c>
    </row>
    <row r="972" spans="1:13" x14ac:dyDescent="0.35">
      <c r="A972" s="8" t="str">
        <f t="shared" si="125"/>
        <v>2018</v>
      </c>
      <c r="B972" s="8" t="str">
        <f t="shared" si="125"/>
        <v>Marzo</v>
      </c>
      <c r="C972" s="6" t="s">
        <v>58</v>
      </c>
      <c r="D972" s="14" t="str">
        <f t="shared" si="121"/>
        <v>23/Marzo/2018</v>
      </c>
      <c r="E972" s="50">
        <v>67764995</v>
      </c>
      <c r="F972" s="1">
        <v>20413490.224300001</v>
      </c>
      <c r="G972" s="2">
        <v>0.30123945592115814</v>
      </c>
      <c r="H972" s="3">
        <v>32697</v>
      </c>
      <c r="I972" s="1">
        <v>47351504.775799997</v>
      </c>
      <c r="J972" s="11">
        <f t="shared" si="122"/>
        <v>43182</v>
      </c>
      <c r="K972" s="12">
        <f t="shared" si="123"/>
        <v>12</v>
      </c>
      <c r="L972" s="12" t="str">
        <f t="shared" si="124"/>
        <v>viernes</v>
      </c>
      <c r="M972" s="45">
        <v>971</v>
      </c>
    </row>
    <row r="973" spans="1:13" x14ac:dyDescent="0.35">
      <c r="A973" s="8" t="str">
        <f t="shared" si="125"/>
        <v>2018</v>
      </c>
      <c r="B973" s="8" t="str">
        <f t="shared" si="125"/>
        <v>Marzo</v>
      </c>
      <c r="C973" s="6" t="s">
        <v>59</v>
      </c>
      <c r="D973" s="14" t="str">
        <f t="shared" si="121"/>
        <v>24/Marzo/2018</v>
      </c>
      <c r="E973" s="50">
        <v>5404168</v>
      </c>
      <c r="F973" s="1">
        <v>2041151.6762999999</v>
      </c>
      <c r="G973" s="2">
        <v>0.37769952309032584</v>
      </c>
      <c r="H973" s="3">
        <v>1541</v>
      </c>
      <c r="I973" s="1">
        <v>3363016.3237000001</v>
      </c>
      <c r="J973" s="11">
        <f t="shared" si="122"/>
        <v>43183</v>
      </c>
      <c r="K973" s="12">
        <f t="shared" si="123"/>
        <v>12</v>
      </c>
      <c r="L973" s="12" t="str">
        <f t="shared" si="124"/>
        <v>sábado</v>
      </c>
      <c r="M973" s="45">
        <v>972</v>
      </c>
    </row>
    <row r="974" spans="1:13" x14ac:dyDescent="0.35">
      <c r="A974" s="8" t="str">
        <f t="shared" si="125"/>
        <v>2018</v>
      </c>
      <c r="B974" s="8" t="str">
        <f t="shared" si="125"/>
        <v>Marzo</v>
      </c>
      <c r="C974" s="6" t="s">
        <v>60</v>
      </c>
      <c r="D974" s="14" t="str">
        <f t="shared" si="121"/>
        <v>26/Marzo/2018</v>
      </c>
      <c r="E974" s="50">
        <v>34860128</v>
      </c>
      <c r="F974" s="1">
        <v>14664824.5253</v>
      </c>
      <c r="G974" s="2">
        <v>0.4206761525746549</v>
      </c>
      <c r="H974" s="3">
        <v>46516</v>
      </c>
      <c r="I974" s="1">
        <v>20195303.4747</v>
      </c>
      <c r="J974" s="11">
        <f t="shared" si="122"/>
        <v>43185</v>
      </c>
      <c r="K974" s="12">
        <f t="shared" si="123"/>
        <v>13</v>
      </c>
      <c r="L974" s="12" t="str">
        <f t="shared" si="124"/>
        <v>lunes</v>
      </c>
      <c r="M974" s="45">
        <v>973</v>
      </c>
    </row>
    <row r="975" spans="1:13" x14ac:dyDescent="0.35">
      <c r="A975" s="8" t="str">
        <f t="shared" si="125"/>
        <v>2018</v>
      </c>
      <c r="B975" s="8" t="str">
        <f t="shared" si="125"/>
        <v>Marzo</v>
      </c>
      <c r="C975" s="6" t="s">
        <v>61</v>
      </c>
      <c r="D975" s="14" t="str">
        <f t="shared" si="121"/>
        <v>27/Marzo/2018</v>
      </c>
      <c r="E975" s="50">
        <v>39180050</v>
      </c>
      <c r="F975" s="1">
        <v>16069537.5759</v>
      </c>
      <c r="G975" s="2">
        <v>0.4101459180348162</v>
      </c>
      <c r="H975" s="3">
        <v>27720.096000000001</v>
      </c>
      <c r="I975" s="1">
        <v>23110512.4241</v>
      </c>
      <c r="J975" s="11">
        <f t="shared" si="122"/>
        <v>43186</v>
      </c>
      <c r="K975" s="12">
        <f t="shared" si="123"/>
        <v>13</v>
      </c>
      <c r="L975" s="12" t="str">
        <f t="shared" si="124"/>
        <v>martes</v>
      </c>
      <c r="M975" s="45">
        <v>974</v>
      </c>
    </row>
    <row r="976" spans="1:13" x14ac:dyDescent="0.35">
      <c r="A976" s="8" t="str">
        <f t="shared" si="125"/>
        <v>2018</v>
      </c>
      <c r="B976" s="8" t="str">
        <f t="shared" si="125"/>
        <v>Marzo</v>
      </c>
      <c r="C976" s="6" t="s">
        <v>62</v>
      </c>
      <c r="D976" s="14" t="str">
        <f t="shared" si="121"/>
        <v>28/Marzo/2018</v>
      </c>
      <c r="E976" s="50">
        <v>51911249</v>
      </c>
      <c r="F976" s="1">
        <v>21117103.519499999</v>
      </c>
      <c r="G976" s="2">
        <v>0.4067924375986407</v>
      </c>
      <c r="H976" s="3">
        <v>53012</v>
      </c>
      <c r="I976" s="1">
        <v>30794145.480599999</v>
      </c>
      <c r="J976" s="11">
        <f t="shared" si="122"/>
        <v>43187</v>
      </c>
      <c r="K976" s="12">
        <f t="shared" si="123"/>
        <v>13</v>
      </c>
      <c r="L976" s="12" t="str">
        <f t="shared" si="124"/>
        <v>miércoles</v>
      </c>
      <c r="M976" s="45">
        <v>975</v>
      </c>
    </row>
    <row r="977" spans="1:13" x14ac:dyDescent="0.35">
      <c r="A977" s="8" t="str">
        <f t="shared" si="125"/>
        <v>2018</v>
      </c>
      <c r="B977" s="8" t="str">
        <f t="shared" si="125"/>
        <v>Marzo</v>
      </c>
      <c r="C977" s="6" t="s">
        <v>63</v>
      </c>
      <c r="D977" s="14" t="str">
        <f t="shared" si="121"/>
        <v>29/Marzo/2018</v>
      </c>
      <c r="E977" s="50">
        <v>104590862.90000001</v>
      </c>
      <c r="F977" s="1">
        <v>36555317.8829</v>
      </c>
      <c r="G977" s="2">
        <v>0.34950775688552044</v>
      </c>
      <c r="H977" s="3">
        <v>70896</v>
      </c>
      <c r="I977" s="1">
        <v>68035545.017100006</v>
      </c>
      <c r="J977" s="11">
        <f t="shared" si="122"/>
        <v>43188</v>
      </c>
      <c r="K977" s="12">
        <f t="shared" si="123"/>
        <v>13</v>
      </c>
      <c r="L977" s="12" t="str">
        <f t="shared" si="124"/>
        <v>jueves</v>
      </c>
      <c r="M977" s="45">
        <v>976</v>
      </c>
    </row>
    <row r="978" spans="1:13" x14ac:dyDescent="0.35">
      <c r="A978" s="8" t="str">
        <f t="shared" si="125"/>
        <v>2018</v>
      </c>
      <c r="B978" s="8" t="s">
        <v>28</v>
      </c>
      <c r="C978" s="6" t="s">
        <v>66</v>
      </c>
      <c r="D978" s="14" t="str">
        <f t="shared" si="121"/>
        <v>2/Abril/2018</v>
      </c>
      <c r="E978" s="50">
        <v>18990848</v>
      </c>
      <c r="F978" s="1">
        <v>7176044.7280999999</v>
      </c>
      <c r="G978" s="2">
        <v>0.37786857796450163</v>
      </c>
      <c r="H978" s="3">
        <v>13899</v>
      </c>
      <c r="I978" s="1">
        <v>11814803.272</v>
      </c>
      <c r="J978" s="11">
        <f t="shared" si="122"/>
        <v>43192</v>
      </c>
      <c r="K978" s="12">
        <f t="shared" si="123"/>
        <v>14</v>
      </c>
      <c r="L978" s="12" t="str">
        <f t="shared" si="124"/>
        <v>lunes</v>
      </c>
      <c r="M978" s="45">
        <v>977</v>
      </c>
    </row>
    <row r="979" spans="1:13" x14ac:dyDescent="0.35">
      <c r="A979" s="8" t="str">
        <f t="shared" si="125"/>
        <v>2018</v>
      </c>
      <c r="B979" s="8" t="str">
        <f t="shared" si="125"/>
        <v>Abril</v>
      </c>
      <c r="C979" s="6" t="s">
        <v>67</v>
      </c>
      <c r="D979" s="14" t="str">
        <f t="shared" si="121"/>
        <v>3/Abril/2018</v>
      </c>
      <c r="E979" s="50">
        <v>38030634</v>
      </c>
      <c r="F979" s="1">
        <v>16118923.475299999</v>
      </c>
      <c r="G979" s="2">
        <v>0.42384051434167519</v>
      </c>
      <c r="H979" s="3">
        <v>20014.288</v>
      </c>
      <c r="I979" s="1">
        <v>21911710.524799999</v>
      </c>
      <c r="J979" s="11">
        <f t="shared" si="122"/>
        <v>43193</v>
      </c>
      <c r="K979" s="12">
        <f t="shared" si="123"/>
        <v>14</v>
      </c>
      <c r="L979" s="12" t="str">
        <f t="shared" si="124"/>
        <v>martes</v>
      </c>
      <c r="M979" s="45">
        <v>978</v>
      </c>
    </row>
    <row r="980" spans="1:13" x14ac:dyDescent="0.35">
      <c r="A980" s="8" t="str">
        <f t="shared" si="125"/>
        <v>2018</v>
      </c>
      <c r="B980" s="8" t="str">
        <f t="shared" si="125"/>
        <v>Abril</v>
      </c>
      <c r="C980" s="6" t="s">
        <v>68</v>
      </c>
      <c r="D980" s="14" t="str">
        <f t="shared" si="121"/>
        <v>4/Abril/2018</v>
      </c>
      <c r="E980" s="50">
        <v>28674445.710000001</v>
      </c>
      <c r="F980" s="1">
        <v>11673948.0134</v>
      </c>
      <c r="G980" s="2">
        <v>0.40712026769287463</v>
      </c>
      <c r="H980" s="3">
        <v>16178</v>
      </c>
      <c r="I980" s="1">
        <v>17000497.696699999</v>
      </c>
      <c r="J980" s="11">
        <f t="shared" si="122"/>
        <v>43194</v>
      </c>
      <c r="K980" s="12">
        <f t="shared" si="123"/>
        <v>14</v>
      </c>
      <c r="L980" s="12" t="str">
        <f t="shared" si="124"/>
        <v>miércoles</v>
      </c>
      <c r="M980" s="45">
        <v>979</v>
      </c>
    </row>
    <row r="981" spans="1:13" x14ac:dyDescent="0.35">
      <c r="A981" s="8" t="str">
        <f t="shared" si="125"/>
        <v>2018</v>
      </c>
      <c r="B981" s="8" t="str">
        <f t="shared" si="125"/>
        <v>Abril</v>
      </c>
      <c r="C981" s="6" t="s">
        <v>43</v>
      </c>
      <c r="D981" s="14" t="str">
        <f t="shared" si="121"/>
        <v>5/Abril/2018</v>
      </c>
      <c r="E981" s="50">
        <v>23400996.190000001</v>
      </c>
      <c r="F981" s="1">
        <v>9534130.8784999996</v>
      </c>
      <c r="G981" s="2">
        <v>0.40742414558292356</v>
      </c>
      <c r="H981" s="3">
        <v>34825</v>
      </c>
      <c r="I981" s="1">
        <v>13866865.3116</v>
      </c>
      <c r="J981" s="11">
        <f t="shared" si="122"/>
        <v>43195</v>
      </c>
      <c r="K981" s="12">
        <f t="shared" si="123"/>
        <v>14</v>
      </c>
      <c r="L981" s="12" t="str">
        <f t="shared" si="124"/>
        <v>jueves</v>
      </c>
      <c r="M981" s="45">
        <v>980</v>
      </c>
    </row>
    <row r="982" spans="1:13" x14ac:dyDescent="0.35">
      <c r="A982" s="8" t="str">
        <f t="shared" si="125"/>
        <v>2018</v>
      </c>
      <c r="B982" s="8" t="str">
        <f t="shared" si="125"/>
        <v>Abril</v>
      </c>
      <c r="C982" s="6" t="s">
        <v>44</v>
      </c>
      <c r="D982" s="14" t="str">
        <f t="shared" si="121"/>
        <v>6/Abril/2018</v>
      </c>
      <c r="E982" s="50">
        <v>37306003</v>
      </c>
      <c r="F982" s="1">
        <v>16011780.7533</v>
      </c>
      <c r="G982" s="2">
        <v>0.42920118655702677</v>
      </c>
      <c r="H982" s="3">
        <v>34485</v>
      </c>
      <c r="I982" s="1">
        <v>21294222.2467</v>
      </c>
      <c r="J982" s="11">
        <f t="shared" si="122"/>
        <v>43196</v>
      </c>
      <c r="K982" s="12">
        <f t="shared" si="123"/>
        <v>14</v>
      </c>
      <c r="L982" s="12" t="str">
        <f t="shared" si="124"/>
        <v>viernes</v>
      </c>
      <c r="M982" s="45">
        <v>981</v>
      </c>
    </row>
    <row r="983" spans="1:13" x14ac:dyDescent="0.35">
      <c r="A983" s="8" t="str">
        <f t="shared" si="125"/>
        <v>2018</v>
      </c>
      <c r="B983" s="8" t="str">
        <f t="shared" si="125"/>
        <v>Abril</v>
      </c>
      <c r="C983" s="6" t="s">
        <v>45</v>
      </c>
      <c r="D983" s="14" t="str">
        <f t="shared" si="121"/>
        <v>7/Abril/2018</v>
      </c>
      <c r="E983" s="50">
        <v>4329509</v>
      </c>
      <c r="F983" s="1">
        <v>1693743.567</v>
      </c>
      <c r="G983" s="2">
        <v>0.39120915720466226</v>
      </c>
      <c r="H983" s="3">
        <v>6091</v>
      </c>
      <c r="I983" s="1">
        <v>2635765.4330000002</v>
      </c>
      <c r="J983" s="11">
        <f t="shared" si="122"/>
        <v>43197</v>
      </c>
      <c r="K983" s="12">
        <f t="shared" si="123"/>
        <v>14</v>
      </c>
      <c r="L983" s="12" t="str">
        <f t="shared" si="124"/>
        <v>sábado</v>
      </c>
      <c r="M983" s="45">
        <v>982</v>
      </c>
    </row>
    <row r="984" spans="1:13" x14ac:dyDescent="0.35">
      <c r="A984" s="8" t="str">
        <f t="shared" ref="A984:B999" si="126">+A983</f>
        <v>2018</v>
      </c>
      <c r="B984" s="8" t="str">
        <f t="shared" si="126"/>
        <v>Abril</v>
      </c>
      <c r="C984" s="6" t="s">
        <v>47</v>
      </c>
      <c r="D984" s="14" t="str">
        <f t="shared" si="121"/>
        <v>9/Abril/2018</v>
      </c>
      <c r="E984" s="50">
        <v>25927329.780000001</v>
      </c>
      <c r="F984" s="1">
        <v>10010683.521600001</v>
      </c>
      <c r="G984" s="2">
        <v>0.38610545731254242</v>
      </c>
      <c r="H984" s="3">
        <v>22331</v>
      </c>
      <c r="I984" s="1">
        <v>15916646.258400001</v>
      </c>
      <c r="J984" s="11">
        <f t="shared" si="122"/>
        <v>43199</v>
      </c>
      <c r="K984" s="12">
        <f t="shared" si="123"/>
        <v>15</v>
      </c>
      <c r="L984" s="12" t="str">
        <f t="shared" si="124"/>
        <v>lunes</v>
      </c>
      <c r="M984" s="45">
        <v>983</v>
      </c>
    </row>
    <row r="985" spans="1:13" x14ac:dyDescent="0.35">
      <c r="A985" s="8" t="str">
        <f t="shared" si="126"/>
        <v>2018</v>
      </c>
      <c r="B985" s="8" t="str">
        <f t="shared" si="126"/>
        <v>Abril</v>
      </c>
      <c r="C985" s="6" t="s">
        <v>48</v>
      </c>
      <c r="D985" s="14" t="str">
        <f t="shared" si="121"/>
        <v>10/Abril/2018</v>
      </c>
      <c r="E985" s="50">
        <v>40237488</v>
      </c>
      <c r="F985" s="1">
        <v>15128056.744899999</v>
      </c>
      <c r="G985" s="2">
        <v>0.37596921420392843</v>
      </c>
      <c r="H985" s="3">
        <v>29390.191999999999</v>
      </c>
      <c r="I985" s="1">
        <v>25109431.255100001</v>
      </c>
      <c r="J985" s="11">
        <f t="shared" si="122"/>
        <v>43200</v>
      </c>
      <c r="K985" s="12">
        <f t="shared" si="123"/>
        <v>15</v>
      </c>
      <c r="L985" s="12" t="str">
        <f t="shared" si="124"/>
        <v>martes</v>
      </c>
      <c r="M985" s="45">
        <v>984</v>
      </c>
    </row>
    <row r="986" spans="1:13" x14ac:dyDescent="0.35">
      <c r="A986" s="8" t="str">
        <f t="shared" si="126"/>
        <v>2018</v>
      </c>
      <c r="B986" s="8" t="str">
        <f t="shared" si="126"/>
        <v>Abril</v>
      </c>
      <c r="C986" s="6" t="s">
        <v>69</v>
      </c>
      <c r="D986" s="14" t="str">
        <f t="shared" si="121"/>
        <v>11/Abril/2018</v>
      </c>
      <c r="E986" s="50">
        <v>31758392</v>
      </c>
      <c r="F986" s="1">
        <v>12051910.3846</v>
      </c>
      <c r="G986" s="2">
        <v>0.37948742444516714</v>
      </c>
      <c r="H986" s="3">
        <v>26981</v>
      </c>
      <c r="I986" s="1">
        <v>19706481.615499999</v>
      </c>
      <c r="J986" s="11">
        <f t="shared" si="122"/>
        <v>43201</v>
      </c>
      <c r="K986" s="12">
        <f t="shared" si="123"/>
        <v>15</v>
      </c>
      <c r="L986" s="12" t="str">
        <f t="shared" si="124"/>
        <v>miércoles</v>
      </c>
      <c r="M986" s="45">
        <v>985</v>
      </c>
    </row>
    <row r="987" spans="1:13" x14ac:dyDescent="0.35">
      <c r="A987" s="8" t="str">
        <f t="shared" si="126"/>
        <v>2018</v>
      </c>
      <c r="B987" s="8" t="str">
        <f t="shared" si="126"/>
        <v>Abril</v>
      </c>
      <c r="C987" s="6" t="s">
        <v>49</v>
      </c>
      <c r="D987" s="14" t="str">
        <f t="shared" si="121"/>
        <v>12/Abril/2018</v>
      </c>
      <c r="E987" s="50">
        <v>44881634</v>
      </c>
      <c r="F987" s="1">
        <v>18192461.470899999</v>
      </c>
      <c r="G987" s="2">
        <v>0.40534311809815121</v>
      </c>
      <c r="H987" s="3">
        <v>38395.826000000001</v>
      </c>
      <c r="I987" s="1">
        <v>26689172.529100001</v>
      </c>
      <c r="J987" s="11">
        <f t="shared" si="122"/>
        <v>43202</v>
      </c>
      <c r="K987" s="12">
        <f t="shared" si="123"/>
        <v>15</v>
      </c>
      <c r="L987" s="12" t="str">
        <f t="shared" si="124"/>
        <v>jueves</v>
      </c>
      <c r="M987" s="45">
        <v>986</v>
      </c>
    </row>
    <row r="988" spans="1:13" x14ac:dyDescent="0.35">
      <c r="A988" s="8" t="str">
        <f t="shared" si="126"/>
        <v>2018</v>
      </c>
      <c r="B988" s="8" t="str">
        <f t="shared" si="126"/>
        <v>Abril</v>
      </c>
      <c r="C988" s="6" t="s">
        <v>50</v>
      </c>
      <c r="D988" s="14" t="str">
        <f t="shared" si="121"/>
        <v>13/Abril/2018</v>
      </c>
      <c r="E988" s="50">
        <v>36163576</v>
      </c>
      <c r="F988" s="1">
        <v>14552964.3215</v>
      </c>
      <c r="G988" s="2">
        <v>0.40242049960711851</v>
      </c>
      <c r="H988" s="3">
        <v>22200</v>
      </c>
      <c r="I988" s="1">
        <v>21610611.6785</v>
      </c>
      <c r="J988" s="11">
        <f t="shared" si="122"/>
        <v>43203</v>
      </c>
      <c r="K988" s="12">
        <f t="shared" si="123"/>
        <v>15</v>
      </c>
      <c r="L988" s="12" t="str">
        <f t="shared" si="124"/>
        <v>viernes</v>
      </c>
      <c r="M988" s="45">
        <v>987</v>
      </c>
    </row>
    <row r="989" spans="1:13" x14ac:dyDescent="0.35">
      <c r="A989" s="8" t="str">
        <f t="shared" si="126"/>
        <v>2018</v>
      </c>
      <c r="B989" s="8" t="str">
        <f t="shared" si="126"/>
        <v>Abril</v>
      </c>
      <c r="C989" s="6" t="s">
        <v>51</v>
      </c>
      <c r="D989" s="14" t="str">
        <f t="shared" si="121"/>
        <v>14/Abril/2018</v>
      </c>
      <c r="E989" s="50">
        <v>12545005</v>
      </c>
      <c r="F989" s="1">
        <v>4763209.0882999999</v>
      </c>
      <c r="G989" s="2">
        <v>0.37968969229585797</v>
      </c>
      <c r="H989" s="3">
        <v>4115</v>
      </c>
      <c r="I989" s="1">
        <v>7781795.9117000001</v>
      </c>
      <c r="J989" s="11">
        <f t="shared" si="122"/>
        <v>43204</v>
      </c>
      <c r="K989" s="12">
        <f t="shared" si="123"/>
        <v>15</v>
      </c>
      <c r="L989" s="12" t="str">
        <f t="shared" si="124"/>
        <v>sábado</v>
      </c>
      <c r="M989" s="45">
        <v>988</v>
      </c>
    </row>
    <row r="990" spans="1:13" x14ac:dyDescent="0.35">
      <c r="A990" s="8" t="str">
        <f t="shared" si="126"/>
        <v>2018</v>
      </c>
      <c r="B990" s="8" t="str">
        <f t="shared" si="126"/>
        <v>Abril</v>
      </c>
      <c r="C990" s="6" t="s">
        <v>53</v>
      </c>
      <c r="D990" s="14" t="str">
        <f t="shared" si="121"/>
        <v>16/Abril/2018</v>
      </c>
      <c r="E990" s="50">
        <v>28946612</v>
      </c>
      <c r="F990" s="1">
        <v>11642039.5985</v>
      </c>
      <c r="G990" s="2">
        <v>0.40219005935824198</v>
      </c>
      <c r="H990" s="3">
        <v>21468</v>
      </c>
      <c r="I990" s="1">
        <v>17304572.401500002</v>
      </c>
      <c r="J990" s="11">
        <f t="shared" si="122"/>
        <v>43206</v>
      </c>
      <c r="K990" s="12">
        <f t="shared" si="123"/>
        <v>16</v>
      </c>
      <c r="L990" s="12" t="str">
        <f t="shared" si="124"/>
        <v>lunes</v>
      </c>
      <c r="M990" s="45">
        <v>989</v>
      </c>
    </row>
    <row r="991" spans="1:13" x14ac:dyDescent="0.35">
      <c r="A991" s="8" t="str">
        <f t="shared" si="126"/>
        <v>2018</v>
      </c>
      <c r="B991" s="8" t="str">
        <f t="shared" si="126"/>
        <v>Abril</v>
      </c>
      <c r="C991" s="6" t="s">
        <v>70</v>
      </c>
      <c r="D991" s="14" t="str">
        <f t="shared" si="121"/>
        <v>17/Abril/2018</v>
      </c>
      <c r="E991" s="50">
        <v>33546242</v>
      </c>
      <c r="F991" s="1">
        <v>13033077.9663</v>
      </c>
      <c r="G991" s="2">
        <v>0.38851081937285253</v>
      </c>
      <c r="H991" s="3">
        <v>25512</v>
      </c>
      <c r="I991" s="1">
        <v>20513164.033799998</v>
      </c>
      <c r="J991" s="11">
        <f t="shared" si="122"/>
        <v>43207</v>
      </c>
      <c r="K991" s="12">
        <f t="shared" si="123"/>
        <v>16</v>
      </c>
      <c r="L991" s="12" t="str">
        <f t="shared" si="124"/>
        <v>martes</v>
      </c>
      <c r="M991" s="45">
        <v>990</v>
      </c>
    </row>
    <row r="992" spans="1:13" x14ac:dyDescent="0.35">
      <c r="A992" s="8" t="str">
        <f t="shared" si="126"/>
        <v>2018</v>
      </c>
      <c r="B992" s="8" t="str">
        <f t="shared" si="126"/>
        <v>Abril</v>
      </c>
      <c r="C992" s="6" t="s">
        <v>71</v>
      </c>
      <c r="D992" s="14" t="str">
        <f t="shared" si="121"/>
        <v>18/Abril/2018</v>
      </c>
      <c r="E992" s="50">
        <v>59871443</v>
      </c>
      <c r="F992" s="1">
        <v>18708802.9487</v>
      </c>
      <c r="G992" s="2">
        <v>0.31248291357701202</v>
      </c>
      <c r="H992" s="3">
        <v>40116</v>
      </c>
      <c r="I992" s="1">
        <v>41162640.051399998</v>
      </c>
      <c r="J992" s="11">
        <f t="shared" si="122"/>
        <v>43208</v>
      </c>
      <c r="K992" s="12">
        <f t="shared" si="123"/>
        <v>16</v>
      </c>
      <c r="L992" s="12" t="str">
        <f t="shared" si="124"/>
        <v>miércoles</v>
      </c>
      <c r="M992" s="45">
        <v>991</v>
      </c>
    </row>
    <row r="993" spans="1:13" x14ac:dyDescent="0.35">
      <c r="A993" s="8" t="str">
        <f t="shared" si="126"/>
        <v>2018</v>
      </c>
      <c r="B993" s="8" t="str">
        <f t="shared" si="126"/>
        <v>Abril</v>
      </c>
      <c r="C993" s="6" t="s">
        <v>54</v>
      </c>
      <c r="D993" s="14" t="str">
        <f t="shared" si="121"/>
        <v>19/Abril/2018</v>
      </c>
      <c r="E993" s="50">
        <v>28565806</v>
      </c>
      <c r="F993" s="1">
        <v>10952785.858899999</v>
      </c>
      <c r="G993" s="2">
        <v>0.38342295886557515</v>
      </c>
      <c r="H993" s="3">
        <v>18052</v>
      </c>
      <c r="I993" s="1">
        <v>17613020.141100001</v>
      </c>
      <c r="J993" s="11">
        <f t="shared" si="122"/>
        <v>43209</v>
      </c>
      <c r="K993" s="12">
        <f t="shared" si="123"/>
        <v>16</v>
      </c>
      <c r="L993" s="12" t="str">
        <f t="shared" si="124"/>
        <v>jueves</v>
      </c>
      <c r="M993" s="45">
        <v>992</v>
      </c>
    </row>
    <row r="994" spans="1:13" x14ac:dyDescent="0.35">
      <c r="A994" s="8" t="str">
        <f t="shared" si="126"/>
        <v>2018</v>
      </c>
      <c r="B994" s="8" t="str">
        <f t="shared" si="126"/>
        <v>Abril</v>
      </c>
      <c r="C994" s="6" t="s">
        <v>55</v>
      </c>
      <c r="D994" s="14" t="str">
        <f t="shared" si="121"/>
        <v>20/Abril/2018</v>
      </c>
      <c r="E994" s="50">
        <v>30774167</v>
      </c>
      <c r="F994" s="1">
        <v>9299049.1383999996</v>
      </c>
      <c r="G994" s="2">
        <v>0.30217062052077642</v>
      </c>
      <c r="H994" s="3">
        <v>16072</v>
      </c>
      <c r="I994" s="1">
        <v>21475117.861699998</v>
      </c>
      <c r="J994" s="11">
        <f t="shared" si="122"/>
        <v>43210</v>
      </c>
      <c r="K994" s="12">
        <f t="shared" si="123"/>
        <v>16</v>
      </c>
      <c r="L994" s="12" t="str">
        <f t="shared" si="124"/>
        <v>viernes</v>
      </c>
      <c r="M994" s="45">
        <v>993</v>
      </c>
    </row>
    <row r="995" spans="1:13" x14ac:dyDescent="0.35">
      <c r="A995" s="8" t="str">
        <f t="shared" si="126"/>
        <v>2018</v>
      </c>
      <c r="B995" s="8" t="str">
        <f t="shared" si="126"/>
        <v>Abril</v>
      </c>
      <c r="C995" s="6" t="s">
        <v>56</v>
      </c>
      <c r="D995" s="14" t="str">
        <f t="shared" si="121"/>
        <v>21/Abril/2018</v>
      </c>
      <c r="E995" s="50">
        <v>7036889</v>
      </c>
      <c r="F995" s="1">
        <v>2924177.7048999998</v>
      </c>
      <c r="G995" s="2">
        <v>0.41554978413045879</v>
      </c>
      <c r="H995" s="3">
        <v>6920</v>
      </c>
      <c r="I995" s="1">
        <v>4112711.2951000002</v>
      </c>
      <c r="J995" s="11">
        <f t="shared" si="122"/>
        <v>43211</v>
      </c>
      <c r="K995" s="12">
        <f t="shared" si="123"/>
        <v>16</v>
      </c>
      <c r="L995" s="12" t="str">
        <f t="shared" si="124"/>
        <v>sábado</v>
      </c>
      <c r="M995" s="45">
        <v>994</v>
      </c>
    </row>
    <row r="996" spans="1:13" x14ac:dyDescent="0.35">
      <c r="A996" s="8" t="str">
        <f t="shared" si="126"/>
        <v>2018</v>
      </c>
      <c r="B996" s="8" t="str">
        <f t="shared" si="126"/>
        <v>Abril</v>
      </c>
      <c r="C996" s="6" t="s">
        <v>58</v>
      </c>
      <c r="D996" s="14" t="str">
        <f t="shared" si="121"/>
        <v>23/Abril/2018</v>
      </c>
      <c r="E996" s="50">
        <v>30543209</v>
      </c>
      <c r="F996" s="1">
        <v>11879362.1406</v>
      </c>
      <c r="G996" s="2">
        <v>0.38893628173123523</v>
      </c>
      <c r="H996" s="3">
        <v>22784</v>
      </c>
      <c r="I996" s="1">
        <v>18663846.8594</v>
      </c>
      <c r="J996" s="11">
        <f t="shared" si="122"/>
        <v>43213</v>
      </c>
      <c r="K996" s="12">
        <f t="shared" si="123"/>
        <v>17</v>
      </c>
      <c r="L996" s="12" t="str">
        <f t="shared" si="124"/>
        <v>lunes</v>
      </c>
      <c r="M996" s="45">
        <v>995</v>
      </c>
    </row>
    <row r="997" spans="1:13" x14ac:dyDescent="0.35">
      <c r="A997" s="8" t="str">
        <f t="shared" si="126"/>
        <v>2018</v>
      </c>
      <c r="B997" s="8" t="str">
        <f t="shared" si="126"/>
        <v>Abril</v>
      </c>
      <c r="C997" s="6" t="s">
        <v>59</v>
      </c>
      <c r="D997" s="14" t="str">
        <f t="shared" si="121"/>
        <v>24/Abril/2018</v>
      </c>
      <c r="E997" s="50">
        <v>34848962</v>
      </c>
      <c r="F997" s="1">
        <v>13775879.213199999</v>
      </c>
      <c r="G997" s="2">
        <v>0.3953024257422646</v>
      </c>
      <c r="H997" s="3">
        <v>28134</v>
      </c>
      <c r="I997" s="1">
        <v>21073082.786899999</v>
      </c>
      <c r="J997" s="11">
        <f t="shared" si="122"/>
        <v>43214</v>
      </c>
      <c r="K997" s="12">
        <f t="shared" si="123"/>
        <v>17</v>
      </c>
      <c r="L997" s="12" t="str">
        <f t="shared" si="124"/>
        <v>martes</v>
      </c>
      <c r="M997" s="45">
        <v>996</v>
      </c>
    </row>
    <row r="998" spans="1:13" x14ac:dyDescent="0.35">
      <c r="A998" s="8" t="str">
        <f t="shared" si="126"/>
        <v>2018</v>
      </c>
      <c r="B998" s="8" t="str">
        <f t="shared" si="126"/>
        <v>Abril</v>
      </c>
      <c r="C998" s="6" t="s">
        <v>72</v>
      </c>
      <c r="D998" s="14" t="str">
        <f t="shared" si="121"/>
        <v>25/Abril/2018</v>
      </c>
      <c r="E998" s="50">
        <v>37310266</v>
      </c>
      <c r="F998" s="1">
        <v>13380278.4022</v>
      </c>
      <c r="G998" s="2">
        <v>0.35862189784977677</v>
      </c>
      <c r="H998" s="3">
        <v>26885</v>
      </c>
      <c r="I998" s="1">
        <v>23929987.597899999</v>
      </c>
      <c r="J998" s="11">
        <f t="shared" si="122"/>
        <v>43215</v>
      </c>
      <c r="K998" s="12">
        <f t="shared" si="123"/>
        <v>17</v>
      </c>
      <c r="L998" s="12" t="str">
        <f t="shared" si="124"/>
        <v>miércoles</v>
      </c>
      <c r="M998" s="45">
        <v>997</v>
      </c>
    </row>
    <row r="999" spans="1:13" x14ac:dyDescent="0.35">
      <c r="A999" s="8" t="str">
        <f t="shared" si="126"/>
        <v>2018</v>
      </c>
      <c r="B999" s="8" t="str">
        <f t="shared" si="126"/>
        <v>Abril</v>
      </c>
      <c r="C999" s="6" t="s">
        <v>60</v>
      </c>
      <c r="D999" s="14" t="str">
        <f t="shared" si="121"/>
        <v>26/Abril/2018</v>
      </c>
      <c r="E999" s="50">
        <v>32076491</v>
      </c>
      <c r="F999" s="1">
        <v>12452711.838199999</v>
      </c>
      <c r="G999" s="2">
        <v>0.38821926744418522</v>
      </c>
      <c r="H999" s="3">
        <v>23120.288</v>
      </c>
      <c r="I999" s="1">
        <v>19623779.161899999</v>
      </c>
      <c r="J999" s="11">
        <f t="shared" si="122"/>
        <v>43216</v>
      </c>
      <c r="K999" s="12">
        <f t="shared" si="123"/>
        <v>17</v>
      </c>
      <c r="L999" s="12" t="str">
        <f t="shared" si="124"/>
        <v>jueves</v>
      </c>
      <c r="M999" s="45">
        <v>998</v>
      </c>
    </row>
    <row r="1000" spans="1:13" x14ac:dyDescent="0.35">
      <c r="A1000" s="8" t="str">
        <f t="shared" ref="A1000:B1015" si="127">+A999</f>
        <v>2018</v>
      </c>
      <c r="B1000" s="8" t="str">
        <f t="shared" si="127"/>
        <v>Abril</v>
      </c>
      <c r="C1000" s="6" t="s">
        <v>61</v>
      </c>
      <c r="D1000" s="14" t="str">
        <f t="shared" si="121"/>
        <v>27/Abril/2018</v>
      </c>
      <c r="E1000" s="50">
        <v>49750591</v>
      </c>
      <c r="F1000" s="1">
        <v>19174498.717599999</v>
      </c>
      <c r="G1000" s="2">
        <v>0.38541248118238436</v>
      </c>
      <c r="H1000" s="3">
        <v>33905</v>
      </c>
      <c r="I1000" s="1">
        <v>30576092.282400001</v>
      </c>
      <c r="J1000" s="11">
        <f t="shared" si="122"/>
        <v>43217</v>
      </c>
      <c r="K1000" s="12">
        <f t="shared" si="123"/>
        <v>17</v>
      </c>
      <c r="L1000" s="12" t="str">
        <f t="shared" si="124"/>
        <v>viernes</v>
      </c>
      <c r="M1000" s="45">
        <v>999</v>
      </c>
    </row>
    <row r="1001" spans="1:13" x14ac:dyDescent="0.35">
      <c r="A1001" s="8" t="str">
        <f t="shared" si="127"/>
        <v>2018</v>
      </c>
      <c r="B1001" s="8" t="str">
        <f t="shared" si="127"/>
        <v>Abril</v>
      </c>
      <c r="C1001" s="6" t="s">
        <v>62</v>
      </c>
      <c r="D1001" s="14" t="str">
        <f t="shared" si="121"/>
        <v>28/Abril/2018</v>
      </c>
      <c r="E1001" s="50">
        <v>6033511</v>
      </c>
      <c r="F1001" s="1">
        <v>2369682.2522</v>
      </c>
      <c r="G1001" s="2">
        <v>0.3927534485641942</v>
      </c>
      <c r="H1001" s="3">
        <v>7584</v>
      </c>
      <c r="I1001" s="1">
        <v>3663828.7478</v>
      </c>
      <c r="J1001" s="11">
        <f t="shared" si="122"/>
        <v>43218</v>
      </c>
      <c r="K1001" s="12">
        <f t="shared" si="123"/>
        <v>17</v>
      </c>
      <c r="L1001" s="12" t="str">
        <f t="shared" si="124"/>
        <v>sábado</v>
      </c>
      <c r="M1001" s="45">
        <v>1000</v>
      </c>
    </row>
    <row r="1002" spans="1:13" x14ac:dyDescent="0.35">
      <c r="A1002" s="8" t="str">
        <f t="shared" si="127"/>
        <v>2018</v>
      </c>
      <c r="B1002" s="8" t="str">
        <f t="shared" si="127"/>
        <v>Abril</v>
      </c>
      <c r="C1002" s="6" t="s">
        <v>64</v>
      </c>
      <c r="D1002" s="14" t="str">
        <f t="shared" si="121"/>
        <v>30/Abril/2018</v>
      </c>
      <c r="E1002" s="50">
        <v>57483921.380000003</v>
      </c>
      <c r="F1002" s="1">
        <v>18734583.297600001</v>
      </c>
      <c r="G1002" s="2">
        <v>0.32590997356903001</v>
      </c>
      <c r="H1002" s="3">
        <v>30610</v>
      </c>
      <c r="I1002" s="1">
        <v>38749338.082400002</v>
      </c>
      <c r="J1002" s="11">
        <f t="shared" si="122"/>
        <v>43220</v>
      </c>
      <c r="K1002" s="12">
        <f t="shared" si="123"/>
        <v>18</v>
      </c>
      <c r="L1002" s="12" t="str">
        <f t="shared" si="124"/>
        <v>lunes</v>
      </c>
      <c r="M1002" s="45">
        <v>1001</v>
      </c>
    </row>
    <row r="1003" spans="1:13" x14ac:dyDescent="0.35">
      <c r="A1003" s="8" t="str">
        <f t="shared" si="127"/>
        <v>2018</v>
      </c>
      <c r="B1003" s="8" t="s">
        <v>29</v>
      </c>
      <c r="C1003" s="6" t="s">
        <v>66</v>
      </c>
      <c r="D1003" s="14" t="str">
        <f t="shared" si="121"/>
        <v>2/Mayo/2018</v>
      </c>
      <c r="E1003" s="50">
        <v>17307474</v>
      </c>
      <c r="F1003" s="1">
        <v>6854518.1677999999</v>
      </c>
      <c r="G1003" s="2">
        <v>0.39604382290564183</v>
      </c>
      <c r="H1003" s="3">
        <v>18108</v>
      </c>
      <c r="I1003" s="1">
        <v>10452955.8323</v>
      </c>
      <c r="J1003" s="11">
        <f t="shared" si="122"/>
        <v>43222</v>
      </c>
      <c r="K1003" s="12">
        <f t="shared" si="123"/>
        <v>18</v>
      </c>
      <c r="L1003" s="12" t="str">
        <f t="shared" si="124"/>
        <v>miércoles</v>
      </c>
      <c r="M1003" s="45">
        <v>1002</v>
      </c>
    </row>
    <row r="1004" spans="1:13" x14ac:dyDescent="0.35">
      <c r="A1004" s="8" t="str">
        <f t="shared" si="127"/>
        <v>2018</v>
      </c>
      <c r="B1004" s="8" t="str">
        <f t="shared" si="127"/>
        <v>Mayo</v>
      </c>
      <c r="C1004" s="6" t="s">
        <v>67</v>
      </c>
      <c r="D1004" s="14" t="str">
        <f t="shared" si="121"/>
        <v>3/Mayo/2018</v>
      </c>
      <c r="E1004" s="50">
        <v>26201586</v>
      </c>
      <c r="F1004" s="1">
        <v>9620698.3078000005</v>
      </c>
      <c r="G1004" s="2">
        <v>0.36717999848558786</v>
      </c>
      <c r="H1004" s="3">
        <v>15995</v>
      </c>
      <c r="I1004" s="1">
        <v>16580887.692299999</v>
      </c>
      <c r="J1004" s="11">
        <f t="shared" si="122"/>
        <v>43223</v>
      </c>
      <c r="K1004" s="12">
        <f t="shared" si="123"/>
        <v>18</v>
      </c>
      <c r="L1004" s="12" t="str">
        <f t="shared" si="124"/>
        <v>jueves</v>
      </c>
      <c r="M1004" s="45">
        <v>1003</v>
      </c>
    </row>
    <row r="1005" spans="1:13" x14ac:dyDescent="0.35">
      <c r="A1005" s="8" t="str">
        <f t="shared" si="127"/>
        <v>2018</v>
      </c>
      <c r="B1005" s="8" t="str">
        <f t="shared" si="127"/>
        <v>Mayo</v>
      </c>
      <c r="C1005" s="6" t="s">
        <v>68</v>
      </c>
      <c r="D1005" s="14" t="str">
        <f t="shared" si="121"/>
        <v>4/Mayo/2018</v>
      </c>
      <c r="E1005" s="50">
        <v>33381715</v>
      </c>
      <c r="F1005" s="1">
        <v>13104822.015799999</v>
      </c>
      <c r="G1005" s="2">
        <v>0.39257485769679601</v>
      </c>
      <c r="H1005" s="3">
        <v>23591</v>
      </c>
      <c r="I1005" s="1">
        <v>20276892.984299999</v>
      </c>
      <c r="J1005" s="11">
        <f t="shared" si="122"/>
        <v>43224</v>
      </c>
      <c r="K1005" s="12">
        <f t="shared" si="123"/>
        <v>18</v>
      </c>
      <c r="L1005" s="12" t="str">
        <f t="shared" si="124"/>
        <v>viernes</v>
      </c>
      <c r="M1005" s="45">
        <v>1004</v>
      </c>
    </row>
    <row r="1006" spans="1:13" x14ac:dyDescent="0.35">
      <c r="A1006" s="8" t="str">
        <f t="shared" si="127"/>
        <v>2018</v>
      </c>
      <c r="B1006" s="8" t="str">
        <f t="shared" si="127"/>
        <v>Mayo</v>
      </c>
      <c r="C1006" s="6" t="s">
        <v>43</v>
      </c>
      <c r="D1006" s="14" t="str">
        <f t="shared" si="121"/>
        <v>5/Mayo/2018</v>
      </c>
      <c r="E1006" s="50">
        <v>1535250</v>
      </c>
      <c r="F1006" s="1">
        <v>535999.36129999999</v>
      </c>
      <c r="G1006" s="2">
        <v>0.34912839035987625</v>
      </c>
      <c r="H1006" s="3">
        <v>1804</v>
      </c>
      <c r="I1006" s="1">
        <v>999250.63870000001</v>
      </c>
      <c r="J1006" s="11">
        <f t="shared" si="122"/>
        <v>43225</v>
      </c>
      <c r="K1006" s="12">
        <f t="shared" si="123"/>
        <v>18</v>
      </c>
      <c r="L1006" s="12" t="str">
        <f t="shared" si="124"/>
        <v>sábado</v>
      </c>
      <c r="M1006" s="45">
        <v>1005</v>
      </c>
    </row>
    <row r="1007" spans="1:13" x14ac:dyDescent="0.35">
      <c r="A1007" s="8" t="str">
        <f t="shared" si="127"/>
        <v>2018</v>
      </c>
      <c r="B1007" s="8" t="str">
        <f t="shared" si="127"/>
        <v>Mayo</v>
      </c>
      <c r="C1007" s="6" t="s">
        <v>45</v>
      </c>
      <c r="D1007" s="14" t="str">
        <f t="shared" si="121"/>
        <v>7/Mayo/2018</v>
      </c>
      <c r="E1007" s="50">
        <v>28014302.420000002</v>
      </c>
      <c r="F1007" s="1">
        <v>11122264.643100001</v>
      </c>
      <c r="G1007" s="2">
        <v>0.3970209386745101</v>
      </c>
      <c r="H1007" s="3">
        <v>22366</v>
      </c>
      <c r="I1007" s="1">
        <v>16892037.776900001</v>
      </c>
      <c r="J1007" s="11">
        <f t="shared" si="122"/>
        <v>43227</v>
      </c>
      <c r="K1007" s="12">
        <f t="shared" si="123"/>
        <v>19</v>
      </c>
      <c r="L1007" s="12" t="str">
        <f t="shared" si="124"/>
        <v>lunes</v>
      </c>
      <c r="M1007" s="45">
        <v>1006</v>
      </c>
    </row>
    <row r="1008" spans="1:13" x14ac:dyDescent="0.35">
      <c r="A1008" s="8" t="str">
        <f t="shared" si="127"/>
        <v>2018</v>
      </c>
      <c r="B1008" s="8" t="str">
        <f t="shared" si="127"/>
        <v>Mayo</v>
      </c>
      <c r="C1008" s="6" t="s">
        <v>46</v>
      </c>
      <c r="D1008" s="14" t="str">
        <f t="shared" si="121"/>
        <v>8/Mayo/2018</v>
      </c>
      <c r="E1008" s="50">
        <v>34471591</v>
      </c>
      <c r="F1008" s="1">
        <v>13154993.3061</v>
      </c>
      <c r="G1008" s="2">
        <v>0.38161839719263319</v>
      </c>
      <c r="H1008" s="3">
        <v>25753</v>
      </c>
      <c r="I1008" s="1">
        <v>21316597.6939</v>
      </c>
      <c r="J1008" s="11">
        <f t="shared" si="122"/>
        <v>43228</v>
      </c>
      <c r="K1008" s="12">
        <f t="shared" si="123"/>
        <v>19</v>
      </c>
      <c r="L1008" s="12" t="str">
        <f t="shared" si="124"/>
        <v>martes</v>
      </c>
      <c r="M1008" s="45">
        <v>1007</v>
      </c>
    </row>
    <row r="1009" spans="1:13" x14ac:dyDescent="0.35">
      <c r="A1009" s="8" t="str">
        <f t="shared" si="127"/>
        <v>2018</v>
      </c>
      <c r="B1009" s="8" t="str">
        <f t="shared" si="127"/>
        <v>Mayo</v>
      </c>
      <c r="C1009" s="6" t="s">
        <v>47</v>
      </c>
      <c r="D1009" s="14" t="str">
        <f t="shared" si="121"/>
        <v>9/Mayo/2018</v>
      </c>
      <c r="E1009" s="50">
        <v>30781167</v>
      </c>
      <c r="F1009" s="1">
        <v>11652314.075200001</v>
      </c>
      <c r="G1009" s="2">
        <v>0.37855335618691782</v>
      </c>
      <c r="H1009" s="3">
        <v>33557</v>
      </c>
      <c r="I1009" s="1">
        <v>19128852.924899999</v>
      </c>
      <c r="J1009" s="11">
        <f t="shared" si="122"/>
        <v>43229</v>
      </c>
      <c r="K1009" s="12">
        <f t="shared" si="123"/>
        <v>19</v>
      </c>
      <c r="L1009" s="12" t="str">
        <f t="shared" si="124"/>
        <v>miércoles</v>
      </c>
      <c r="M1009" s="45">
        <v>1008</v>
      </c>
    </row>
    <row r="1010" spans="1:13" x14ac:dyDescent="0.35">
      <c r="A1010" s="8" t="str">
        <f t="shared" si="127"/>
        <v>2018</v>
      </c>
      <c r="B1010" s="8" t="str">
        <f t="shared" si="127"/>
        <v>Mayo</v>
      </c>
      <c r="C1010" s="6" t="s">
        <v>48</v>
      </c>
      <c r="D1010" s="14" t="str">
        <f t="shared" si="121"/>
        <v>10/Mayo/2018</v>
      </c>
      <c r="E1010" s="50">
        <v>38637115</v>
      </c>
      <c r="F1010" s="1">
        <v>15145785.5329</v>
      </c>
      <c r="G1010" s="2">
        <v>0.39200094346847586</v>
      </c>
      <c r="H1010" s="3">
        <v>28867</v>
      </c>
      <c r="I1010" s="1">
        <v>23491329.4672</v>
      </c>
      <c r="J1010" s="11">
        <f t="shared" si="122"/>
        <v>43230</v>
      </c>
      <c r="K1010" s="12">
        <f t="shared" si="123"/>
        <v>19</v>
      </c>
      <c r="L1010" s="12" t="str">
        <f t="shared" si="124"/>
        <v>jueves</v>
      </c>
      <c r="M1010" s="45">
        <v>1009</v>
      </c>
    </row>
    <row r="1011" spans="1:13" x14ac:dyDescent="0.35">
      <c r="A1011" s="8" t="str">
        <f t="shared" si="127"/>
        <v>2018</v>
      </c>
      <c r="B1011" s="8" t="str">
        <f t="shared" si="127"/>
        <v>Mayo</v>
      </c>
      <c r="C1011" s="6" t="s">
        <v>69</v>
      </c>
      <c r="D1011" s="14" t="str">
        <f t="shared" si="121"/>
        <v>11/Mayo/2018</v>
      </c>
      <c r="E1011" s="50">
        <v>30502071.629999999</v>
      </c>
      <c r="F1011" s="1">
        <v>12453725.6412</v>
      </c>
      <c r="G1011" s="2">
        <v>0.40829114141058098</v>
      </c>
      <c r="H1011" s="3">
        <v>20506.644120000001</v>
      </c>
      <c r="I1011" s="1">
        <v>18048345.9888</v>
      </c>
      <c r="J1011" s="11">
        <f t="shared" si="122"/>
        <v>43231</v>
      </c>
      <c r="K1011" s="12">
        <f t="shared" si="123"/>
        <v>19</v>
      </c>
      <c r="L1011" s="12" t="str">
        <f t="shared" si="124"/>
        <v>viernes</v>
      </c>
      <c r="M1011" s="45">
        <v>1010</v>
      </c>
    </row>
    <row r="1012" spans="1:13" x14ac:dyDescent="0.35">
      <c r="A1012" s="8" t="str">
        <f t="shared" si="127"/>
        <v>2018</v>
      </c>
      <c r="B1012" s="8" t="str">
        <f t="shared" si="127"/>
        <v>Mayo</v>
      </c>
      <c r="C1012" s="6" t="s">
        <v>49</v>
      </c>
      <c r="D1012" s="14" t="str">
        <f t="shared" si="121"/>
        <v>12/Mayo/2018</v>
      </c>
      <c r="E1012" s="50">
        <v>4323800</v>
      </c>
      <c r="F1012" s="1">
        <v>1984625.6143</v>
      </c>
      <c r="G1012" s="2">
        <v>0.45900032709653543</v>
      </c>
      <c r="H1012" s="3">
        <v>4022</v>
      </c>
      <c r="I1012" s="1">
        <v>2339174.3857999998</v>
      </c>
      <c r="J1012" s="11">
        <f t="shared" si="122"/>
        <v>43232</v>
      </c>
      <c r="K1012" s="12">
        <f t="shared" si="123"/>
        <v>19</v>
      </c>
      <c r="L1012" s="12" t="str">
        <f t="shared" si="124"/>
        <v>sábado</v>
      </c>
      <c r="M1012" s="45">
        <v>1011</v>
      </c>
    </row>
    <row r="1013" spans="1:13" x14ac:dyDescent="0.35">
      <c r="A1013" s="8" t="str">
        <f t="shared" si="127"/>
        <v>2018</v>
      </c>
      <c r="B1013" s="8" t="str">
        <f t="shared" si="127"/>
        <v>Mayo</v>
      </c>
      <c r="C1013" s="6" t="s">
        <v>51</v>
      </c>
      <c r="D1013" s="14" t="str">
        <f t="shared" si="121"/>
        <v>14/Mayo/2018</v>
      </c>
      <c r="E1013" s="50">
        <v>27342429.219999999</v>
      </c>
      <c r="F1013" s="1">
        <v>11176286.677300001</v>
      </c>
      <c r="G1013" s="2">
        <v>0.40875251380828115</v>
      </c>
      <c r="H1013" s="3">
        <v>15180</v>
      </c>
      <c r="I1013" s="1">
        <v>16166142.5428</v>
      </c>
      <c r="J1013" s="11">
        <f t="shared" si="122"/>
        <v>43234</v>
      </c>
      <c r="K1013" s="12">
        <f t="shared" si="123"/>
        <v>20</v>
      </c>
      <c r="L1013" s="12" t="str">
        <f t="shared" si="124"/>
        <v>lunes</v>
      </c>
      <c r="M1013" s="45">
        <v>1012</v>
      </c>
    </row>
    <row r="1014" spans="1:13" x14ac:dyDescent="0.35">
      <c r="A1014" s="8" t="str">
        <f t="shared" si="127"/>
        <v>2018</v>
      </c>
      <c r="B1014" s="8" t="str">
        <f t="shared" si="127"/>
        <v>Mayo</v>
      </c>
      <c r="C1014" s="6" t="s">
        <v>52</v>
      </c>
      <c r="D1014" s="14" t="str">
        <f t="shared" si="121"/>
        <v>15/Mayo/2018</v>
      </c>
      <c r="E1014" s="50">
        <v>38073459</v>
      </c>
      <c r="F1014" s="1">
        <v>15746855.632200001</v>
      </c>
      <c r="G1014" s="2">
        <v>0.41359141107194908</v>
      </c>
      <c r="H1014" s="3">
        <v>34481</v>
      </c>
      <c r="I1014" s="1">
        <v>22326603.367899999</v>
      </c>
      <c r="J1014" s="11">
        <f t="shared" si="122"/>
        <v>43235</v>
      </c>
      <c r="K1014" s="12">
        <f t="shared" si="123"/>
        <v>20</v>
      </c>
      <c r="L1014" s="12" t="str">
        <f t="shared" si="124"/>
        <v>martes</v>
      </c>
      <c r="M1014" s="45">
        <v>1013</v>
      </c>
    </row>
    <row r="1015" spans="1:13" x14ac:dyDescent="0.35">
      <c r="A1015" s="8" t="str">
        <f t="shared" si="127"/>
        <v>2018</v>
      </c>
      <c r="B1015" s="8" t="str">
        <f t="shared" si="127"/>
        <v>Mayo</v>
      </c>
      <c r="C1015" s="6" t="s">
        <v>53</v>
      </c>
      <c r="D1015" s="14" t="str">
        <f t="shared" si="121"/>
        <v>16/Mayo/2018</v>
      </c>
      <c r="E1015" s="50">
        <v>40818078</v>
      </c>
      <c r="F1015" s="1">
        <v>15749694.825200001</v>
      </c>
      <c r="G1015" s="2">
        <v>0.3858509659665994</v>
      </c>
      <c r="H1015" s="3">
        <v>21148</v>
      </c>
      <c r="I1015" s="1">
        <v>25068383.174899999</v>
      </c>
      <c r="J1015" s="11">
        <f t="shared" si="122"/>
        <v>43236</v>
      </c>
      <c r="K1015" s="12">
        <f t="shared" si="123"/>
        <v>20</v>
      </c>
      <c r="L1015" s="12" t="str">
        <f t="shared" si="124"/>
        <v>miércoles</v>
      </c>
      <c r="M1015" s="45">
        <v>1014</v>
      </c>
    </row>
    <row r="1016" spans="1:13" x14ac:dyDescent="0.35">
      <c r="A1016" s="8" t="str">
        <f t="shared" ref="A1016:B1031" si="128">+A1015</f>
        <v>2018</v>
      </c>
      <c r="B1016" s="8" t="str">
        <f t="shared" si="128"/>
        <v>Mayo</v>
      </c>
      <c r="C1016" s="6" t="s">
        <v>70</v>
      </c>
      <c r="D1016" s="14" t="str">
        <f t="shared" si="121"/>
        <v>17/Mayo/2018</v>
      </c>
      <c r="E1016" s="50">
        <v>42267492</v>
      </c>
      <c r="F1016" s="1">
        <v>14822358.3595</v>
      </c>
      <c r="G1016" s="2">
        <v>0.35067986431511006</v>
      </c>
      <c r="H1016" s="3">
        <v>18035</v>
      </c>
      <c r="I1016" s="1">
        <v>27445133.640500002</v>
      </c>
      <c r="J1016" s="11">
        <f t="shared" si="122"/>
        <v>43237</v>
      </c>
      <c r="K1016" s="12">
        <f t="shared" si="123"/>
        <v>20</v>
      </c>
      <c r="L1016" s="12" t="str">
        <f t="shared" si="124"/>
        <v>jueves</v>
      </c>
      <c r="M1016" s="45">
        <v>1015</v>
      </c>
    </row>
    <row r="1017" spans="1:13" x14ac:dyDescent="0.35">
      <c r="A1017" s="8" t="str">
        <f t="shared" si="128"/>
        <v>2018</v>
      </c>
      <c r="B1017" s="8" t="str">
        <f t="shared" si="128"/>
        <v>Mayo</v>
      </c>
      <c r="C1017" s="6" t="s">
        <v>71</v>
      </c>
      <c r="D1017" s="14" t="str">
        <f t="shared" si="121"/>
        <v>18/Mayo/2018</v>
      </c>
      <c r="E1017" s="50">
        <v>31098026</v>
      </c>
      <c r="F1017" s="1">
        <v>12034644.013800001</v>
      </c>
      <c r="G1017" s="2">
        <v>0.38699060878655128</v>
      </c>
      <c r="H1017" s="3">
        <v>25746</v>
      </c>
      <c r="I1017" s="1">
        <v>19063381.986299999</v>
      </c>
      <c r="J1017" s="11">
        <f t="shared" si="122"/>
        <v>43238</v>
      </c>
      <c r="K1017" s="12">
        <f t="shared" si="123"/>
        <v>20</v>
      </c>
      <c r="L1017" s="12" t="str">
        <f t="shared" si="124"/>
        <v>viernes</v>
      </c>
      <c r="M1017" s="45">
        <v>1016</v>
      </c>
    </row>
    <row r="1018" spans="1:13" x14ac:dyDescent="0.35">
      <c r="A1018" s="8" t="str">
        <f t="shared" si="128"/>
        <v>2018</v>
      </c>
      <c r="B1018" s="8" t="str">
        <f t="shared" si="128"/>
        <v>Mayo</v>
      </c>
      <c r="C1018" s="6" t="s">
        <v>54</v>
      </c>
      <c r="D1018" s="14" t="str">
        <f t="shared" si="121"/>
        <v>19/Mayo/2018</v>
      </c>
      <c r="E1018" s="50">
        <v>2834814</v>
      </c>
      <c r="F1018" s="1">
        <v>1522470.9467</v>
      </c>
      <c r="G1018" s="2">
        <v>0.53706202477481768</v>
      </c>
      <c r="H1018" s="3">
        <v>3837</v>
      </c>
      <c r="I1018" s="1">
        <v>1312343.0533</v>
      </c>
      <c r="J1018" s="11">
        <f t="shared" si="122"/>
        <v>43239</v>
      </c>
      <c r="K1018" s="12">
        <f t="shared" si="123"/>
        <v>20</v>
      </c>
      <c r="L1018" s="12" t="str">
        <f t="shared" si="124"/>
        <v>sábado</v>
      </c>
      <c r="M1018" s="45">
        <v>1017</v>
      </c>
    </row>
    <row r="1019" spans="1:13" x14ac:dyDescent="0.35">
      <c r="A1019" s="8" t="str">
        <f t="shared" si="128"/>
        <v>2018</v>
      </c>
      <c r="B1019" s="8" t="str">
        <f t="shared" si="128"/>
        <v>Mayo</v>
      </c>
      <c r="C1019" s="6" t="s">
        <v>57</v>
      </c>
      <c r="D1019" s="14" t="str">
        <f t="shared" si="121"/>
        <v>22/Mayo/2018</v>
      </c>
      <c r="E1019" s="50">
        <v>38946445.659999996</v>
      </c>
      <c r="F1019" s="1">
        <v>12954191.282099999</v>
      </c>
      <c r="G1019" s="2">
        <v>0.33261549449696304</v>
      </c>
      <c r="H1019" s="3">
        <v>31767</v>
      </c>
      <c r="I1019" s="1">
        <v>25992254.377900001</v>
      </c>
      <c r="J1019" s="11">
        <f t="shared" si="122"/>
        <v>43242</v>
      </c>
      <c r="K1019" s="12">
        <f t="shared" si="123"/>
        <v>21</v>
      </c>
      <c r="L1019" s="12" t="str">
        <f t="shared" si="124"/>
        <v>martes</v>
      </c>
      <c r="M1019" s="45">
        <v>1018</v>
      </c>
    </row>
    <row r="1020" spans="1:13" x14ac:dyDescent="0.35">
      <c r="A1020" s="8" t="str">
        <f t="shared" si="128"/>
        <v>2018</v>
      </c>
      <c r="B1020" s="8" t="str">
        <f t="shared" si="128"/>
        <v>Mayo</v>
      </c>
      <c r="C1020" s="6" t="s">
        <v>58</v>
      </c>
      <c r="D1020" s="14" t="str">
        <f t="shared" si="121"/>
        <v>23/Mayo/2018</v>
      </c>
      <c r="E1020" s="50">
        <v>37882507</v>
      </c>
      <c r="F1020" s="1">
        <v>15402780.255000001</v>
      </c>
      <c r="G1020" s="2">
        <v>0.40659347743273694</v>
      </c>
      <c r="H1020" s="3">
        <v>25220</v>
      </c>
      <c r="I1020" s="1">
        <v>22479726.745000001</v>
      </c>
      <c r="J1020" s="11">
        <f t="shared" si="122"/>
        <v>43243</v>
      </c>
      <c r="K1020" s="12">
        <f t="shared" si="123"/>
        <v>21</v>
      </c>
      <c r="L1020" s="12" t="str">
        <f t="shared" si="124"/>
        <v>miércoles</v>
      </c>
      <c r="M1020" s="45">
        <v>1019</v>
      </c>
    </row>
    <row r="1021" spans="1:13" x14ac:dyDescent="0.35">
      <c r="A1021" s="8" t="str">
        <f t="shared" si="128"/>
        <v>2018</v>
      </c>
      <c r="B1021" s="8" t="str">
        <f t="shared" si="128"/>
        <v>Mayo</v>
      </c>
      <c r="C1021" s="6" t="s">
        <v>59</v>
      </c>
      <c r="D1021" s="14" t="str">
        <f t="shared" si="121"/>
        <v>24/Mayo/2018</v>
      </c>
      <c r="E1021" s="50">
        <v>42483495.810000002</v>
      </c>
      <c r="F1021" s="1">
        <v>15587587.898</v>
      </c>
      <c r="G1021" s="2">
        <v>0.36690925736697277</v>
      </c>
      <c r="H1021" s="3">
        <v>29056</v>
      </c>
      <c r="I1021" s="1">
        <v>26895907.912099998</v>
      </c>
      <c r="J1021" s="11">
        <f t="shared" si="122"/>
        <v>43244</v>
      </c>
      <c r="K1021" s="12">
        <f t="shared" si="123"/>
        <v>21</v>
      </c>
      <c r="L1021" s="12" t="str">
        <f t="shared" si="124"/>
        <v>jueves</v>
      </c>
      <c r="M1021" s="45">
        <v>1020</v>
      </c>
    </row>
    <row r="1022" spans="1:13" x14ac:dyDescent="0.35">
      <c r="A1022" s="8" t="str">
        <f t="shared" si="128"/>
        <v>2018</v>
      </c>
      <c r="B1022" s="8" t="str">
        <f t="shared" si="128"/>
        <v>Mayo</v>
      </c>
      <c r="C1022" s="6" t="s">
        <v>72</v>
      </c>
      <c r="D1022" s="14" t="str">
        <f t="shared" si="121"/>
        <v>25/Mayo/2018</v>
      </c>
      <c r="E1022" s="50">
        <v>25442343</v>
      </c>
      <c r="F1022" s="1">
        <v>9869213.0588000007</v>
      </c>
      <c r="G1022" s="2">
        <v>0.38790503920177477</v>
      </c>
      <c r="H1022" s="3">
        <v>19332</v>
      </c>
      <c r="I1022" s="1">
        <v>15573129.941299999</v>
      </c>
      <c r="J1022" s="11">
        <f t="shared" si="122"/>
        <v>43245</v>
      </c>
      <c r="K1022" s="12">
        <f t="shared" si="123"/>
        <v>21</v>
      </c>
      <c r="L1022" s="12" t="str">
        <f t="shared" si="124"/>
        <v>viernes</v>
      </c>
      <c r="M1022" s="45">
        <v>1021</v>
      </c>
    </row>
    <row r="1023" spans="1:13" x14ac:dyDescent="0.35">
      <c r="A1023" s="8" t="str">
        <f t="shared" si="128"/>
        <v>2018</v>
      </c>
      <c r="B1023" s="8" t="str">
        <f t="shared" si="128"/>
        <v>Mayo</v>
      </c>
      <c r="C1023" s="6" t="s">
        <v>60</v>
      </c>
      <c r="D1023" s="14" t="str">
        <f t="shared" si="121"/>
        <v>26/Mayo/2018</v>
      </c>
      <c r="E1023" s="50">
        <v>1955022</v>
      </c>
      <c r="F1023" s="1">
        <v>761839.54689999996</v>
      </c>
      <c r="G1023" s="2">
        <v>0.38968336259131608</v>
      </c>
      <c r="H1023" s="3">
        <v>718</v>
      </c>
      <c r="I1023" s="1">
        <v>1193182.4531</v>
      </c>
      <c r="J1023" s="11">
        <f t="shared" si="122"/>
        <v>43246</v>
      </c>
      <c r="K1023" s="12">
        <f t="shared" si="123"/>
        <v>21</v>
      </c>
      <c r="L1023" s="12" t="str">
        <f t="shared" si="124"/>
        <v>sábado</v>
      </c>
      <c r="M1023" s="45">
        <v>1022</v>
      </c>
    </row>
    <row r="1024" spans="1:13" x14ac:dyDescent="0.35">
      <c r="A1024" s="8" t="str">
        <f t="shared" si="128"/>
        <v>2018</v>
      </c>
      <c r="B1024" s="8" t="str">
        <f t="shared" si="128"/>
        <v>Mayo</v>
      </c>
      <c r="C1024" s="6" t="s">
        <v>62</v>
      </c>
      <c r="D1024" s="14" t="str">
        <f t="shared" si="121"/>
        <v>28/Mayo/2018</v>
      </c>
      <c r="E1024" s="50">
        <v>34372623</v>
      </c>
      <c r="F1024" s="1">
        <v>12117215.338</v>
      </c>
      <c r="G1024" s="2">
        <v>0.3525251866289052</v>
      </c>
      <c r="H1024" s="3">
        <v>11001</v>
      </c>
      <c r="I1024" s="1">
        <v>22255407.662</v>
      </c>
      <c r="J1024" s="11">
        <f t="shared" si="122"/>
        <v>43248</v>
      </c>
      <c r="K1024" s="12">
        <f t="shared" si="123"/>
        <v>22</v>
      </c>
      <c r="L1024" s="12" t="str">
        <f t="shared" si="124"/>
        <v>lunes</v>
      </c>
      <c r="M1024" s="45">
        <v>1023</v>
      </c>
    </row>
    <row r="1025" spans="1:13" x14ac:dyDescent="0.35">
      <c r="A1025" s="8" t="str">
        <f t="shared" si="128"/>
        <v>2018</v>
      </c>
      <c r="B1025" s="8" t="str">
        <f t="shared" si="128"/>
        <v>Mayo</v>
      </c>
      <c r="C1025" s="6" t="s">
        <v>63</v>
      </c>
      <c r="D1025" s="14" t="str">
        <f t="shared" si="121"/>
        <v>29/Mayo/2018</v>
      </c>
      <c r="E1025" s="50">
        <v>41243298</v>
      </c>
      <c r="F1025" s="1">
        <v>15092792.414999999</v>
      </c>
      <c r="G1025" s="2">
        <v>0.36594533286353581</v>
      </c>
      <c r="H1025" s="3">
        <v>32123</v>
      </c>
      <c r="I1025" s="1">
        <v>26150505.585099999</v>
      </c>
      <c r="J1025" s="11">
        <f t="shared" si="122"/>
        <v>43249</v>
      </c>
      <c r="K1025" s="12">
        <f t="shared" si="123"/>
        <v>22</v>
      </c>
      <c r="L1025" s="12" t="str">
        <f t="shared" si="124"/>
        <v>martes</v>
      </c>
      <c r="M1025" s="45">
        <v>1024</v>
      </c>
    </row>
    <row r="1026" spans="1:13" x14ac:dyDescent="0.35">
      <c r="A1026" s="8" t="str">
        <f t="shared" si="128"/>
        <v>2018</v>
      </c>
      <c r="B1026" s="8" t="str">
        <f t="shared" si="128"/>
        <v>Mayo</v>
      </c>
      <c r="C1026" s="6" t="s">
        <v>64</v>
      </c>
      <c r="D1026" s="14" t="str">
        <f t="shared" si="121"/>
        <v>30/Mayo/2018</v>
      </c>
      <c r="E1026" s="50">
        <v>37924515</v>
      </c>
      <c r="F1026" s="1">
        <v>13963718.055400001</v>
      </c>
      <c r="G1026" s="2">
        <v>0.36819766990823743</v>
      </c>
      <c r="H1026" s="3">
        <v>34150</v>
      </c>
      <c r="I1026" s="1">
        <v>23960796.944600001</v>
      </c>
      <c r="J1026" s="11">
        <f t="shared" si="122"/>
        <v>43250</v>
      </c>
      <c r="K1026" s="12">
        <f t="shared" si="123"/>
        <v>22</v>
      </c>
      <c r="L1026" s="12" t="str">
        <f t="shared" si="124"/>
        <v>miércoles</v>
      </c>
      <c r="M1026" s="45">
        <v>1025</v>
      </c>
    </row>
    <row r="1027" spans="1:13" x14ac:dyDescent="0.35">
      <c r="A1027" s="8" t="str">
        <f t="shared" si="128"/>
        <v>2018</v>
      </c>
      <c r="B1027" s="8" t="str">
        <f t="shared" si="128"/>
        <v>Mayo</v>
      </c>
      <c r="C1027" s="6" t="s">
        <v>65</v>
      </c>
      <c r="D1027" s="14" t="str">
        <f t="shared" ref="D1027:D1090" si="129">CONCATENATE(C1027,"/",B1027,"/",A1027)</f>
        <v>31/Mayo/2018</v>
      </c>
      <c r="E1027" s="50">
        <v>71544570</v>
      </c>
      <c r="F1027" s="1">
        <v>24665200.4923</v>
      </c>
      <c r="G1027" s="2">
        <v>0.34475293502078497</v>
      </c>
      <c r="H1027" s="3">
        <v>42828</v>
      </c>
      <c r="I1027" s="1">
        <v>46879369.507700004</v>
      </c>
      <c r="J1027" s="11">
        <f t="shared" ref="J1027:J1090" si="130">WORKDAY(D1027,0,0)</f>
        <v>43251</v>
      </c>
      <c r="K1027" s="12">
        <f t="shared" ref="K1027:K1090" si="131">WEEKNUM(J1027,1)</f>
        <v>22</v>
      </c>
      <c r="L1027" s="12" t="str">
        <f t="shared" ref="L1027:L1090" si="132">TEXT(J1027,"ddDDd")</f>
        <v>jueves</v>
      </c>
      <c r="M1027" s="45">
        <v>1026</v>
      </c>
    </row>
    <row r="1028" spans="1:13" x14ac:dyDescent="0.35">
      <c r="A1028" s="8" t="str">
        <f t="shared" si="128"/>
        <v>2018</v>
      </c>
      <c r="B1028" s="8" t="s">
        <v>30</v>
      </c>
      <c r="C1028" s="6" t="s">
        <v>73</v>
      </c>
      <c r="D1028" s="14" t="str">
        <f t="shared" si="129"/>
        <v>1/Junio/2018</v>
      </c>
      <c r="E1028" s="50">
        <v>18956503</v>
      </c>
      <c r="F1028" s="1">
        <v>8231572.5630000001</v>
      </c>
      <c r="G1028" s="2">
        <v>0.43423476170684011</v>
      </c>
      <c r="H1028" s="3">
        <v>12215</v>
      </c>
      <c r="I1028" s="1">
        <v>10724930.437000001</v>
      </c>
      <c r="J1028" s="11">
        <f t="shared" si="130"/>
        <v>43252</v>
      </c>
      <c r="K1028" s="12">
        <f t="shared" si="131"/>
        <v>22</v>
      </c>
      <c r="L1028" s="12" t="str">
        <f t="shared" si="132"/>
        <v>viernes</v>
      </c>
      <c r="M1028" s="45">
        <v>1027</v>
      </c>
    </row>
    <row r="1029" spans="1:13" x14ac:dyDescent="0.35">
      <c r="A1029" s="8" t="str">
        <f t="shared" si="128"/>
        <v>2018</v>
      </c>
      <c r="B1029" s="8" t="str">
        <f t="shared" si="128"/>
        <v>Junio</v>
      </c>
      <c r="C1029" s="6" t="s">
        <v>66</v>
      </c>
      <c r="D1029" s="14" t="str">
        <f t="shared" si="129"/>
        <v>2/Junio/2018</v>
      </c>
      <c r="E1029" s="50">
        <v>1608872</v>
      </c>
      <c r="F1029" s="1">
        <v>679276.13549999997</v>
      </c>
      <c r="G1029" s="2">
        <v>0.42220644992267875</v>
      </c>
      <c r="H1029" s="3">
        <v>1721</v>
      </c>
      <c r="I1029" s="1">
        <v>929595.86450000003</v>
      </c>
      <c r="J1029" s="11">
        <f t="shared" si="130"/>
        <v>43253</v>
      </c>
      <c r="K1029" s="12">
        <f t="shared" si="131"/>
        <v>22</v>
      </c>
      <c r="L1029" s="12" t="str">
        <f t="shared" si="132"/>
        <v>sábado</v>
      </c>
      <c r="M1029" s="45">
        <v>1028</v>
      </c>
    </row>
    <row r="1030" spans="1:13" x14ac:dyDescent="0.35">
      <c r="A1030" s="8" t="str">
        <f t="shared" si="128"/>
        <v>2018</v>
      </c>
      <c r="B1030" s="8" t="str">
        <f t="shared" si="128"/>
        <v>Junio</v>
      </c>
      <c r="C1030" s="6" t="s">
        <v>68</v>
      </c>
      <c r="D1030" s="14" t="str">
        <f t="shared" si="129"/>
        <v>4/Junio/2018</v>
      </c>
      <c r="E1030" s="50">
        <v>22562262</v>
      </c>
      <c r="F1030" s="1">
        <v>9267146.1206</v>
      </c>
      <c r="G1030" s="2">
        <v>0.41073657067717767</v>
      </c>
      <c r="H1030" s="3">
        <v>16942</v>
      </c>
      <c r="I1030" s="1">
        <v>13295115.8795</v>
      </c>
      <c r="J1030" s="11">
        <f t="shared" si="130"/>
        <v>43255</v>
      </c>
      <c r="K1030" s="12">
        <f t="shared" si="131"/>
        <v>23</v>
      </c>
      <c r="L1030" s="12" t="str">
        <f t="shared" si="132"/>
        <v>lunes</v>
      </c>
      <c r="M1030" s="45">
        <v>1029</v>
      </c>
    </row>
    <row r="1031" spans="1:13" x14ac:dyDescent="0.35">
      <c r="A1031" s="8" t="str">
        <f t="shared" si="128"/>
        <v>2018</v>
      </c>
      <c r="B1031" s="8" t="str">
        <f t="shared" si="128"/>
        <v>Junio</v>
      </c>
      <c r="C1031" s="6" t="s">
        <v>43</v>
      </c>
      <c r="D1031" s="14" t="str">
        <f t="shared" si="129"/>
        <v>5/Junio/2018</v>
      </c>
      <c r="E1031" s="50">
        <v>27530221</v>
      </c>
      <c r="F1031" s="1">
        <v>11166976.3071</v>
      </c>
      <c r="G1031" s="2">
        <v>0.40562610474866873</v>
      </c>
      <c r="H1031" s="3">
        <v>25850</v>
      </c>
      <c r="I1031" s="1">
        <v>16363244.6929</v>
      </c>
      <c r="J1031" s="11">
        <f t="shared" si="130"/>
        <v>43256</v>
      </c>
      <c r="K1031" s="12">
        <f t="shared" si="131"/>
        <v>23</v>
      </c>
      <c r="L1031" s="12" t="str">
        <f t="shared" si="132"/>
        <v>martes</v>
      </c>
      <c r="M1031" s="45">
        <v>1030</v>
      </c>
    </row>
    <row r="1032" spans="1:13" x14ac:dyDescent="0.35">
      <c r="A1032" s="8" t="str">
        <f t="shared" ref="A1032:B1047" si="133">+A1031</f>
        <v>2018</v>
      </c>
      <c r="B1032" s="8" t="str">
        <f t="shared" si="133"/>
        <v>Junio</v>
      </c>
      <c r="C1032" s="6" t="s">
        <v>44</v>
      </c>
      <c r="D1032" s="14" t="str">
        <f t="shared" si="129"/>
        <v>6/Junio/2018</v>
      </c>
      <c r="E1032" s="50">
        <v>31452662.800000001</v>
      </c>
      <c r="F1032" s="1">
        <v>12628028.384199999</v>
      </c>
      <c r="G1032" s="2">
        <v>0.40149314112126622</v>
      </c>
      <c r="H1032" s="3">
        <v>25886</v>
      </c>
      <c r="I1032" s="1">
        <v>18824634.415899999</v>
      </c>
      <c r="J1032" s="11">
        <f t="shared" si="130"/>
        <v>43257</v>
      </c>
      <c r="K1032" s="12">
        <f t="shared" si="131"/>
        <v>23</v>
      </c>
      <c r="L1032" s="12" t="str">
        <f t="shared" si="132"/>
        <v>miércoles</v>
      </c>
      <c r="M1032" s="45">
        <v>1031</v>
      </c>
    </row>
    <row r="1033" spans="1:13" x14ac:dyDescent="0.35">
      <c r="A1033" s="8" t="str">
        <f t="shared" si="133"/>
        <v>2018</v>
      </c>
      <c r="B1033" s="8" t="str">
        <f t="shared" si="133"/>
        <v>Junio</v>
      </c>
      <c r="C1033" s="6" t="s">
        <v>45</v>
      </c>
      <c r="D1033" s="14" t="str">
        <f t="shared" si="129"/>
        <v>7/Junio/2018</v>
      </c>
      <c r="E1033" s="50">
        <v>36693090.109999999</v>
      </c>
      <c r="F1033" s="1">
        <v>14295056.3696</v>
      </c>
      <c r="G1033" s="2">
        <v>0.3895844238450813</v>
      </c>
      <c r="H1033" s="3">
        <v>34681.383999999998</v>
      </c>
      <c r="I1033" s="1">
        <v>22398033.740400001</v>
      </c>
      <c r="J1033" s="11">
        <f t="shared" si="130"/>
        <v>43258</v>
      </c>
      <c r="K1033" s="12">
        <f t="shared" si="131"/>
        <v>23</v>
      </c>
      <c r="L1033" s="12" t="str">
        <f t="shared" si="132"/>
        <v>jueves</v>
      </c>
      <c r="M1033" s="45">
        <v>1032</v>
      </c>
    </row>
    <row r="1034" spans="1:13" x14ac:dyDescent="0.35">
      <c r="A1034" s="8" t="str">
        <f t="shared" si="133"/>
        <v>2018</v>
      </c>
      <c r="B1034" s="8" t="str">
        <f t="shared" si="133"/>
        <v>Junio</v>
      </c>
      <c r="C1034" s="6" t="s">
        <v>46</v>
      </c>
      <c r="D1034" s="14" t="str">
        <f t="shared" si="129"/>
        <v>8/Junio/2018</v>
      </c>
      <c r="E1034" s="50">
        <v>24834987</v>
      </c>
      <c r="F1034" s="1">
        <v>10790538.1603</v>
      </c>
      <c r="G1034" s="2">
        <v>0.43448938226945721</v>
      </c>
      <c r="H1034" s="3">
        <v>22612</v>
      </c>
      <c r="I1034" s="1">
        <v>14044448.8397</v>
      </c>
      <c r="J1034" s="11">
        <f t="shared" si="130"/>
        <v>43259</v>
      </c>
      <c r="K1034" s="12">
        <f t="shared" si="131"/>
        <v>23</v>
      </c>
      <c r="L1034" s="12" t="str">
        <f t="shared" si="132"/>
        <v>viernes</v>
      </c>
      <c r="M1034" s="45">
        <v>1033</v>
      </c>
    </row>
    <row r="1035" spans="1:13" x14ac:dyDescent="0.35">
      <c r="A1035" s="8" t="str">
        <f t="shared" si="133"/>
        <v>2018</v>
      </c>
      <c r="B1035" s="8" t="str">
        <f t="shared" si="133"/>
        <v>Junio</v>
      </c>
      <c r="C1035" s="6" t="s">
        <v>47</v>
      </c>
      <c r="D1035" s="14" t="str">
        <f t="shared" si="129"/>
        <v>9/Junio/2018</v>
      </c>
      <c r="E1035" s="50">
        <v>3708271</v>
      </c>
      <c r="F1035" s="1">
        <v>1177711.8071000001</v>
      </c>
      <c r="G1035" s="2">
        <v>0.31759054478488763</v>
      </c>
      <c r="H1035" s="3">
        <v>4371</v>
      </c>
      <c r="I1035" s="1">
        <v>2530559.1929000001</v>
      </c>
      <c r="J1035" s="11">
        <f t="shared" si="130"/>
        <v>43260</v>
      </c>
      <c r="K1035" s="12">
        <f t="shared" si="131"/>
        <v>23</v>
      </c>
      <c r="L1035" s="12" t="str">
        <f t="shared" si="132"/>
        <v>sábado</v>
      </c>
      <c r="M1035" s="45">
        <v>1034</v>
      </c>
    </row>
    <row r="1036" spans="1:13" x14ac:dyDescent="0.35">
      <c r="A1036" s="8" t="str">
        <f t="shared" si="133"/>
        <v>2018</v>
      </c>
      <c r="B1036" s="8" t="str">
        <f t="shared" si="133"/>
        <v>Junio</v>
      </c>
      <c r="C1036" s="6" t="s">
        <v>69</v>
      </c>
      <c r="D1036" s="14" t="str">
        <f t="shared" si="129"/>
        <v>11/Junio/2018</v>
      </c>
      <c r="E1036" s="50">
        <v>29466597.620000001</v>
      </c>
      <c r="F1036" s="1">
        <v>11097254.3594</v>
      </c>
      <c r="G1036" s="2">
        <v>0.37660453719529224</v>
      </c>
      <c r="H1036" s="3">
        <v>15157</v>
      </c>
      <c r="I1036" s="1">
        <v>18369343.260699999</v>
      </c>
      <c r="J1036" s="11">
        <f t="shared" si="130"/>
        <v>43262</v>
      </c>
      <c r="K1036" s="12">
        <f t="shared" si="131"/>
        <v>24</v>
      </c>
      <c r="L1036" s="12" t="str">
        <f t="shared" si="132"/>
        <v>lunes</v>
      </c>
      <c r="M1036" s="45">
        <v>1035</v>
      </c>
    </row>
    <row r="1037" spans="1:13" x14ac:dyDescent="0.35">
      <c r="A1037" s="8" t="str">
        <f t="shared" si="133"/>
        <v>2018</v>
      </c>
      <c r="B1037" s="8" t="str">
        <f t="shared" si="133"/>
        <v>Junio</v>
      </c>
      <c r="C1037" s="6" t="s">
        <v>49</v>
      </c>
      <c r="D1037" s="14" t="str">
        <f t="shared" si="129"/>
        <v>12/Junio/2018</v>
      </c>
      <c r="E1037" s="50">
        <v>32183806</v>
      </c>
      <c r="F1037" s="1">
        <v>14552503.929300001</v>
      </c>
      <c r="G1037" s="2">
        <v>0.4521685200718647</v>
      </c>
      <c r="H1037" s="3">
        <v>22806</v>
      </c>
      <c r="I1037" s="1">
        <v>17631302.070799999</v>
      </c>
      <c r="J1037" s="11">
        <f t="shared" si="130"/>
        <v>43263</v>
      </c>
      <c r="K1037" s="12">
        <f t="shared" si="131"/>
        <v>24</v>
      </c>
      <c r="L1037" s="12" t="str">
        <f t="shared" si="132"/>
        <v>martes</v>
      </c>
      <c r="M1037" s="45">
        <v>1036</v>
      </c>
    </row>
    <row r="1038" spans="1:13" x14ac:dyDescent="0.35">
      <c r="A1038" s="8" t="str">
        <f t="shared" si="133"/>
        <v>2018</v>
      </c>
      <c r="B1038" s="8" t="str">
        <f t="shared" si="133"/>
        <v>Junio</v>
      </c>
      <c r="C1038" s="6" t="s">
        <v>50</v>
      </c>
      <c r="D1038" s="14" t="str">
        <f t="shared" si="129"/>
        <v>13/Junio/2018</v>
      </c>
      <c r="E1038" s="50">
        <v>39462046</v>
      </c>
      <c r="F1038" s="1">
        <v>15761349.489600001</v>
      </c>
      <c r="G1038" s="2">
        <v>0.39940527892547689</v>
      </c>
      <c r="H1038" s="3">
        <v>28210</v>
      </c>
      <c r="I1038" s="1">
        <v>23700696.510499999</v>
      </c>
      <c r="J1038" s="11">
        <f t="shared" si="130"/>
        <v>43264</v>
      </c>
      <c r="K1038" s="12">
        <f t="shared" si="131"/>
        <v>24</v>
      </c>
      <c r="L1038" s="12" t="str">
        <f t="shared" si="132"/>
        <v>miércoles</v>
      </c>
      <c r="M1038" s="45">
        <v>1037</v>
      </c>
    </row>
    <row r="1039" spans="1:13" x14ac:dyDescent="0.35">
      <c r="A1039" s="8" t="str">
        <f t="shared" si="133"/>
        <v>2018</v>
      </c>
      <c r="B1039" s="8" t="str">
        <f t="shared" si="133"/>
        <v>Junio</v>
      </c>
      <c r="C1039" s="6" t="s">
        <v>51</v>
      </c>
      <c r="D1039" s="14" t="str">
        <f t="shared" si="129"/>
        <v>14/Junio/2018</v>
      </c>
      <c r="E1039" s="50">
        <v>33424982</v>
      </c>
      <c r="F1039" s="1">
        <v>11986787.806</v>
      </c>
      <c r="G1039" s="2">
        <v>0.35861762935279967</v>
      </c>
      <c r="H1039" s="3">
        <v>22640</v>
      </c>
      <c r="I1039" s="1">
        <v>21438194.194000002</v>
      </c>
      <c r="J1039" s="11">
        <f t="shared" si="130"/>
        <v>43265</v>
      </c>
      <c r="K1039" s="12">
        <f t="shared" si="131"/>
        <v>24</v>
      </c>
      <c r="L1039" s="12" t="str">
        <f t="shared" si="132"/>
        <v>jueves</v>
      </c>
      <c r="M1039" s="45">
        <v>1038</v>
      </c>
    </row>
    <row r="1040" spans="1:13" x14ac:dyDescent="0.35">
      <c r="A1040" s="8" t="str">
        <f t="shared" si="133"/>
        <v>2018</v>
      </c>
      <c r="B1040" s="8" t="str">
        <f t="shared" si="133"/>
        <v>Junio</v>
      </c>
      <c r="C1040" s="6" t="s">
        <v>52</v>
      </c>
      <c r="D1040" s="14" t="str">
        <f t="shared" si="129"/>
        <v>15/Junio/2018</v>
      </c>
      <c r="E1040" s="50">
        <v>23351863.600000001</v>
      </c>
      <c r="F1040" s="1">
        <v>10003746.9597</v>
      </c>
      <c r="G1040" s="2">
        <v>0.4283918033719587</v>
      </c>
      <c r="H1040" s="3">
        <v>15649</v>
      </c>
      <c r="I1040" s="1">
        <v>13348116.6404</v>
      </c>
      <c r="J1040" s="11">
        <f t="shared" si="130"/>
        <v>43266</v>
      </c>
      <c r="K1040" s="12">
        <f t="shared" si="131"/>
        <v>24</v>
      </c>
      <c r="L1040" s="12" t="str">
        <f t="shared" si="132"/>
        <v>viernes</v>
      </c>
      <c r="M1040" s="45">
        <v>1039</v>
      </c>
    </row>
    <row r="1041" spans="1:13" x14ac:dyDescent="0.35">
      <c r="A1041" s="8" t="str">
        <f t="shared" si="133"/>
        <v>2018</v>
      </c>
      <c r="B1041" s="8" t="str">
        <f t="shared" si="133"/>
        <v>Junio</v>
      </c>
      <c r="C1041" s="6" t="s">
        <v>53</v>
      </c>
      <c r="D1041" s="14" t="str">
        <f t="shared" si="129"/>
        <v>16/Junio/2018</v>
      </c>
      <c r="E1041" s="50">
        <v>2878295</v>
      </c>
      <c r="F1041" s="1">
        <v>1070737.9885</v>
      </c>
      <c r="G1041" s="2">
        <v>0.37200425547068666</v>
      </c>
      <c r="H1041" s="3">
        <v>2045</v>
      </c>
      <c r="I1041" s="1">
        <v>1807557.0115</v>
      </c>
      <c r="J1041" s="11">
        <f t="shared" si="130"/>
        <v>43267</v>
      </c>
      <c r="K1041" s="12">
        <f t="shared" si="131"/>
        <v>24</v>
      </c>
      <c r="L1041" s="12" t="str">
        <f t="shared" si="132"/>
        <v>sábado</v>
      </c>
      <c r="M1041" s="45">
        <v>1040</v>
      </c>
    </row>
    <row r="1042" spans="1:13" x14ac:dyDescent="0.35">
      <c r="A1042" s="8" t="str">
        <f t="shared" si="133"/>
        <v>2018</v>
      </c>
      <c r="B1042" s="8" t="str">
        <f t="shared" si="133"/>
        <v>Junio</v>
      </c>
      <c r="C1042" s="6" t="s">
        <v>71</v>
      </c>
      <c r="D1042" s="14" t="str">
        <f t="shared" si="129"/>
        <v>18/Junio/2018</v>
      </c>
      <c r="E1042" s="50">
        <v>35659774</v>
      </c>
      <c r="F1042" s="1">
        <v>15794687.4047</v>
      </c>
      <c r="G1042" s="2">
        <v>0.44292729967105232</v>
      </c>
      <c r="H1042" s="3">
        <v>35834</v>
      </c>
      <c r="I1042" s="1">
        <v>19865086.5953</v>
      </c>
      <c r="J1042" s="11">
        <f t="shared" si="130"/>
        <v>43269</v>
      </c>
      <c r="K1042" s="12">
        <f t="shared" si="131"/>
        <v>25</v>
      </c>
      <c r="L1042" s="12" t="str">
        <f t="shared" si="132"/>
        <v>lunes</v>
      </c>
      <c r="M1042" s="45">
        <v>1041</v>
      </c>
    </row>
    <row r="1043" spans="1:13" x14ac:dyDescent="0.35">
      <c r="A1043" s="8" t="str">
        <f t="shared" si="133"/>
        <v>2018</v>
      </c>
      <c r="B1043" s="8" t="str">
        <f t="shared" si="133"/>
        <v>Junio</v>
      </c>
      <c r="C1043" s="6" t="s">
        <v>54</v>
      </c>
      <c r="D1043" s="14" t="str">
        <f t="shared" si="129"/>
        <v>19/Junio/2018</v>
      </c>
      <c r="E1043" s="50">
        <v>35146131</v>
      </c>
      <c r="F1043" s="1">
        <v>14326814.395199999</v>
      </c>
      <c r="G1043" s="2">
        <v>0.40763560561474033</v>
      </c>
      <c r="H1043" s="3">
        <v>20270.632000000001</v>
      </c>
      <c r="I1043" s="1">
        <v>20819316.604899999</v>
      </c>
      <c r="J1043" s="11">
        <f t="shared" si="130"/>
        <v>43270</v>
      </c>
      <c r="K1043" s="12">
        <f t="shared" si="131"/>
        <v>25</v>
      </c>
      <c r="L1043" s="12" t="str">
        <f t="shared" si="132"/>
        <v>martes</v>
      </c>
      <c r="M1043" s="45">
        <v>1042</v>
      </c>
    </row>
    <row r="1044" spans="1:13" x14ac:dyDescent="0.35">
      <c r="A1044" s="8" t="str">
        <f t="shared" si="133"/>
        <v>2018</v>
      </c>
      <c r="B1044" s="8" t="str">
        <f t="shared" si="133"/>
        <v>Junio</v>
      </c>
      <c r="C1044" s="6" t="s">
        <v>55</v>
      </c>
      <c r="D1044" s="14" t="str">
        <f t="shared" si="129"/>
        <v>20/Junio/2018</v>
      </c>
      <c r="E1044" s="50">
        <v>32222285</v>
      </c>
      <c r="F1044" s="1">
        <v>11823587.769099999</v>
      </c>
      <c r="G1044" s="2">
        <v>0.36693821586830355</v>
      </c>
      <c r="H1044" s="3">
        <v>19105</v>
      </c>
      <c r="I1044" s="1">
        <v>20398697.230900001</v>
      </c>
      <c r="J1044" s="11">
        <f t="shared" si="130"/>
        <v>43271</v>
      </c>
      <c r="K1044" s="12">
        <f t="shared" si="131"/>
        <v>25</v>
      </c>
      <c r="L1044" s="12" t="str">
        <f t="shared" si="132"/>
        <v>miércoles</v>
      </c>
      <c r="M1044" s="45">
        <v>1043</v>
      </c>
    </row>
    <row r="1045" spans="1:13" x14ac:dyDescent="0.35">
      <c r="A1045" s="8" t="str">
        <f t="shared" si="133"/>
        <v>2018</v>
      </c>
      <c r="B1045" s="8" t="str">
        <f t="shared" si="133"/>
        <v>Junio</v>
      </c>
      <c r="C1045" s="6" t="s">
        <v>56</v>
      </c>
      <c r="D1045" s="14" t="str">
        <f t="shared" si="129"/>
        <v>21/Junio/2018</v>
      </c>
      <c r="E1045" s="50">
        <v>42571347</v>
      </c>
      <c r="F1045" s="1">
        <v>15858527.383099999</v>
      </c>
      <c r="G1045" s="2">
        <v>0.37251645767985681</v>
      </c>
      <c r="H1045" s="3">
        <v>22490</v>
      </c>
      <c r="I1045" s="1">
        <v>26712819.616999999</v>
      </c>
      <c r="J1045" s="11">
        <f t="shared" si="130"/>
        <v>43272</v>
      </c>
      <c r="K1045" s="12">
        <f t="shared" si="131"/>
        <v>25</v>
      </c>
      <c r="L1045" s="12" t="str">
        <f t="shared" si="132"/>
        <v>jueves</v>
      </c>
      <c r="M1045" s="45">
        <v>1044</v>
      </c>
    </row>
    <row r="1046" spans="1:13" x14ac:dyDescent="0.35">
      <c r="A1046" s="8" t="str">
        <f t="shared" si="133"/>
        <v>2018</v>
      </c>
      <c r="B1046" s="8" t="str">
        <f t="shared" si="133"/>
        <v>Junio</v>
      </c>
      <c r="C1046" s="6" t="s">
        <v>57</v>
      </c>
      <c r="D1046" s="14" t="str">
        <f t="shared" si="129"/>
        <v>22/Junio/2018</v>
      </c>
      <c r="E1046" s="50">
        <v>30284368.260000002</v>
      </c>
      <c r="F1046" s="1">
        <v>11648079.7553</v>
      </c>
      <c r="G1046" s="2">
        <v>0.38462350131585676</v>
      </c>
      <c r="H1046" s="3">
        <v>20812</v>
      </c>
      <c r="I1046" s="1">
        <v>18636288.504700001</v>
      </c>
      <c r="J1046" s="11">
        <f t="shared" si="130"/>
        <v>43273</v>
      </c>
      <c r="K1046" s="12">
        <f t="shared" si="131"/>
        <v>25</v>
      </c>
      <c r="L1046" s="12" t="str">
        <f t="shared" si="132"/>
        <v>viernes</v>
      </c>
      <c r="M1046" s="45">
        <v>1045</v>
      </c>
    </row>
    <row r="1047" spans="1:13" x14ac:dyDescent="0.35">
      <c r="A1047" s="8" t="str">
        <f t="shared" si="133"/>
        <v>2018</v>
      </c>
      <c r="B1047" s="8" t="str">
        <f t="shared" si="133"/>
        <v>Junio</v>
      </c>
      <c r="C1047" s="6" t="s">
        <v>58</v>
      </c>
      <c r="D1047" s="14" t="str">
        <f t="shared" si="129"/>
        <v>23/Junio/2018</v>
      </c>
      <c r="E1047" s="50">
        <v>1953072</v>
      </c>
      <c r="F1047" s="1">
        <v>684818.09340000001</v>
      </c>
      <c r="G1047" s="2">
        <v>0.35063637868957215</v>
      </c>
      <c r="H1047" s="3">
        <v>2422</v>
      </c>
      <c r="I1047" s="1">
        <v>1268253.9066999999</v>
      </c>
      <c r="J1047" s="11">
        <f t="shared" si="130"/>
        <v>43274</v>
      </c>
      <c r="K1047" s="12">
        <f t="shared" si="131"/>
        <v>25</v>
      </c>
      <c r="L1047" s="12" t="str">
        <f t="shared" si="132"/>
        <v>sábado</v>
      </c>
      <c r="M1047" s="45">
        <v>1046</v>
      </c>
    </row>
    <row r="1048" spans="1:13" x14ac:dyDescent="0.35">
      <c r="A1048" s="8" t="str">
        <f t="shared" ref="A1048:B1063" si="134">+A1047</f>
        <v>2018</v>
      </c>
      <c r="B1048" s="8" t="str">
        <f t="shared" si="134"/>
        <v>Junio</v>
      </c>
      <c r="C1048" s="6" t="s">
        <v>72</v>
      </c>
      <c r="D1048" s="14" t="str">
        <f t="shared" si="129"/>
        <v>25/Junio/2018</v>
      </c>
      <c r="E1048" s="50">
        <v>29909095</v>
      </c>
      <c r="F1048" s="1">
        <v>11656207.4801</v>
      </c>
      <c r="G1048" s="2">
        <v>0.38972116943357865</v>
      </c>
      <c r="H1048" s="3">
        <v>19976</v>
      </c>
      <c r="I1048" s="1">
        <v>18252887.519900002</v>
      </c>
      <c r="J1048" s="11">
        <f t="shared" si="130"/>
        <v>43276</v>
      </c>
      <c r="K1048" s="12">
        <f t="shared" si="131"/>
        <v>26</v>
      </c>
      <c r="L1048" s="12" t="str">
        <f t="shared" si="132"/>
        <v>lunes</v>
      </c>
      <c r="M1048" s="45">
        <v>1047</v>
      </c>
    </row>
    <row r="1049" spans="1:13" x14ac:dyDescent="0.35">
      <c r="A1049" s="8" t="str">
        <f t="shared" si="134"/>
        <v>2018</v>
      </c>
      <c r="B1049" s="8" t="str">
        <f t="shared" si="134"/>
        <v>Junio</v>
      </c>
      <c r="C1049" s="6" t="s">
        <v>60</v>
      </c>
      <c r="D1049" s="14" t="str">
        <f t="shared" si="129"/>
        <v>26/Junio/2018</v>
      </c>
      <c r="E1049" s="50">
        <v>28757095</v>
      </c>
      <c r="F1049" s="1">
        <v>11193556.2064</v>
      </c>
      <c r="G1049" s="2">
        <v>0.38924502653692938</v>
      </c>
      <c r="H1049" s="3">
        <v>39120</v>
      </c>
      <c r="I1049" s="1">
        <v>17563538.7936</v>
      </c>
      <c r="J1049" s="11">
        <f t="shared" si="130"/>
        <v>43277</v>
      </c>
      <c r="K1049" s="12">
        <f t="shared" si="131"/>
        <v>26</v>
      </c>
      <c r="L1049" s="12" t="str">
        <f t="shared" si="132"/>
        <v>martes</v>
      </c>
      <c r="M1049" s="45">
        <v>1048</v>
      </c>
    </row>
    <row r="1050" spans="1:13" x14ac:dyDescent="0.35">
      <c r="A1050" s="8" t="str">
        <f t="shared" si="134"/>
        <v>2018</v>
      </c>
      <c r="B1050" s="8" t="str">
        <f t="shared" si="134"/>
        <v>Junio</v>
      </c>
      <c r="C1050" s="6" t="s">
        <v>61</v>
      </c>
      <c r="D1050" s="14" t="str">
        <f t="shared" si="129"/>
        <v>27/Junio/2018</v>
      </c>
      <c r="E1050" s="50">
        <v>65874136</v>
      </c>
      <c r="F1050" s="1">
        <v>18479828.357700001</v>
      </c>
      <c r="G1050" s="2">
        <v>0.28053238311467188</v>
      </c>
      <c r="H1050" s="3">
        <v>24656</v>
      </c>
      <c r="I1050" s="1">
        <v>47394307.642300002</v>
      </c>
      <c r="J1050" s="11">
        <f t="shared" si="130"/>
        <v>43278</v>
      </c>
      <c r="K1050" s="12">
        <f t="shared" si="131"/>
        <v>26</v>
      </c>
      <c r="L1050" s="12" t="str">
        <f t="shared" si="132"/>
        <v>miércoles</v>
      </c>
      <c r="M1050" s="45">
        <v>1049</v>
      </c>
    </row>
    <row r="1051" spans="1:13" x14ac:dyDescent="0.35">
      <c r="A1051" s="8" t="str">
        <f t="shared" si="134"/>
        <v>2018</v>
      </c>
      <c r="B1051" s="8" t="str">
        <f t="shared" si="134"/>
        <v>Junio</v>
      </c>
      <c r="C1051" s="6" t="s">
        <v>62</v>
      </c>
      <c r="D1051" s="14" t="str">
        <f t="shared" si="129"/>
        <v>28/Junio/2018</v>
      </c>
      <c r="E1051" s="50">
        <v>36645367</v>
      </c>
      <c r="F1051" s="1">
        <v>15529916.3199</v>
      </c>
      <c r="G1051" s="2">
        <v>0.42378935159525077</v>
      </c>
      <c r="H1051" s="3">
        <v>36321</v>
      </c>
      <c r="I1051" s="1">
        <v>21115450.680100001</v>
      </c>
      <c r="J1051" s="11">
        <f t="shared" si="130"/>
        <v>43279</v>
      </c>
      <c r="K1051" s="12">
        <f t="shared" si="131"/>
        <v>26</v>
      </c>
      <c r="L1051" s="12" t="str">
        <f t="shared" si="132"/>
        <v>jueves</v>
      </c>
      <c r="M1051" s="45">
        <v>1050</v>
      </c>
    </row>
    <row r="1052" spans="1:13" x14ac:dyDescent="0.35">
      <c r="A1052" s="8" t="str">
        <f t="shared" si="134"/>
        <v>2018</v>
      </c>
      <c r="B1052" s="8" t="str">
        <f t="shared" si="134"/>
        <v>Junio</v>
      </c>
      <c r="C1052" s="6" t="s">
        <v>63</v>
      </c>
      <c r="D1052" s="14" t="str">
        <f t="shared" si="129"/>
        <v>29/Junio/2018</v>
      </c>
      <c r="E1052" s="50">
        <v>40696877</v>
      </c>
      <c r="F1052" s="1">
        <v>15832447.9388</v>
      </c>
      <c r="G1052" s="2">
        <v>0.3890334862500629</v>
      </c>
      <c r="H1052" s="3">
        <v>35915</v>
      </c>
      <c r="I1052" s="1">
        <v>24864429.061299998</v>
      </c>
      <c r="J1052" s="11">
        <f t="shared" si="130"/>
        <v>43280</v>
      </c>
      <c r="K1052" s="12">
        <f t="shared" si="131"/>
        <v>26</v>
      </c>
      <c r="L1052" s="12" t="str">
        <f t="shared" si="132"/>
        <v>viernes</v>
      </c>
      <c r="M1052" s="45">
        <v>1051</v>
      </c>
    </row>
    <row r="1053" spans="1:13" x14ac:dyDescent="0.35">
      <c r="A1053" s="8" t="str">
        <f t="shared" si="134"/>
        <v>2018</v>
      </c>
      <c r="B1053" s="8" t="str">
        <f t="shared" si="134"/>
        <v>Junio</v>
      </c>
      <c r="C1053" s="6" t="s">
        <v>64</v>
      </c>
      <c r="D1053" s="14" t="str">
        <f t="shared" si="129"/>
        <v>30/Junio/2018</v>
      </c>
      <c r="E1053" s="50">
        <v>456759</v>
      </c>
      <c r="F1053" s="1">
        <v>212204.26060000001</v>
      </c>
      <c r="G1053" s="2">
        <v>0.4645869278985198</v>
      </c>
      <c r="H1053" s="3">
        <v>575</v>
      </c>
      <c r="I1053" s="1">
        <v>244554.7395</v>
      </c>
      <c r="J1053" s="11">
        <f t="shared" si="130"/>
        <v>43281</v>
      </c>
      <c r="K1053" s="12">
        <f t="shared" si="131"/>
        <v>26</v>
      </c>
      <c r="L1053" s="12" t="str">
        <f t="shared" si="132"/>
        <v>sábado</v>
      </c>
      <c r="M1053" s="45">
        <v>1052</v>
      </c>
    </row>
    <row r="1054" spans="1:13" x14ac:dyDescent="0.35">
      <c r="A1054" s="8" t="str">
        <f t="shared" si="134"/>
        <v>2018</v>
      </c>
      <c r="B1054" s="8" t="s">
        <v>31</v>
      </c>
      <c r="C1054" s="6" t="s">
        <v>67</v>
      </c>
      <c r="D1054" s="14" t="str">
        <f t="shared" si="129"/>
        <v>3/Julio/2018</v>
      </c>
      <c r="E1054" s="50">
        <v>27902683</v>
      </c>
      <c r="F1054" s="1">
        <v>12345438.428099999</v>
      </c>
      <c r="G1054" s="2">
        <v>0.44244628475691744</v>
      </c>
      <c r="H1054" s="3">
        <v>29325</v>
      </c>
      <c r="I1054" s="1">
        <v>15557244.571900001</v>
      </c>
      <c r="J1054" s="11">
        <f t="shared" si="130"/>
        <v>43284</v>
      </c>
      <c r="K1054" s="12">
        <f t="shared" si="131"/>
        <v>27</v>
      </c>
      <c r="L1054" s="12" t="str">
        <f t="shared" si="132"/>
        <v>martes</v>
      </c>
      <c r="M1054" s="45">
        <v>1053</v>
      </c>
    </row>
    <row r="1055" spans="1:13" x14ac:dyDescent="0.35">
      <c r="A1055" s="8" t="str">
        <f t="shared" si="134"/>
        <v>2018</v>
      </c>
      <c r="B1055" s="8" t="str">
        <f t="shared" si="134"/>
        <v>Julio</v>
      </c>
      <c r="C1055" s="6" t="s">
        <v>68</v>
      </c>
      <c r="D1055" s="14" t="str">
        <f t="shared" si="129"/>
        <v>4/Julio/2018</v>
      </c>
      <c r="E1055" s="50">
        <v>29267769</v>
      </c>
      <c r="F1055" s="1">
        <v>10826989.9639</v>
      </c>
      <c r="G1055" s="2">
        <v>0.36992877605054214</v>
      </c>
      <c r="H1055" s="3">
        <v>21141.096000000001</v>
      </c>
      <c r="I1055" s="1">
        <v>18440779.0361</v>
      </c>
      <c r="J1055" s="11">
        <f t="shared" si="130"/>
        <v>43285</v>
      </c>
      <c r="K1055" s="12">
        <f t="shared" si="131"/>
        <v>27</v>
      </c>
      <c r="L1055" s="12" t="str">
        <f t="shared" si="132"/>
        <v>miércoles</v>
      </c>
      <c r="M1055" s="45">
        <v>1054</v>
      </c>
    </row>
    <row r="1056" spans="1:13" x14ac:dyDescent="0.35">
      <c r="A1056" s="8" t="str">
        <f t="shared" si="134"/>
        <v>2018</v>
      </c>
      <c r="B1056" s="8" t="str">
        <f t="shared" si="134"/>
        <v>Julio</v>
      </c>
      <c r="C1056" s="6" t="s">
        <v>43</v>
      </c>
      <c r="D1056" s="14" t="str">
        <f t="shared" si="129"/>
        <v>5/Julio/2018</v>
      </c>
      <c r="E1056" s="50">
        <v>20768511.399999999</v>
      </c>
      <c r="F1056" s="1">
        <v>7901471.7215</v>
      </c>
      <c r="G1056" s="2">
        <v>0.38045440856680751</v>
      </c>
      <c r="H1056" s="3">
        <v>12397</v>
      </c>
      <c r="I1056" s="1">
        <v>12867039.6785</v>
      </c>
      <c r="J1056" s="11">
        <f t="shared" si="130"/>
        <v>43286</v>
      </c>
      <c r="K1056" s="12">
        <f t="shared" si="131"/>
        <v>27</v>
      </c>
      <c r="L1056" s="12" t="str">
        <f t="shared" si="132"/>
        <v>jueves</v>
      </c>
      <c r="M1056" s="45">
        <v>1055</v>
      </c>
    </row>
    <row r="1057" spans="1:13" x14ac:dyDescent="0.35">
      <c r="A1057" s="8" t="str">
        <f t="shared" si="134"/>
        <v>2018</v>
      </c>
      <c r="B1057" s="8" t="str">
        <f t="shared" si="134"/>
        <v>Julio</v>
      </c>
      <c r="C1057" s="6" t="s">
        <v>44</v>
      </c>
      <c r="D1057" s="14" t="str">
        <f t="shared" si="129"/>
        <v>6/Julio/2018</v>
      </c>
      <c r="E1057" s="50">
        <v>23261682</v>
      </c>
      <c r="F1057" s="1">
        <v>9685890.6174999997</v>
      </c>
      <c r="G1057" s="2">
        <v>0.4163882309757308</v>
      </c>
      <c r="H1057" s="3">
        <v>18952</v>
      </c>
      <c r="I1057" s="1">
        <v>13575791.3825</v>
      </c>
      <c r="J1057" s="11">
        <f t="shared" si="130"/>
        <v>43287</v>
      </c>
      <c r="K1057" s="12">
        <f t="shared" si="131"/>
        <v>27</v>
      </c>
      <c r="L1057" s="12" t="str">
        <f t="shared" si="132"/>
        <v>viernes</v>
      </c>
      <c r="M1057" s="45">
        <v>1056</v>
      </c>
    </row>
    <row r="1058" spans="1:13" x14ac:dyDescent="0.35">
      <c r="A1058" s="8" t="str">
        <f t="shared" si="134"/>
        <v>2018</v>
      </c>
      <c r="B1058" s="8" t="str">
        <f t="shared" si="134"/>
        <v>Julio</v>
      </c>
      <c r="C1058" s="6" t="s">
        <v>45</v>
      </c>
      <c r="D1058" s="14" t="str">
        <f t="shared" si="129"/>
        <v>7/Julio/2018</v>
      </c>
      <c r="E1058" s="50">
        <v>809929</v>
      </c>
      <c r="F1058" s="1">
        <v>172836.77230000001</v>
      </c>
      <c r="G1058" s="2">
        <v>0.21339743644195971</v>
      </c>
      <c r="H1058" s="3">
        <v>870</v>
      </c>
      <c r="I1058" s="1">
        <v>637092.22770000005</v>
      </c>
      <c r="J1058" s="11">
        <f t="shared" si="130"/>
        <v>43288</v>
      </c>
      <c r="K1058" s="12">
        <f t="shared" si="131"/>
        <v>27</v>
      </c>
      <c r="L1058" s="12" t="str">
        <f t="shared" si="132"/>
        <v>sábado</v>
      </c>
      <c r="M1058" s="45">
        <v>1057</v>
      </c>
    </row>
    <row r="1059" spans="1:13" x14ac:dyDescent="0.35">
      <c r="A1059" s="8" t="str">
        <f t="shared" si="134"/>
        <v>2018</v>
      </c>
      <c r="B1059" s="8" t="str">
        <f t="shared" si="134"/>
        <v>Julio</v>
      </c>
      <c r="C1059" s="6" t="s">
        <v>47</v>
      </c>
      <c r="D1059" s="14" t="str">
        <f t="shared" si="129"/>
        <v>9/Julio/2018</v>
      </c>
      <c r="E1059" s="50">
        <v>25603481</v>
      </c>
      <c r="F1059" s="1">
        <v>10315532.6644</v>
      </c>
      <c r="G1059" s="2">
        <v>0.40289571032938842</v>
      </c>
      <c r="H1059" s="3">
        <v>19497</v>
      </c>
      <c r="I1059" s="1">
        <v>15287948.3357</v>
      </c>
      <c r="J1059" s="11">
        <f t="shared" si="130"/>
        <v>43290</v>
      </c>
      <c r="K1059" s="12">
        <f t="shared" si="131"/>
        <v>28</v>
      </c>
      <c r="L1059" s="12" t="str">
        <f t="shared" si="132"/>
        <v>lunes</v>
      </c>
      <c r="M1059" s="45">
        <v>1058</v>
      </c>
    </row>
    <row r="1060" spans="1:13" x14ac:dyDescent="0.35">
      <c r="A1060" s="8" t="str">
        <f t="shared" si="134"/>
        <v>2018</v>
      </c>
      <c r="B1060" s="8" t="str">
        <f t="shared" si="134"/>
        <v>Julio</v>
      </c>
      <c r="C1060" s="6" t="s">
        <v>48</v>
      </c>
      <c r="D1060" s="14" t="str">
        <f t="shared" si="129"/>
        <v>10/Julio/2018</v>
      </c>
      <c r="E1060" s="50">
        <v>43974682</v>
      </c>
      <c r="F1060" s="1">
        <v>18115946.927999999</v>
      </c>
      <c r="G1060" s="2">
        <v>0.41196311386629242</v>
      </c>
      <c r="H1060" s="3">
        <v>33249</v>
      </c>
      <c r="I1060" s="1">
        <v>25858735.072000001</v>
      </c>
      <c r="J1060" s="11">
        <f t="shared" si="130"/>
        <v>43291</v>
      </c>
      <c r="K1060" s="12">
        <f t="shared" si="131"/>
        <v>28</v>
      </c>
      <c r="L1060" s="12" t="str">
        <f t="shared" si="132"/>
        <v>martes</v>
      </c>
      <c r="M1060" s="45">
        <v>1059</v>
      </c>
    </row>
    <row r="1061" spans="1:13" x14ac:dyDescent="0.35">
      <c r="A1061" s="8" t="str">
        <f t="shared" si="134"/>
        <v>2018</v>
      </c>
      <c r="B1061" s="8" t="str">
        <f t="shared" si="134"/>
        <v>Julio</v>
      </c>
      <c r="C1061" s="6" t="s">
        <v>69</v>
      </c>
      <c r="D1061" s="14" t="str">
        <f t="shared" si="129"/>
        <v>11/Julio/2018</v>
      </c>
      <c r="E1061" s="50">
        <v>28907941</v>
      </c>
      <c r="F1061" s="1">
        <v>11536247.5745</v>
      </c>
      <c r="G1061" s="2">
        <v>0.39906846269334784</v>
      </c>
      <c r="H1061" s="3">
        <v>15545</v>
      </c>
      <c r="I1061" s="1">
        <v>17371693.4256</v>
      </c>
      <c r="J1061" s="11">
        <f t="shared" si="130"/>
        <v>43292</v>
      </c>
      <c r="K1061" s="12">
        <f t="shared" si="131"/>
        <v>28</v>
      </c>
      <c r="L1061" s="12" t="str">
        <f t="shared" si="132"/>
        <v>miércoles</v>
      </c>
      <c r="M1061" s="45">
        <v>1060</v>
      </c>
    </row>
    <row r="1062" spans="1:13" x14ac:dyDescent="0.35">
      <c r="A1062" s="8" t="str">
        <f t="shared" si="134"/>
        <v>2018</v>
      </c>
      <c r="B1062" s="8" t="str">
        <f t="shared" si="134"/>
        <v>Julio</v>
      </c>
      <c r="C1062" s="6" t="s">
        <v>49</v>
      </c>
      <c r="D1062" s="14" t="str">
        <f t="shared" si="129"/>
        <v>12/Julio/2018</v>
      </c>
      <c r="E1062" s="50">
        <v>41974273</v>
      </c>
      <c r="F1062" s="1">
        <v>16085148.283399999</v>
      </c>
      <c r="G1062" s="2">
        <v>0.38321445813724991</v>
      </c>
      <c r="H1062" s="3">
        <v>30522</v>
      </c>
      <c r="I1062" s="1">
        <v>25889124.716600001</v>
      </c>
      <c r="J1062" s="11">
        <f t="shared" si="130"/>
        <v>43293</v>
      </c>
      <c r="K1062" s="12">
        <f t="shared" si="131"/>
        <v>28</v>
      </c>
      <c r="L1062" s="12" t="str">
        <f t="shared" si="132"/>
        <v>jueves</v>
      </c>
      <c r="M1062" s="45">
        <v>1061</v>
      </c>
    </row>
    <row r="1063" spans="1:13" x14ac:dyDescent="0.35">
      <c r="A1063" s="8" t="str">
        <f t="shared" si="134"/>
        <v>2018</v>
      </c>
      <c r="B1063" s="8" t="str">
        <f t="shared" si="134"/>
        <v>Julio</v>
      </c>
      <c r="C1063" s="6" t="s">
        <v>50</v>
      </c>
      <c r="D1063" s="14" t="str">
        <f t="shared" si="129"/>
        <v>13/Julio/2018</v>
      </c>
      <c r="E1063" s="50">
        <v>56172808</v>
      </c>
      <c r="F1063" s="1">
        <v>17771910.0975</v>
      </c>
      <c r="G1063" s="2">
        <v>0.31637923632907938</v>
      </c>
      <c r="H1063" s="3">
        <v>23759</v>
      </c>
      <c r="I1063" s="1">
        <v>38400897.902599998</v>
      </c>
      <c r="J1063" s="11">
        <f t="shared" si="130"/>
        <v>43294</v>
      </c>
      <c r="K1063" s="12">
        <f t="shared" si="131"/>
        <v>28</v>
      </c>
      <c r="L1063" s="12" t="str">
        <f t="shared" si="132"/>
        <v>viernes</v>
      </c>
      <c r="M1063" s="45">
        <v>1062</v>
      </c>
    </row>
    <row r="1064" spans="1:13" x14ac:dyDescent="0.35">
      <c r="A1064" s="8" t="str">
        <f t="shared" ref="A1064:B1079" si="135">+A1063</f>
        <v>2018</v>
      </c>
      <c r="B1064" s="8" t="str">
        <f t="shared" si="135"/>
        <v>Julio</v>
      </c>
      <c r="C1064" s="6" t="s">
        <v>51</v>
      </c>
      <c r="D1064" s="14" t="str">
        <f t="shared" si="129"/>
        <v>14/Julio/2018</v>
      </c>
      <c r="E1064" s="50">
        <v>5902920</v>
      </c>
      <c r="F1064" s="1">
        <v>2446662.4441999998</v>
      </c>
      <c r="G1064" s="2">
        <v>0.41448341569934882</v>
      </c>
      <c r="H1064" s="3">
        <v>3619</v>
      </c>
      <c r="I1064" s="1">
        <v>3456257.5558000002</v>
      </c>
      <c r="J1064" s="11">
        <f t="shared" si="130"/>
        <v>43295</v>
      </c>
      <c r="K1064" s="12">
        <f t="shared" si="131"/>
        <v>28</v>
      </c>
      <c r="L1064" s="12" t="str">
        <f t="shared" si="132"/>
        <v>sábado</v>
      </c>
      <c r="M1064" s="45">
        <v>1063</v>
      </c>
    </row>
    <row r="1065" spans="1:13" x14ac:dyDescent="0.35">
      <c r="A1065" s="8" t="str">
        <f t="shared" si="135"/>
        <v>2018</v>
      </c>
      <c r="B1065" s="8" t="str">
        <f t="shared" si="135"/>
        <v>Julio</v>
      </c>
      <c r="C1065" s="6" t="s">
        <v>70</v>
      </c>
      <c r="D1065" s="14" t="str">
        <f t="shared" si="129"/>
        <v>17/Julio/2018</v>
      </c>
      <c r="E1065" s="50">
        <v>40219181</v>
      </c>
      <c r="F1065" s="1">
        <v>13029109.0167</v>
      </c>
      <c r="G1065" s="2">
        <v>0.32395261894318533</v>
      </c>
      <c r="H1065" s="3">
        <v>28906</v>
      </c>
      <c r="I1065" s="1">
        <v>27190071.983399998</v>
      </c>
      <c r="J1065" s="11">
        <f t="shared" si="130"/>
        <v>43298</v>
      </c>
      <c r="K1065" s="12">
        <f t="shared" si="131"/>
        <v>29</v>
      </c>
      <c r="L1065" s="12" t="str">
        <f t="shared" si="132"/>
        <v>martes</v>
      </c>
      <c r="M1065" s="45">
        <v>1064</v>
      </c>
    </row>
    <row r="1066" spans="1:13" x14ac:dyDescent="0.35">
      <c r="A1066" s="8" t="str">
        <f t="shared" si="135"/>
        <v>2018</v>
      </c>
      <c r="B1066" s="8" t="str">
        <f t="shared" si="135"/>
        <v>Julio</v>
      </c>
      <c r="C1066" s="6" t="s">
        <v>71</v>
      </c>
      <c r="D1066" s="14" t="str">
        <f t="shared" si="129"/>
        <v>18/Julio/2018</v>
      </c>
      <c r="E1066" s="50">
        <v>31964552.600000001</v>
      </c>
      <c r="F1066" s="1">
        <v>14669712.3202</v>
      </c>
      <c r="G1066" s="2">
        <v>0.45893688873968475</v>
      </c>
      <c r="H1066" s="3">
        <v>29466</v>
      </c>
      <c r="I1066" s="1">
        <v>17294840.279899999</v>
      </c>
      <c r="J1066" s="11">
        <f t="shared" si="130"/>
        <v>43299</v>
      </c>
      <c r="K1066" s="12">
        <f t="shared" si="131"/>
        <v>29</v>
      </c>
      <c r="L1066" s="12" t="str">
        <f t="shared" si="132"/>
        <v>miércoles</v>
      </c>
      <c r="M1066" s="45">
        <v>1065</v>
      </c>
    </row>
    <row r="1067" spans="1:13" x14ac:dyDescent="0.35">
      <c r="A1067" s="8" t="str">
        <f t="shared" si="135"/>
        <v>2018</v>
      </c>
      <c r="B1067" s="8" t="str">
        <f t="shared" si="135"/>
        <v>Julio</v>
      </c>
      <c r="C1067" s="6" t="s">
        <v>54</v>
      </c>
      <c r="D1067" s="14" t="str">
        <f t="shared" si="129"/>
        <v>19/Julio/2018</v>
      </c>
      <c r="E1067" s="50">
        <v>33023004.780000001</v>
      </c>
      <c r="F1067" s="1">
        <v>13775600.554199999</v>
      </c>
      <c r="G1067" s="2">
        <v>0.41715163856146226</v>
      </c>
      <c r="H1067" s="3">
        <v>19159</v>
      </c>
      <c r="I1067" s="1">
        <v>19247404.2258</v>
      </c>
      <c r="J1067" s="11">
        <f t="shared" si="130"/>
        <v>43300</v>
      </c>
      <c r="K1067" s="12">
        <f t="shared" si="131"/>
        <v>29</v>
      </c>
      <c r="L1067" s="12" t="str">
        <f t="shared" si="132"/>
        <v>jueves</v>
      </c>
      <c r="M1067" s="45">
        <v>1066</v>
      </c>
    </row>
    <row r="1068" spans="1:13" x14ac:dyDescent="0.35">
      <c r="A1068" s="8" t="str">
        <f t="shared" si="135"/>
        <v>2018</v>
      </c>
      <c r="B1068" s="8" t="str">
        <f t="shared" si="135"/>
        <v>Julio</v>
      </c>
      <c r="C1068" s="6" t="s">
        <v>55</v>
      </c>
      <c r="D1068" s="14" t="str">
        <f t="shared" si="129"/>
        <v>20/Julio/2018</v>
      </c>
      <c r="E1068" s="50">
        <v>24171563</v>
      </c>
      <c r="F1068" s="1">
        <v>10167048.418</v>
      </c>
      <c r="G1068" s="2">
        <v>0.42062023121963604</v>
      </c>
      <c r="H1068" s="3">
        <v>15119</v>
      </c>
      <c r="I1068" s="1">
        <v>14004514.582</v>
      </c>
      <c r="J1068" s="11">
        <f t="shared" si="130"/>
        <v>43301</v>
      </c>
      <c r="K1068" s="12">
        <f t="shared" si="131"/>
        <v>29</v>
      </c>
      <c r="L1068" s="12" t="str">
        <f t="shared" si="132"/>
        <v>viernes</v>
      </c>
      <c r="M1068" s="45">
        <v>1067</v>
      </c>
    </row>
    <row r="1069" spans="1:13" x14ac:dyDescent="0.35">
      <c r="A1069" s="8" t="str">
        <f t="shared" si="135"/>
        <v>2018</v>
      </c>
      <c r="B1069" s="8" t="str">
        <f t="shared" si="135"/>
        <v>Julio</v>
      </c>
      <c r="C1069" s="6" t="s">
        <v>56</v>
      </c>
      <c r="D1069" s="14" t="str">
        <f t="shared" si="129"/>
        <v>21/Julio/2018</v>
      </c>
      <c r="E1069" s="50">
        <v>3817361</v>
      </c>
      <c r="F1069" s="1">
        <v>1468964.6536000001</v>
      </c>
      <c r="G1069" s="2">
        <v>0.38481156317152088</v>
      </c>
      <c r="H1069" s="3">
        <v>1564</v>
      </c>
      <c r="I1069" s="1">
        <v>2348396.3464000002</v>
      </c>
      <c r="J1069" s="11">
        <f t="shared" si="130"/>
        <v>43302</v>
      </c>
      <c r="K1069" s="12">
        <f t="shared" si="131"/>
        <v>29</v>
      </c>
      <c r="L1069" s="12" t="str">
        <f t="shared" si="132"/>
        <v>sábado</v>
      </c>
      <c r="M1069" s="45">
        <v>1068</v>
      </c>
    </row>
    <row r="1070" spans="1:13" x14ac:dyDescent="0.35">
      <c r="A1070" s="8" t="str">
        <f t="shared" si="135"/>
        <v>2018</v>
      </c>
      <c r="B1070" s="8" t="str">
        <f t="shared" si="135"/>
        <v>Julio</v>
      </c>
      <c r="C1070" s="6" t="s">
        <v>58</v>
      </c>
      <c r="D1070" s="14" t="str">
        <f t="shared" si="129"/>
        <v>23/Julio/2018</v>
      </c>
      <c r="E1070" s="50">
        <v>28736319</v>
      </c>
      <c r="F1070" s="1">
        <v>12314500.115499999</v>
      </c>
      <c r="G1070" s="2">
        <v>0.42853436153391811</v>
      </c>
      <c r="H1070" s="3">
        <v>27706</v>
      </c>
      <c r="I1070" s="1">
        <v>16421818.884500001</v>
      </c>
      <c r="J1070" s="11">
        <f t="shared" si="130"/>
        <v>43304</v>
      </c>
      <c r="K1070" s="12">
        <f t="shared" si="131"/>
        <v>30</v>
      </c>
      <c r="L1070" s="12" t="str">
        <f t="shared" si="132"/>
        <v>lunes</v>
      </c>
      <c r="M1070" s="45">
        <v>1069</v>
      </c>
    </row>
    <row r="1071" spans="1:13" x14ac:dyDescent="0.35">
      <c r="A1071" s="8" t="str">
        <f t="shared" si="135"/>
        <v>2018</v>
      </c>
      <c r="B1071" s="8" t="str">
        <f t="shared" si="135"/>
        <v>Julio</v>
      </c>
      <c r="C1071" s="6" t="s">
        <v>59</v>
      </c>
      <c r="D1071" s="14" t="str">
        <f t="shared" si="129"/>
        <v>24/Julio/2018</v>
      </c>
      <c r="E1071" s="50">
        <v>31171386.43</v>
      </c>
      <c r="F1071" s="1">
        <v>12375554.205700001</v>
      </c>
      <c r="G1071" s="2">
        <v>0.39701648284047786</v>
      </c>
      <c r="H1071" s="3">
        <v>29243</v>
      </c>
      <c r="I1071" s="1">
        <v>18795832.224300001</v>
      </c>
      <c r="J1071" s="11">
        <f t="shared" si="130"/>
        <v>43305</v>
      </c>
      <c r="K1071" s="12">
        <f t="shared" si="131"/>
        <v>30</v>
      </c>
      <c r="L1071" s="12" t="str">
        <f t="shared" si="132"/>
        <v>martes</v>
      </c>
      <c r="M1071" s="45">
        <v>1070</v>
      </c>
    </row>
    <row r="1072" spans="1:13" x14ac:dyDescent="0.35">
      <c r="A1072" s="8" t="str">
        <f t="shared" si="135"/>
        <v>2018</v>
      </c>
      <c r="B1072" s="8" t="str">
        <f t="shared" si="135"/>
        <v>Julio</v>
      </c>
      <c r="C1072" s="6" t="s">
        <v>72</v>
      </c>
      <c r="D1072" s="14" t="str">
        <f t="shared" si="129"/>
        <v>25/Julio/2018</v>
      </c>
      <c r="E1072" s="50">
        <v>31855735</v>
      </c>
      <c r="F1072" s="1">
        <v>12449425.5538</v>
      </c>
      <c r="G1072" s="2">
        <v>0.39080641378389164</v>
      </c>
      <c r="H1072" s="3">
        <v>24233</v>
      </c>
      <c r="I1072" s="1">
        <v>19406309.4463</v>
      </c>
      <c r="J1072" s="11">
        <f t="shared" si="130"/>
        <v>43306</v>
      </c>
      <c r="K1072" s="12">
        <f t="shared" si="131"/>
        <v>30</v>
      </c>
      <c r="L1072" s="12" t="str">
        <f t="shared" si="132"/>
        <v>miércoles</v>
      </c>
      <c r="M1072" s="45">
        <v>1071</v>
      </c>
    </row>
    <row r="1073" spans="1:13" x14ac:dyDescent="0.35">
      <c r="A1073" s="8" t="str">
        <f t="shared" si="135"/>
        <v>2018</v>
      </c>
      <c r="B1073" s="8" t="str">
        <f t="shared" si="135"/>
        <v>Julio</v>
      </c>
      <c r="C1073" s="6" t="s">
        <v>60</v>
      </c>
      <c r="D1073" s="14" t="str">
        <f t="shared" si="129"/>
        <v>26/Julio/2018</v>
      </c>
      <c r="E1073" s="50">
        <v>39721187.240000002</v>
      </c>
      <c r="F1073" s="1">
        <v>14283925.1834</v>
      </c>
      <c r="G1073" s="2">
        <v>0.35960468898109399</v>
      </c>
      <c r="H1073" s="3">
        <v>31586</v>
      </c>
      <c r="I1073" s="1">
        <v>25437262.056600001</v>
      </c>
      <c r="J1073" s="11">
        <f t="shared" si="130"/>
        <v>43307</v>
      </c>
      <c r="K1073" s="12">
        <f t="shared" si="131"/>
        <v>30</v>
      </c>
      <c r="L1073" s="12" t="str">
        <f t="shared" si="132"/>
        <v>jueves</v>
      </c>
      <c r="M1073" s="45">
        <v>1072</v>
      </c>
    </row>
    <row r="1074" spans="1:13" x14ac:dyDescent="0.35">
      <c r="A1074" s="8" t="str">
        <f t="shared" si="135"/>
        <v>2018</v>
      </c>
      <c r="B1074" s="8" t="str">
        <f t="shared" si="135"/>
        <v>Julio</v>
      </c>
      <c r="C1074" s="6" t="s">
        <v>61</v>
      </c>
      <c r="D1074" s="14" t="str">
        <f t="shared" si="129"/>
        <v>27/Julio/2018</v>
      </c>
      <c r="E1074" s="50">
        <v>50082562</v>
      </c>
      <c r="F1074" s="1">
        <v>17925646.194899999</v>
      </c>
      <c r="G1074" s="2">
        <v>0.3579219089251065</v>
      </c>
      <c r="H1074" s="3">
        <v>25419</v>
      </c>
      <c r="I1074" s="1">
        <v>32156915.805100001</v>
      </c>
      <c r="J1074" s="11">
        <f t="shared" si="130"/>
        <v>43308</v>
      </c>
      <c r="K1074" s="12">
        <f t="shared" si="131"/>
        <v>30</v>
      </c>
      <c r="L1074" s="12" t="str">
        <f t="shared" si="132"/>
        <v>viernes</v>
      </c>
      <c r="M1074" s="45">
        <v>1073</v>
      </c>
    </row>
    <row r="1075" spans="1:13" x14ac:dyDescent="0.35">
      <c r="A1075" s="8" t="str">
        <f t="shared" si="135"/>
        <v>2018</v>
      </c>
      <c r="B1075" s="8" t="str">
        <f t="shared" si="135"/>
        <v>Julio</v>
      </c>
      <c r="C1075" s="6" t="s">
        <v>62</v>
      </c>
      <c r="D1075" s="14" t="str">
        <f t="shared" si="129"/>
        <v>28/Julio/2018</v>
      </c>
      <c r="E1075" s="50">
        <v>1671335</v>
      </c>
      <c r="F1075" s="1">
        <v>656063.89009999996</v>
      </c>
      <c r="G1075" s="2">
        <v>0.39253883278935703</v>
      </c>
      <c r="H1075" s="3">
        <v>2839</v>
      </c>
      <c r="I1075" s="1">
        <v>1015271.1099</v>
      </c>
      <c r="J1075" s="11">
        <f t="shared" si="130"/>
        <v>43309</v>
      </c>
      <c r="K1075" s="12">
        <f t="shared" si="131"/>
        <v>30</v>
      </c>
      <c r="L1075" s="12" t="str">
        <f t="shared" si="132"/>
        <v>sábado</v>
      </c>
      <c r="M1075" s="45">
        <v>1074</v>
      </c>
    </row>
    <row r="1076" spans="1:13" x14ac:dyDescent="0.35">
      <c r="A1076" s="8" t="str">
        <f t="shared" si="135"/>
        <v>2018</v>
      </c>
      <c r="B1076" s="8" t="str">
        <f t="shared" si="135"/>
        <v>Julio</v>
      </c>
      <c r="C1076" s="6" t="s">
        <v>64</v>
      </c>
      <c r="D1076" s="14" t="str">
        <f t="shared" si="129"/>
        <v>30/Julio/2018</v>
      </c>
      <c r="E1076" s="50">
        <v>35632166</v>
      </c>
      <c r="F1076" s="1">
        <v>13265372.032500001</v>
      </c>
      <c r="G1076" s="2">
        <v>0.37228643446766607</v>
      </c>
      <c r="H1076" s="3">
        <v>35252</v>
      </c>
      <c r="I1076" s="1">
        <v>22366793.967500001</v>
      </c>
      <c r="J1076" s="11">
        <f t="shared" si="130"/>
        <v>43311</v>
      </c>
      <c r="K1076" s="12">
        <f t="shared" si="131"/>
        <v>31</v>
      </c>
      <c r="L1076" s="12" t="str">
        <f t="shared" si="132"/>
        <v>lunes</v>
      </c>
      <c r="M1076" s="45">
        <v>1075</v>
      </c>
    </row>
    <row r="1077" spans="1:13" x14ac:dyDescent="0.35">
      <c r="A1077" s="8" t="str">
        <f t="shared" si="135"/>
        <v>2018</v>
      </c>
      <c r="B1077" s="8" t="str">
        <f t="shared" si="135"/>
        <v>Julio</v>
      </c>
      <c r="C1077" s="6" t="s">
        <v>65</v>
      </c>
      <c r="D1077" s="14" t="str">
        <f t="shared" si="129"/>
        <v>31/Julio/2018</v>
      </c>
      <c r="E1077" s="50">
        <v>85298248</v>
      </c>
      <c r="F1077" s="1">
        <v>25873336.620299999</v>
      </c>
      <c r="G1077" s="2">
        <v>0.30332787867225597</v>
      </c>
      <c r="H1077" s="3">
        <v>47112</v>
      </c>
      <c r="I1077" s="1">
        <v>59424911.379799999</v>
      </c>
      <c r="J1077" s="11">
        <f t="shared" si="130"/>
        <v>43312</v>
      </c>
      <c r="K1077" s="12">
        <f t="shared" si="131"/>
        <v>31</v>
      </c>
      <c r="L1077" s="12" t="str">
        <f t="shared" si="132"/>
        <v>martes</v>
      </c>
      <c r="M1077" s="45">
        <v>1076</v>
      </c>
    </row>
    <row r="1078" spans="1:13" x14ac:dyDescent="0.35">
      <c r="A1078" s="8" t="str">
        <f t="shared" si="135"/>
        <v>2018</v>
      </c>
      <c r="B1078" s="8" t="s">
        <v>32</v>
      </c>
      <c r="C1078" s="6" t="s">
        <v>73</v>
      </c>
      <c r="D1078" s="14" t="str">
        <f t="shared" si="129"/>
        <v>1/Agosto/2018</v>
      </c>
      <c r="E1078" s="50">
        <v>18058849</v>
      </c>
      <c r="F1078" s="1">
        <v>7062697.3108000001</v>
      </c>
      <c r="G1078" s="2">
        <v>0.3910934362871078</v>
      </c>
      <c r="H1078" s="3">
        <v>13675</v>
      </c>
      <c r="I1078" s="1">
        <v>10996151.689200001</v>
      </c>
      <c r="J1078" s="11">
        <f t="shared" si="130"/>
        <v>43313</v>
      </c>
      <c r="K1078" s="12">
        <f t="shared" si="131"/>
        <v>31</v>
      </c>
      <c r="L1078" s="12" t="str">
        <f t="shared" si="132"/>
        <v>miércoles</v>
      </c>
      <c r="M1078" s="45">
        <v>1077</v>
      </c>
    </row>
    <row r="1079" spans="1:13" x14ac:dyDescent="0.35">
      <c r="A1079" s="8" t="str">
        <f t="shared" si="135"/>
        <v>2018</v>
      </c>
      <c r="B1079" s="8" t="str">
        <f t="shared" si="135"/>
        <v>Agosto</v>
      </c>
      <c r="C1079" s="6" t="s">
        <v>66</v>
      </c>
      <c r="D1079" s="14" t="str">
        <f t="shared" si="129"/>
        <v>2/Agosto/2018</v>
      </c>
      <c r="E1079" s="50">
        <v>35169306</v>
      </c>
      <c r="F1079" s="1">
        <v>12765474.512700001</v>
      </c>
      <c r="G1079" s="2">
        <v>0.36297203341743506</v>
      </c>
      <c r="H1079" s="3">
        <v>19138</v>
      </c>
      <c r="I1079" s="1">
        <v>22403831.487399999</v>
      </c>
      <c r="J1079" s="11">
        <f t="shared" si="130"/>
        <v>43314</v>
      </c>
      <c r="K1079" s="12">
        <f t="shared" si="131"/>
        <v>31</v>
      </c>
      <c r="L1079" s="12" t="str">
        <f t="shared" si="132"/>
        <v>jueves</v>
      </c>
      <c r="M1079" s="45">
        <v>1078</v>
      </c>
    </row>
    <row r="1080" spans="1:13" x14ac:dyDescent="0.35">
      <c r="A1080" s="8" t="str">
        <f t="shared" ref="A1080:B1095" si="136">+A1079</f>
        <v>2018</v>
      </c>
      <c r="B1080" s="8" t="str">
        <f t="shared" si="136"/>
        <v>Agosto</v>
      </c>
      <c r="C1080" s="6" t="s">
        <v>67</v>
      </c>
      <c r="D1080" s="14" t="str">
        <f t="shared" si="129"/>
        <v>3/Agosto/2018</v>
      </c>
      <c r="E1080" s="50">
        <v>24354399.010000002</v>
      </c>
      <c r="F1080" s="1">
        <v>9406349.0324000008</v>
      </c>
      <c r="G1080" s="2">
        <v>0.38622792656627336</v>
      </c>
      <c r="H1080" s="3">
        <v>21385</v>
      </c>
      <c r="I1080" s="1">
        <v>14948049.977600001</v>
      </c>
      <c r="J1080" s="11">
        <f t="shared" si="130"/>
        <v>43315</v>
      </c>
      <c r="K1080" s="12">
        <f t="shared" si="131"/>
        <v>31</v>
      </c>
      <c r="L1080" s="12" t="str">
        <f t="shared" si="132"/>
        <v>viernes</v>
      </c>
      <c r="M1080" s="45">
        <v>1079</v>
      </c>
    </row>
    <row r="1081" spans="1:13" x14ac:dyDescent="0.35">
      <c r="A1081" s="8" t="str">
        <f t="shared" si="136"/>
        <v>2018</v>
      </c>
      <c r="B1081" s="8" t="str">
        <f t="shared" si="136"/>
        <v>Agosto</v>
      </c>
      <c r="C1081" s="6" t="s">
        <v>68</v>
      </c>
      <c r="D1081" s="14" t="str">
        <f t="shared" si="129"/>
        <v>4/Agosto/2018</v>
      </c>
      <c r="E1081" s="50">
        <v>1697827</v>
      </c>
      <c r="F1081" s="1">
        <v>703831.79969999997</v>
      </c>
      <c r="G1081" s="2">
        <v>0.4145485963528675</v>
      </c>
      <c r="H1081" s="3">
        <v>1432</v>
      </c>
      <c r="I1081" s="1">
        <v>993995.20039999997</v>
      </c>
      <c r="J1081" s="11">
        <f t="shared" si="130"/>
        <v>43316</v>
      </c>
      <c r="K1081" s="12">
        <f t="shared" si="131"/>
        <v>31</v>
      </c>
      <c r="L1081" s="12" t="str">
        <f t="shared" si="132"/>
        <v>sábado</v>
      </c>
      <c r="M1081" s="45">
        <v>1080</v>
      </c>
    </row>
    <row r="1082" spans="1:13" x14ac:dyDescent="0.35">
      <c r="A1082" s="8" t="str">
        <f t="shared" si="136"/>
        <v>2018</v>
      </c>
      <c r="B1082" s="8" t="str">
        <f t="shared" si="136"/>
        <v>Agosto</v>
      </c>
      <c r="C1082" s="6" t="s">
        <v>44</v>
      </c>
      <c r="D1082" s="14" t="str">
        <f t="shared" si="129"/>
        <v>6/Agosto/2018</v>
      </c>
      <c r="E1082" s="50">
        <v>33447651</v>
      </c>
      <c r="F1082" s="1">
        <v>14246069.734099999</v>
      </c>
      <c r="G1082" s="2">
        <v>0.42592138186624823</v>
      </c>
      <c r="H1082" s="3">
        <v>37487</v>
      </c>
      <c r="I1082" s="1">
        <v>19201581.265999999</v>
      </c>
      <c r="J1082" s="11">
        <f t="shared" si="130"/>
        <v>43318</v>
      </c>
      <c r="K1082" s="12">
        <f t="shared" si="131"/>
        <v>32</v>
      </c>
      <c r="L1082" s="12" t="str">
        <f t="shared" si="132"/>
        <v>lunes</v>
      </c>
      <c r="M1082" s="45">
        <v>1081</v>
      </c>
    </row>
    <row r="1083" spans="1:13" x14ac:dyDescent="0.35">
      <c r="A1083" s="8" t="str">
        <f t="shared" si="136"/>
        <v>2018</v>
      </c>
      <c r="B1083" s="8" t="str">
        <f t="shared" si="136"/>
        <v>Agosto</v>
      </c>
      <c r="C1083" s="6" t="s">
        <v>45</v>
      </c>
      <c r="D1083" s="14" t="str">
        <f t="shared" si="129"/>
        <v>7/Agosto/2018</v>
      </c>
      <c r="E1083" s="50">
        <v>31897562</v>
      </c>
      <c r="F1083" s="1">
        <v>13090483.7763</v>
      </c>
      <c r="G1083" s="2">
        <v>0.41039135769373219</v>
      </c>
      <c r="H1083" s="3">
        <v>25766</v>
      </c>
      <c r="I1083" s="1">
        <v>18807078.2238</v>
      </c>
      <c r="J1083" s="11">
        <f t="shared" si="130"/>
        <v>43319</v>
      </c>
      <c r="K1083" s="12">
        <f t="shared" si="131"/>
        <v>32</v>
      </c>
      <c r="L1083" s="12" t="str">
        <f t="shared" si="132"/>
        <v>martes</v>
      </c>
      <c r="M1083" s="45">
        <v>1082</v>
      </c>
    </row>
    <row r="1084" spans="1:13" x14ac:dyDescent="0.35">
      <c r="A1084" s="8" t="str">
        <f t="shared" si="136"/>
        <v>2018</v>
      </c>
      <c r="B1084" s="8" t="str">
        <f t="shared" si="136"/>
        <v>Agosto</v>
      </c>
      <c r="C1084" s="6" t="s">
        <v>46</v>
      </c>
      <c r="D1084" s="14" t="str">
        <f t="shared" si="129"/>
        <v>8/Agosto/2018</v>
      </c>
      <c r="E1084" s="50">
        <v>44536724</v>
      </c>
      <c r="F1084" s="1">
        <v>16639926.6216</v>
      </c>
      <c r="G1084" s="2">
        <v>0.37362260011760184</v>
      </c>
      <c r="H1084" s="3">
        <v>31769</v>
      </c>
      <c r="I1084" s="1">
        <v>27896797.378400002</v>
      </c>
      <c r="J1084" s="11">
        <f t="shared" si="130"/>
        <v>43320</v>
      </c>
      <c r="K1084" s="12">
        <f t="shared" si="131"/>
        <v>32</v>
      </c>
      <c r="L1084" s="12" t="str">
        <f t="shared" si="132"/>
        <v>miércoles</v>
      </c>
      <c r="M1084" s="45">
        <v>1083</v>
      </c>
    </row>
    <row r="1085" spans="1:13" x14ac:dyDescent="0.35">
      <c r="A1085" s="8" t="str">
        <f t="shared" si="136"/>
        <v>2018</v>
      </c>
      <c r="B1085" s="8" t="str">
        <f t="shared" si="136"/>
        <v>Agosto</v>
      </c>
      <c r="C1085" s="6" t="s">
        <v>47</v>
      </c>
      <c r="D1085" s="14" t="str">
        <f t="shared" si="129"/>
        <v>9/Agosto/2018</v>
      </c>
      <c r="E1085" s="50">
        <v>41591565.329999998</v>
      </c>
      <c r="F1085" s="1">
        <v>16151486.6823</v>
      </c>
      <c r="G1085" s="2">
        <v>0.3883356289706637</v>
      </c>
      <c r="H1085" s="3">
        <v>42672</v>
      </c>
      <c r="I1085" s="1">
        <v>25440078.647799999</v>
      </c>
      <c r="J1085" s="11">
        <f t="shared" si="130"/>
        <v>43321</v>
      </c>
      <c r="K1085" s="12">
        <f t="shared" si="131"/>
        <v>32</v>
      </c>
      <c r="L1085" s="12" t="str">
        <f t="shared" si="132"/>
        <v>jueves</v>
      </c>
      <c r="M1085" s="45">
        <v>1084</v>
      </c>
    </row>
    <row r="1086" spans="1:13" x14ac:dyDescent="0.35">
      <c r="A1086" s="8" t="str">
        <f t="shared" si="136"/>
        <v>2018</v>
      </c>
      <c r="B1086" s="8" t="str">
        <f t="shared" si="136"/>
        <v>Agosto</v>
      </c>
      <c r="C1086" s="6" t="s">
        <v>48</v>
      </c>
      <c r="D1086" s="14" t="str">
        <f t="shared" si="129"/>
        <v>10/Agosto/2018</v>
      </c>
      <c r="E1086" s="50">
        <v>34773986</v>
      </c>
      <c r="F1086" s="1">
        <v>13832497.841499999</v>
      </c>
      <c r="G1086" s="2">
        <v>0.39778292432452234</v>
      </c>
      <c r="H1086" s="3">
        <v>21313.191999999999</v>
      </c>
      <c r="I1086" s="1">
        <v>20941488.158500001</v>
      </c>
      <c r="J1086" s="11">
        <f t="shared" si="130"/>
        <v>43322</v>
      </c>
      <c r="K1086" s="12">
        <f t="shared" si="131"/>
        <v>32</v>
      </c>
      <c r="L1086" s="12" t="str">
        <f t="shared" si="132"/>
        <v>viernes</v>
      </c>
      <c r="M1086" s="45">
        <v>1085</v>
      </c>
    </row>
    <row r="1087" spans="1:13" x14ac:dyDescent="0.35">
      <c r="A1087" s="8" t="str">
        <f t="shared" si="136"/>
        <v>2018</v>
      </c>
      <c r="B1087" s="8" t="str">
        <f t="shared" si="136"/>
        <v>Agosto</v>
      </c>
      <c r="C1087" s="6" t="s">
        <v>69</v>
      </c>
      <c r="D1087" s="14" t="str">
        <f t="shared" si="129"/>
        <v>11/Agosto/2018</v>
      </c>
      <c r="E1087" s="50">
        <v>3687458</v>
      </c>
      <c r="F1087" s="1">
        <v>1359182.2538999999</v>
      </c>
      <c r="G1087" s="2">
        <v>0.36859599591371617</v>
      </c>
      <c r="H1087" s="3">
        <v>3041</v>
      </c>
      <c r="I1087" s="1">
        <v>2328275.7461999999</v>
      </c>
      <c r="J1087" s="11">
        <f t="shared" si="130"/>
        <v>43323</v>
      </c>
      <c r="K1087" s="12">
        <f t="shared" si="131"/>
        <v>32</v>
      </c>
      <c r="L1087" s="12" t="str">
        <f t="shared" si="132"/>
        <v>sábado</v>
      </c>
      <c r="M1087" s="45">
        <v>1086</v>
      </c>
    </row>
    <row r="1088" spans="1:13" x14ac:dyDescent="0.35">
      <c r="A1088" s="8" t="str">
        <f t="shared" si="136"/>
        <v>2018</v>
      </c>
      <c r="B1088" s="8" t="str">
        <f t="shared" si="136"/>
        <v>Agosto</v>
      </c>
      <c r="C1088" s="6" t="s">
        <v>50</v>
      </c>
      <c r="D1088" s="14" t="str">
        <f t="shared" si="129"/>
        <v>13/Agosto/2018</v>
      </c>
      <c r="E1088" s="50">
        <v>33899347</v>
      </c>
      <c r="F1088" s="1">
        <v>14085599.961200001</v>
      </c>
      <c r="G1088" s="2">
        <v>0.41551242745767347</v>
      </c>
      <c r="H1088" s="3">
        <v>38828</v>
      </c>
      <c r="I1088" s="1">
        <v>19813747.038800001</v>
      </c>
      <c r="J1088" s="11">
        <f t="shared" si="130"/>
        <v>43325</v>
      </c>
      <c r="K1088" s="12">
        <f t="shared" si="131"/>
        <v>33</v>
      </c>
      <c r="L1088" s="12" t="str">
        <f t="shared" si="132"/>
        <v>lunes</v>
      </c>
      <c r="M1088" s="45">
        <v>1087</v>
      </c>
    </row>
    <row r="1089" spans="1:13" x14ac:dyDescent="0.35">
      <c r="A1089" s="8" t="str">
        <f t="shared" si="136"/>
        <v>2018</v>
      </c>
      <c r="B1089" s="8" t="str">
        <f t="shared" si="136"/>
        <v>Agosto</v>
      </c>
      <c r="C1089" s="6" t="s">
        <v>51</v>
      </c>
      <c r="D1089" s="14" t="str">
        <f t="shared" si="129"/>
        <v>14/Agosto/2018</v>
      </c>
      <c r="E1089" s="50">
        <v>42301996</v>
      </c>
      <c r="F1089" s="1">
        <v>16096838.6874</v>
      </c>
      <c r="G1089" s="2">
        <v>0.38052196608878691</v>
      </c>
      <c r="H1089" s="3">
        <v>26482</v>
      </c>
      <c r="I1089" s="1">
        <v>26205157.312600002</v>
      </c>
      <c r="J1089" s="11">
        <f t="shared" si="130"/>
        <v>43326</v>
      </c>
      <c r="K1089" s="12">
        <f t="shared" si="131"/>
        <v>33</v>
      </c>
      <c r="L1089" s="12" t="str">
        <f t="shared" si="132"/>
        <v>martes</v>
      </c>
      <c r="M1089" s="45">
        <v>1088</v>
      </c>
    </row>
    <row r="1090" spans="1:13" x14ac:dyDescent="0.35">
      <c r="A1090" s="8" t="str">
        <f t="shared" si="136"/>
        <v>2018</v>
      </c>
      <c r="B1090" s="8" t="str">
        <f t="shared" si="136"/>
        <v>Agosto</v>
      </c>
      <c r="C1090" s="6" t="s">
        <v>52</v>
      </c>
      <c r="D1090" s="14" t="str">
        <f t="shared" si="129"/>
        <v>15/Agosto/2018</v>
      </c>
      <c r="E1090" s="50">
        <v>6336734</v>
      </c>
      <c r="F1090" s="1">
        <v>2365838.7747</v>
      </c>
      <c r="G1090" s="2">
        <v>0.37335301982062052</v>
      </c>
      <c r="H1090" s="3">
        <v>8135</v>
      </c>
      <c r="I1090" s="1">
        <v>3970895.2253999999</v>
      </c>
      <c r="J1090" s="11">
        <f t="shared" si="130"/>
        <v>43327</v>
      </c>
      <c r="K1090" s="12">
        <f t="shared" si="131"/>
        <v>33</v>
      </c>
      <c r="L1090" s="12" t="str">
        <f t="shared" si="132"/>
        <v>miércoles</v>
      </c>
      <c r="M1090" s="45">
        <v>1089</v>
      </c>
    </row>
    <row r="1091" spans="1:13" x14ac:dyDescent="0.35">
      <c r="A1091" s="8" t="str">
        <f t="shared" si="136"/>
        <v>2018</v>
      </c>
      <c r="B1091" s="8" t="str">
        <f t="shared" si="136"/>
        <v>Agosto</v>
      </c>
      <c r="C1091" s="6" t="s">
        <v>53</v>
      </c>
      <c r="D1091" s="14" t="str">
        <f t="shared" ref="D1091:D1154" si="137">CONCATENATE(C1091,"/",B1091,"/",A1091)</f>
        <v>16/Agosto/2018</v>
      </c>
      <c r="E1091" s="50">
        <v>34088681</v>
      </c>
      <c r="F1091" s="1">
        <v>12614030.7675</v>
      </c>
      <c r="G1091" s="2">
        <v>0.37003575373010178</v>
      </c>
      <c r="H1091" s="3">
        <v>32299</v>
      </c>
      <c r="I1091" s="1">
        <v>21474650.2326</v>
      </c>
      <c r="J1091" s="11">
        <f t="shared" ref="J1091:J1154" si="138">WORKDAY(D1091,0,0)</f>
        <v>43328</v>
      </c>
      <c r="K1091" s="12">
        <f t="shared" ref="K1091:K1154" si="139">WEEKNUM(J1091,1)</f>
        <v>33</v>
      </c>
      <c r="L1091" s="12" t="str">
        <f t="shared" ref="L1091:L1154" si="140">TEXT(J1091,"ddDDd")</f>
        <v>jueves</v>
      </c>
      <c r="M1091" s="45">
        <v>1090</v>
      </c>
    </row>
    <row r="1092" spans="1:13" x14ac:dyDescent="0.35">
      <c r="A1092" s="8" t="str">
        <f t="shared" si="136"/>
        <v>2018</v>
      </c>
      <c r="B1092" s="8" t="str">
        <f t="shared" si="136"/>
        <v>Agosto</v>
      </c>
      <c r="C1092" s="6" t="s">
        <v>70</v>
      </c>
      <c r="D1092" s="14" t="str">
        <f t="shared" si="137"/>
        <v>17/Agosto/2018</v>
      </c>
      <c r="E1092" s="50">
        <v>37944128</v>
      </c>
      <c r="F1092" s="1">
        <v>16466191.1252</v>
      </c>
      <c r="G1092" s="2">
        <v>0.43395887567109198</v>
      </c>
      <c r="H1092" s="3">
        <v>24288</v>
      </c>
      <c r="I1092" s="1">
        <v>21477936.8748</v>
      </c>
      <c r="J1092" s="11">
        <f t="shared" si="138"/>
        <v>43329</v>
      </c>
      <c r="K1092" s="12">
        <f t="shared" si="139"/>
        <v>33</v>
      </c>
      <c r="L1092" s="12" t="str">
        <f t="shared" si="140"/>
        <v>viernes</v>
      </c>
      <c r="M1092" s="45">
        <v>1091</v>
      </c>
    </row>
    <row r="1093" spans="1:13" x14ac:dyDescent="0.35">
      <c r="A1093" s="8" t="str">
        <f t="shared" si="136"/>
        <v>2018</v>
      </c>
      <c r="B1093" s="8" t="str">
        <f t="shared" si="136"/>
        <v>Agosto</v>
      </c>
      <c r="C1093" s="6" t="s">
        <v>71</v>
      </c>
      <c r="D1093" s="14" t="str">
        <f t="shared" si="137"/>
        <v>18/Agosto/2018</v>
      </c>
      <c r="E1093" s="50">
        <v>3240470</v>
      </c>
      <c r="F1093" s="1">
        <v>1702252.3149000001</v>
      </c>
      <c r="G1093" s="2">
        <v>0.52531031452227606</v>
      </c>
      <c r="H1093" s="3">
        <v>6894</v>
      </c>
      <c r="I1093" s="1">
        <v>1538217.6851999999</v>
      </c>
      <c r="J1093" s="11">
        <f t="shared" si="138"/>
        <v>43330</v>
      </c>
      <c r="K1093" s="12">
        <f t="shared" si="139"/>
        <v>33</v>
      </c>
      <c r="L1093" s="12" t="str">
        <f t="shared" si="140"/>
        <v>sábado</v>
      </c>
      <c r="M1093" s="45">
        <v>1092</v>
      </c>
    </row>
    <row r="1094" spans="1:13" x14ac:dyDescent="0.35">
      <c r="A1094" s="8" t="str">
        <f t="shared" si="136"/>
        <v>2018</v>
      </c>
      <c r="B1094" s="8" t="str">
        <f t="shared" si="136"/>
        <v>Agosto</v>
      </c>
      <c r="C1094" s="6" t="s">
        <v>55</v>
      </c>
      <c r="D1094" s="14" t="str">
        <f t="shared" si="137"/>
        <v>20/Agosto/2018</v>
      </c>
      <c r="E1094" s="50">
        <v>31770486</v>
      </c>
      <c r="F1094" s="1">
        <v>11445652.956800001</v>
      </c>
      <c r="G1094" s="2">
        <v>0.36026055619042152</v>
      </c>
      <c r="H1094" s="3">
        <v>31963</v>
      </c>
      <c r="I1094" s="1">
        <v>20324833.043200001</v>
      </c>
      <c r="J1094" s="11">
        <f t="shared" si="138"/>
        <v>43332</v>
      </c>
      <c r="K1094" s="12">
        <f t="shared" si="139"/>
        <v>34</v>
      </c>
      <c r="L1094" s="12" t="str">
        <f t="shared" si="140"/>
        <v>lunes</v>
      </c>
      <c r="M1094" s="45">
        <v>1093</v>
      </c>
    </row>
    <row r="1095" spans="1:13" x14ac:dyDescent="0.35">
      <c r="A1095" s="8" t="str">
        <f t="shared" si="136"/>
        <v>2018</v>
      </c>
      <c r="B1095" s="8" t="str">
        <f t="shared" si="136"/>
        <v>Agosto</v>
      </c>
      <c r="C1095" s="6" t="s">
        <v>56</v>
      </c>
      <c r="D1095" s="14" t="str">
        <f t="shared" si="137"/>
        <v>21/Agosto/2018</v>
      </c>
      <c r="E1095" s="50">
        <v>53715336</v>
      </c>
      <c r="F1095" s="1">
        <v>20406034.4047</v>
      </c>
      <c r="G1095" s="2">
        <v>0.37989214857931819</v>
      </c>
      <c r="H1095" s="3">
        <v>52606.356</v>
      </c>
      <c r="I1095" s="1">
        <v>33309301.5953</v>
      </c>
      <c r="J1095" s="11">
        <f t="shared" si="138"/>
        <v>43333</v>
      </c>
      <c r="K1095" s="12">
        <f t="shared" si="139"/>
        <v>34</v>
      </c>
      <c r="L1095" s="12" t="str">
        <f t="shared" si="140"/>
        <v>martes</v>
      </c>
      <c r="M1095" s="45">
        <v>1094</v>
      </c>
    </row>
    <row r="1096" spans="1:13" x14ac:dyDescent="0.35">
      <c r="A1096" s="8" t="str">
        <f t="shared" ref="A1096:B1111" si="141">+A1095</f>
        <v>2018</v>
      </c>
      <c r="B1096" s="8" t="str">
        <f t="shared" si="141"/>
        <v>Agosto</v>
      </c>
      <c r="C1096" s="6" t="s">
        <v>57</v>
      </c>
      <c r="D1096" s="14" t="str">
        <f t="shared" si="137"/>
        <v>22/Agosto/2018</v>
      </c>
      <c r="E1096" s="50">
        <v>28163957.170000002</v>
      </c>
      <c r="F1096" s="1">
        <v>10847983.075300001</v>
      </c>
      <c r="G1096" s="2">
        <v>0.38517254552762836</v>
      </c>
      <c r="H1096" s="3">
        <v>28453</v>
      </c>
      <c r="I1096" s="1">
        <v>17315974.094700001</v>
      </c>
      <c r="J1096" s="11">
        <f t="shared" si="138"/>
        <v>43334</v>
      </c>
      <c r="K1096" s="12">
        <f t="shared" si="139"/>
        <v>34</v>
      </c>
      <c r="L1096" s="12" t="str">
        <f t="shared" si="140"/>
        <v>miércoles</v>
      </c>
      <c r="M1096" s="45">
        <v>1095</v>
      </c>
    </row>
    <row r="1097" spans="1:13" x14ac:dyDescent="0.35">
      <c r="A1097" s="8" t="str">
        <f t="shared" si="141"/>
        <v>2018</v>
      </c>
      <c r="B1097" s="8" t="str">
        <f t="shared" si="141"/>
        <v>Agosto</v>
      </c>
      <c r="C1097" s="6" t="s">
        <v>58</v>
      </c>
      <c r="D1097" s="14" t="str">
        <f t="shared" si="137"/>
        <v>23/Agosto/2018</v>
      </c>
      <c r="E1097" s="50">
        <v>41448789.18</v>
      </c>
      <c r="F1097" s="1">
        <v>15285849.7444</v>
      </c>
      <c r="G1097" s="2">
        <v>0.36878881257587559</v>
      </c>
      <c r="H1097" s="3">
        <v>22426</v>
      </c>
      <c r="I1097" s="1">
        <v>26162939.435600001</v>
      </c>
      <c r="J1097" s="11">
        <f t="shared" si="138"/>
        <v>43335</v>
      </c>
      <c r="K1097" s="12">
        <f t="shared" si="139"/>
        <v>34</v>
      </c>
      <c r="L1097" s="12" t="str">
        <f t="shared" si="140"/>
        <v>jueves</v>
      </c>
      <c r="M1097" s="45">
        <v>1096</v>
      </c>
    </row>
    <row r="1098" spans="1:13" x14ac:dyDescent="0.35">
      <c r="A1098" s="8" t="str">
        <f t="shared" si="141"/>
        <v>2018</v>
      </c>
      <c r="B1098" s="8" t="str">
        <f t="shared" si="141"/>
        <v>Agosto</v>
      </c>
      <c r="C1098" s="6" t="s">
        <v>59</v>
      </c>
      <c r="D1098" s="14" t="str">
        <f t="shared" si="137"/>
        <v>24/Agosto/2018</v>
      </c>
      <c r="E1098" s="50">
        <v>37305186.170000002</v>
      </c>
      <c r="F1098" s="1">
        <v>13609231.052999999</v>
      </c>
      <c r="G1098" s="2">
        <v>0.36480801867554385</v>
      </c>
      <c r="H1098" s="3">
        <v>41129</v>
      </c>
      <c r="I1098" s="1">
        <v>23695955.117000002</v>
      </c>
      <c r="J1098" s="11">
        <f t="shared" si="138"/>
        <v>43336</v>
      </c>
      <c r="K1098" s="12">
        <f t="shared" si="139"/>
        <v>34</v>
      </c>
      <c r="L1098" s="12" t="str">
        <f t="shared" si="140"/>
        <v>viernes</v>
      </c>
      <c r="M1098" s="45">
        <v>1097</v>
      </c>
    </row>
    <row r="1099" spans="1:13" x14ac:dyDescent="0.35">
      <c r="A1099" s="8" t="str">
        <f t="shared" si="141"/>
        <v>2018</v>
      </c>
      <c r="B1099" s="8" t="str">
        <f t="shared" si="141"/>
        <v>Agosto</v>
      </c>
      <c r="C1099" s="6" t="s">
        <v>72</v>
      </c>
      <c r="D1099" s="14" t="str">
        <f t="shared" si="137"/>
        <v>25/Agosto/2018</v>
      </c>
      <c r="E1099" s="50">
        <v>6695724</v>
      </c>
      <c r="F1099" s="1">
        <v>2510837.1538</v>
      </c>
      <c r="G1099" s="2">
        <v>0.37499113670157252</v>
      </c>
      <c r="H1099" s="3">
        <v>1928</v>
      </c>
      <c r="I1099" s="1">
        <v>4184886.8462999999</v>
      </c>
      <c r="J1099" s="11">
        <f t="shared" si="138"/>
        <v>43337</v>
      </c>
      <c r="K1099" s="12">
        <f t="shared" si="139"/>
        <v>34</v>
      </c>
      <c r="L1099" s="12" t="str">
        <f t="shared" si="140"/>
        <v>sábado</v>
      </c>
      <c r="M1099" s="45">
        <v>1098</v>
      </c>
    </row>
    <row r="1100" spans="1:13" x14ac:dyDescent="0.35">
      <c r="A1100" s="8" t="str">
        <f t="shared" si="141"/>
        <v>2018</v>
      </c>
      <c r="B1100" s="8" t="str">
        <f t="shared" si="141"/>
        <v>Agosto</v>
      </c>
      <c r="C1100" s="6" t="s">
        <v>61</v>
      </c>
      <c r="D1100" s="14" t="str">
        <f t="shared" si="137"/>
        <v>27/Agosto/2018</v>
      </c>
      <c r="E1100" s="50">
        <v>43053183.560000002</v>
      </c>
      <c r="F1100" s="1">
        <v>16901873.5381</v>
      </c>
      <c r="G1100" s="2">
        <v>0.39258127136045873</v>
      </c>
      <c r="H1100" s="3">
        <v>38762</v>
      </c>
      <c r="I1100" s="1">
        <v>26151310.022</v>
      </c>
      <c r="J1100" s="11">
        <f t="shared" si="138"/>
        <v>43339</v>
      </c>
      <c r="K1100" s="12">
        <f t="shared" si="139"/>
        <v>35</v>
      </c>
      <c r="L1100" s="12" t="str">
        <f t="shared" si="140"/>
        <v>lunes</v>
      </c>
      <c r="M1100" s="45">
        <v>1099</v>
      </c>
    </row>
    <row r="1101" spans="1:13" x14ac:dyDescent="0.35">
      <c r="A1101" s="8" t="str">
        <f t="shared" si="141"/>
        <v>2018</v>
      </c>
      <c r="B1101" s="8" t="str">
        <f t="shared" si="141"/>
        <v>Agosto</v>
      </c>
      <c r="C1101" s="6" t="s">
        <v>62</v>
      </c>
      <c r="D1101" s="14" t="str">
        <f t="shared" si="137"/>
        <v>28/Agosto/2018</v>
      </c>
      <c r="E1101" s="50">
        <v>51299885</v>
      </c>
      <c r="F1101" s="1">
        <v>19070974.908</v>
      </c>
      <c r="G1101" s="2">
        <v>0.37175473021040883</v>
      </c>
      <c r="H1101" s="3">
        <v>47319</v>
      </c>
      <c r="I1101" s="1">
        <v>32228910.092</v>
      </c>
      <c r="J1101" s="11">
        <f t="shared" si="138"/>
        <v>43340</v>
      </c>
      <c r="K1101" s="12">
        <f t="shared" si="139"/>
        <v>35</v>
      </c>
      <c r="L1101" s="12" t="str">
        <f t="shared" si="140"/>
        <v>martes</v>
      </c>
      <c r="M1101" s="45">
        <v>1100</v>
      </c>
    </row>
    <row r="1102" spans="1:13" x14ac:dyDescent="0.35">
      <c r="A1102" s="8" t="str">
        <f t="shared" si="141"/>
        <v>2018</v>
      </c>
      <c r="B1102" s="8" t="str">
        <f t="shared" si="141"/>
        <v>Agosto</v>
      </c>
      <c r="C1102" s="6" t="s">
        <v>63</v>
      </c>
      <c r="D1102" s="14" t="str">
        <f t="shared" si="137"/>
        <v>29/Agosto/2018</v>
      </c>
      <c r="E1102" s="50">
        <v>49220086</v>
      </c>
      <c r="F1102" s="1">
        <v>16491430.864399999</v>
      </c>
      <c r="G1102" s="2">
        <v>0.33505489739290584</v>
      </c>
      <c r="H1102" s="3">
        <v>38770.192000000003</v>
      </c>
      <c r="I1102" s="1">
        <v>32728655.135600001</v>
      </c>
      <c r="J1102" s="11">
        <f t="shared" si="138"/>
        <v>43341</v>
      </c>
      <c r="K1102" s="12">
        <f t="shared" si="139"/>
        <v>35</v>
      </c>
      <c r="L1102" s="12" t="str">
        <f t="shared" si="140"/>
        <v>miércoles</v>
      </c>
      <c r="M1102" s="45">
        <v>1101</v>
      </c>
    </row>
    <row r="1103" spans="1:13" x14ac:dyDescent="0.35">
      <c r="A1103" s="8" t="str">
        <f t="shared" si="141"/>
        <v>2018</v>
      </c>
      <c r="B1103" s="8" t="str">
        <f t="shared" si="141"/>
        <v>Agosto</v>
      </c>
      <c r="C1103" s="6" t="s">
        <v>64</v>
      </c>
      <c r="D1103" s="14" t="str">
        <f t="shared" si="137"/>
        <v>30/Agosto/2018</v>
      </c>
      <c r="E1103" s="50">
        <v>39262788</v>
      </c>
      <c r="F1103" s="1">
        <v>16173571.166999999</v>
      </c>
      <c r="G1103" s="2">
        <v>0.41193129654980182</v>
      </c>
      <c r="H1103" s="3">
        <v>40982</v>
      </c>
      <c r="I1103" s="1">
        <v>23089216.833000001</v>
      </c>
      <c r="J1103" s="11">
        <f t="shared" si="138"/>
        <v>43342</v>
      </c>
      <c r="K1103" s="12">
        <f t="shared" si="139"/>
        <v>35</v>
      </c>
      <c r="L1103" s="12" t="str">
        <f t="shared" si="140"/>
        <v>jueves</v>
      </c>
      <c r="M1103" s="45">
        <v>1102</v>
      </c>
    </row>
    <row r="1104" spans="1:13" x14ac:dyDescent="0.35">
      <c r="A1104" s="8" t="str">
        <f t="shared" si="141"/>
        <v>2018</v>
      </c>
      <c r="B1104" s="8" t="str">
        <f t="shared" si="141"/>
        <v>Agosto</v>
      </c>
      <c r="C1104" s="6" t="s">
        <v>65</v>
      </c>
      <c r="D1104" s="14" t="str">
        <f t="shared" si="137"/>
        <v>31/Agosto/2018</v>
      </c>
      <c r="E1104" s="50">
        <v>85693053</v>
      </c>
      <c r="F1104" s="1">
        <v>29909611.136</v>
      </c>
      <c r="G1104" s="2">
        <v>0.34903192369631175</v>
      </c>
      <c r="H1104" s="3">
        <v>68150</v>
      </c>
      <c r="I1104" s="1">
        <v>55783441.864</v>
      </c>
      <c r="J1104" s="11">
        <f t="shared" si="138"/>
        <v>43343</v>
      </c>
      <c r="K1104" s="12">
        <f t="shared" si="139"/>
        <v>35</v>
      </c>
      <c r="L1104" s="12" t="str">
        <f t="shared" si="140"/>
        <v>viernes</v>
      </c>
      <c r="M1104" s="45">
        <v>1103</v>
      </c>
    </row>
    <row r="1105" spans="1:13" x14ac:dyDescent="0.35">
      <c r="A1105" s="8" t="str">
        <f t="shared" si="141"/>
        <v>2018</v>
      </c>
      <c r="B1105" s="8" t="s">
        <v>33</v>
      </c>
      <c r="C1105" s="6" t="s">
        <v>67</v>
      </c>
      <c r="D1105" s="14" t="str">
        <f t="shared" si="137"/>
        <v>3/Septiembre/2018</v>
      </c>
      <c r="E1105" s="50">
        <v>24381189</v>
      </c>
      <c r="F1105" s="1">
        <v>10708821.644099999</v>
      </c>
      <c r="G1105" s="2">
        <v>0.43922475003577555</v>
      </c>
      <c r="H1105" s="3">
        <v>25658</v>
      </c>
      <c r="I1105" s="1">
        <v>13672367.355900001</v>
      </c>
      <c r="J1105" s="11">
        <f t="shared" si="138"/>
        <v>43346</v>
      </c>
      <c r="K1105" s="12">
        <f t="shared" si="139"/>
        <v>36</v>
      </c>
      <c r="L1105" s="12" t="str">
        <f t="shared" si="140"/>
        <v>lunes</v>
      </c>
      <c r="M1105" s="45">
        <v>1104</v>
      </c>
    </row>
    <row r="1106" spans="1:13" x14ac:dyDescent="0.35">
      <c r="A1106" s="8" t="str">
        <f t="shared" si="141"/>
        <v>2018</v>
      </c>
      <c r="B1106" s="8" t="str">
        <f t="shared" si="141"/>
        <v>Septiembre</v>
      </c>
      <c r="C1106" s="6" t="s">
        <v>68</v>
      </c>
      <c r="D1106" s="14" t="str">
        <f t="shared" si="137"/>
        <v>4/Septiembre/2018</v>
      </c>
      <c r="E1106" s="50">
        <v>41346564.030000001</v>
      </c>
      <c r="F1106" s="1">
        <v>16351757.489399999</v>
      </c>
      <c r="G1106" s="2">
        <v>0.39548044373253327</v>
      </c>
      <c r="H1106" s="3">
        <v>34944</v>
      </c>
      <c r="I1106" s="1">
        <v>24994806.540600002</v>
      </c>
      <c r="J1106" s="11">
        <f t="shared" si="138"/>
        <v>43347</v>
      </c>
      <c r="K1106" s="12">
        <f t="shared" si="139"/>
        <v>36</v>
      </c>
      <c r="L1106" s="12" t="str">
        <f t="shared" si="140"/>
        <v>martes</v>
      </c>
      <c r="M1106" s="45">
        <v>1105</v>
      </c>
    </row>
    <row r="1107" spans="1:13" x14ac:dyDescent="0.35">
      <c r="A1107" s="8" t="str">
        <f t="shared" si="141"/>
        <v>2018</v>
      </c>
      <c r="B1107" s="8" t="str">
        <f t="shared" si="141"/>
        <v>Septiembre</v>
      </c>
      <c r="C1107" s="6" t="s">
        <v>43</v>
      </c>
      <c r="D1107" s="14" t="str">
        <f t="shared" si="137"/>
        <v>5/Septiembre/2018</v>
      </c>
      <c r="E1107" s="50">
        <v>47776165.5</v>
      </c>
      <c r="F1107" s="1">
        <v>17896525.061799999</v>
      </c>
      <c r="G1107" s="2">
        <v>0.37459107223245031</v>
      </c>
      <c r="H1107" s="3">
        <v>35454</v>
      </c>
      <c r="I1107" s="1">
        <v>29879640.438299999</v>
      </c>
      <c r="J1107" s="11">
        <f t="shared" si="138"/>
        <v>43348</v>
      </c>
      <c r="K1107" s="12">
        <f t="shared" si="139"/>
        <v>36</v>
      </c>
      <c r="L1107" s="12" t="str">
        <f t="shared" si="140"/>
        <v>miércoles</v>
      </c>
      <c r="M1107" s="45">
        <v>1106</v>
      </c>
    </row>
    <row r="1108" spans="1:13" x14ac:dyDescent="0.35">
      <c r="A1108" s="8" t="str">
        <f t="shared" si="141"/>
        <v>2018</v>
      </c>
      <c r="B1108" s="8" t="str">
        <f t="shared" si="141"/>
        <v>Septiembre</v>
      </c>
      <c r="C1108" s="6" t="s">
        <v>44</v>
      </c>
      <c r="D1108" s="14" t="str">
        <f t="shared" si="137"/>
        <v>6/Septiembre/2018</v>
      </c>
      <c r="E1108" s="50">
        <v>31827160</v>
      </c>
      <c r="F1108" s="1">
        <v>12323418.9429</v>
      </c>
      <c r="G1108" s="2">
        <v>0.38719819622297436</v>
      </c>
      <c r="H1108" s="3">
        <v>41788</v>
      </c>
      <c r="I1108" s="1">
        <v>19503741.057100002</v>
      </c>
      <c r="J1108" s="11">
        <f t="shared" si="138"/>
        <v>43349</v>
      </c>
      <c r="K1108" s="12">
        <f t="shared" si="139"/>
        <v>36</v>
      </c>
      <c r="L1108" s="12" t="str">
        <f t="shared" si="140"/>
        <v>jueves</v>
      </c>
      <c r="M1108" s="45">
        <v>1107</v>
      </c>
    </row>
    <row r="1109" spans="1:13" x14ac:dyDescent="0.35">
      <c r="A1109" s="8" t="str">
        <f t="shared" si="141"/>
        <v>2018</v>
      </c>
      <c r="B1109" s="8" t="str">
        <f t="shared" si="141"/>
        <v>Septiembre</v>
      </c>
      <c r="C1109" s="6" t="s">
        <v>45</v>
      </c>
      <c r="D1109" s="14" t="str">
        <f t="shared" si="137"/>
        <v>7/Septiembre/2018</v>
      </c>
      <c r="E1109" s="50">
        <v>39381340</v>
      </c>
      <c r="F1109" s="1">
        <v>14956430.827199999</v>
      </c>
      <c r="G1109" s="2">
        <v>0.37978471091130978</v>
      </c>
      <c r="H1109" s="3">
        <v>30742.767</v>
      </c>
      <c r="I1109" s="1">
        <v>24424909.172899999</v>
      </c>
      <c r="J1109" s="11">
        <f t="shared" si="138"/>
        <v>43350</v>
      </c>
      <c r="K1109" s="12">
        <f t="shared" si="139"/>
        <v>36</v>
      </c>
      <c r="L1109" s="12" t="str">
        <f t="shared" si="140"/>
        <v>viernes</v>
      </c>
      <c r="M1109" s="45">
        <v>1108</v>
      </c>
    </row>
    <row r="1110" spans="1:13" x14ac:dyDescent="0.35">
      <c r="A1110" s="8" t="str">
        <f t="shared" si="141"/>
        <v>2018</v>
      </c>
      <c r="B1110" s="8" t="str">
        <f t="shared" si="141"/>
        <v>Septiembre</v>
      </c>
      <c r="C1110" s="6" t="s">
        <v>46</v>
      </c>
      <c r="D1110" s="14" t="str">
        <f t="shared" si="137"/>
        <v>8/Septiembre/2018</v>
      </c>
      <c r="E1110" s="50">
        <v>2011375</v>
      </c>
      <c r="F1110" s="1">
        <v>880723.89069999999</v>
      </c>
      <c r="G1110" s="2">
        <v>0.43787155090423219</v>
      </c>
      <c r="H1110" s="3">
        <v>4002</v>
      </c>
      <c r="I1110" s="1">
        <v>1130651.1094</v>
      </c>
      <c r="J1110" s="11">
        <f t="shared" si="138"/>
        <v>43351</v>
      </c>
      <c r="K1110" s="12">
        <f t="shared" si="139"/>
        <v>36</v>
      </c>
      <c r="L1110" s="12" t="str">
        <f t="shared" si="140"/>
        <v>sábado</v>
      </c>
      <c r="M1110" s="45">
        <v>1109</v>
      </c>
    </row>
    <row r="1111" spans="1:13" x14ac:dyDescent="0.35">
      <c r="A1111" s="8" t="str">
        <f t="shared" si="141"/>
        <v>2018</v>
      </c>
      <c r="B1111" s="8" t="str">
        <f t="shared" si="141"/>
        <v>Septiembre</v>
      </c>
      <c r="C1111" s="6" t="s">
        <v>48</v>
      </c>
      <c r="D1111" s="14" t="str">
        <f t="shared" si="137"/>
        <v>10/Septiembre/2018</v>
      </c>
      <c r="E1111" s="50">
        <v>45235209</v>
      </c>
      <c r="F1111" s="1">
        <v>18945860.481899999</v>
      </c>
      <c r="G1111" s="2">
        <v>0.41882995349706464</v>
      </c>
      <c r="H1111" s="3">
        <v>51503</v>
      </c>
      <c r="I1111" s="1">
        <v>26289348.518100001</v>
      </c>
      <c r="J1111" s="11">
        <f t="shared" si="138"/>
        <v>43353</v>
      </c>
      <c r="K1111" s="12">
        <f t="shared" si="139"/>
        <v>37</v>
      </c>
      <c r="L1111" s="12" t="str">
        <f t="shared" si="140"/>
        <v>lunes</v>
      </c>
      <c r="M1111" s="45">
        <v>1110</v>
      </c>
    </row>
    <row r="1112" spans="1:13" x14ac:dyDescent="0.35">
      <c r="A1112" s="8" t="str">
        <f t="shared" ref="A1112:B1127" si="142">+A1111</f>
        <v>2018</v>
      </c>
      <c r="B1112" s="8" t="str">
        <f t="shared" si="142"/>
        <v>Septiembre</v>
      </c>
      <c r="C1112" s="6" t="s">
        <v>69</v>
      </c>
      <c r="D1112" s="14" t="str">
        <f t="shared" si="137"/>
        <v>11/Septiembre/2018</v>
      </c>
      <c r="E1112" s="50">
        <v>51564943.299999997</v>
      </c>
      <c r="F1112" s="1">
        <v>20128991.885600001</v>
      </c>
      <c r="G1112" s="2">
        <v>0.39036195130655754</v>
      </c>
      <c r="H1112" s="3">
        <v>47433</v>
      </c>
      <c r="I1112" s="1">
        <v>31435951.4144</v>
      </c>
      <c r="J1112" s="11">
        <f t="shared" si="138"/>
        <v>43354</v>
      </c>
      <c r="K1112" s="12">
        <f t="shared" si="139"/>
        <v>37</v>
      </c>
      <c r="L1112" s="12" t="str">
        <f t="shared" si="140"/>
        <v>martes</v>
      </c>
      <c r="M1112" s="45">
        <v>1111</v>
      </c>
    </row>
    <row r="1113" spans="1:13" x14ac:dyDescent="0.35">
      <c r="A1113" s="8" t="str">
        <f t="shared" si="142"/>
        <v>2018</v>
      </c>
      <c r="B1113" s="8" t="str">
        <f t="shared" si="142"/>
        <v>Septiembre</v>
      </c>
      <c r="C1113" s="6" t="s">
        <v>49</v>
      </c>
      <c r="D1113" s="14" t="str">
        <f t="shared" si="137"/>
        <v>12/Septiembre/2018</v>
      </c>
      <c r="E1113" s="50">
        <v>64658000</v>
      </c>
      <c r="F1113" s="1">
        <v>23170987.250300001</v>
      </c>
      <c r="G1113" s="2">
        <v>0.35836226376163816</v>
      </c>
      <c r="H1113" s="3">
        <v>87989</v>
      </c>
      <c r="I1113" s="1">
        <v>41487012.749799997</v>
      </c>
      <c r="J1113" s="11">
        <f t="shared" si="138"/>
        <v>43355</v>
      </c>
      <c r="K1113" s="12">
        <f t="shared" si="139"/>
        <v>37</v>
      </c>
      <c r="L1113" s="12" t="str">
        <f t="shared" si="140"/>
        <v>miércoles</v>
      </c>
      <c r="M1113" s="45">
        <v>1112</v>
      </c>
    </row>
    <row r="1114" spans="1:13" x14ac:dyDescent="0.35">
      <c r="A1114" s="8" t="str">
        <f t="shared" si="142"/>
        <v>2018</v>
      </c>
      <c r="B1114" s="8" t="str">
        <f t="shared" si="142"/>
        <v>Septiembre</v>
      </c>
      <c r="C1114" s="6" t="s">
        <v>50</v>
      </c>
      <c r="D1114" s="14" t="str">
        <f t="shared" si="137"/>
        <v>13/Septiembre/2018</v>
      </c>
      <c r="E1114" s="50">
        <v>27514072</v>
      </c>
      <c r="F1114" s="1">
        <v>11423534.185000001</v>
      </c>
      <c r="G1114" s="2">
        <v>0.41518878721404812</v>
      </c>
      <c r="H1114" s="3">
        <v>32030</v>
      </c>
      <c r="I1114" s="1">
        <v>16090537.815099999</v>
      </c>
      <c r="J1114" s="11">
        <f t="shared" si="138"/>
        <v>43356</v>
      </c>
      <c r="K1114" s="12">
        <f t="shared" si="139"/>
        <v>37</v>
      </c>
      <c r="L1114" s="12" t="str">
        <f t="shared" si="140"/>
        <v>jueves</v>
      </c>
      <c r="M1114" s="45">
        <v>1113</v>
      </c>
    </row>
    <row r="1115" spans="1:13" x14ac:dyDescent="0.35">
      <c r="A1115" s="8" t="str">
        <f t="shared" si="142"/>
        <v>2018</v>
      </c>
      <c r="B1115" s="8" t="str">
        <f t="shared" si="142"/>
        <v>Septiembre</v>
      </c>
      <c r="C1115" s="6" t="s">
        <v>51</v>
      </c>
      <c r="D1115" s="14" t="str">
        <f t="shared" si="137"/>
        <v>14/Septiembre/2018</v>
      </c>
      <c r="E1115" s="50">
        <v>25140525</v>
      </c>
      <c r="F1115" s="1">
        <v>11133194.770500001</v>
      </c>
      <c r="G1115" s="2">
        <v>0.44283859507707179</v>
      </c>
      <c r="H1115" s="3">
        <v>24394</v>
      </c>
      <c r="I1115" s="1">
        <v>14007330.229599999</v>
      </c>
      <c r="J1115" s="11">
        <f t="shared" si="138"/>
        <v>43357</v>
      </c>
      <c r="K1115" s="12">
        <f t="shared" si="139"/>
        <v>37</v>
      </c>
      <c r="L1115" s="12" t="str">
        <f t="shared" si="140"/>
        <v>viernes</v>
      </c>
      <c r="M1115" s="45">
        <v>1114</v>
      </c>
    </row>
    <row r="1116" spans="1:13" x14ac:dyDescent="0.35">
      <c r="A1116" s="8" t="str">
        <f t="shared" si="142"/>
        <v>2018</v>
      </c>
      <c r="B1116" s="8" t="str">
        <f t="shared" si="142"/>
        <v>Septiembre</v>
      </c>
      <c r="C1116" s="6" t="s">
        <v>55</v>
      </c>
      <c r="D1116" s="14" t="str">
        <f t="shared" si="137"/>
        <v>20/Septiembre/2018</v>
      </c>
      <c r="E1116" s="50">
        <v>41368928</v>
      </c>
      <c r="F1116" s="1">
        <v>18238225.469799999</v>
      </c>
      <c r="G1116" s="2">
        <v>0.44086773217328717</v>
      </c>
      <c r="H1116" s="3">
        <v>38059</v>
      </c>
      <c r="I1116" s="1">
        <v>23130702.530200001</v>
      </c>
      <c r="J1116" s="11">
        <f t="shared" si="138"/>
        <v>43363</v>
      </c>
      <c r="K1116" s="12">
        <f t="shared" si="139"/>
        <v>38</v>
      </c>
      <c r="L1116" s="12" t="str">
        <f t="shared" si="140"/>
        <v>jueves</v>
      </c>
      <c r="M1116" s="45">
        <v>1115</v>
      </c>
    </row>
    <row r="1117" spans="1:13" x14ac:dyDescent="0.35">
      <c r="A1117" s="8" t="str">
        <f t="shared" si="142"/>
        <v>2018</v>
      </c>
      <c r="B1117" s="8" t="str">
        <f t="shared" si="142"/>
        <v>Septiembre</v>
      </c>
      <c r="C1117" s="6" t="s">
        <v>56</v>
      </c>
      <c r="D1117" s="14" t="str">
        <f t="shared" si="137"/>
        <v>21/Septiembre/2018</v>
      </c>
      <c r="E1117" s="50">
        <v>25253197</v>
      </c>
      <c r="F1117" s="1">
        <v>8854824.3242000006</v>
      </c>
      <c r="G1117" s="2">
        <v>0.35064171574791103</v>
      </c>
      <c r="H1117" s="3">
        <v>23967.07</v>
      </c>
      <c r="I1117" s="1">
        <v>16398372.675899999</v>
      </c>
      <c r="J1117" s="11">
        <f t="shared" si="138"/>
        <v>43364</v>
      </c>
      <c r="K1117" s="12">
        <f t="shared" si="139"/>
        <v>38</v>
      </c>
      <c r="L1117" s="12" t="str">
        <f t="shared" si="140"/>
        <v>viernes</v>
      </c>
      <c r="M1117" s="45">
        <v>1116</v>
      </c>
    </row>
    <row r="1118" spans="1:13" x14ac:dyDescent="0.35">
      <c r="A1118" s="8" t="str">
        <f t="shared" si="142"/>
        <v>2018</v>
      </c>
      <c r="B1118" s="8" t="str">
        <f t="shared" si="142"/>
        <v>Septiembre</v>
      </c>
      <c r="C1118" s="6" t="s">
        <v>57</v>
      </c>
      <c r="D1118" s="14" t="str">
        <f t="shared" si="137"/>
        <v>22/Septiembre/2018</v>
      </c>
      <c r="E1118" s="50">
        <v>1424980</v>
      </c>
      <c r="F1118" s="1">
        <v>659428.63659999997</v>
      </c>
      <c r="G1118" s="2">
        <v>0.46276343289028615</v>
      </c>
      <c r="H1118" s="3">
        <v>222</v>
      </c>
      <c r="I1118" s="1">
        <v>765551.36340000003</v>
      </c>
      <c r="J1118" s="11">
        <f t="shared" si="138"/>
        <v>43365</v>
      </c>
      <c r="K1118" s="12">
        <f t="shared" si="139"/>
        <v>38</v>
      </c>
      <c r="L1118" s="12" t="str">
        <f t="shared" si="140"/>
        <v>sábado</v>
      </c>
      <c r="M1118" s="45">
        <v>1117</v>
      </c>
    </row>
    <row r="1119" spans="1:13" x14ac:dyDescent="0.35">
      <c r="A1119" s="8" t="str">
        <f t="shared" si="142"/>
        <v>2018</v>
      </c>
      <c r="B1119" s="8" t="str">
        <f t="shared" si="142"/>
        <v>Septiembre</v>
      </c>
      <c r="C1119" s="6" t="s">
        <v>59</v>
      </c>
      <c r="D1119" s="14" t="str">
        <f t="shared" si="137"/>
        <v>24/Septiembre/2018</v>
      </c>
      <c r="E1119" s="50">
        <v>26605957</v>
      </c>
      <c r="F1119" s="1">
        <v>10056982.8346</v>
      </c>
      <c r="G1119" s="2">
        <v>0.37799740992590491</v>
      </c>
      <c r="H1119" s="3">
        <v>22097</v>
      </c>
      <c r="I1119" s="1">
        <v>16548974.1654</v>
      </c>
      <c r="J1119" s="11">
        <f t="shared" si="138"/>
        <v>43367</v>
      </c>
      <c r="K1119" s="12">
        <f t="shared" si="139"/>
        <v>39</v>
      </c>
      <c r="L1119" s="12" t="str">
        <f t="shared" si="140"/>
        <v>lunes</v>
      </c>
      <c r="M1119" s="45">
        <v>1118</v>
      </c>
    </row>
    <row r="1120" spans="1:13" x14ac:dyDescent="0.35">
      <c r="A1120" s="8" t="str">
        <f t="shared" si="142"/>
        <v>2018</v>
      </c>
      <c r="B1120" s="8" t="str">
        <f t="shared" si="142"/>
        <v>Septiembre</v>
      </c>
      <c r="C1120" s="6" t="s">
        <v>72</v>
      </c>
      <c r="D1120" s="14" t="str">
        <f t="shared" si="137"/>
        <v>25/Septiembre/2018</v>
      </c>
      <c r="E1120" s="50">
        <v>51242203</v>
      </c>
      <c r="F1120" s="1">
        <v>16583400.7996</v>
      </c>
      <c r="G1120" s="2">
        <v>0.32362778781388457</v>
      </c>
      <c r="H1120" s="3">
        <v>42898</v>
      </c>
      <c r="I1120" s="1">
        <v>34658802.200499997</v>
      </c>
      <c r="J1120" s="11">
        <f t="shared" si="138"/>
        <v>43368</v>
      </c>
      <c r="K1120" s="12">
        <f t="shared" si="139"/>
        <v>39</v>
      </c>
      <c r="L1120" s="12" t="str">
        <f t="shared" si="140"/>
        <v>martes</v>
      </c>
      <c r="M1120" s="45">
        <v>1119</v>
      </c>
    </row>
    <row r="1121" spans="1:13" x14ac:dyDescent="0.35">
      <c r="A1121" s="8" t="str">
        <f t="shared" si="142"/>
        <v>2018</v>
      </c>
      <c r="B1121" s="8" t="str">
        <f t="shared" si="142"/>
        <v>Septiembre</v>
      </c>
      <c r="C1121" s="6" t="s">
        <v>60</v>
      </c>
      <c r="D1121" s="14" t="str">
        <f t="shared" si="137"/>
        <v>26/Septiembre/2018</v>
      </c>
      <c r="E1121" s="50">
        <v>34407687.039999999</v>
      </c>
      <c r="F1121" s="1">
        <v>12900073.843</v>
      </c>
      <c r="G1121" s="2">
        <v>0.37491836716612964</v>
      </c>
      <c r="H1121" s="3">
        <v>29982</v>
      </c>
      <c r="I1121" s="1">
        <v>21507613.197000001</v>
      </c>
      <c r="J1121" s="11">
        <f t="shared" si="138"/>
        <v>43369</v>
      </c>
      <c r="K1121" s="12">
        <f t="shared" si="139"/>
        <v>39</v>
      </c>
      <c r="L1121" s="12" t="str">
        <f t="shared" si="140"/>
        <v>miércoles</v>
      </c>
      <c r="M1121" s="45">
        <v>1120</v>
      </c>
    </row>
    <row r="1122" spans="1:13" x14ac:dyDescent="0.35">
      <c r="A1122" s="8" t="str">
        <f t="shared" si="142"/>
        <v>2018</v>
      </c>
      <c r="B1122" s="8" t="str">
        <f t="shared" si="142"/>
        <v>Septiembre</v>
      </c>
      <c r="C1122" s="6" t="s">
        <v>61</v>
      </c>
      <c r="D1122" s="14" t="str">
        <f t="shared" si="137"/>
        <v>27/Septiembre/2018</v>
      </c>
      <c r="E1122" s="50">
        <v>49862732</v>
      </c>
      <c r="F1122" s="1">
        <v>19540652.606199998</v>
      </c>
      <c r="G1122" s="2">
        <v>0.39188892831223127</v>
      </c>
      <c r="H1122" s="3">
        <v>35074</v>
      </c>
      <c r="I1122" s="1">
        <v>30322079.393800002</v>
      </c>
      <c r="J1122" s="11">
        <f t="shared" si="138"/>
        <v>43370</v>
      </c>
      <c r="K1122" s="12">
        <f t="shared" si="139"/>
        <v>39</v>
      </c>
      <c r="L1122" s="12" t="str">
        <f t="shared" si="140"/>
        <v>jueves</v>
      </c>
      <c r="M1122" s="45">
        <v>1121</v>
      </c>
    </row>
    <row r="1123" spans="1:13" x14ac:dyDescent="0.35">
      <c r="A1123" s="8" t="str">
        <f t="shared" si="142"/>
        <v>2018</v>
      </c>
      <c r="B1123" s="8" t="str">
        <f t="shared" si="142"/>
        <v>Septiembre</v>
      </c>
      <c r="C1123" s="6" t="s">
        <v>62</v>
      </c>
      <c r="D1123" s="14" t="str">
        <f t="shared" si="137"/>
        <v>28/Septiembre/2018</v>
      </c>
      <c r="E1123" s="50">
        <v>83962140</v>
      </c>
      <c r="F1123" s="1">
        <v>31858807.8937</v>
      </c>
      <c r="G1123" s="2">
        <v>0.37944254271865868</v>
      </c>
      <c r="H1123" s="3">
        <v>87729</v>
      </c>
      <c r="I1123" s="1">
        <v>52103332.106399998</v>
      </c>
      <c r="J1123" s="11">
        <f t="shared" si="138"/>
        <v>43371</v>
      </c>
      <c r="K1123" s="12">
        <f t="shared" si="139"/>
        <v>39</v>
      </c>
      <c r="L1123" s="12" t="str">
        <f t="shared" si="140"/>
        <v>viernes</v>
      </c>
      <c r="M1123" s="45">
        <v>1122</v>
      </c>
    </row>
    <row r="1124" spans="1:13" x14ac:dyDescent="0.35">
      <c r="A1124" s="8" t="str">
        <f t="shared" si="142"/>
        <v>2018</v>
      </c>
      <c r="B1124" s="8" t="str">
        <f t="shared" si="142"/>
        <v>Septiembre</v>
      </c>
      <c r="C1124" s="6" t="s">
        <v>63</v>
      </c>
      <c r="D1124" s="14" t="str">
        <f t="shared" si="137"/>
        <v>29/Septiembre/2018</v>
      </c>
      <c r="E1124" s="50">
        <v>707013</v>
      </c>
      <c r="F1124" s="1">
        <v>265737.47169999999</v>
      </c>
      <c r="G1124" s="2">
        <v>0.37585938547098852</v>
      </c>
      <c r="H1124" s="3">
        <v>2101</v>
      </c>
      <c r="I1124" s="1">
        <v>441275.52830000001</v>
      </c>
      <c r="J1124" s="11">
        <f t="shared" si="138"/>
        <v>43372</v>
      </c>
      <c r="K1124" s="12">
        <f t="shared" si="139"/>
        <v>39</v>
      </c>
      <c r="L1124" s="12" t="str">
        <f t="shared" si="140"/>
        <v>sábado</v>
      </c>
      <c r="M1124" s="45">
        <v>1123</v>
      </c>
    </row>
    <row r="1125" spans="1:13" x14ac:dyDescent="0.35">
      <c r="A1125" s="8" t="str">
        <f t="shared" si="142"/>
        <v>2018</v>
      </c>
      <c r="B1125" s="8" t="s">
        <v>34</v>
      </c>
      <c r="C1125" s="6" t="s">
        <v>73</v>
      </c>
      <c r="D1125" s="14" t="str">
        <f t="shared" si="137"/>
        <v>1/Octubre/2018</v>
      </c>
      <c r="E1125" s="50">
        <v>16376958</v>
      </c>
      <c r="F1125" s="1">
        <v>6992908.5511999996</v>
      </c>
      <c r="G1125" s="2">
        <v>0.42699679337273749</v>
      </c>
      <c r="H1125" s="3">
        <v>14633</v>
      </c>
      <c r="I1125" s="1">
        <v>9384049.4488999993</v>
      </c>
      <c r="J1125" s="11">
        <f t="shared" si="138"/>
        <v>43374</v>
      </c>
      <c r="K1125" s="12">
        <f t="shared" si="139"/>
        <v>40</v>
      </c>
      <c r="L1125" s="12" t="str">
        <f t="shared" si="140"/>
        <v>lunes</v>
      </c>
      <c r="M1125" s="45">
        <v>1124</v>
      </c>
    </row>
    <row r="1126" spans="1:13" x14ac:dyDescent="0.35">
      <c r="A1126" s="8" t="str">
        <f t="shared" si="142"/>
        <v>2018</v>
      </c>
      <c r="B1126" s="8" t="str">
        <f t="shared" si="142"/>
        <v>Octubre</v>
      </c>
      <c r="C1126" s="6" t="s">
        <v>66</v>
      </c>
      <c r="D1126" s="14" t="str">
        <f t="shared" si="137"/>
        <v>2/Octubre/2018</v>
      </c>
      <c r="E1126" s="50">
        <v>54308440</v>
      </c>
      <c r="F1126" s="1">
        <v>24667943.804099999</v>
      </c>
      <c r="G1126" s="2">
        <v>0.45421934056842728</v>
      </c>
      <c r="H1126" s="3">
        <v>97273</v>
      </c>
      <c r="I1126" s="1">
        <v>29640496.195900001</v>
      </c>
      <c r="J1126" s="11">
        <f t="shared" si="138"/>
        <v>43375</v>
      </c>
      <c r="K1126" s="12">
        <f t="shared" si="139"/>
        <v>40</v>
      </c>
      <c r="L1126" s="12" t="str">
        <f t="shared" si="140"/>
        <v>martes</v>
      </c>
      <c r="M1126" s="45">
        <v>1125</v>
      </c>
    </row>
    <row r="1127" spans="1:13" x14ac:dyDescent="0.35">
      <c r="A1127" s="8" t="str">
        <f t="shared" si="142"/>
        <v>2018</v>
      </c>
      <c r="B1127" s="8" t="str">
        <f t="shared" si="142"/>
        <v>Octubre</v>
      </c>
      <c r="C1127" s="6" t="s">
        <v>67</v>
      </c>
      <c r="D1127" s="14" t="str">
        <f t="shared" si="137"/>
        <v>3/Octubre/2018</v>
      </c>
      <c r="E1127" s="50">
        <v>37871930</v>
      </c>
      <c r="F1127" s="1">
        <v>15059311.4124</v>
      </c>
      <c r="G1127" s="2">
        <v>0.39763781281809507</v>
      </c>
      <c r="H1127" s="3">
        <v>36502</v>
      </c>
      <c r="I1127" s="1">
        <v>22812618.5876</v>
      </c>
      <c r="J1127" s="11">
        <f t="shared" si="138"/>
        <v>43376</v>
      </c>
      <c r="K1127" s="12">
        <f t="shared" si="139"/>
        <v>40</v>
      </c>
      <c r="L1127" s="12" t="str">
        <f t="shared" si="140"/>
        <v>miércoles</v>
      </c>
      <c r="M1127" s="45">
        <v>1126</v>
      </c>
    </row>
    <row r="1128" spans="1:13" x14ac:dyDescent="0.35">
      <c r="A1128" s="8" t="str">
        <f t="shared" ref="A1128:B1143" si="143">+A1127</f>
        <v>2018</v>
      </c>
      <c r="B1128" s="8" t="str">
        <f t="shared" si="143"/>
        <v>Octubre</v>
      </c>
      <c r="C1128" s="6" t="s">
        <v>68</v>
      </c>
      <c r="D1128" s="14" t="str">
        <f t="shared" si="137"/>
        <v>4/Octubre/2018</v>
      </c>
      <c r="E1128" s="50">
        <v>40139015</v>
      </c>
      <c r="F1128" s="1">
        <v>16271589.623</v>
      </c>
      <c r="G1128" s="2">
        <v>0.40538088996453947</v>
      </c>
      <c r="H1128" s="3">
        <v>28842</v>
      </c>
      <c r="I1128" s="1">
        <v>23867425.377</v>
      </c>
      <c r="J1128" s="11">
        <f t="shared" si="138"/>
        <v>43377</v>
      </c>
      <c r="K1128" s="12">
        <f t="shared" si="139"/>
        <v>40</v>
      </c>
      <c r="L1128" s="12" t="str">
        <f t="shared" si="140"/>
        <v>jueves</v>
      </c>
      <c r="M1128" s="45">
        <v>1127</v>
      </c>
    </row>
    <row r="1129" spans="1:13" x14ac:dyDescent="0.35">
      <c r="A1129" s="8" t="str">
        <f t="shared" si="143"/>
        <v>2018</v>
      </c>
      <c r="B1129" s="8" t="str">
        <f t="shared" si="143"/>
        <v>Octubre</v>
      </c>
      <c r="C1129" s="6" t="s">
        <v>43</v>
      </c>
      <c r="D1129" s="14" t="str">
        <f t="shared" si="137"/>
        <v>5/Octubre/2018</v>
      </c>
      <c r="E1129" s="50">
        <v>51865723</v>
      </c>
      <c r="F1129" s="1">
        <v>18785153.077799998</v>
      </c>
      <c r="G1129" s="2">
        <v>0.36218820429438531</v>
      </c>
      <c r="H1129" s="3">
        <v>29096</v>
      </c>
      <c r="I1129" s="1">
        <v>33080569.922200002</v>
      </c>
      <c r="J1129" s="11">
        <f t="shared" si="138"/>
        <v>43378</v>
      </c>
      <c r="K1129" s="12">
        <f t="shared" si="139"/>
        <v>40</v>
      </c>
      <c r="L1129" s="12" t="str">
        <f t="shared" si="140"/>
        <v>viernes</v>
      </c>
      <c r="M1129" s="45">
        <v>1128</v>
      </c>
    </row>
    <row r="1130" spans="1:13" x14ac:dyDescent="0.35">
      <c r="A1130" s="8" t="str">
        <f t="shared" si="143"/>
        <v>2018</v>
      </c>
      <c r="B1130" s="8" t="str">
        <f t="shared" si="143"/>
        <v>Octubre</v>
      </c>
      <c r="C1130" s="6" t="s">
        <v>44</v>
      </c>
      <c r="D1130" s="14" t="str">
        <f t="shared" si="137"/>
        <v>6/Octubre/2018</v>
      </c>
      <c r="E1130" s="50">
        <v>9150085</v>
      </c>
      <c r="F1130" s="1">
        <v>3827079.5624000002</v>
      </c>
      <c r="G1130" s="2">
        <v>0.41825617602459431</v>
      </c>
      <c r="H1130" s="3">
        <v>3740</v>
      </c>
      <c r="I1130" s="1">
        <v>5323005.4376999997</v>
      </c>
      <c r="J1130" s="11">
        <f t="shared" si="138"/>
        <v>43379</v>
      </c>
      <c r="K1130" s="12">
        <f t="shared" si="139"/>
        <v>40</v>
      </c>
      <c r="L1130" s="12" t="str">
        <f t="shared" si="140"/>
        <v>sábado</v>
      </c>
      <c r="M1130" s="45">
        <v>1129</v>
      </c>
    </row>
    <row r="1131" spans="1:13" x14ac:dyDescent="0.35">
      <c r="A1131" s="8" t="str">
        <f t="shared" si="143"/>
        <v>2018</v>
      </c>
      <c r="B1131" s="8" t="str">
        <f t="shared" si="143"/>
        <v>Octubre</v>
      </c>
      <c r="C1131" s="6" t="s">
        <v>46</v>
      </c>
      <c r="D1131" s="14" t="str">
        <f t="shared" si="137"/>
        <v>8/Octubre/2018</v>
      </c>
      <c r="E1131" s="50">
        <v>37963692</v>
      </c>
      <c r="F1131" s="1">
        <v>15454715.7127</v>
      </c>
      <c r="G1131" s="2">
        <v>0.40709201077439994</v>
      </c>
      <c r="H1131" s="3">
        <v>35648</v>
      </c>
      <c r="I1131" s="1">
        <v>22508976.2874</v>
      </c>
      <c r="J1131" s="11">
        <f t="shared" si="138"/>
        <v>43381</v>
      </c>
      <c r="K1131" s="12">
        <f t="shared" si="139"/>
        <v>41</v>
      </c>
      <c r="L1131" s="12" t="str">
        <f t="shared" si="140"/>
        <v>lunes</v>
      </c>
      <c r="M1131" s="45">
        <v>1130</v>
      </c>
    </row>
    <row r="1132" spans="1:13" x14ac:dyDescent="0.35">
      <c r="A1132" s="8" t="str">
        <f t="shared" si="143"/>
        <v>2018</v>
      </c>
      <c r="B1132" s="8" t="str">
        <f t="shared" si="143"/>
        <v>Octubre</v>
      </c>
      <c r="C1132" s="6" t="s">
        <v>47</v>
      </c>
      <c r="D1132" s="14" t="str">
        <f t="shared" si="137"/>
        <v>9/Octubre/2018</v>
      </c>
      <c r="E1132" s="50">
        <v>50592991</v>
      </c>
      <c r="F1132" s="1">
        <v>17974351.078600001</v>
      </c>
      <c r="G1132" s="2">
        <v>0.3552735413211684</v>
      </c>
      <c r="H1132" s="3">
        <v>35247</v>
      </c>
      <c r="I1132" s="1">
        <v>32618639.921499997</v>
      </c>
      <c r="J1132" s="11">
        <f t="shared" si="138"/>
        <v>43382</v>
      </c>
      <c r="K1132" s="12">
        <f t="shared" si="139"/>
        <v>41</v>
      </c>
      <c r="L1132" s="12" t="str">
        <f t="shared" si="140"/>
        <v>martes</v>
      </c>
      <c r="M1132" s="45">
        <v>1131</v>
      </c>
    </row>
    <row r="1133" spans="1:13" x14ac:dyDescent="0.35">
      <c r="A1133" s="8" t="str">
        <f t="shared" si="143"/>
        <v>2018</v>
      </c>
      <c r="B1133" s="8" t="str">
        <f t="shared" si="143"/>
        <v>Octubre</v>
      </c>
      <c r="C1133" s="6" t="s">
        <v>48</v>
      </c>
      <c r="D1133" s="14" t="str">
        <f t="shared" si="137"/>
        <v>10/Octubre/2018</v>
      </c>
      <c r="E1133" s="50">
        <v>36782303</v>
      </c>
      <c r="F1133" s="1">
        <v>13866114.003900001</v>
      </c>
      <c r="G1133" s="2">
        <v>0.37697786361827318</v>
      </c>
      <c r="H1133" s="3">
        <v>43885.192000000003</v>
      </c>
      <c r="I1133" s="1">
        <v>22916188.996100001</v>
      </c>
      <c r="J1133" s="11">
        <f t="shared" si="138"/>
        <v>43383</v>
      </c>
      <c r="K1133" s="12">
        <f t="shared" si="139"/>
        <v>41</v>
      </c>
      <c r="L1133" s="12" t="str">
        <f t="shared" si="140"/>
        <v>miércoles</v>
      </c>
      <c r="M1133" s="45">
        <v>1132</v>
      </c>
    </row>
    <row r="1134" spans="1:13" x14ac:dyDescent="0.35">
      <c r="A1134" s="8" t="str">
        <f t="shared" si="143"/>
        <v>2018</v>
      </c>
      <c r="B1134" s="8" t="str">
        <f t="shared" si="143"/>
        <v>Octubre</v>
      </c>
      <c r="C1134" s="6" t="s">
        <v>69</v>
      </c>
      <c r="D1134" s="14" t="str">
        <f t="shared" si="137"/>
        <v>11/Octubre/2018</v>
      </c>
      <c r="E1134" s="50">
        <v>41477370</v>
      </c>
      <c r="F1134" s="1">
        <v>17898680.686999999</v>
      </c>
      <c r="G1134" s="2">
        <v>0.43152882371760792</v>
      </c>
      <c r="H1134" s="3">
        <v>43259</v>
      </c>
      <c r="I1134" s="1">
        <v>23578689.313099999</v>
      </c>
      <c r="J1134" s="11">
        <f t="shared" si="138"/>
        <v>43384</v>
      </c>
      <c r="K1134" s="12">
        <f t="shared" si="139"/>
        <v>41</v>
      </c>
      <c r="L1134" s="12" t="str">
        <f t="shared" si="140"/>
        <v>jueves</v>
      </c>
      <c r="M1134" s="45">
        <v>1133</v>
      </c>
    </row>
    <row r="1135" spans="1:13" x14ac:dyDescent="0.35">
      <c r="A1135" s="8" t="str">
        <f t="shared" si="143"/>
        <v>2018</v>
      </c>
      <c r="B1135" s="8" t="str">
        <f t="shared" si="143"/>
        <v>Octubre</v>
      </c>
      <c r="C1135" s="6" t="s">
        <v>49</v>
      </c>
      <c r="D1135" s="14" t="str">
        <f t="shared" si="137"/>
        <v>12/Octubre/2018</v>
      </c>
      <c r="E1135" s="50">
        <v>40029024</v>
      </c>
      <c r="F1135" s="1">
        <v>15867309.9504</v>
      </c>
      <c r="G1135" s="2">
        <v>0.39639512445769348</v>
      </c>
      <c r="H1135" s="3">
        <v>28126</v>
      </c>
      <c r="I1135" s="1">
        <v>24161714.049600001</v>
      </c>
      <c r="J1135" s="11">
        <f t="shared" si="138"/>
        <v>43385</v>
      </c>
      <c r="K1135" s="12">
        <f t="shared" si="139"/>
        <v>41</v>
      </c>
      <c r="L1135" s="12" t="str">
        <f t="shared" si="140"/>
        <v>viernes</v>
      </c>
      <c r="M1135" s="45">
        <v>1134</v>
      </c>
    </row>
    <row r="1136" spans="1:13" x14ac:dyDescent="0.35">
      <c r="A1136" s="8" t="str">
        <f t="shared" si="143"/>
        <v>2018</v>
      </c>
      <c r="B1136" s="8" t="str">
        <f t="shared" si="143"/>
        <v>Octubre</v>
      </c>
      <c r="C1136" s="6" t="s">
        <v>50</v>
      </c>
      <c r="D1136" s="14" t="str">
        <f t="shared" si="137"/>
        <v>13/Octubre/2018</v>
      </c>
      <c r="E1136" s="50">
        <v>4866218</v>
      </c>
      <c r="F1136" s="1">
        <v>1690739.5981999999</v>
      </c>
      <c r="G1136" s="2">
        <v>0.34744427771217812</v>
      </c>
      <c r="H1136" s="3">
        <v>4463</v>
      </c>
      <c r="I1136" s="1">
        <v>3175478.4018999999</v>
      </c>
      <c r="J1136" s="11">
        <f t="shared" si="138"/>
        <v>43386</v>
      </c>
      <c r="K1136" s="12">
        <f t="shared" si="139"/>
        <v>41</v>
      </c>
      <c r="L1136" s="12" t="str">
        <f t="shared" si="140"/>
        <v>sábado</v>
      </c>
      <c r="M1136" s="45">
        <v>1135</v>
      </c>
    </row>
    <row r="1137" spans="1:13" x14ac:dyDescent="0.35">
      <c r="A1137" s="8" t="str">
        <f t="shared" si="143"/>
        <v>2018</v>
      </c>
      <c r="B1137" s="8" t="str">
        <f t="shared" si="143"/>
        <v>Octubre</v>
      </c>
      <c r="C1137" s="6" t="s">
        <v>53</v>
      </c>
      <c r="D1137" s="14" t="str">
        <f t="shared" si="137"/>
        <v>16/Octubre/2018</v>
      </c>
      <c r="E1137" s="50">
        <v>38554662</v>
      </c>
      <c r="F1137" s="1">
        <v>16114488.084000001</v>
      </c>
      <c r="G1137" s="2">
        <v>0.41796470901495647</v>
      </c>
      <c r="H1137" s="3">
        <v>31134</v>
      </c>
      <c r="I1137" s="1">
        <v>22440173.916099999</v>
      </c>
      <c r="J1137" s="11">
        <f t="shared" si="138"/>
        <v>43389</v>
      </c>
      <c r="K1137" s="12">
        <f t="shared" si="139"/>
        <v>42</v>
      </c>
      <c r="L1137" s="12" t="str">
        <f t="shared" si="140"/>
        <v>martes</v>
      </c>
      <c r="M1137" s="45">
        <v>1136</v>
      </c>
    </row>
    <row r="1138" spans="1:13" x14ac:dyDescent="0.35">
      <c r="A1138" s="8" t="str">
        <f t="shared" si="143"/>
        <v>2018</v>
      </c>
      <c r="B1138" s="8" t="str">
        <f t="shared" si="143"/>
        <v>Octubre</v>
      </c>
      <c r="C1138" s="6" t="s">
        <v>70</v>
      </c>
      <c r="D1138" s="14" t="str">
        <f t="shared" si="137"/>
        <v>17/Octubre/2018</v>
      </c>
      <c r="E1138" s="50">
        <v>37075501</v>
      </c>
      <c r="F1138" s="1">
        <v>15345959.5932</v>
      </c>
      <c r="G1138" s="2">
        <v>0.41391105121411575</v>
      </c>
      <c r="H1138" s="3">
        <v>25804</v>
      </c>
      <c r="I1138" s="1">
        <v>21729541.4069</v>
      </c>
      <c r="J1138" s="11">
        <f t="shared" si="138"/>
        <v>43390</v>
      </c>
      <c r="K1138" s="12">
        <f t="shared" si="139"/>
        <v>42</v>
      </c>
      <c r="L1138" s="12" t="str">
        <f t="shared" si="140"/>
        <v>miércoles</v>
      </c>
      <c r="M1138" s="45">
        <v>1137</v>
      </c>
    </row>
    <row r="1139" spans="1:13" x14ac:dyDescent="0.35">
      <c r="A1139" s="8" t="str">
        <f t="shared" si="143"/>
        <v>2018</v>
      </c>
      <c r="B1139" s="8" t="str">
        <f t="shared" si="143"/>
        <v>Octubre</v>
      </c>
      <c r="C1139" s="6" t="s">
        <v>71</v>
      </c>
      <c r="D1139" s="14" t="str">
        <f t="shared" si="137"/>
        <v>18/Octubre/2018</v>
      </c>
      <c r="E1139" s="50">
        <v>45535661</v>
      </c>
      <c r="F1139" s="1">
        <v>17278099.5374</v>
      </c>
      <c r="G1139" s="2">
        <v>0.37944106131236349</v>
      </c>
      <c r="H1139" s="3">
        <v>58172.38</v>
      </c>
      <c r="I1139" s="1">
        <v>28257561.462699998</v>
      </c>
      <c r="J1139" s="11">
        <f t="shared" si="138"/>
        <v>43391</v>
      </c>
      <c r="K1139" s="12">
        <f t="shared" si="139"/>
        <v>42</v>
      </c>
      <c r="L1139" s="12" t="str">
        <f t="shared" si="140"/>
        <v>jueves</v>
      </c>
      <c r="M1139" s="45">
        <v>1138</v>
      </c>
    </row>
    <row r="1140" spans="1:13" x14ac:dyDescent="0.35">
      <c r="A1140" s="8" t="str">
        <f t="shared" si="143"/>
        <v>2018</v>
      </c>
      <c r="B1140" s="8" t="str">
        <f t="shared" si="143"/>
        <v>Octubre</v>
      </c>
      <c r="C1140" s="6" t="s">
        <v>54</v>
      </c>
      <c r="D1140" s="14" t="str">
        <f t="shared" si="137"/>
        <v>19/Octubre/2018</v>
      </c>
      <c r="E1140" s="50">
        <v>67199517.819999993</v>
      </c>
      <c r="F1140" s="1">
        <v>22367052.016600002</v>
      </c>
      <c r="G1140" s="2">
        <v>0.33284542422628949</v>
      </c>
      <c r="H1140" s="3">
        <v>38948.383999999998</v>
      </c>
      <c r="I1140" s="1">
        <v>44832465.803499997</v>
      </c>
      <c r="J1140" s="11">
        <f t="shared" si="138"/>
        <v>43392</v>
      </c>
      <c r="K1140" s="12">
        <f t="shared" si="139"/>
        <v>42</v>
      </c>
      <c r="L1140" s="12" t="str">
        <f t="shared" si="140"/>
        <v>viernes</v>
      </c>
      <c r="M1140" s="45">
        <v>1139</v>
      </c>
    </row>
    <row r="1141" spans="1:13" x14ac:dyDescent="0.35">
      <c r="A1141" s="8" t="str">
        <f t="shared" si="143"/>
        <v>2018</v>
      </c>
      <c r="B1141" s="8" t="str">
        <f t="shared" si="143"/>
        <v>Octubre</v>
      </c>
      <c r="C1141" s="6" t="s">
        <v>55</v>
      </c>
      <c r="D1141" s="14" t="str">
        <f t="shared" si="137"/>
        <v>20/Octubre/2018</v>
      </c>
      <c r="E1141" s="50">
        <v>2807542</v>
      </c>
      <c r="F1141" s="1">
        <v>1177071.6481999999</v>
      </c>
      <c r="G1141" s="2">
        <v>0.41925344240620444</v>
      </c>
      <c r="H1141" s="3">
        <v>1189</v>
      </c>
      <c r="I1141" s="1">
        <v>1630470.3518999999</v>
      </c>
      <c r="J1141" s="11">
        <f t="shared" si="138"/>
        <v>43393</v>
      </c>
      <c r="K1141" s="12">
        <f t="shared" si="139"/>
        <v>42</v>
      </c>
      <c r="L1141" s="12" t="str">
        <f t="shared" si="140"/>
        <v>sábado</v>
      </c>
      <c r="M1141" s="45">
        <v>1140</v>
      </c>
    </row>
    <row r="1142" spans="1:13" x14ac:dyDescent="0.35">
      <c r="A1142" s="8" t="str">
        <f t="shared" si="143"/>
        <v>2018</v>
      </c>
      <c r="B1142" s="8" t="str">
        <f t="shared" si="143"/>
        <v>Octubre</v>
      </c>
      <c r="C1142" s="6" t="s">
        <v>57</v>
      </c>
      <c r="D1142" s="14" t="str">
        <f t="shared" si="137"/>
        <v>22/Octubre/2018</v>
      </c>
      <c r="E1142" s="50">
        <v>34960206</v>
      </c>
      <c r="F1142" s="1">
        <v>14283942.060000001</v>
      </c>
      <c r="G1142" s="2">
        <v>0.40857717085534334</v>
      </c>
      <c r="H1142" s="3">
        <v>26266</v>
      </c>
      <c r="I1142" s="1">
        <v>20676263.940000001</v>
      </c>
      <c r="J1142" s="11">
        <f t="shared" si="138"/>
        <v>43395</v>
      </c>
      <c r="K1142" s="12">
        <f t="shared" si="139"/>
        <v>43</v>
      </c>
      <c r="L1142" s="12" t="str">
        <f t="shared" si="140"/>
        <v>lunes</v>
      </c>
      <c r="M1142" s="45">
        <v>1141</v>
      </c>
    </row>
    <row r="1143" spans="1:13" x14ac:dyDescent="0.35">
      <c r="A1143" s="8" t="str">
        <f t="shared" si="143"/>
        <v>2018</v>
      </c>
      <c r="B1143" s="8" t="str">
        <f t="shared" si="143"/>
        <v>Octubre</v>
      </c>
      <c r="C1143" s="6" t="s">
        <v>58</v>
      </c>
      <c r="D1143" s="14" t="str">
        <f t="shared" si="137"/>
        <v>23/Octubre/2018</v>
      </c>
      <c r="E1143" s="50">
        <v>37348302.979999997</v>
      </c>
      <c r="F1143" s="1">
        <v>15497289.425799999</v>
      </c>
      <c r="G1143" s="2">
        <v>0.41493958732472508</v>
      </c>
      <c r="H1143" s="3">
        <v>40379</v>
      </c>
      <c r="I1143" s="1">
        <v>21851013.554299999</v>
      </c>
      <c r="J1143" s="11">
        <f t="shared" si="138"/>
        <v>43396</v>
      </c>
      <c r="K1143" s="12">
        <f t="shared" si="139"/>
        <v>43</v>
      </c>
      <c r="L1143" s="12" t="str">
        <f t="shared" si="140"/>
        <v>martes</v>
      </c>
      <c r="M1143" s="45">
        <v>1142</v>
      </c>
    </row>
    <row r="1144" spans="1:13" x14ac:dyDescent="0.35">
      <c r="A1144" s="8" t="str">
        <f t="shared" ref="A1144:B1159" si="144">+A1143</f>
        <v>2018</v>
      </c>
      <c r="B1144" s="8" t="str">
        <f t="shared" si="144"/>
        <v>Octubre</v>
      </c>
      <c r="C1144" s="6" t="s">
        <v>59</v>
      </c>
      <c r="D1144" s="14" t="str">
        <f t="shared" si="137"/>
        <v>24/Octubre/2018</v>
      </c>
      <c r="E1144" s="50">
        <v>49690269</v>
      </c>
      <c r="F1144" s="1">
        <v>19363498.7973</v>
      </c>
      <c r="G1144" s="2">
        <v>0.38968391974895528</v>
      </c>
      <c r="H1144" s="3">
        <v>49520</v>
      </c>
      <c r="I1144" s="1">
        <v>30326770.202799998</v>
      </c>
      <c r="J1144" s="11">
        <f t="shared" si="138"/>
        <v>43397</v>
      </c>
      <c r="K1144" s="12">
        <f t="shared" si="139"/>
        <v>43</v>
      </c>
      <c r="L1144" s="12" t="str">
        <f t="shared" si="140"/>
        <v>miércoles</v>
      </c>
      <c r="M1144" s="45">
        <v>1143</v>
      </c>
    </row>
    <row r="1145" spans="1:13" x14ac:dyDescent="0.35">
      <c r="A1145" s="8" t="str">
        <f t="shared" si="144"/>
        <v>2018</v>
      </c>
      <c r="B1145" s="8" t="str">
        <f t="shared" si="144"/>
        <v>Octubre</v>
      </c>
      <c r="C1145" s="6" t="s">
        <v>72</v>
      </c>
      <c r="D1145" s="14" t="str">
        <f t="shared" si="137"/>
        <v>25/Octubre/2018</v>
      </c>
      <c r="E1145" s="50">
        <v>48344607</v>
      </c>
      <c r="F1145" s="1">
        <v>19061335.866599999</v>
      </c>
      <c r="G1145" s="2">
        <v>0.39428050095846262</v>
      </c>
      <c r="H1145" s="3">
        <v>36846</v>
      </c>
      <c r="I1145" s="1">
        <v>29283271.133400001</v>
      </c>
      <c r="J1145" s="11">
        <f t="shared" si="138"/>
        <v>43398</v>
      </c>
      <c r="K1145" s="12">
        <f t="shared" si="139"/>
        <v>43</v>
      </c>
      <c r="L1145" s="12" t="str">
        <f t="shared" si="140"/>
        <v>jueves</v>
      </c>
      <c r="M1145" s="45">
        <v>1144</v>
      </c>
    </row>
    <row r="1146" spans="1:13" x14ac:dyDescent="0.35">
      <c r="A1146" s="8" t="str">
        <f t="shared" si="144"/>
        <v>2018</v>
      </c>
      <c r="B1146" s="8" t="str">
        <f t="shared" si="144"/>
        <v>Octubre</v>
      </c>
      <c r="C1146" s="6" t="s">
        <v>60</v>
      </c>
      <c r="D1146" s="14" t="str">
        <f t="shared" si="137"/>
        <v>26/Octubre/2018</v>
      </c>
      <c r="E1146" s="50">
        <v>44578822</v>
      </c>
      <c r="F1146" s="1">
        <v>17809872.864999998</v>
      </c>
      <c r="G1146" s="2">
        <v>0.39951421024539407</v>
      </c>
      <c r="H1146" s="3">
        <v>33869</v>
      </c>
      <c r="I1146" s="1">
        <v>26768949.135000002</v>
      </c>
      <c r="J1146" s="11">
        <f t="shared" si="138"/>
        <v>43399</v>
      </c>
      <c r="K1146" s="12">
        <f t="shared" si="139"/>
        <v>43</v>
      </c>
      <c r="L1146" s="12" t="str">
        <f t="shared" si="140"/>
        <v>viernes</v>
      </c>
      <c r="M1146" s="45">
        <v>1145</v>
      </c>
    </row>
    <row r="1147" spans="1:13" x14ac:dyDescent="0.35">
      <c r="A1147" s="8" t="str">
        <f t="shared" si="144"/>
        <v>2018</v>
      </c>
      <c r="B1147" s="8" t="str">
        <f t="shared" si="144"/>
        <v>Octubre</v>
      </c>
      <c r="C1147" s="6" t="s">
        <v>61</v>
      </c>
      <c r="D1147" s="14" t="str">
        <f t="shared" si="137"/>
        <v>27/Octubre/2018</v>
      </c>
      <c r="E1147" s="50">
        <v>3665279</v>
      </c>
      <c r="F1147" s="1">
        <v>1537837.6425999999</v>
      </c>
      <c r="G1147" s="2">
        <v>0.41956905397924688</v>
      </c>
      <c r="H1147" s="3">
        <v>4180</v>
      </c>
      <c r="I1147" s="1">
        <v>2127441.3574000001</v>
      </c>
      <c r="J1147" s="11">
        <f t="shared" si="138"/>
        <v>43400</v>
      </c>
      <c r="K1147" s="12">
        <f t="shared" si="139"/>
        <v>43</v>
      </c>
      <c r="L1147" s="12" t="str">
        <f t="shared" si="140"/>
        <v>sábado</v>
      </c>
      <c r="M1147" s="45">
        <v>1146</v>
      </c>
    </row>
    <row r="1148" spans="1:13" x14ac:dyDescent="0.35">
      <c r="A1148" s="8" t="str">
        <f t="shared" si="144"/>
        <v>2018</v>
      </c>
      <c r="B1148" s="8" t="str">
        <f t="shared" si="144"/>
        <v>Octubre</v>
      </c>
      <c r="C1148" s="6" t="s">
        <v>63</v>
      </c>
      <c r="D1148" s="14" t="str">
        <f t="shared" si="137"/>
        <v>29/Octubre/2018</v>
      </c>
      <c r="E1148" s="50">
        <v>46145297</v>
      </c>
      <c r="F1148" s="1">
        <v>17616005.9892</v>
      </c>
      <c r="G1148" s="2">
        <v>0.38175084211073557</v>
      </c>
      <c r="H1148" s="3">
        <v>39457</v>
      </c>
      <c r="I1148" s="1">
        <v>28529291.010899998</v>
      </c>
      <c r="J1148" s="11">
        <f t="shared" si="138"/>
        <v>43402</v>
      </c>
      <c r="K1148" s="12">
        <f t="shared" si="139"/>
        <v>44</v>
      </c>
      <c r="L1148" s="12" t="str">
        <f t="shared" si="140"/>
        <v>lunes</v>
      </c>
      <c r="M1148" s="45">
        <v>1147</v>
      </c>
    </row>
    <row r="1149" spans="1:13" x14ac:dyDescent="0.35">
      <c r="A1149" s="8" t="str">
        <f t="shared" si="144"/>
        <v>2018</v>
      </c>
      <c r="B1149" s="8" t="str">
        <f t="shared" si="144"/>
        <v>Octubre</v>
      </c>
      <c r="C1149" s="6" t="s">
        <v>64</v>
      </c>
      <c r="D1149" s="14" t="str">
        <f t="shared" si="137"/>
        <v>30/Octubre/2018</v>
      </c>
      <c r="E1149" s="50">
        <v>63936152</v>
      </c>
      <c r="F1149" s="1">
        <v>26800005.596700002</v>
      </c>
      <c r="G1149" s="2">
        <v>0.41916826018400355</v>
      </c>
      <c r="H1149" s="3">
        <v>54383</v>
      </c>
      <c r="I1149" s="1">
        <v>37136146.403399996</v>
      </c>
      <c r="J1149" s="11">
        <f t="shared" si="138"/>
        <v>43403</v>
      </c>
      <c r="K1149" s="12">
        <f t="shared" si="139"/>
        <v>44</v>
      </c>
      <c r="L1149" s="12" t="str">
        <f t="shared" si="140"/>
        <v>martes</v>
      </c>
      <c r="M1149" s="45">
        <v>1148</v>
      </c>
    </row>
    <row r="1150" spans="1:13" x14ac:dyDescent="0.35">
      <c r="A1150" s="8" t="str">
        <f t="shared" si="144"/>
        <v>2018</v>
      </c>
      <c r="B1150" s="8" t="str">
        <f t="shared" si="144"/>
        <v>Octubre</v>
      </c>
      <c r="C1150" s="6" t="s">
        <v>65</v>
      </c>
      <c r="D1150" s="14" t="str">
        <f t="shared" si="137"/>
        <v>31/Octubre/2018</v>
      </c>
      <c r="E1150" s="50">
        <v>117339512</v>
      </c>
      <c r="F1150" s="1">
        <v>36139450.485600002</v>
      </c>
      <c r="G1150" s="2">
        <v>0.30799046177727413</v>
      </c>
      <c r="H1150" s="3">
        <v>77896.034440000003</v>
      </c>
      <c r="I1150" s="1">
        <v>81200061.514400005</v>
      </c>
      <c r="J1150" s="11">
        <f t="shared" si="138"/>
        <v>43404</v>
      </c>
      <c r="K1150" s="12">
        <f t="shared" si="139"/>
        <v>44</v>
      </c>
      <c r="L1150" s="12" t="str">
        <f t="shared" si="140"/>
        <v>miércoles</v>
      </c>
      <c r="M1150" s="45">
        <v>1149</v>
      </c>
    </row>
    <row r="1151" spans="1:13" x14ac:dyDescent="0.35">
      <c r="A1151" s="8" t="str">
        <f t="shared" si="144"/>
        <v>2018</v>
      </c>
      <c r="B1151" s="8" t="s">
        <v>35</v>
      </c>
      <c r="C1151" s="6" t="s">
        <v>73</v>
      </c>
      <c r="D1151" s="14" t="str">
        <f t="shared" si="137"/>
        <v>1/Noviembre/2018</v>
      </c>
      <c r="E1151" s="50">
        <v>119400</v>
      </c>
      <c r="F1151" s="1">
        <v>88448.46</v>
      </c>
      <c r="G1151" s="2">
        <v>0.74077437185929651</v>
      </c>
      <c r="H1151" s="3">
        <v>600</v>
      </c>
      <c r="I1151" s="1">
        <v>30951.54</v>
      </c>
      <c r="J1151" s="11">
        <f t="shared" si="138"/>
        <v>43405</v>
      </c>
      <c r="K1151" s="12">
        <f t="shared" si="139"/>
        <v>44</v>
      </c>
      <c r="L1151" s="12" t="str">
        <f t="shared" si="140"/>
        <v>jueves</v>
      </c>
      <c r="M1151" s="45">
        <v>1150</v>
      </c>
    </row>
    <row r="1152" spans="1:13" x14ac:dyDescent="0.35">
      <c r="A1152" s="8" t="str">
        <f t="shared" si="144"/>
        <v>2018</v>
      </c>
      <c r="B1152" s="8" t="str">
        <f t="shared" si="144"/>
        <v>Noviembre</v>
      </c>
      <c r="C1152" s="6" t="s">
        <v>43</v>
      </c>
      <c r="D1152" s="14" t="str">
        <f t="shared" si="137"/>
        <v>5/Noviembre/2018</v>
      </c>
      <c r="E1152" s="50">
        <v>19958625</v>
      </c>
      <c r="F1152" s="1">
        <v>9253451.6075999998</v>
      </c>
      <c r="G1152" s="2">
        <v>0.46363171849764201</v>
      </c>
      <c r="H1152" s="3">
        <v>17338</v>
      </c>
      <c r="I1152" s="1">
        <v>10705173.3924</v>
      </c>
      <c r="J1152" s="11">
        <f t="shared" si="138"/>
        <v>43409</v>
      </c>
      <c r="K1152" s="12">
        <f t="shared" si="139"/>
        <v>45</v>
      </c>
      <c r="L1152" s="12" t="str">
        <f t="shared" si="140"/>
        <v>lunes</v>
      </c>
      <c r="M1152" s="45">
        <v>1151</v>
      </c>
    </row>
    <row r="1153" spans="1:13" x14ac:dyDescent="0.35">
      <c r="A1153" s="8" t="str">
        <f t="shared" si="144"/>
        <v>2018</v>
      </c>
      <c r="B1153" s="8" t="str">
        <f t="shared" si="144"/>
        <v>Noviembre</v>
      </c>
      <c r="C1153" s="6" t="s">
        <v>44</v>
      </c>
      <c r="D1153" s="14" t="str">
        <f t="shared" si="137"/>
        <v>6/Noviembre/2018</v>
      </c>
      <c r="E1153" s="50">
        <v>41133675</v>
      </c>
      <c r="F1153" s="1">
        <v>18547382.547499999</v>
      </c>
      <c r="G1153" s="2">
        <v>0.45090506859647234</v>
      </c>
      <c r="H1153" s="3">
        <v>40124</v>
      </c>
      <c r="I1153" s="1">
        <v>22586292.452599999</v>
      </c>
      <c r="J1153" s="11">
        <f t="shared" si="138"/>
        <v>43410</v>
      </c>
      <c r="K1153" s="12">
        <f t="shared" si="139"/>
        <v>45</v>
      </c>
      <c r="L1153" s="12" t="str">
        <f t="shared" si="140"/>
        <v>martes</v>
      </c>
      <c r="M1153" s="45">
        <v>1152</v>
      </c>
    </row>
    <row r="1154" spans="1:13" x14ac:dyDescent="0.35">
      <c r="A1154" s="8" t="str">
        <f t="shared" si="144"/>
        <v>2018</v>
      </c>
      <c r="B1154" s="8" t="str">
        <f t="shared" si="144"/>
        <v>Noviembre</v>
      </c>
      <c r="C1154" s="6" t="s">
        <v>45</v>
      </c>
      <c r="D1154" s="14" t="str">
        <f t="shared" si="137"/>
        <v>7/Noviembre/2018</v>
      </c>
      <c r="E1154" s="50">
        <v>39846540</v>
      </c>
      <c r="F1154" s="1">
        <v>18213752.7579</v>
      </c>
      <c r="G1154" s="2">
        <v>0.45709747340421525</v>
      </c>
      <c r="H1154" s="3">
        <v>32441</v>
      </c>
      <c r="I1154" s="1">
        <v>21632787.2421</v>
      </c>
      <c r="J1154" s="11">
        <f t="shared" si="138"/>
        <v>43411</v>
      </c>
      <c r="K1154" s="12">
        <f t="shared" si="139"/>
        <v>45</v>
      </c>
      <c r="L1154" s="12" t="str">
        <f t="shared" si="140"/>
        <v>miércoles</v>
      </c>
      <c r="M1154" s="45">
        <v>1153</v>
      </c>
    </row>
    <row r="1155" spans="1:13" x14ac:dyDescent="0.35">
      <c r="A1155" s="8" t="str">
        <f t="shared" si="144"/>
        <v>2018</v>
      </c>
      <c r="B1155" s="8" t="str">
        <f t="shared" si="144"/>
        <v>Noviembre</v>
      </c>
      <c r="C1155" s="6" t="s">
        <v>46</v>
      </c>
      <c r="D1155" s="14" t="str">
        <f t="shared" ref="D1155:D1218" si="145">CONCATENATE(C1155,"/",B1155,"/",A1155)</f>
        <v>8/Noviembre/2018</v>
      </c>
      <c r="E1155" s="50">
        <v>43155991.530000001</v>
      </c>
      <c r="F1155" s="1">
        <v>19480220.478</v>
      </c>
      <c r="G1155" s="2">
        <v>0.45139086804339262</v>
      </c>
      <c r="H1155" s="3">
        <v>38897</v>
      </c>
      <c r="I1155" s="1">
        <v>23675771.052000001</v>
      </c>
      <c r="J1155" s="11">
        <f t="shared" ref="J1155:J1218" si="146">WORKDAY(D1155,0,0)</f>
        <v>43412</v>
      </c>
      <c r="K1155" s="12">
        <f t="shared" ref="K1155:K1218" si="147">WEEKNUM(J1155,1)</f>
        <v>45</v>
      </c>
      <c r="L1155" s="12" t="str">
        <f t="shared" ref="L1155:L1218" si="148">TEXT(J1155,"ddDDd")</f>
        <v>jueves</v>
      </c>
      <c r="M1155" s="45">
        <v>1154</v>
      </c>
    </row>
    <row r="1156" spans="1:13" x14ac:dyDescent="0.35">
      <c r="A1156" s="8" t="str">
        <f t="shared" si="144"/>
        <v>2018</v>
      </c>
      <c r="B1156" s="8" t="str">
        <f t="shared" si="144"/>
        <v>Noviembre</v>
      </c>
      <c r="C1156" s="6" t="s">
        <v>47</v>
      </c>
      <c r="D1156" s="14" t="str">
        <f t="shared" si="145"/>
        <v>9/Noviembre/2018</v>
      </c>
      <c r="E1156" s="50">
        <v>52572804</v>
      </c>
      <c r="F1156" s="1">
        <v>23519783.299199998</v>
      </c>
      <c r="G1156" s="2">
        <v>0.44737547761766711</v>
      </c>
      <c r="H1156" s="3">
        <v>50826</v>
      </c>
      <c r="I1156" s="1">
        <v>29053020.700800002</v>
      </c>
      <c r="J1156" s="11">
        <f t="shared" si="146"/>
        <v>43413</v>
      </c>
      <c r="K1156" s="12">
        <f t="shared" si="147"/>
        <v>45</v>
      </c>
      <c r="L1156" s="12" t="str">
        <f t="shared" si="148"/>
        <v>viernes</v>
      </c>
      <c r="M1156" s="45">
        <v>1155</v>
      </c>
    </row>
    <row r="1157" spans="1:13" x14ac:dyDescent="0.35">
      <c r="A1157" s="8" t="str">
        <f t="shared" si="144"/>
        <v>2018</v>
      </c>
      <c r="B1157" s="8" t="str">
        <f t="shared" si="144"/>
        <v>Noviembre</v>
      </c>
      <c r="C1157" s="6" t="s">
        <v>48</v>
      </c>
      <c r="D1157" s="14" t="str">
        <f t="shared" si="145"/>
        <v>10/Noviembre/2018</v>
      </c>
      <c r="E1157" s="50">
        <v>4633238</v>
      </c>
      <c r="F1157" s="1">
        <v>1751722.3292</v>
      </c>
      <c r="G1157" s="2">
        <v>0.37807734659864223</v>
      </c>
      <c r="H1157" s="3">
        <v>2327</v>
      </c>
      <c r="I1157" s="1">
        <v>2881515.6708999998</v>
      </c>
      <c r="J1157" s="11">
        <f t="shared" si="146"/>
        <v>43414</v>
      </c>
      <c r="K1157" s="12">
        <f t="shared" si="147"/>
        <v>45</v>
      </c>
      <c r="L1157" s="12" t="str">
        <f t="shared" si="148"/>
        <v>sábado</v>
      </c>
      <c r="M1157" s="45">
        <v>1156</v>
      </c>
    </row>
    <row r="1158" spans="1:13" x14ac:dyDescent="0.35">
      <c r="A1158" s="8" t="str">
        <f t="shared" si="144"/>
        <v>2018</v>
      </c>
      <c r="B1158" s="8" t="str">
        <f t="shared" si="144"/>
        <v>Noviembre</v>
      </c>
      <c r="C1158" s="6" t="s">
        <v>49</v>
      </c>
      <c r="D1158" s="14" t="str">
        <f t="shared" si="145"/>
        <v>12/Noviembre/2018</v>
      </c>
      <c r="E1158" s="50">
        <v>29803056</v>
      </c>
      <c r="F1158" s="1">
        <v>15260938.712400001</v>
      </c>
      <c r="G1158" s="2">
        <v>0.51205952545269184</v>
      </c>
      <c r="H1158" s="3">
        <v>22532</v>
      </c>
      <c r="I1158" s="1">
        <v>14542117.287699999</v>
      </c>
      <c r="J1158" s="11">
        <f t="shared" si="146"/>
        <v>43416</v>
      </c>
      <c r="K1158" s="12">
        <f t="shared" si="147"/>
        <v>46</v>
      </c>
      <c r="L1158" s="12" t="str">
        <f t="shared" si="148"/>
        <v>lunes</v>
      </c>
      <c r="M1158" s="45">
        <v>1157</v>
      </c>
    </row>
    <row r="1159" spans="1:13" x14ac:dyDescent="0.35">
      <c r="A1159" s="8" t="str">
        <f t="shared" si="144"/>
        <v>2018</v>
      </c>
      <c r="B1159" s="8" t="str">
        <f t="shared" si="144"/>
        <v>Noviembre</v>
      </c>
      <c r="C1159" s="6" t="s">
        <v>50</v>
      </c>
      <c r="D1159" s="14" t="str">
        <f t="shared" si="145"/>
        <v>13/Noviembre/2018</v>
      </c>
      <c r="E1159" s="50">
        <v>55397821.289999999</v>
      </c>
      <c r="F1159" s="1">
        <v>25516902.567200001</v>
      </c>
      <c r="G1159" s="2">
        <v>0.46061202359606368</v>
      </c>
      <c r="H1159" s="3">
        <v>45663</v>
      </c>
      <c r="I1159" s="1">
        <v>29880918.722899999</v>
      </c>
      <c r="J1159" s="11">
        <f t="shared" si="146"/>
        <v>43417</v>
      </c>
      <c r="K1159" s="12">
        <f t="shared" si="147"/>
        <v>46</v>
      </c>
      <c r="L1159" s="12" t="str">
        <f t="shared" si="148"/>
        <v>martes</v>
      </c>
      <c r="M1159" s="45">
        <v>1158</v>
      </c>
    </row>
    <row r="1160" spans="1:13" x14ac:dyDescent="0.35">
      <c r="A1160" s="8" t="str">
        <f t="shared" ref="A1160:B1175" si="149">+A1159</f>
        <v>2018</v>
      </c>
      <c r="B1160" s="8" t="str">
        <f t="shared" si="149"/>
        <v>Noviembre</v>
      </c>
      <c r="C1160" s="6" t="s">
        <v>51</v>
      </c>
      <c r="D1160" s="14" t="str">
        <f t="shared" si="145"/>
        <v>14/Noviembre/2018</v>
      </c>
      <c r="E1160" s="50">
        <v>53565881</v>
      </c>
      <c r="F1160" s="1">
        <v>23055295.3948</v>
      </c>
      <c r="G1160" s="2">
        <v>0.43041008500914973</v>
      </c>
      <c r="H1160" s="3">
        <v>39637</v>
      </c>
      <c r="I1160" s="1">
        <v>30510585.6052</v>
      </c>
      <c r="J1160" s="11">
        <f t="shared" si="146"/>
        <v>43418</v>
      </c>
      <c r="K1160" s="12">
        <f t="shared" si="147"/>
        <v>46</v>
      </c>
      <c r="L1160" s="12" t="str">
        <f t="shared" si="148"/>
        <v>miércoles</v>
      </c>
      <c r="M1160" s="45">
        <v>1159</v>
      </c>
    </row>
    <row r="1161" spans="1:13" x14ac:dyDescent="0.35">
      <c r="A1161" s="8" t="str">
        <f t="shared" si="149"/>
        <v>2018</v>
      </c>
      <c r="B1161" s="8" t="str">
        <f t="shared" si="149"/>
        <v>Noviembre</v>
      </c>
      <c r="C1161" s="6" t="s">
        <v>52</v>
      </c>
      <c r="D1161" s="14" t="str">
        <f t="shared" si="145"/>
        <v>15/Noviembre/2018</v>
      </c>
      <c r="E1161" s="50">
        <v>35146774</v>
      </c>
      <c r="F1161" s="1">
        <v>15805838.5679</v>
      </c>
      <c r="G1161" s="2">
        <v>0.44970951154435967</v>
      </c>
      <c r="H1161" s="3">
        <v>22941</v>
      </c>
      <c r="I1161" s="1">
        <v>19340935.4322</v>
      </c>
      <c r="J1161" s="11">
        <f t="shared" si="146"/>
        <v>43419</v>
      </c>
      <c r="K1161" s="12">
        <f t="shared" si="147"/>
        <v>46</v>
      </c>
      <c r="L1161" s="12" t="str">
        <f t="shared" si="148"/>
        <v>jueves</v>
      </c>
      <c r="M1161" s="45">
        <v>1160</v>
      </c>
    </row>
    <row r="1162" spans="1:13" x14ac:dyDescent="0.35">
      <c r="A1162" s="8" t="str">
        <f t="shared" si="149"/>
        <v>2018</v>
      </c>
      <c r="B1162" s="8" t="str">
        <f t="shared" si="149"/>
        <v>Noviembre</v>
      </c>
      <c r="C1162" s="6" t="s">
        <v>53</v>
      </c>
      <c r="D1162" s="14" t="str">
        <f t="shared" si="145"/>
        <v>16/Noviembre/2018</v>
      </c>
      <c r="E1162" s="50">
        <v>44841397</v>
      </c>
      <c r="F1162" s="1">
        <v>19514879.669399999</v>
      </c>
      <c r="G1162" s="2">
        <v>0.43519785231936464</v>
      </c>
      <c r="H1162" s="3">
        <v>32030</v>
      </c>
      <c r="I1162" s="1">
        <v>25326517.330699999</v>
      </c>
      <c r="J1162" s="11">
        <f t="shared" si="146"/>
        <v>43420</v>
      </c>
      <c r="K1162" s="12">
        <f t="shared" si="147"/>
        <v>46</v>
      </c>
      <c r="L1162" s="12" t="str">
        <f t="shared" si="148"/>
        <v>viernes</v>
      </c>
      <c r="M1162" s="45">
        <v>1161</v>
      </c>
    </row>
    <row r="1163" spans="1:13" x14ac:dyDescent="0.35">
      <c r="A1163" s="8" t="str">
        <f t="shared" si="149"/>
        <v>2018</v>
      </c>
      <c r="B1163" s="8" t="str">
        <f t="shared" si="149"/>
        <v>Noviembre</v>
      </c>
      <c r="C1163" s="6" t="s">
        <v>70</v>
      </c>
      <c r="D1163" s="14" t="str">
        <f t="shared" si="145"/>
        <v>17/Noviembre/2018</v>
      </c>
      <c r="E1163" s="50">
        <v>6257115</v>
      </c>
      <c r="F1163" s="1">
        <v>2745805.7176999999</v>
      </c>
      <c r="G1163" s="2">
        <v>0.43882935149825436</v>
      </c>
      <c r="H1163" s="3">
        <v>10620</v>
      </c>
      <c r="I1163" s="1">
        <v>3511309.2823999999</v>
      </c>
      <c r="J1163" s="11">
        <f t="shared" si="146"/>
        <v>43421</v>
      </c>
      <c r="K1163" s="12">
        <f t="shared" si="147"/>
        <v>46</v>
      </c>
      <c r="L1163" s="12" t="str">
        <f t="shared" si="148"/>
        <v>sábado</v>
      </c>
      <c r="M1163" s="45">
        <v>1162</v>
      </c>
    </row>
    <row r="1164" spans="1:13" x14ac:dyDescent="0.35">
      <c r="A1164" s="8" t="str">
        <f t="shared" si="149"/>
        <v>2018</v>
      </c>
      <c r="B1164" s="8" t="str">
        <f t="shared" si="149"/>
        <v>Noviembre</v>
      </c>
      <c r="C1164" s="6" t="s">
        <v>54</v>
      </c>
      <c r="D1164" s="14" t="str">
        <f t="shared" si="145"/>
        <v>19/Noviembre/2018</v>
      </c>
      <c r="E1164" s="50">
        <v>30274879</v>
      </c>
      <c r="F1164" s="1">
        <v>13093427.305600001</v>
      </c>
      <c r="G1164" s="2">
        <v>0.43248487650768153</v>
      </c>
      <c r="H1164" s="3">
        <v>21839.802</v>
      </c>
      <c r="I1164" s="1">
        <v>17181451.694499999</v>
      </c>
      <c r="J1164" s="11">
        <f t="shared" si="146"/>
        <v>43423</v>
      </c>
      <c r="K1164" s="12">
        <f t="shared" si="147"/>
        <v>47</v>
      </c>
      <c r="L1164" s="12" t="str">
        <f t="shared" si="148"/>
        <v>lunes</v>
      </c>
      <c r="M1164" s="45">
        <v>1163</v>
      </c>
    </row>
    <row r="1165" spans="1:13" x14ac:dyDescent="0.35">
      <c r="A1165" s="8" t="str">
        <f t="shared" si="149"/>
        <v>2018</v>
      </c>
      <c r="B1165" s="8" t="str">
        <f t="shared" si="149"/>
        <v>Noviembre</v>
      </c>
      <c r="C1165" s="6" t="s">
        <v>55</v>
      </c>
      <c r="D1165" s="14" t="str">
        <f t="shared" si="145"/>
        <v>20/Noviembre/2018</v>
      </c>
      <c r="E1165" s="50">
        <v>51088803</v>
      </c>
      <c r="F1165" s="1">
        <v>23106060.925099999</v>
      </c>
      <c r="G1165" s="2">
        <v>0.45227250529044494</v>
      </c>
      <c r="H1165" s="3">
        <v>32797</v>
      </c>
      <c r="I1165" s="1">
        <v>27982742.074999999</v>
      </c>
      <c r="J1165" s="11">
        <f t="shared" si="146"/>
        <v>43424</v>
      </c>
      <c r="K1165" s="12">
        <f t="shared" si="147"/>
        <v>47</v>
      </c>
      <c r="L1165" s="12" t="str">
        <f t="shared" si="148"/>
        <v>martes</v>
      </c>
      <c r="M1165" s="45">
        <v>1164</v>
      </c>
    </row>
    <row r="1166" spans="1:13" x14ac:dyDescent="0.35">
      <c r="A1166" s="8" t="str">
        <f t="shared" si="149"/>
        <v>2018</v>
      </c>
      <c r="B1166" s="8" t="str">
        <f t="shared" si="149"/>
        <v>Noviembre</v>
      </c>
      <c r="C1166" s="6" t="s">
        <v>56</v>
      </c>
      <c r="D1166" s="14" t="str">
        <f t="shared" si="145"/>
        <v>21/Noviembre/2018</v>
      </c>
      <c r="E1166" s="50">
        <v>55959951.020000003</v>
      </c>
      <c r="F1166" s="1">
        <v>24459130.485199999</v>
      </c>
      <c r="G1166" s="2">
        <v>0.43708277150668601</v>
      </c>
      <c r="H1166" s="3">
        <v>41581</v>
      </c>
      <c r="I1166" s="1">
        <v>31500820.5348</v>
      </c>
      <c r="J1166" s="11">
        <f t="shared" si="146"/>
        <v>43425</v>
      </c>
      <c r="K1166" s="12">
        <f t="shared" si="147"/>
        <v>47</v>
      </c>
      <c r="L1166" s="12" t="str">
        <f t="shared" si="148"/>
        <v>miércoles</v>
      </c>
      <c r="M1166" s="45">
        <v>1165</v>
      </c>
    </row>
    <row r="1167" spans="1:13" x14ac:dyDescent="0.35">
      <c r="A1167" s="8" t="str">
        <f t="shared" si="149"/>
        <v>2018</v>
      </c>
      <c r="B1167" s="8" t="str">
        <f t="shared" si="149"/>
        <v>Noviembre</v>
      </c>
      <c r="C1167" s="6" t="s">
        <v>57</v>
      </c>
      <c r="D1167" s="14" t="str">
        <f t="shared" si="145"/>
        <v>22/Noviembre/2018</v>
      </c>
      <c r="E1167" s="50">
        <v>44408036</v>
      </c>
      <c r="F1167" s="1">
        <v>19886703.545699999</v>
      </c>
      <c r="G1167" s="2">
        <v>0.44781767754151525</v>
      </c>
      <c r="H1167" s="3">
        <v>32445</v>
      </c>
      <c r="I1167" s="1">
        <v>24521332.454399999</v>
      </c>
      <c r="J1167" s="11">
        <f t="shared" si="146"/>
        <v>43426</v>
      </c>
      <c r="K1167" s="12">
        <f t="shared" si="147"/>
        <v>47</v>
      </c>
      <c r="L1167" s="12" t="str">
        <f t="shared" si="148"/>
        <v>jueves</v>
      </c>
      <c r="M1167" s="45">
        <v>1166</v>
      </c>
    </row>
    <row r="1168" spans="1:13" x14ac:dyDescent="0.35">
      <c r="A1168" s="8" t="str">
        <f t="shared" si="149"/>
        <v>2018</v>
      </c>
      <c r="B1168" s="8" t="str">
        <f t="shared" si="149"/>
        <v>Noviembre</v>
      </c>
      <c r="C1168" s="6" t="s">
        <v>58</v>
      </c>
      <c r="D1168" s="14" t="str">
        <f t="shared" si="145"/>
        <v>23/Noviembre/2018</v>
      </c>
      <c r="E1168" s="50">
        <v>78254589</v>
      </c>
      <c r="F1168" s="1">
        <v>35873847.113300003</v>
      </c>
      <c r="G1168" s="2">
        <v>0.45842483580483695</v>
      </c>
      <c r="H1168" s="3">
        <v>37548</v>
      </c>
      <c r="I1168" s="1">
        <v>42380741.886700004</v>
      </c>
      <c r="J1168" s="11">
        <f t="shared" si="146"/>
        <v>43427</v>
      </c>
      <c r="K1168" s="12">
        <f t="shared" si="147"/>
        <v>47</v>
      </c>
      <c r="L1168" s="12" t="str">
        <f t="shared" si="148"/>
        <v>viernes</v>
      </c>
      <c r="M1168" s="45">
        <v>1167</v>
      </c>
    </row>
    <row r="1169" spans="1:13" x14ac:dyDescent="0.35">
      <c r="A1169" s="8" t="str">
        <f t="shared" si="149"/>
        <v>2018</v>
      </c>
      <c r="B1169" s="8" t="str">
        <f t="shared" si="149"/>
        <v>Noviembre</v>
      </c>
      <c r="C1169" s="6" t="s">
        <v>59</v>
      </c>
      <c r="D1169" s="14" t="str">
        <f t="shared" si="145"/>
        <v>24/Noviembre/2018</v>
      </c>
      <c r="E1169" s="50">
        <v>2803572</v>
      </c>
      <c r="F1169" s="1">
        <v>1170888.0737000001</v>
      </c>
      <c r="G1169" s="2">
        <v>0.41764152078134609</v>
      </c>
      <c r="H1169" s="3">
        <v>3658</v>
      </c>
      <c r="I1169" s="1">
        <v>1632683.9264</v>
      </c>
      <c r="J1169" s="11">
        <f t="shared" si="146"/>
        <v>43428</v>
      </c>
      <c r="K1169" s="12">
        <f t="shared" si="147"/>
        <v>47</v>
      </c>
      <c r="L1169" s="12" t="str">
        <f t="shared" si="148"/>
        <v>sábado</v>
      </c>
      <c r="M1169" s="45">
        <v>1168</v>
      </c>
    </row>
    <row r="1170" spans="1:13" x14ac:dyDescent="0.35">
      <c r="A1170" s="8" t="str">
        <f t="shared" si="149"/>
        <v>2018</v>
      </c>
      <c r="B1170" s="8" t="str">
        <f t="shared" si="149"/>
        <v>Noviembre</v>
      </c>
      <c r="C1170" s="6" t="s">
        <v>60</v>
      </c>
      <c r="D1170" s="14" t="str">
        <f t="shared" si="145"/>
        <v>26/Noviembre/2018</v>
      </c>
      <c r="E1170" s="50">
        <v>51022407</v>
      </c>
      <c r="F1170" s="1">
        <v>22567906.655499998</v>
      </c>
      <c r="G1170" s="2">
        <v>0.44231364183779098</v>
      </c>
      <c r="H1170" s="3">
        <v>35286</v>
      </c>
      <c r="I1170" s="1">
        <v>28454500.344599999</v>
      </c>
      <c r="J1170" s="11">
        <f t="shared" si="146"/>
        <v>43430</v>
      </c>
      <c r="K1170" s="12">
        <f t="shared" si="147"/>
        <v>48</v>
      </c>
      <c r="L1170" s="12" t="str">
        <f t="shared" si="148"/>
        <v>lunes</v>
      </c>
      <c r="M1170" s="45">
        <v>1169</v>
      </c>
    </row>
    <row r="1171" spans="1:13" x14ac:dyDescent="0.35">
      <c r="A1171" s="8" t="str">
        <f t="shared" si="149"/>
        <v>2018</v>
      </c>
      <c r="B1171" s="8" t="str">
        <f t="shared" si="149"/>
        <v>Noviembre</v>
      </c>
      <c r="C1171" s="6" t="s">
        <v>61</v>
      </c>
      <c r="D1171" s="14" t="str">
        <f t="shared" si="145"/>
        <v>27/Noviembre/2018</v>
      </c>
      <c r="E1171" s="50">
        <v>38448220.799999997</v>
      </c>
      <c r="F1171" s="1">
        <v>17084154.353599999</v>
      </c>
      <c r="G1171" s="2">
        <v>0.44434187065425923</v>
      </c>
      <c r="H1171" s="3">
        <v>34700.067999999999</v>
      </c>
      <c r="I1171" s="1">
        <v>21364066.4465</v>
      </c>
      <c r="J1171" s="11">
        <f t="shared" si="146"/>
        <v>43431</v>
      </c>
      <c r="K1171" s="12">
        <f t="shared" si="147"/>
        <v>48</v>
      </c>
      <c r="L1171" s="12" t="str">
        <f t="shared" si="148"/>
        <v>martes</v>
      </c>
      <c r="M1171" s="45">
        <v>1170</v>
      </c>
    </row>
    <row r="1172" spans="1:13" x14ac:dyDescent="0.35">
      <c r="A1172" s="8" t="str">
        <f t="shared" si="149"/>
        <v>2018</v>
      </c>
      <c r="B1172" s="8" t="str">
        <f t="shared" si="149"/>
        <v>Noviembre</v>
      </c>
      <c r="C1172" s="6" t="s">
        <v>62</v>
      </c>
      <c r="D1172" s="14" t="str">
        <f t="shared" si="145"/>
        <v>28/Noviembre/2018</v>
      </c>
      <c r="E1172" s="50">
        <v>67109100</v>
      </c>
      <c r="F1172" s="1">
        <v>30374203.277600002</v>
      </c>
      <c r="G1172" s="2">
        <v>0.45260930749481071</v>
      </c>
      <c r="H1172" s="3">
        <v>56946</v>
      </c>
      <c r="I1172" s="1">
        <v>36734896.722499996</v>
      </c>
      <c r="J1172" s="11">
        <f t="shared" si="146"/>
        <v>43432</v>
      </c>
      <c r="K1172" s="12">
        <f t="shared" si="147"/>
        <v>48</v>
      </c>
      <c r="L1172" s="12" t="str">
        <f t="shared" si="148"/>
        <v>miércoles</v>
      </c>
      <c r="M1172" s="45">
        <v>1171</v>
      </c>
    </row>
    <row r="1173" spans="1:13" x14ac:dyDescent="0.35">
      <c r="A1173" s="8" t="str">
        <f t="shared" si="149"/>
        <v>2018</v>
      </c>
      <c r="B1173" s="8" t="str">
        <f t="shared" si="149"/>
        <v>Noviembre</v>
      </c>
      <c r="C1173" s="6" t="s">
        <v>63</v>
      </c>
      <c r="D1173" s="14" t="str">
        <f t="shared" si="145"/>
        <v>29/Noviembre/2018</v>
      </c>
      <c r="E1173" s="50">
        <v>43294266</v>
      </c>
      <c r="F1173" s="1">
        <v>20064318.810400002</v>
      </c>
      <c r="G1173" s="2">
        <v>0.46344055839634746</v>
      </c>
      <c r="H1173" s="3">
        <v>26451.955000000002</v>
      </c>
      <c r="I1173" s="1">
        <v>23229947.1897</v>
      </c>
      <c r="J1173" s="11">
        <f t="shared" si="146"/>
        <v>43433</v>
      </c>
      <c r="K1173" s="12">
        <f t="shared" si="147"/>
        <v>48</v>
      </c>
      <c r="L1173" s="12" t="str">
        <f t="shared" si="148"/>
        <v>jueves</v>
      </c>
      <c r="M1173" s="45">
        <v>1172</v>
      </c>
    </row>
    <row r="1174" spans="1:13" x14ac:dyDescent="0.35">
      <c r="A1174" s="8" t="str">
        <f t="shared" si="149"/>
        <v>2018</v>
      </c>
      <c r="B1174" s="8" t="str">
        <f t="shared" si="149"/>
        <v>Noviembre</v>
      </c>
      <c r="C1174" s="6" t="s">
        <v>64</v>
      </c>
      <c r="D1174" s="14" t="str">
        <f t="shared" si="145"/>
        <v>30/Noviembre/2018</v>
      </c>
      <c r="E1174" s="50">
        <v>133543105.98</v>
      </c>
      <c r="F1174" s="1">
        <v>49907924.488600001</v>
      </c>
      <c r="G1174" s="2">
        <v>0.37372145961675046</v>
      </c>
      <c r="H1174" s="3">
        <v>112080.683</v>
      </c>
      <c r="I1174" s="1">
        <v>83635181.491400003</v>
      </c>
      <c r="J1174" s="11">
        <f t="shared" si="146"/>
        <v>43434</v>
      </c>
      <c r="K1174" s="12">
        <f t="shared" si="147"/>
        <v>48</v>
      </c>
      <c r="L1174" s="12" t="str">
        <f t="shared" si="148"/>
        <v>viernes</v>
      </c>
      <c r="M1174" s="45">
        <v>1173</v>
      </c>
    </row>
    <row r="1175" spans="1:13" x14ac:dyDescent="0.35">
      <c r="A1175" s="8" t="str">
        <f t="shared" si="149"/>
        <v>2018</v>
      </c>
      <c r="B1175" s="8" t="s">
        <v>36</v>
      </c>
      <c r="C1175" s="6" t="s">
        <v>73</v>
      </c>
      <c r="D1175" s="14" t="str">
        <f t="shared" si="145"/>
        <v>1/Diciembre/2018</v>
      </c>
      <c r="E1175" s="50">
        <v>27588</v>
      </c>
      <c r="F1175" s="1">
        <v>15166.8385</v>
      </c>
      <c r="G1175" s="2">
        <v>0.54976216108452947</v>
      </c>
      <c r="H1175" s="3">
        <v>12</v>
      </c>
      <c r="I1175" s="1">
        <v>12421.161599999999</v>
      </c>
      <c r="J1175" s="11">
        <f t="shared" si="146"/>
        <v>43435</v>
      </c>
      <c r="K1175" s="12">
        <f t="shared" si="147"/>
        <v>48</v>
      </c>
      <c r="L1175" s="12" t="str">
        <f t="shared" si="148"/>
        <v>sábado</v>
      </c>
      <c r="M1175" s="45">
        <v>1174</v>
      </c>
    </row>
    <row r="1176" spans="1:13" x14ac:dyDescent="0.35">
      <c r="A1176" s="8" t="str">
        <f t="shared" ref="A1176:B1191" si="150">+A1175</f>
        <v>2018</v>
      </c>
      <c r="B1176" s="8" t="str">
        <f t="shared" si="150"/>
        <v>Diciembre</v>
      </c>
      <c r="C1176" s="6" t="s">
        <v>67</v>
      </c>
      <c r="D1176" s="14" t="str">
        <f t="shared" si="145"/>
        <v>3/Diciembre/2018</v>
      </c>
      <c r="E1176" s="50">
        <v>25106935</v>
      </c>
      <c r="F1176" s="1">
        <v>11843156.960200001</v>
      </c>
      <c r="G1176" s="2">
        <v>0.47170859207625304</v>
      </c>
      <c r="H1176" s="3">
        <v>34837</v>
      </c>
      <c r="I1176" s="1">
        <v>13263778.039899999</v>
      </c>
      <c r="J1176" s="11">
        <f t="shared" si="146"/>
        <v>43437</v>
      </c>
      <c r="K1176" s="12">
        <f t="shared" si="147"/>
        <v>49</v>
      </c>
      <c r="L1176" s="12" t="str">
        <f t="shared" si="148"/>
        <v>lunes</v>
      </c>
      <c r="M1176" s="45">
        <v>1175</v>
      </c>
    </row>
    <row r="1177" spans="1:13" x14ac:dyDescent="0.35">
      <c r="A1177" s="8" t="str">
        <f t="shared" si="150"/>
        <v>2018</v>
      </c>
      <c r="B1177" s="8" t="str">
        <f t="shared" si="150"/>
        <v>Diciembre</v>
      </c>
      <c r="C1177" s="6" t="s">
        <v>68</v>
      </c>
      <c r="D1177" s="14" t="str">
        <f t="shared" si="145"/>
        <v>4/Diciembre/2018</v>
      </c>
      <c r="E1177" s="50">
        <v>36927744</v>
      </c>
      <c r="F1177" s="1">
        <v>16959816.355799999</v>
      </c>
      <c r="G1177" s="2">
        <v>0.45927030786933531</v>
      </c>
      <c r="H1177" s="3">
        <v>27209</v>
      </c>
      <c r="I1177" s="1">
        <v>19967927.644200001</v>
      </c>
      <c r="J1177" s="11">
        <f t="shared" si="146"/>
        <v>43438</v>
      </c>
      <c r="K1177" s="12">
        <f t="shared" si="147"/>
        <v>49</v>
      </c>
      <c r="L1177" s="12" t="str">
        <f t="shared" si="148"/>
        <v>martes</v>
      </c>
      <c r="M1177" s="45">
        <v>1176</v>
      </c>
    </row>
    <row r="1178" spans="1:13" x14ac:dyDescent="0.35">
      <c r="A1178" s="8" t="str">
        <f t="shared" si="150"/>
        <v>2018</v>
      </c>
      <c r="B1178" s="8" t="str">
        <f t="shared" si="150"/>
        <v>Diciembre</v>
      </c>
      <c r="C1178" s="6" t="s">
        <v>43</v>
      </c>
      <c r="D1178" s="14" t="str">
        <f t="shared" si="145"/>
        <v>5/Diciembre/2018</v>
      </c>
      <c r="E1178" s="50">
        <v>50503600</v>
      </c>
      <c r="F1178" s="1">
        <v>20721321.079999998</v>
      </c>
      <c r="G1178" s="2">
        <v>0.41029394102598626</v>
      </c>
      <c r="H1178" s="3">
        <v>52661</v>
      </c>
      <c r="I1178" s="1">
        <v>29782278.920000002</v>
      </c>
      <c r="J1178" s="11">
        <f t="shared" si="146"/>
        <v>43439</v>
      </c>
      <c r="K1178" s="12">
        <f t="shared" si="147"/>
        <v>49</v>
      </c>
      <c r="L1178" s="12" t="str">
        <f t="shared" si="148"/>
        <v>miércoles</v>
      </c>
      <c r="M1178" s="45">
        <v>1177</v>
      </c>
    </row>
    <row r="1179" spans="1:13" x14ac:dyDescent="0.35">
      <c r="A1179" s="8" t="str">
        <f t="shared" si="150"/>
        <v>2018</v>
      </c>
      <c r="B1179" s="8" t="str">
        <f t="shared" si="150"/>
        <v>Diciembre</v>
      </c>
      <c r="C1179" s="6" t="s">
        <v>44</v>
      </c>
      <c r="D1179" s="14" t="str">
        <f t="shared" si="145"/>
        <v>6/Diciembre/2018</v>
      </c>
      <c r="E1179" s="50">
        <v>46399663</v>
      </c>
      <c r="F1179" s="1">
        <v>21296639.299899999</v>
      </c>
      <c r="G1179" s="2">
        <v>0.45898262881564461</v>
      </c>
      <c r="H1179" s="3">
        <v>36538</v>
      </c>
      <c r="I1179" s="1">
        <v>25103023.700100001</v>
      </c>
      <c r="J1179" s="11">
        <f t="shared" si="146"/>
        <v>43440</v>
      </c>
      <c r="K1179" s="12">
        <f t="shared" si="147"/>
        <v>49</v>
      </c>
      <c r="L1179" s="12" t="str">
        <f t="shared" si="148"/>
        <v>jueves</v>
      </c>
      <c r="M1179" s="45">
        <v>1178</v>
      </c>
    </row>
    <row r="1180" spans="1:13" x14ac:dyDescent="0.35">
      <c r="A1180" s="8" t="str">
        <f t="shared" si="150"/>
        <v>2018</v>
      </c>
      <c r="B1180" s="8" t="str">
        <f t="shared" si="150"/>
        <v>Diciembre</v>
      </c>
      <c r="C1180" s="6" t="s">
        <v>45</v>
      </c>
      <c r="D1180" s="14" t="str">
        <f t="shared" si="145"/>
        <v>7/Diciembre/2018</v>
      </c>
      <c r="E1180" s="50">
        <v>40796864</v>
      </c>
      <c r="F1180" s="1">
        <v>18303844.779599998</v>
      </c>
      <c r="G1180" s="2">
        <v>0.44865813165443302</v>
      </c>
      <c r="H1180" s="3">
        <v>44703</v>
      </c>
      <c r="I1180" s="1">
        <v>22493019.220400002</v>
      </c>
      <c r="J1180" s="11">
        <f t="shared" si="146"/>
        <v>43441</v>
      </c>
      <c r="K1180" s="12">
        <f t="shared" si="147"/>
        <v>49</v>
      </c>
      <c r="L1180" s="12" t="str">
        <f t="shared" si="148"/>
        <v>viernes</v>
      </c>
      <c r="M1180" s="45">
        <v>1179</v>
      </c>
    </row>
    <row r="1181" spans="1:13" x14ac:dyDescent="0.35">
      <c r="A1181" s="8" t="str">
        <f t="shared" si="150"/>
        <v>2018</v>
      </c>
      <c r="B1181" s="8" t="str">
        <f t="shared" si="150"/>
        <v>Diciembre</v>
      </c>
      <c r="C1181" s="6" t="s">
        <v>46</v>
      </c>
      <c r="D1181" s="14" t="str">
        <f t="shared" si="145"/>
        <v>8/Diciembre/2018</v>
      </c>
      <c r="E1181" s="50">
        <v>3866441</v>
      </c>
      <c r="F1181" s="1">
        <v>1819261.8822999999</v>
      </c>
      <c r="G1181" s="2">
        <v>0.47052622354770191</v>
      </c>
      <c r="H1181" s="3">
        <v>970</v>
      </c>
      <c r="I1181" s="1">
        <v>2047179.1177999999</v>
      </c>
      <c r="J1181" s="11">
        <f t="shared" si="146"/>
        <v>43442</v>
      </c>
      <c r="K1181" s="12">
        <f t="shared" si="147"/>
        <v>49</v>
      </c>
      <c r="L1181" s="12" t="str">
        <f t="shared" si="148"/>
        <v>sábado</v>
      </c>
      <c r="M1181" s="45">
        <v>1180</v>
      </c>
    </row>
    <row r="1182" spans="1:13" x14ac:dyDescent="0.35">
      <c r="A1182" s="8" t="str">
        <f t="shared" si="150"/>
        <v>2018</v>
      </c>
      <c r="B1182" s="8" t="str">
        <f t="shared" si="150"/>
        <v>Diciembre</v>
      </c>
      <c r="C1182" s="6" t="s">
        <v>48</v>
      </c>
      <c r="D1182" s="14" t="str">
        <f t="shared" si="145"/>
        <v>10/Diciembre/2018</v>
      </c>
      <c r="E1182" s="50">
        <v>31843012.039999999</v>
      </c>
      <c r="F1182" s="1">
        <v>14904538.256899999</v>
      </c>
      <c r="G1182" s="2">
        <v>0.4680630789002459</v>
      </c>
      <c r="H1182" s="3">
        <v>27242</v>
      </c>
      <c r="I1182" s="1">
        <v>16938473.783100002</v>
      </c>
      <c r="J1182" s="11">
        <f t="shared" si="146"/>
        <v>43444</v>
      </c>
      <c r="K1182" s="12">
        <f t="shared" si="147"/>
        <v>50</v>
      </c>
      <c r="L1182" s="12" t="str">
        <f t="shared" si="148"/>
        <v>lunes</v>
      </c>
      <c r="M1182" s="45">
        <v>1181</v>
      </c>
    </row>
    <row r="1183" spans="1:13" x14ac:dyDescent="0.35">
      <c r="A1183" s="8" t="str">
        <f t="shared" si="150"/>
        <v>2018</v>
      </c>
      <c r="B1183" s="8" t="str">
        <f t="shared" si="150"/>
        <v>Diciembre</v>
      </c>
      <c r="C1183" s="6" t="s">
        <v>69</v>
      </c>
      <c r="D1183" s="14" t="str">
        <f t="shared" si="145"/>
        <v>11/Diciembre/2018</v>
      </c>
      <c r="E1183" s="50">
        <v>58929179</v>
      </c>
      <c r="F1183" s="1">
        <v>26245694.2665</v>
      </c>
      <c r="G1183" s="2">
        <v>0.44537688649115575</v>
      </c>
      <c r="H1183" s="3">
        <v>39861</v>
      </c>
      <c r="I1183" s="1">
        <v>32683484.7335</v>
      </c>
      <c r="J1183" s="11">
        <f t="shared" si="146"/>
        <v>43445</v>
      </c>
      <c r="K1183" s="12">
        <f t="shared" si="147"/>
        <v>50</v>
      </c>
      <c r="L1183" s="12" t="str">
        <f t="shared" si="148"/>
        <v>martes</v>
      </c>
      <c r="M1183" s="45">
        <v>1182</v>
      </c>
    </row>
    <row r="1184" spans="1:13" x14ac:dyDescent="0.35">
      <c r="A1184" s="8" t="str">
        <f t="shared" si="150"/>
        <v>2018</v>
      </c>
      <c r="B1184" s="8" t="str">
        <f t="shared" si="150"/>
        <v>Diciembre</v>
      </c>
      <c r="C1184" s="6" t="s">
        <v>49</v>
      </c>
      <c r="D1184" s="14" t="str">
        <f t="shared" si="145"/>
        <v>12/Diciembre/2018</v>
      </c>
      <c r="E1184" s="50">
        <v>49558528</v>
      </c>
      <c r="F1184" s="1">
        <v>22686711.360399999</v>
      </c>
      <c r="G1184" s="2">
        <v>0.45777613411762352</v>
      </c>
      <c r="H1184" s="3">
        <v>56777</v>
      </c>
      <c r="I1184" s="1">
        <v>26871816.639699999</v>
      </c>
      <c r="J1184" s="11">
        <f t="shared" si="146"/>
        <v>43446</v>
      </c>
      <c r="K1184" s="12">
        <f t="shared" si="147"/>
        <v>50</v>
      </c>
      <c r="L1184" s="12" t="str">
        <f t="shared" si="148"/>
        <v>miércoles</v>
      </c>
      <c r="M1184" s="45">
        <v>1183</v>
      </c>
    </row>
    <row r="1185" spans="1:13" x14ac:dyDescent="0.35">
      <c r="A1185" s="8" t="str">
        <f t="shared" si="150"/>
        <v>2018</v>
      </c>
      <c r="B1185" s="8" t="str">
        <f t="shared" si="150"/>
        <v>Diciembre</v>
      </c>
      <c r="C1185" s="6" t="s">
        <v>50</v>
      </c>
      <c r="D1185" s="14" t="str">
        <f t="shared" si="145"/>
        <v>13/Diciembre/2018</v>
      </c>
      <c r="E1185" s="50">
        <v>57105781</v>
      </c>
      <c r="F1185" s="1">
        <v>24527866.709399998</v>
      </c>
      <c r="G1185" s="2">
        <v>0.42951635158268825</v>
      </c>
      <c r="H1185" s="3">
        <v>57218</v>
      </c>
      <c r="I1185" s="1">
        <v>32577914.2907</v>
      </c>
      <c r="J1185" s="11">
        <f t="shared" si="146"/>
        <v>43447</v>
      </c>
      <c r="K1185" s="12">
        <f t="shared" si="147"/>
        <v>50</v>
      </c>
      <c r="L1185" s="12" t="str">
        <f t="shared" si="148"/>
        <v>jueves</v>
      </c>
      <c r="M1185" s="45">
        <v>1184</v>
      </c>
    </row>
    <row r="1186" spans="1:13" x14ac:dyDescent="0.35">
      <c r="A1186" s="8" t="str">
        <f t="shared" si="150"/>
        <v>2018</v>
      </c>
      <c r="B1186" s="8" t="str">
        <f t="shared" si="150"/>
        <v>Diciembre</v>
      </c>
      <c r="C1186" s="6" t="s">
        <v>51</v>
      </c>
      <c r="D1186" s="14" t="str">
        <f t="shared" si="145"/>
        <v>14/Diciembre/2018</v>
      </c>
      <c r="E1186" s="50">
        <v>38378568</v>
      </c>
      <c r="F1186" s="1">
        <v>17717054.3147</v>
      </c>
      <c r="G1186" s="2">
        <v>0.46163927519911635</v>
      </c>
      <c r="H1186" s="3">
        <v>25087</v>
      </c>
      <c r="I1186" s="1">
        <v>20661513.6853</v>
      </c>
      <c r="J1186" s="11">
        <f t="shared" si="146"/>
        <v>43448</v>
      </c>
      <c r="K1186" s="12">
        <f t="shared" si="147"/>
        <v>50</v>
      </c>
      <c r="L1186" s="12" t="str">
        <f t="shared" si="148"/>
        <v>viernes</v>
      </c>
      <c r="M1186" s="45">
        <v>1185</v>
      </c>
    </row>
    <row r="1187" spans="1:13" x14ac:dyDescent="0.35">
      <c r="A1187" s="8" t="str">
        <f t="shared" si="150"/>
        <v>2018</v>
      </c>
      <c r="B1187" s="8" t="str">
        <f t="shared" si="150"/>
        <v>Diciembre</v>
      </c>
      <c r="C1187" s="6" t="s">
        <v>52</v>
      </c>
      <c r="D1187" s="14" t="str">
        <f t="shared" si="145"/>
        <v>15/Diciembre/2018</v>
      </c>
      <c r="E1187" s="50">
        <v>7809616</v>
      </c>
      <c r="F1187" s="1">
        <v>2406200.4796000002</v>
      </c>
      <c r="G1187" s="2">
        <v>0.30810739985167002</v>
      </c>
      <c r="H1187" s="3">
        <v>2552</v>
      </c>
      <c r="I1187" s="1">
        <v>5403415.5204999996</v>
      </c>
      <c r="J1187" s="11">
        <f t="shared" si="146"/>
        <v>43449</v>
      </c>
      <c r="K1187" s="12">
        <f t="shared" si="147"/>
        <v>50</v>
      </c>
      <c r="L1187" s="12" t="str">
        <f t="shared" si="148"/>
        <v>sábado</v>
      </c>
      <c r="M1187" s="45">
        <v>1186</v>
      </c>
    </row>
    <row r="1188" spans="1:13" x14ac:dyDescent="0.35">
      <c r="A1188" s="8" t="str">
        <f t="shared" si="150"/>
        <v>2018</v>
      </c>
      <c r="B1188" s="8" t="str">
        <f t="shared" si="150"/>
        <v>Diciembre</v>
      </c>
      <c r="C1188" s="6" t="s">
        <v>70</v>
      </c>
      <c r="D1188" s="14" t="str">
        <f t="shared" si="145"/>
        <v>17/Diciembre/2018</v>
      </c>
      <c r="E1188" s="50">
        <v>41464035.450000003</v>
      </c>
      <c r="F1188" s="1">
        <v>18973966.118500002</v>
      </c>
      <c r="G1188" s="2">
        <v>0.45760056667373894</v>
      </c>
      <c r="H1188" s="3">
        <v>29962</v>
      </c>
      <c r="I1188" s="1">
        <v>22490069.331599999</v>
      </c>
      <c r="J1188" s="11">
        <f t="shared" si="146"/>
        <v>43451</v>
      </c>
      <c r="K1188" s="12">
        <f t="shared" si="147"/>
        <v>51</v>
      </c>
      <c r="L1188" s="12" t="str">
        <f t="shared" si="148"/>
        <v>lunes</v>
      </c>
      <c r="M1188" s="45">
        <v>1187</v>
      </c>
    </row>
    <row r="1189" spans="1:13" x14ac:dyDescent="0.35">
      <c r="A1189" s="8" t="str">
        <f t="shared" si="150"/>
        <v>2018</v>
      </c>
      <c r="B1189" s="8" t="str">
        <f t="shared" si="150"/>
        <v>Diciembre</v>
      </c>
      <c r="C1189" s="6" t="s">
        <v>71</v>
      </c>
      <c r="D1189" s="14" t="str">
        <f t="shared" si="145"/>
        <v>18/Diciembre/2018</v>
      </c>
      <c r="E1189" s="50">
        <v>43330487</v>
      </c>
      <c r="F1189" s="1">
        <v>19947037.2929</v>
      </c>
      <c r="G1189" s="2">
        <v>0.46034648290244234</v>
      </c>
      <c r="H1189" s="3">
        <v>38688</v>
      </c>
      <c r="I1189" s="1">
        <v>23383449.707199998</v>
      </c>
      <c r="J1189" s="11">
        <f t="shared" si="146"/>
        <v>43452</v>
      </c>
      <c r="K1189" s="12">
        <f t="shared" si="147"/>
        <v>51</v>
      </c>
      <c r="L1189" s="12" t="str">
        <f t="shared" si="148"/>
        <v>martes</v>
      </c>
      <c r="M1189" s="45">
        <v>1188</v>
      </c>
    </row>
    <row r="1190" spans="1:13" x14ac:dyDescent="0.35">
      <c r="A1190" s="8" t="str">
        <f t="shared" si="150"/>
        <v>2018</v>
      </c>
      <c r="B1190" s="8" t="str">
        <f t="shared" si="150"/>
        <v>Diciembre</v>
      </c>
      <c r="C1190" s="6" t="s">
        <v>54</v>
      </c>
      <c r="D1190" s="14" t="str">
        <f t="shared" si="145"/>
        <v>19/Diciembre/2018</v>
      </c>
      <c r="E1190" s="50">
        <v>65831152</v>
      </c>
      <c r="F1190" s="1">
        <v>26952100.375300001</v>
      </c>
      <c r="G1190" s="2">
        <v>0.40941255859080211</v>
      </c>
      <c r="H1190" s="3">
        <v>60138</v>
      </c>
      <c r="I1190" s="1">
        <v>38879051.624700002</v>
      </c>
      <c r="J1190" s="11">
        <f t="shared" si="146"/>
        <v>43453</v>
      </c>
      <c r="K1190" s="12">
        <f t="shared" si="147"/>
        <v>51</v>
      </c>
      <c r="L1190" s="12" t="str">
        <f t="shared" si="148"/>
        <v>miércoles</v>
      </c>
      <c r="M1190" s="45">
        <v>1189</v>
      </c>
    </row>
    <row r="1191" spans="1:13" x14ac:dyDescent="0.35">
      <c r="A1191" s="8" t="str">
        <f t="shared" si="150"/>
        <v>2018</v>
      </c>
      <c r="B1191" s="8" t="str">
        <f t="shared" si="150"/>
        <v>Diciembre</v>
      </c>
      <c r="C1191" s="6" t="s">
        <v>55</v>
      </c>
      <c r="D1191" s="14" t="str">
        <f t="shared" si="145"/>
        <v>20/Diciembre/2018</v>
      </c>
      <c r="E1191" s="50">
        <v>41603696.579999998</v>
      </c>
      <c r="F1191" s="1">
        <v>17204209.044300001</v>
      </c>
      <c r="G1191" s="2">
        <v>0.4135259714534722</v>
      </c>
      <c r="H1191" s="3">
        <v>30376</v>
      </c>
      <c r="I1191" s="1">
        <v>24399487.535700001</v>
      </c>
      <c r="J1191" s="11">
        <f t="shared" si="146"/>
        <v>43454</v>
      </c>
      <c r="K1191" s="12">
        <f t="shared" si="147"/>
        <v>51</v>
      </c>
      <c r="L1191" s="12" t="str">
        <f t="shared" si="148"/>
        <v>jueves</v>
      </c>
      <c r="M1191" s="45">
        <v>1190</v>
      </c>
    </row>
    <row r="1192" spans="1:13" x14ac:dyDescent="0.35">
      <c r="A1192" s="8" t="str">
        <f t="shared" ref="A1192:B1199" si="151">+A1191</f>
        <v>2018</v>
      </c>
      <c r="B1192" s="8" t="str">
        <f t="shared" si="151"/>
        <v>Diciembre</v>
      </c>
      <c r="C1192" s="6" t="s">
        <v>56</v>
      </c>
      <c r="D1192" s="14" t="str">
        <f t="shared" si="145"/>
        <v>21/Diciembre/2018</v>
      </c>
      <c r="E1192" s="50">
        <v>37530020.409999996</v>
      </c>
      <c r="F1192" s="1">
        <v>16852256.703699999</v>
      </c>
      <c r="G1192" s="2">
        <v>0.44903404047202861</v>
      </c>
      <c r="H1192" s="3">
        <v>42344</v>
      </c>
      <c r="I1192" s="1">
        <v>20677763.706300002</v>
      </c>
      <c r="J1192" s="11">
        <f t="shared" si="146"/>
        <v>43455</v>
      </c>
      <c r="K1192" s="12">
        <f t="shared" si="147"/>
        <v>51</v>
      </c>
      <c r="L1192" s="12" t="str">
        <f t="shared" si="148"/>
        <v>viernes</v>
      </c>
      <c r="M1192" s="45">
        <v>1191</v>
      </c>
    </row>
    <row r="1193" spans="1:13" x14ac:dyDescent="0.35">
      <c r="A1193" s="8" t="str">
        <f t="shared" si="151"/>
        <v>2018</v>
      </c>
      <c r="B1193" s="8" t="str">
        <f t="shared" si="151"/>
        <v>Diciembre</v>
      </c>
      <c r="C1193" s="6" t="s">
        <v>57</v>
      </c>
      <c r="D1193" s="14" t="str">
        <f t="shared" si="145"/>
        <v>22/Diciembre/2018</v>
      </c>
      <c r="E1193" s="50">
        <v>3506383</v>
      </c>
      <c r="F1193" s="1">
        <v>1375752.6237000001</v>
      </c>
      <c r="G1193" s="2">
        <v>0.39235663180548158</v>
      </c>
      <c r="H1193" s="3">
        <v>2518</v>
      </c>
      <c r="I1193" s="1">
        <v>2130630.3763000001</v>
      </c>
      <c r="J1193" s="11">
        <f t="shared" si="146"/>
        <v>43456</v>
      </c>
      <c r="K1193" s="12">
        <f t="shared" si="147"/>
        <v>51</v>
      </c>
      <c r="L1193" s="12" t="str">
        <f t="shared" si="148"/>
        <v>sábado</v>
      </c>
      <c r="M1193" s="45">
        <v>1192</v>
      </c>
    </row>
    <row r="1194" spans="1:13" x14ac:dyDescent="0.35">
      <c r="A1194" s="8" t="str">
        <f t="shared" si="151"/>
        <v>2018</v>
      </c>
      <c r="B1194" s="8" t="str">
        <f t="shared" si="151"/>
        <v>Diciembre</v>
      </c>
      <c r="C1194" s="6" t="s">
        <v>59</v>
      </c>
      <c r="D1194" s="14" t="str">
        <f t="shared" si="145"/>
        <v>24/Diciembre/2018</v>
      </c>
      <c r="E1194" s="50">
        <v>19548765.960000001</v>
      </c>
      <c r="F1194" s="1">
        <v>9354631.0872000009</v>
      </c>
      <c r="G1194" s="2">
        <v>0.47852795958277461</v>
      </c>
      <c r="H1194" s="3">
        <v>12616</v>
      </c>
      <c r="I1194" s="1">
        <v>10194134.8728</v>
      </c>
      <c r="J1194" s="11">
        <f t="shared" si="146"/>
        <v>43458</v>
      </c>
      <c r="K1194" s="12">
        <f t="shared" si="147"/>
        <v>52</v>
      </c>
      <c r="L1194" s="12" t="str">
        <f t="shared" si="148"/>
        <v>lunes</v>
      </c>
      <c r="M1194" s="45">
        <v>1193</v>
      </c>
    </row>
    <row r="1195" spans="1:13" x14ac:dyDescent="0.35">
      <c r="A1195" s="8" t="str">
        <f t="shared" si="151"/>
        <v>2018</v>
      </c>
      <c r="B1195" s="8" t="str">
        <f t="shared" si="151"/>
        <v>Diciembre</v>
      </c>
      <c r="C1195" s="6" t="s">
        <v>60</v>
      </c>
      <c r="D1195" s="14" t="str">
        <f t="shared" si="145"/>
        <v>26/Diciembre/2018</v>
      </c>
      <c r="E1195" s="50">
        <v>27078433</v>
      </c>
      <c r="F1195" s="1">
        <v>11963932.919600001</v>
      </c>
      <c r="G1195" s="2">
        <v>0.44182515729769151</v>
      </c>
      <c r="H1195" s="3">
        <v>22952</v>
      </c>
      <c r="I1195" s="1">
        <v>15114500.080499999</v>
      </c>
      <c r="J1195" s="11">
        <f t="shared" si="146"/>
        <v>43460</v>
      </c>
      <c r="K1195" s="12">
        <f t="shared" si="147"/>
        <v>52</v>
      </c>
      <c r="L1195" s="12" t="str">
        <f t="shared" si="148"/>
        <v>miércoles</v>
      </c>
      <c r="M1195" s="45">
        <v>1194</v>
      </c>
    </row>
    <row r="1196" spans="1:13" x14ac:dyDescent="0.35">
      <c r="A1196" s="8" t="str">
        <f t="shared" si="151"/>
        <v>2018</v>
      </c>
      <c r="B1196" s="8" t="str">
        <f t="shared" si="151"/>
        <v>Diciembre</v>
      </c>
      <c r="C1196" s="6" t="s">
        <v>61</v>
      </c>
      <c r="D1196" s="14" t="str">
        <f t="shared" si="145"/>
        <v>27/Diciembre/2018</v>
      </c>
      <c r="E1196" s="50">
        <v>57761668</v>
      </c>
      <c r="F1196" s="1">
        <v>26061909.199499998</v>
      </c>
      <c r="G1196" s="2">
        <v>0.4511973095981231</v>
      </c>
      <c r="H1196" s="3">
        <v>67080</v>
      </c>
      <c r="I1196" s="1">
        <v>31699758.8006</v>
      </c>
      <c r="J1196" s="11">
        <f t="shared" si="146"/>
        <v>43461</v>
      </c>
      <c r="K1196" s="12">
        <f t="shared" si="147"/>
        <v>52</v>
      </c>
      <c r="L1196" s="12" t="str">
        <f t="shared" si="148"/>
        <v>jueves</v>
      </c>
      <c r="M1196" s="45">
        <v>1195</v>
      </c>
    </row>
    <row r="1197" spans="1:13" x14ac:dyDescent="0.35">
      <c r="A1197" s="8" t="str">
        <f t="shared" si="151"/>
        <v>2018</v>
      </c>
      <c r="B1197" s="8" t="str">
        <f t="shared" si="151"/>
        <v>Diciembre</v>
      </c>
      <c r="C1197" s="6" t="s">
        <v>62</v>
      </c>
      <c r="D1197" s="14" t="str">
        <f t="shared" si="145"/>
        <v>28/Diciembre/2018</v>
      </c>
      <c r="E1197" s="50">
        <v>59185521.289999999</v>
      </c>
      <c r="F1197" s="1">
        <v>24079332.235599998</v>
      </c>
      <c r="G1197" s="2">
        <v>0.40684498017031828</v>
      </c>
      <c r="H1197" s="3">
        <v>35681</v>
      </c>
      <c r="I1197" s="1">
        <v>35106189.054499999</v>
      </c>
      <c r="J1197" s="11">
        <f t="shared" si="146"/>
        <v>43462</v>
      </c>
      <c r="K1197" s="12">
        <f t="shared" si="147"/>
        <v>52</v>
      </c>
      <c r="L1197" s="12" t="str">
        <f t="shared" si="148"/>
        <v>viernes</v>
      </c>
      <c r="M1197" s="45">
        <v>1196</v>
      </c>
    </row>
    <row r="1198" spans="1:13" x14ac:dyDescent="0.35">
      <c r="A1198" s="8" t="str">
        <f t="shared" si="151"/>
        <v>2018</v>
      </c>
      <c r="B1198" s="8" t="str">
        <f t="shared" si="151"/>
        <v>Diciembre</v>
      </c>
      <c r="C1198" s="6" t="s">
        <v>63</v>
      </c>
      <c r="D1198" s="14" t="str">
        <f t="shared" si="145"/>
        <v>29/Diciembre/2018</v>
      </c>
      <c r="E1198" s="50">
        <v>2506310</v>
      </c>
      <c r="F1198" s="1">
        <v>1077231.7009999999</v>
      </c>
      <c r="G1198" s="2">
        <v>0.42980784539821493</v>
      </c>
      <c r="H1198" s="3">
        <v>2967</v>
      </c>
      <c r="I1198" s="1">
        <v>1429078.2990000001</v>
      </c>
      <c r="J1198" s="11">
        <f t="shared" si="146"/>
        <v>43463</v>
      </c>
      <c r="K1198" s="12">
        <f t="shared" si="147"/>
        <v>52</v>
      </c>
      <c r="L1198" s="12" t="str">
        <f t="shared" si="148"/>
        <v>sábado</v>
      </c>
      <c r="M1198" s="45">
        <v>1197</v>
      </c>
    </row>
    <row r="1199" spans="1:13" x14ac:dyDescent="0.35">
      <c r="A1199" s="8" t="str">
        <f t="shared" si="151"/>
        <v>2018</v>
      </c>
      <c r="B1199" s="8" t="str">
        <f t="shared" si="151"/>
        <v>Diciembre</v>
      </c>
      <c r="C1199" s="6" t="s">
        <v>65</v>
      </c>
      <c r="D1199" s="14" t="str">
        <f t="shared" si="145"/>
        <v>31/Diciembre/2018</v>
      </c>
      <c r="E1199" s="50">
        <v>50794663</v>
      </c>
      <c r="F1199" s="1">
        <v>17226963.101599999</v>
      </c>
      <c r="G1199" s="2">
        <v>0.33914907756352275</v>
      </c>
      <c r="H1199" s="3">
        <v>34544</v>
      </c>
      <c r="I1199" s="1">
        <v>33567699.898400001</v>
      </c>
      <c r="J1199" s="11">
        <f t="shared" si="146"/>
        <v>43465</v>
      </c>
      <c r="K1199" s="12">
        <f t="shared" si="147"/>
        <v>53</v>
      </c>
      <c r="L1199" s="12" t="str">
        <f t="shared" si="148"/>
        <v>lunes</v>
      </c>
      <c r="M1199" s="45">
        <v>1198</v>
      </c>
    </row>
    <row r="1200" spans="1:13" x14ac:dyDescent="0.35">
      <c r="A1200" s="8" t="s">
        <v>40</v>
      </c>
      <c r="B1200" s="8" t="s">
        <v>25</v>
      </c>
      <c r="C1200" s="6" t="s">
        <v>66</v>
      </c>
      <c r="D1200" s="14" t="str">
        <f t="shared" si="145"/>
        <v>2/Enero/2019</v>
      </c>
      <c r="E1200" s="50">
        <v>16377958</v>
      </c>
      <c r="F1200" s="1">
        <v>7620246.5566999996</v>
      </c>
      <c r="G1200" s="2">
        <v>0.46527452059041791</v>
      </c>
      <c r="H1200" s="3">
        <v>15061</v>
      </c>
      <c r="I1200" s="1">
        <v>8757711.4433999993</v>
      </c>
      <c r="J1200" s="11">
        <f t="shared" si="146"/>
        <v>43467</v>
      </c>
      <c r="K1200" s="12">
        <f t="shared" si="147"/>
        <v>1</v>
      </c>
      <c r="L1200" s="12" t="str">
        <f t="shared" si="148"/>
        <v>miércoles</v>
      </c>
      <c r="M1200" s="45">
        <v>1199</v>
      </c>
    </row>
    <row r="1201" spans="1:13" x14ac:dyDescent="0.35">
      <c r="A1201" s="8" t="str">
        <f t="shared" ref="A1201:B1216" si="152">+A1200</f>
        <v>2019</v>
      </c>
      <c r="B1201" s="8" t="str">
        <f t="shared" si="152"/>
        <v>Enero</v>
      </c>
      <c r="C1201" s="6" t="s">
        <v>67</v>
      </c>
      <c r="D1201" s="14" t="str">
        <f t="shared" si="145"/>
        <v>3/Enero/2019</v>
      </c>
      <c r="E1201" s="50">
        <v>41051894</v>
      </c>
      <c r="F1201" s="1">
        <v>18574746.089499999</v>
      </c>
      <c r="G1201" s="2">
        <v>0.45246989309433566</v>
      </c>
      <c r="H1201" s="3">
        <v>25340</v>
      </c>
      <c r="I1201" s="1">
        <v>22477147.910500001</v>
      </c>
      <c r="J1201" s="11">
        <f t="shared" si="146"/>
        <v>43468</v>
      </c>
      <c r="K1201" s="12">
        <f t="shared" si="147"/>
        <v>1</v>
      </c>
      <c r="L1201" s="12" t="str">
        <f t="shared" si="148"/>
        <v>jueves</v>
      </c>
      <c r="M1201" s="45">
        <v>1200</v>
      </c>
    </row>
    <row r="1202" spans="1:13" x14ac:dyDescent="0.35">
      <c r="A1202" s="8" t="str">
        <f t="shared" si="152"/>
        <v>2019</v>
      </c>
      <c r="B1202" s="8" t="str">
        <f t="shared" si="152"/>
        <v>Enero</v>
      </c>
      <c r="C1202" s="6" t="s">
        <v>68</v>
      </c>
      <c r="D1202" s="14" t="str">
        <f t="shared" si="145"/>
        <v>4/Enero/2019</v>
      </c>
      <c r="E1202" s="50">
        <v>27345387</v>
      </c>
      <c r="F1202" s="1">
        <v>12200515.2444</v>
      </c>
      <c r="G1202" s="2">
        <v>0.44616356113007288</v>
      </c>
      <c r="H1202" s="3">
        <v>23008</v>
      </c>
      <c r="I1202" s="1">
        <v>15144871.7557</v>
      </c>
      <c r="J1202" s="11">
        <f t="shared" si="146"/>
        <v>43469</v>
      </c>
      <c r="K1202" s="12">
        <f t="shared" si="147"/>
        <v>1</v>
      </c>
      <c r="L1202" s="12" t="str">
        <f t="shared" si="148"/>
        <v>viernes</v>
      </c>
      <c r="M1202" s="45">
        <v>1201</v>
      </c>
    </row>
    <row r="1203" spans="1:13" x14ac:dyDescent="0.35">
      <c r="A1203" s="8" t="str">
        <f t="shared" si="152"/>
        <v>2019</v>
      </c>
      <c r="B1203" s="8" t="str">
        <f t="shared" si="152"/>
        <v>Enero</v>
      </c>
      <c r="C1203" s="6" t="s">
        <v>43</v>
      </c>
      <c r="D1203" s="14" t="str">
        <f t="shared" si="145"/>
        <v>5/Enero/2019</v>
      </c>
      <c r="E1203" s="50">
        <v>1695053</v>
      </c>
      <c r="F1203" s="1">
        <v>757477.32889999996</v>
      </c>
      <c r="G1203" s="2">
        <v>0.44687530649484114</v>
      </c>
      <c r="H1203" s="3">
        <v>1456</v>
      </c>
      <c r="I1203" s="1">
        <v>937575.67119999998</v>
      </c>
      <c r="J1203" s="11">
        <f t="shared" si="146"/>
        <v>43470</v>
      </c>
      <c r="K1203" s="12">
        <f t="shared" si="147"/>
        <v>1</v>
      </c>
      <c r="L1203" s="12" t="str">
        <f t="shared" si="148"/>
        <v>sábado</v>
      </c>
      <c r="M1203" s="45">
        <v>1202</v>
      </c>
    </row>
    <row r="1204" spans="1:13" x14ac:dyDescent="0.35">
      <c r="A1204" s="8" t="str">
        <f t="shared" si="152"/>
        <v>2019</v>
      </c>
      <c r="B1204" s="8" t="str">
        <f t="shared" si="152"/>
        <v>Enero</v>
      </c>
      <c r="C1204" s="6" t="s">
        <v>45</v>
      </c>
      <c r="D1204" s="14" t="str">
        <f t="shared" si="145"/>
        <v>7/Enero/2019</v>
      </c>
      <c r="E1204" s="50">
        <v>28502195</v>
      </c>
      <c r="F1204" s="1">
        <v>12986694.447000001</v>
      </c>
      <c r="G1204" s="2">
        <v>0.45563839721817917</v>
      </c>
      <c r="H1204" s="3">
        <v>25196</v>
      </c>
      <c r="I1204" s="1">
        <v>15515500.553099999</v>
      </c>
      <c r="J1204" s="11">
        <f t="shared" si="146"/>
        <v>43472</v>
      </c>
      <c r="K1204" s="12">
        <f t="shared" si="147"/>
        <v>2</v>
      </c>
      <c r="L1204" s="12" t="str">
        <f t="shared" si="148"/>
        <v>lunes</v>
      </c>
      <c r="M1204" s="45">
        <v>1203</v>
      </c>
    </row>
    <row r="1205" spans="1:13" x14ac:dyDescent="0.35">
      <c r="A1205" s="8" t="str">
        <f t="shared" si="152"/>
        <v>2019</v>
      </c>
      <c r="B1205" s="8" t="str">
        <f t="shared" si="152"/>
        <v>Enero</v>
      </c>
      <c r="C1205" s="6" t="s">
        <v>46</v>
      </c>
      <c r="D1205" s="14" t="str">
        <f t="shared" si="145"/>
        <v>8/Enero/2019</v>
      </c>
      <c r="E1205" s="50">
        <v>38660446</v>
      </c>
      <c r="F1205" s="1">
        <v>17089737.014699999</v>
      </c>
      <c r="G1205" s="2">
        <v>0.44204707350504957</v>
      </c>
      <c r="H1205" s="3">
        <v>36973</v>
      </c>
      <c r="I1205" s="1">
        <v>21570708.985399999</v>
      </c>
      <c r="J1205" s="11">
        <f t="shared" si="146"/>
        <v>43473</v>
      </c>
      <c r="K1205" s="12">
        <f t="shared" si="147"/>
        <v>2</v>
      </c>
      <c r="L1205" s="12" t="str">
        <f t="shared" si="148"/>
        <v>martes</v>
      </c>
      <c r="M1205" s="45">
        <v>1204</v>
      </c>
    </row>
    <row r="1206" spans="1:13" x14ac:dyDescent="0.35">
      <c r="A1206" s="8" t="str">
        <f t="shared" si="152"/>
        <v>2019</v>
      </c>
      <c r="B1206" s="8" t="str">
        <f t="shared" si="152"/>
        <v>Enero</v>
      </c>
      <c r="C1206" s="6" t="s">
        <v>47</v>
      </c>
      <c r="D1206" s="14" t="str">
        <f t="shared" si="145"/>
        <v>9/Enero/2019</v>
      </c>
      <c r="E1206" s="50">
        <v>39386253.5</v>
      </c>
      <c r="F1206" s="1">
        <v>18193598.718699999</v>
      </c>
      <c r="G1206" s="2">
        <v>0.46192762961574907</v>
      </c>
      <c r="H1206" s="3">
        <v>48766</v>
      </c>
      <c r="I1206" s="1">
        <v>21192654.781300001</v>
      </c>
      <c r="J1206" s="11">
        <f t="shared" si="146"/>
        <v>43474</v>
      </c>
      <c r="K1206" s="12">
        <f t="shared" si="147"/>
        <v>2</v>
      </c>
      <c r="L1206" s="12" t="str">
        <f t="shared" si="148"/>
        <v>miércoles</v>
      </c>
      <c r="M1206" s="45">
        <v>1205</v>
      </c>
    </row>
    <row r="1207" spans="1:13" x14ac:dyDescent="0.35">
      <c r="A1207" s="8" t="str">
        <f t="shared" si="152"/>
        <v>2019</v>
      </c>
      <c r="B1207" s="8" t="str">
        <f t="shared" si="152"/>
        <v>Enero</v>
      </c>
      <c r="C1207" s="6" t="s">
        <v>48</v>
      </c>
      <c r="D1207" s="14" t="str">
        <f t="shared" si="145"/>
        <v>10/Enero/2019</v>
      </c>
      <c r="E1207" s="50">
        <v>46701136.359999999</v>
      </c>
      <c r="F1207" s="1">
        <v>21570443.308899999</v>
      </c>
      <c r="G1207" s="2">
        <v>0.4618826219264186</v>
      </c>
      <c r="H1207" s="3">
        <v>34216</v>
      </c>
      <c r="I1207" s="1">
        <v>25130693.051100001</v>
      </c>
      <c r="J1207" s="11">
        <f t="shared" si="146"/>
        <v>43475</v>
      </c>
      <c r="K1207" s="12">
        <f t="shared" si="147"/>
        <v>2</v>
      </c>
      <c r="L1207" s="12" t="str">
        <f t="shared" si="148"/>
        <v>jueves</v>
      </c>
      <c r="M1207" s="45">
        <v>1206</v>
      </c>
    </row>
    <row r="1208" spans="1:13" x14ac:dyDescent="0.35">
      <c r="A1208" s="8" t="str">
        <f t="shared" si="152"/>
        <v>2019</v>
      </c>
      <c r="B1208" s="8" t="str">
        <f t="shared" si="152"/>
        <v>Enero</v>
      </c>
      <c r="C1208" s="6" t="s">
        <v>69</v>
      </c>
      <c r="D1208" s="14" t="str">
        <f t="shared" si="145"/>
        <v>11/Enero/2019</v>
      </c>
      <c r="E1208" s="50">
        <v>57582886</v>
      </c>
      <c r="F1208" s="1">
        <v>19917143.668400001</v>
      </c>
      <c r="G1208" s="2">
        <v>0.34588651337135135</v>
      </c>
      <c r="H1208" s="3">
        <v>36379</v>
      </c>
      <c r="I1208" s="1">
        <v>37665742.331600003</v>
      </c>
      <c r="J1208" s="11">
        <f t="shared" si="146"/>
        <v>43476</v>
      </c>
      <c r="K1208" s="12">
        <f t="shared" si="147"/>
        <v>2</v>
      </c>
      <c r="L1208" s="12" t="str">
        <f t="shared" si="148"/>
        <v>viernes</v>
      </c>
      <c r="M1208" s="45">
        <v>1207</v>
      </c>
    </row>
    <row r="1209" spans="1:13" x14ac:dyDescent="0.35">
      <c r="A1209" s="8" t="str">
        <f t="shared" si="152"/>
        <v>2019</v>
      </c>
      <c r="B1209" s="8" t="str">
        <f t="shared" si="152"/>
        <v>Enero</v>
      </c>
      <c r="C1209" s="6" t="s">
        <v>49</v>
      </c>
      <c r="D1209" s="14" t="str">
        <f t="shared" si="145"/>
        <v>12/Enero/2019</v>
      </c>
      <c r="E1209" s="50">
        <v>11172698</v>
      </c>
      <c r="F1209" s="1">
        <v>4850326.9064999996</v>
      </c>
      <c r="G1209" s="2">
        <v>0.43412315507856741</v>
      </c>
      <c r="H1209" s="3">
        <v>14566</v>
      </c>
      <c r="I1209" s="1">
        <v>6322371.0935000004</v>
      </c>
      <c r="J1209" s="11">
        <f t="shared" si="146"/>
        <v>43477</v>
      </c>
      <c r="K1209" s="12">
        <f t="shared" si="147"/>
        <v>2</v>
      </c>
      <c r="L1209" s="12" t="str">
        <f t="shared" si="148"/>
        <v>sábado</v>
      </c>
      <c r="M1209" s="45">
        <v>1208</v>
      </c>
    </row>
    <row r="1210" spans="1:13" x14ac:dyDescent="0.35">
      <c r="A1210" s="8" t="str">
        <f t="shared" si="152"/>
        <v>2019</v>
      </c>
      <c r="B1210" s="8" t="str">
        <f t="shared" si="152"/>
        <v>Enero</v>
      </c>
      <c r="C1210" s="6" t="s">
        <v>51</v>
      </c>
      <c r="D1210" s="14" t="str">
        <f t="shared" si="145"/>
        <v>14/Enero/2019</v>
      </c>
      <c r="E1210" s="50">
        <v>41456464</v>
      </c>
      <c r="F1210" s="1">
        <v>19331031.298599999</v>
      </c>
      <c r="G1210" s="2">
        <v>0.46629715690658036</v>
      </c>
      <c r="H1210" s="3">
        <v>29973</v>
      </c>
      <c r="I1210" s="1">
        <v>22125432.701499999</v>
      </c>
      <c r="J1210" s="11">
        <f t="shared" si="146"/>
        <v>43479</v>
      </c>
      <c r="K1210" s="12">
        <f t="shared" si="147"/>
        <v>3</v>
      </c>
      <c r="L1210" s="12" t="str">
        <f t="shared" si="148"/>
        <v>lunes</v>
      </c>
      <c r="M1210" s="45">
        <v>1209</v>
      </c>
    </row>
    <row r="1211" spans="1:13" x14ac:dyDescent="0.35">
      <c r="A1211" s="8" t="str">
        <f t="shared" si="152"/>
        <v>2019</v>
      </c>
      <c r="B1211" s="8" t="str">
        <f t="shared" si="152"/>
        <v>Enero</v>
      </c>
      <c r="C1211" s="6" t="s">
        <v>52</v>
      </c>
      <c r="D1211" s="14" t="str">
        <f t="shared" si="145"/>
        <v>15/Enero/2019</v>
      </c>
      <c r="E1211" s="50">
        <v>35001532</v>
      </c>
      <c r="F1211" s="1">
        <v>15378195.4102</v>
      </c>
      <c r="G1211" s="2">
        <v>0.43935778040229784</v>
      </c>
      <c r="H1211" s="3">
        <v>27726</v>
      </c>
      <c r="I1211" s="1">
        <v>19623336.5898</v>
      </c>
      <c r="J1211" s="11">
        <f t="shared" si="146"/>
        <v>43480</v>
      </c>
      <c r="K1211" s="12">
        <f t="shared" si="147"/>
        <v>3</v>
      </c>
      <c r="L1211" s="12" t="str">
        <f t="shared" si="148"/>
        <v>martes</v>
      </c>
      <c r="M1211" s="45">
        <v>1210</v>
      </c>
    </row>
    <row r="1212" spans="1:13" x14ac:dyDescent="0.35">
      <c r="A1212" s="8" t="str">
        <f t="shared" si="152"/>
        <v>2019</v>
      </c>
      <c r="B1212" s="8" t="str">
        <f t="shared" si="152"/>
        <v>Enero</v>
      </c>
      <c r="C1212" s="6" t="s">
        <v>53</v>
      </c>
      <c r="D1212" s="14" t="str">
        <f t="shared" si="145"/>
        <v>16/Enero/2019</v>
      </c>
      <c r="E1212" s="50">
        <v>51275814</v>
      </c>
      <c r="F1212" s="1">
        <v>21956772.0944</v>
      </c>
      <c r="G1212" s="2">
        <v>0.42820913763358298</v>
      </c>
      <c r="H1212" s="3">
        <v>49058</v>
      </c>
      <c r="I1212" s="1">
        <v>29319041.905699998</v>
      </c>
      <c r="J1212" s="11">
        <f t="shared" si="146"/>
        <v>43481</v>
      </c>
      <c r="K1212" s="12">
        <f t="shared" si="147"/>
        <v>3</v>
      </c>
      <c r="L1212" s="12" t="str">
        <f t="shared" si="148"/>
        <v>miércoles</v>
      </c>
      <c r="M1212" s="45">
        <v>1211</v>
      </c>
    </row>
    <row r="1213" spans="1:13" x14ac:dyDescent="0.35">
      <c r="A1213" s="8" t="str">
        <f t="shared" si="152"/>
        <v>2019</v>
      </c>
      <c r="B1213" s="8" t="str">
        <f t="shared" si="152"/>
        <v>Enero</v>
      </c>
      <c r="C1213" s="6" t="s">
        <v>70</v>
      </c>
      <c r="D1213" s="14" t="str">
        <f t="shared" si="145"/>
        <v>17/Enero/2019</v>
      </c>
      <c r="E1213" s="50">
        <v>51059690</v>
      </c>
      <c r="F1213" s="1">
        <v>28754005.911499999</v>
      </c>
      <c r="G1213" s="2">
        <v>0.56314493706287683</v>
      </c>
      <c r="H1213" s="3">
        <v>28075</v>
      </c>
      <c r="I1213" s="1">
        <v>22305684.088500001</v>
      </c>
      <c r="J1213" s="11">
        <f t="shared" si="146"/>
        <v>43482</v>
      </c>
      <c r="K1213" s="12">
        <f t="shared" si="147"/>
        <v>3</v>
      </c>
      <c r="L1213" s="12" t="str">
        <f t="shared" si="148"/>
        <v>jueves</v>
      </c>
      <c r="M1213" s="45">
        <v>1212</v>
      </c>
    </row>
    <row r="1214" spans="1:13" x14ac:dyDescent="0.35">
      <c r="A1214" s="8" t="str">
        <f t="shared" si="152"/>
        <v>2019</v>
      </c>
      <c r="B1214" s="8" t="str">
        <f t="shared" si="152"/>
        <v>Enero</v>
      </c>
      <c r="C1214" s="6" t="s">
        <v>71</v>
      </c>
      <c r="D1214" s="14" t="str">
        <f t="shared" si="145"/>
        <v>18/Enero/2019</v>
      </c>
      <c r="E1214" s="50">
        <v>52569505</v>
      </c>
      <c r="F1214" s="1">
        <v>24461468.294399999</v>
      </c>
      <c r="G1214" s="2">
        <v>0.46531669442959372</v>
      </c>
      <c r="H1214" s="3">
        <v>40642</v>
      </c>
      <c r="I1214" s="1">
        <v>28108036.705699999</v>
      </c>
      <c r="J1214" s="11">
        <f t="shared" si="146"/>
        <v>43483</v>
      </c>
      <c r="K1214" s="12">
        <f t="shared" si="147"/>
        <v>3</v>
      </c>
      <c r="L1214" s="12" t="str">
        <f t="shared" si="148"/>
        <v>viernes</v>
      </c>
      <c r="M1214" s="45">
        <v>1213</v>
      </c>
    </row>
    <row r="1215" spans="1:13" x14ac:dyDescent="0.35">
      <c r="A1215" s="8" t="str">
        <f t="shared" si="152"/>
        <v>2019</v>
      </c>
      <c r="B1215" s="8" t="str">
        <f t="shared" si="152"/>
        <v>Enero</v>
      </c>
      <c r="C1215" s="6" t="s">
        <v>54</v>
      </c>
      <c r="D1215" s="14" t="str">
        <f t="shared" si="145"/>
        <v>19/Enero/2019</v>
      </c>
      <c r="E1215" s="50">
        <v>19696773</v>
      </c>
      <c r="F1215" s="1">
        <v>9189252.6873000003</v>
      </c>
      <c r="G1215" s="2">
        <v>0.46653594917807095</v>
      </c>
      <c r="H1215" s="3">
        <v>2529</v>
      </c>
      <c r="I1215" s="1">
        <v>10507520.312799999</v>
      </c>
      <c r="J1215" s="11">
        <f t="shared" si="146"/>
        <v>43484</v>
      </c>
      <c r="K1215" s="12">
        <f t="shared" si="147"/>
        <v>3</v>
      </c>
      <c r="L1215" s="12" t="str">
        <f t="shared" si="148"/>
        <v>sábado</v>
      </c>
      <c r="M1215" s="45">
        <v>1214</v>
      </c>
    </row>
    <row r="1216" spans="1:13" x14ac:dyDescent="0.35">
      <c r="A1216" s="8" t="str">
        <f t="shared" si="152"/>
        <v>2019</v>
      </c>
      <c r="B1216" s="8" t="str">
        <f t="shared" si="152"/>
        <v>Enero</v>
      </c>
      <c r="C1216" s="6" t="s">
        <v>56</v>
      </c>
      <c r="D1216" s="14" t="str">
        <f t="shared" si="145"/>
        <v>21/Enero/2019</v>
      </c>
      <c r="E1216" s="50">
        <v>24685859</v>
      </c>
      <c r="F1216" s="1">
        <v>11718932.649800001</v>
      </c>
      <c r="G1216" s="2">
        <v>0.47472249800179123</v>
      </c>
      <c r="H1216" s="3">
        <v>18100</v>
      </c>
      <c r="I1216" s="1">
        <v>12966926.350299999</v>
      </c>
      <c r="J1216" s="11">
        <f t="shared" si="146"/>
        <v>43486</v>
      </c>
      <c r="K1216" s="12">
        <f t="shared" si="147"/>
        <v>4</v>
      </c>
      <c r="L1216" s="12" t="str">
        <f t="shared" si="148"/>
        <v>lunes</v>
      </c>
      <c r="M1216" s="45">
        <v>1215</v>
      </c>
    </row>
    <row r="1217" spans="1:13" x14ac:dyDescent="0.35">
      <c r="A1217" s="8" t="str">
        <f t="shared" ref="A1217:B1232" si="153">+A1216</f>
        <v>2019</v>
      </c>
      <c r="B1217" s="8" t="str">
        <f t="shared" si="153"/>
        <v>Enero</v>
      </c>
      <c r="C1217" s="6" t="s">
        <v>57</v>
      </c>
      <c r="D1217" s="14" t="str">
        <f t="shared" si="145"/>
        <v>22/Enero/2019</v>
      </c>
      <c r="E1217" s="50">
        <v>30425288</v>
      </c>
      <c r="F1217" s="1">
        <v>6061592.4638</v>
      </c>
      <c r="G1217" s="2">
        <v>0.19922876206792192</v>
      </c>
      <c r="H1217" s="3">
        <v>28624</v>
      </c>
      <c r="I1217" s="1">
        <v>24363695.5363</v>
      </c>
      <c r="J1217" s="11">
        <f t="shared" si="146"/>
        <v>43487</v>
      </c>
      <c r="K1217" s="12">
        <f t="shared" si="147"/>
        <v>4</v>
      </c>
      <c r="L1217" s="12" t="str">
        <f t="shared" si="148"/>
        <v>martes</v>
      </c>
      <c r="M1217" s="45">
        <v>1216</v>
      </c>
    </row>
    <row r="1218" spans="1:13" x14ac:dyDescent="0.35">
      <c r="A1218" s="8" t="str">
        <f t="shared" si="153"/>
        <v>2019</v>
      </c>
      <c r="B1218" s="8" t="str">
        <f t="shared" si="153"/>
        <v>Enero</v>
      </c>
      <c r="C1218" s="6" t="s">
        <v>58</v>
      </c>
      <c r="D1218" s="14" t="str">
        <f t="shared" si="145"/>
        <v>23/Enero/2019</v>
      </c>
      <c r="E1218" s="50">
        <v>41340788.520000003</v>
      </c>
      <c r="F1218" s="1">
        <v>17770815.435600001</v>
      </c>
      <c r="G1218" s="2">
        <v>0.42986155010088328</v>
      </c>
      <c r="H1218" s="3">
        <v>35215</v>
      </c>
      <c r="I1218" s="1">
        <v>23569973.0845</v>
      </c>
      <c r="J1218" s="11">
        <f t="shared" si="146"/>
        <v>43488</v>
      </c>
      <c r="K1218" s="12">
        <f t="shared" si="147"/>
        <v>4</v>
      </c>
      <c r="L1218" s="12" t="str">
        <f t="shared" si="148"/>
        <v>miércoles</v>
      </c>
      <c r="M1218" s="45">
        <v>1217</v>
      </c>
    </row>
    <row r="1219" spans="1:13" x14ac:dyDescent="0.35">
      <c r="A1219" s="8" t="str">
        <f t="shared" si="153"/>
        <v>2019</v>
      </c>
      <c r="B1219" s="8" t="str">
        <f t="shared" si="153"/>
        <v>Enero</v>
      </c>
      <c r="C1219" s="6" t="s">
        <v>59</v>
      </c>
      <c r="D1219" s="14" t="str">
        <f t="shared" ref="D1219:D1282" si="154">CONCATENATE(C1219,"/",B1219,"/",A1219)</f>
        <v>24/Enero/2019</v>
      </c>
      <c r="E1219" s="50">
        <v>42770349</v>
      </c>
      <c r="F1219" s="1">
        <v>17481866.551899999</v>
      </c>
      <c r="G1219" s="2">
        <v>0.40873799163761793</v>
      </c>
      <c r="H1219" s="3">
        <v>27452</v>
      </c>
      <c r="I1219" s="1">
        <v>25288482.448199999</v>
      </c>
      <c r="J1219" s="11">
        <f t="shared" ref="J1219:J1282" si="155">WORKDAY(D1219,0,0)</f>
        <v>43489</v>
      </c>
      <c r="K1219" s="12">
        <f t="shared" ref="K1219:K1282" si="156">WEEKNUM(J1219,1)</f>
        <v>4</v>
      </c>
      <c r="L1219" s="12" t="str">
        <f t="shared" ref="L1219:L1282" si="157">TEXT(J1219,"ddDDd")</f>
        <v>jueves</v>
      </c>
      <c r="M1219" s="45">
        <v>1218</v>
      </c>
    </row>
    <row r="1220" spans="1:13" x14ac:dyDescent="0.35">
      <c r="A1220" s="8" t="str">
        <f t="shared" si="153"/>
        <v>2019</v>
      </c>
      <c r="B1220" s="8" t="str">
        <f t="shared" si="153"/>
        <v>Enero</v>
      </c>
      <c r="C1220" s="6" t="s">
        <v>72</v>
      </c>
      <c r="D1220" s="14" t="str">
        <f t="shared" si="154"/>
        <v>25/Enero/2019</v>
      </c>
      <c r="E1220" s="50">
        <v>27064590</v>
      </c>
      <c r="F1220" s="1">
        <v>10251203.291300001</v>
      </c>
      <c r="G1220" s="2">
        <v>0.37876809851174542</v>
      </c>
      <c r="H1220" s="3">
        <v>31087</v>
      </c>
      <c r="I1220" s="1">
        <v>16813386.708700001</v>
      </c>
      <c r="J1220" s="11">
        <f t="shared" si="155"/>
        <v>43490</v>
      </c>
      <c r="K1220" s="12">
        <f t="shared" si="156"/>
        <v>4</v>
      </c>
      <c r="L1220" s="12" t="str">
        <f t="shared" si="157"/>
        <v>viernes</v>
      </c>
      <c r="M1220" s="45">
        <v>1219</v>
      </c>
    </row>
    <row r="1221" spans="1:13" x14ac:dyDescent="0.35">
      <c r="A1221" s="8" t="str">
        <f t="shared" si="153"/>
        <v>2019</v>
      </c>
      <c r="B1221" s="8" t="str">
        <f t="shared" si="153"/>
        <v>Enero</v>
      </c>
      <c r="C1221" s="6" t="s">
        <v>60</v>
      </c>
      <c r="D1221" s="14" t="str">
        <f t="shared" si="154"/>
        <v>26/Enero/2019</v>
      </c>
      <c r="E1221" s="50">
        <v>13422232</v>
      </c>
      <c r="F1221" s="1">
        <v>5649530.8241999997</v>
      </c>
      <c r="G1221" s="2">
        <v>0.42090844683656192</v>
      </c>
      <c r="H1221" s="3">
        <v>13726</v>
      </c>
      <c r="I1221" s="1">
        <v>7772701.1758000003</v>
      </c>
      <c r="J1221" s="11">
        <f t="shared" si="155"/>
        <v>43491</v>
      </c>
      <c r="K1221" s="12">
        <f t="shared" si="156"/>
        <v>4</v>
      </c>
      <c r="L1221" s="12" t="str">
        <f t="shared" si="157"/>
        <v>sábado</v>
      </c>
      <c r="M1221" s="45">
        <v>1220</v>
      </c>
    </row>
    <row r="1222" spans="1:13" x14ac:dyDescent="0.35">
      <c r="A1222" s="8" t="str">
        <f t="shared" si="153"/>
        <v>2019</v>
      </c>
      <c r="B1222" s="8" t="str">
        <f t="shared" si="153"/>
        <v>Enero</v>
      </c>
      <c r="C1222" s="6" t="s">
        <v>62</v>
      </c>
      <c r="D1222" s="14" t="str">
        <f t="shared" si="154"/>
        <v>28/Enero/2019</v>
      </c>
      <c r="E1222" s="50">
        <v>63411969</v>
      </c>
      <c r="F1222" s="1">
        <v>30242579.286899999</v>
      </c>
      <c r="G1222" s="2">
        <v>0.47692225559026563</v>
      </c>
      <c r="H1222" s="3">
        <v>40018</v>
      </c>
      <c r="I1222" s="1">
        <v>33169389.713100001</v>
      </c>
      <c r="J1222" s="11">
        <f t="shared" si="155"/>
        <v>43493</v>
      </c>
      <c r="K1222" s="12">
        <f t="shared" si="156"/>
        <v>5</v>
      </c>
      <c r="L1222" s="12" t="str">
        <f t="shared" si="157"/>
        <v>lunes</v>
      </c>
      <c r="M1222" s="45">
        <v>1221</v>
      </c>
    </row>
    <row r="1223" spans="1:13" x14ac:dyDescent="0.35">
      <c r="A1223" s="8" t="str">
        <f t="shared" si="153"/>
        <v>2019</v>
      </c>
      <c r="B1223" s="8" t="str">
        <f t="shared" si="153"/>
        <v>Enero</v>
      </c>
      <c r="C1223" s="6" t="s">
        <v>63</v>
      </c>
      <c r="D1223" s="14" t="str">
        <f t="shared" si="154"/>
        <v>29/Enero/2019</v>
      </c>
      <c r="E1223" s="50">
        <v>48302156</v>
      </c>
      <c r="F1223" s="1">
        <v>22797737.025899999</v>
      </c>
      <c r="G1223" s="2">
        <v>0.47198176880344639</v>
      </c>
      <c r="H1223" s="3">
        <v>35620</v>
      </c>
      <c r="I1223" s="1">
        <v>25504418.974100001</v>
      </c>
      <c r="J1223" s="11">
        <f t="shared" si="155"/>
        <v>43494</v>
      </c>
      <c r="K1223" s="12">
        <f t="shared" si="156"/>
        <v>5</v>
      </c>
      <c r="L1223" s="12" t="str">
        <f t="shared" si="157"/>
        <v>martes</v>
      </c>
      <c r="M1223" s="45">
        <v>1222</v>
      </c>
    </row>
    <row r="1224" spans="1:13" x14ac:dyDescent="0.35">
      <c r="A1224" s="8" t="str">
        <f t="shared" si="153"/>
        <v>2019</v>
      </c>
      <c r="B1224" s="8" t="str">
        <f t="shared" si="153"/>
        <v>Enero</v>
      </c>
      <c r="C1224" s="6" t="s">
        <v>64</v>
      </c>
      <c r="D1224" s="14" t="str">
        <f t="shared" si="154"/>
        <v>30/Enero/2019</v>
      </c>
      <c r="E1224" s="50">
        <v>60435458</v>
      </c>
      <c r="F1224" s="1">
        <v>25770783.195700001</v>
      </c>
      <c r="G1224" s="2">
        <v>0.42641826584155285</v>
      </c>
      <c r="H1224" s="3">
        <v>44851</v>
      </c>
      <c r="I1224" s="1">
        <v>34664674.804300003</v>
      </c>
      <c r="J1224" s="11">
        <f t="shared" si="155"/>
        <v>43495</v>
      </c>
      <c r="K1224" s="12">
        <f t="shared" si="156"/>
        <v>5</v>
      </c>
      <c r="L1224" s="12" t="str">
        <f t="shared" si="157"/>
        <v>miércoles</v>
      </c>
      <c r="M1224" s="45">
        <v>1223</v>
      </c>
    </row>
    <row r="1225" spans="1:13" x14ac:dyDescent="0.35">
      <c r="A1225" s="8" t="str">
        <f t="shared" si="153"/>
        <v>2019</v>
      </c>
      <c r="B1225" s="8" t="str">
        <f t="shared" si="153"/>
        <v>Enero</v>
      </c>
      <c r="C1225" s="6" t="s">
        <v>65</v>
      </c>
      <c r="D1225" s="14" t="str">
        <f t="shared" si="154"/>
        <v>31/Enero/2019</v>
      </c>
      <c r="E1225" s="50">
        <v>115046105.09999999</v>
      </c>
      <c r="F1225" s="1">
        <v>42658254.090000004</v>
      </c>
      <c r="G1225" s="2">
        <v>0.37079268396718629</v>
      </c>
      <c r="H1225" s="3">
        <v>65161.392</v>
      </c>
      <c r="I1225" s="1">
        <v>72387851.010000005</v>
      </c>
      <c r="J1225" s="11">
        <f t="shared" si="155"/>
        <v>43496</v>
      </c>
      <c r="K1225" s="12">
        <f t="shared" si="156"/>
        <v>5</v>
      </c>
      <c r="L1225" s="12" t="str">
        <f t="shared" si="157"/>
        <v>jueves</v>
      </c>
      <c r="M1225" s="45">
        <v>1224</v>
      </c>
    </row>
    <row r="1226" spans="1:13" x14ac:dyDescent="0.35">
      <c r="A1226" s="8" t="str">
        <f t="shared" si="153"/>
        <v>2019</v>
      </c>
      <c r="B1226" s="8" t="s">
        <v>26</v>
      </c>
      <c r="C1226" s="6" t="s">
        <v>73</v>
      </c>
      <c r="D1226" s="14" t="str">
        <f t="shared" si="154"/>
        <v>1/Febrero/2019</v>
      </c>
      <c r="E1226" s="50">
        <v>19485155.510000002</v>
      </c>
      <c r="F1226" s="1">
        <v>8675536.2215999998</v>
      </c>
      <c r="G1226" s="2">
        <v>0.44523823364651194</v>
      </c>
      <c r="H1226" s="3">
        <v>15121</v>
      </c>
      <c r="I1226" s="1">
        <v>10809619.2885</v>
      </c>
      <c r="J1226" s="11">
        <f t="shared" si="155"/>
        <v>43497</v>
      </c>
      <c r="K1226" s="12">
        <f t="shared" si="156"/>
        <v>5</v>
      </c>
      <c r="L1226" s="12" t="str">
        <f t="shared" si="157"/>
        <v>viernes</v>
      </c>
      <c r="M1226" s="45">
        <v>1225</v>
      </c>
    </row>
    <row r="1227" spans="1:13" x14ac:dyDescent="0.35">
      <c r="A1227" s="8" t="str">
        <f t="shared" si="153"/>
        <v>2019</v>
      </c>
      <c r="B1227" s="8" t="str">
        <f t="shared" si="153"/>
        <v>Febrero</v>
      </c>
      <c r="C1227" s="6" t="s">
        <v>66</v>
      </c>
      <c r="D1227" s="14" t="str">
        <f t="shared" si="154"/>
        <v>2/Febrero/2019</v>
      </c>
      <c r="E1227" s="50">
        <v>3517650</v>
      </c>
      <c r="F1227" s="1">
        <v>1763760.7363</v>
      </c>
      <c r="G1227" s="2">
        <v>0.50140313456426877</v>
      </c>
      <c r="H1227" s="3">
        <v>3858</v>
      </c>
      <c r="I1227" s="1">
        <v>1753889.2637</v>
      </c>
      <c r="J1227" s="11">
        <f t="shared" si="155"/>
        <v>43498</v>
      </c>
      <c r="K1227" s="12">
        <f t="shared" si="156"/>
        <v>5</v>
      </c>
      <c r="L1227" s="12" t="str">
        <f t="shared" si="157"/>
        <v>sábado</v>
      </c>
      <c r="M1227" s="45">
        <v>1226</v>
      </c>
    </row>
    <row r="1228" spans="1:13" x14ac:dyDescent="0.35">
      <c r="A1228" s="8" t="str">
        <f t="shared" si="153"/>
        <v>2019</v>
      </c>
      <c r="B1228" s="8" t="str">
        <f t="shared" si="153"/>
        <v>Febrero</v>
      </c>
      <c r="C1228" s="6" t="s">
        <v>68</v>
      </c>
      <c r="D1228" s="14" t="str">
        <f t="shared" si="154"/>
        <v>4/Febrero/2019</v>
      </c>
      <c r="E1228" s="50">
        <v>20891616</v>
      </c>
      <c r="F1228" s="1">
        <v>9064757.5581999999</v>
      </c>
      <c r="G1228" s="2">
        <v>0.43389451338757135</v>
      </c>
      <c r="H1228" s="3">
        <v>13965</v>
      </c>
      <c r="I1228" s="1">
        <v>11826858.4419</v>
      </c>
      <c r="J1228" s="11">
        <f t="shared" si="155"/>
        <v>43500</v>
      </c>
      <c r="K1228" s="12">
        <f t="shared" si="156"/>
        <v>6</v>
      </c>
      <c r="L1228" s="12" t="str">
        <f t="shared" si="157"/>
        <v>lunes</v>
      </c>
      <c r="M1228" s="45">
        <v>1227</v>
      </c>
    </row>
    <row r="1229" spans="1:13" x14ac:dyDescent="0.35">
      <c r="A1229" s="8" t="str">
        <f t="shared" si="153"/>
        <v>2019</v>
      </c>
      <c r="B1229" s="8" t="str">
        <f t="shared" si="153"/>
        <v>Febrero</v>
      </c>
      <c r="C1229" s="6" t="s">
        <v>43</v>
      </c>
      <c r="D1229" s="14" t="str">
        <f t="shared" si="154"/>
        <v>5/Febrero/2019</v>
      </c>
      <c r="E1229" s="50">
        <v>29327862</v>
      </c>
      <c r="F1229" s="1">
        <v>13751819.5096</v>
      </c>
      <c r="G1229" s="2">
        <v>0.46889948914789631</v>
      </c>
      <c r="H1229" s="3">
        <v>23975</v>
      </c>
      <c r="I1229" s="1">
        <v>15576042.490499999</v>
      </c>
      <c r="J1229" s="11">
        <f t="shared" si="155"/>
        <v>43501</v>
      </c>
      <c r="K1229" s="12">
        <f t="shared" si="156"/>
        <v>6</v>
      </c>
      <c r="L1229" s="12" t="str">
        <f t="shared" si="157"/>
        <v>martes</v>
      </c>
      <c r="M1229" s="45">
        <v>1228</v>
      </c>
    </row>
    <row r="1230" spans="1:13" x14ac:dyDescent="0.35">
      <c r="A1230" s="8" t="str">
        <f t="shared" si="153"/>
        <v>2019</v>
      </c>
      <c r="B1230" s="8" t="str">
        <f t="shared" si="153"/>
        <v>Febrero</v>
      </c>
      <c r="C1230" s="6" t="s">
        <v>44</v>
      </c>
      <c r="D1230" s="14" t="str">
        <f t="shared" si="154"/>
        <v>6/Febrero/2019</v>
      </c>
      <c r="E1230" s="50">
        <v>59278953</v>
      </c>
      <c r="F1230" s="1">
        <v>24600858.523499999</v>
      </c>
      <c r="G1230" s="2">
        <v>0.41500156933439764</v>
      </c>
      <c r="H1230" s="3">
        <v>42829</v>
      </c>
      <c r="I1230" s="1">
        <v>34678094.476599999</v>
      </c>
      <c r="J1230" s="11">
        <f t="shared" si="155"/>
        <v>43502</v>
      </c>
      <c r="K1230" s="12">
        <f t="shared" si="156"/>
        <v>6</v>
      </c>
      <c r="L1230" s="12" t="str">
        <f t="shared" si="157"/>
        <v>miércoles</v>
      </c>
      <c r="M1230" s="45">
        <v>1229</v>
      </c>
    </row>
    <row r="1231" spans="1:13" x14ac:dyDescent="0.35">
      <c r="A1231" s="8" t="str">
        <f t="shared" si="153"/>
        <v>2019</v>
      </c>
      <c r="B1231" s="8" t="str">
        <f t="shared" si="153"/>
        <v>Febrero</v>
      </c>
      <c r="C1231" s="6" t="s">
        <v>45</v>
      </c>
      <c r="D1231" s="14" t="str">
        <f t="shared" si="154"/>
        <v>7/Febrero/2019</v>
      </c>
      <c r="E1231" s="50">
        <v>36257884</v>
      </c>
      <c r="F1231" s="1">
        <v>16553202.706800001</v>
      </c>
      <c r="G1231" s="2">
        <v>0.45654078177314483</v>
      </c>
      <c r="H1231" s="3">
        <v>22981</v>
      </c>
      <c r="I1231" s="1">
        <v>19704681.293200001</v>
      </c>
      <c r="J1231" s="11">
        <f t="shared" si="155"/>
        <v>43503</v>
      </c>
      <c r="K1231" s="12">
        <f t="shared" si="156"/>
        <v>6</v>
      </c>
      <c r="L1231" s="12" t="str">
        <f t="shared" si="157"/>
        <v>jueves</v>
      </c>
      <c r="M1231" s="45">
        <v>1230</v>
      </c>
    </row>
    <row r="1232" spans="1:13" x14ac:dyDescent="0.35">
      <c r="A1232" s="8" t="str">
        <f t="shared" si="153"/>
        <v>2019</v>
      </c>
      <c r="B1232" s="8" t="str">
        <f t="shared" si="153"/>
        <v>Febrero</v>
      </c>
      <c r="C1232" s="6" t="s">
        <v>46</v>
      </c>
      <c r="D1232" s="14" t="str">
        <f t="shared" si="154"/>
        <v>8/Febrero/2019</v>
      </c>
      <c r="E1232" s="50">
        <v>31140525</v>
      </c>
      <c r="F1232" s="1">
        <v>13540098.519099999</v>
      </c>
      <c r="G1232" s="2">
        <v>0.43480636627352942</v>
      </c>
      <c r="H1232" s="3">
        <v>27899</v>
      </c>
      <c r="I1232" s="1">
        <v>17600426.480999999</v>
      </c>
      <c r="J1232" s="11">
        <f t="shared" si="155"/>
        <v>43504</v>
      </c>
      <c r="K1232" s="12">
        <f t="shared" si="156"/>
        <v>6</v>
      </c>
      <c r="L1232" s="12" t="str">
        <f t="shared" si="157"/>
        <v>viernes</v>
      </c>
      <c r="M1232" s="45">
        <v>1231</v>
      </c>
    </row>
    <row r="1233" spans="1:13" x14ac:dyDescent="0.35">
      <c r="A1233" s="8" t="str">
        <f t="shared" ref="A1233:B1248" si="158">+A1232</f>
        <v>2019</v>
      </c>
      <c r="B1233" s="8" t="str">
        <f t="shared" si="158"/>
        <v>Febrero</v>
      </c>
      <c r="C1233" s="6" t="s">
        <v>47</v>
      </c>
      <c r="D1233" s="14" t="str">
        <f t="shared" si="154"/>
        <v>9/Febrero/2019</v>
      </c>
      <c r="E1233" s="50">
        <v>2839062</v>
      </c>
      <c r="F1233" s="1">
        <v>1235753.2533</v>
      </c>
      <c r="G1233" s="2">
        <v>0.43526814606373515</v>
      </c>
      <c r="H1233" s="3">
        <v>1007</v>
      </c>
      <c r="I1233" s="1">
        <v>1603308.7467</v>
      </c>
      <c r="J1233" s="11">
        <f t="shared" si="155"/>
        <v>43505</v>
      </c>
      <c r="K1233" s="12">
        <f t="shared" si="156"/>
        <v>6</v>
      </c>
      <c r="L1233" s="12" t="str">
        <f t="shared" si="157"/>
        <v>sábado</v>
      </c>
      <c r="M1233" s="45">
        <v>1232</v>
      </c>
    </row>
    <row r="1234" spans="1:13" x14ac:dyDescent="0.35">
      <c r="A1234" s="8" t="str">
        <f t="shared" si="158"/>
        <v>2019</v>
      </c>
      <c r="B1234" s="8" t="str">
        <f t="shared" si="158"/>
        <v>Febrero</v>
      </c>
      <c r="C1234" s="6" t="s">
        <v>69</v>
      </c>
      <c r="D1234" s="14" t="str">
        <f t="shared" si="154"/>
        <v>11/Febrero/2019</v>
      </c>
      <c r="E1234" s="50">
        <v>31751261</v>
      </c>
      <c r="F1234" s="1">
        <v>14934061.160599999</v>
      </c>
      <c r="G1234" s="2">
        <v>0.4703454505507671</v>
      </c>
      <c r="H1234" s="3">
        <v>24202</v>
      </c>
      <c r="I1234" s="1">
        <v>16817199.839499999</v>
      </c>
      <c r="J1234" s="11">
        <f t="shared" si="155"/>
        <v>43507</v>
      </c>
      <c r="K1234" s="12">
        <f t="shared" si="156"/>
        <v>7</v>
      </c>
      <c r="L1234" s="12" t="str">
        <f t="shared" si="157"/>
        <v>lunes</v>
      </c>
      <c r="M1234" s="45">
        <v>1233</v>
      </c>
    </row>
    <row r="1235" spans="1:13" x14ac:dyDescent="0.35">
      <c r="A1235" s="8" t="str">
        <f t="shared" si="158"/>
        <v>2019</v>
      </c>
      <c r="B1235" s="8" t="str">
        <f t="shared" si="158"/>
        <v>Febrero</v>
      </c>
      <c r="C1235" s="6" t="s">
        <v>49</v>
      </c>
      <c r="D1235" s="14" t="str">
        <f t="shared" si="154"/>
        <v>12/Febrero/2019</v>
      </c>
      <c r="E1235" s="50">
        <v>51145535</v>
      </c>
      <c r="F1235" s="1">
        <v>18202593.6109</v>
      </c>
      <c r="G1235" s="2">
        <v>0.35589799991142923</v>
      </c>
      <c r="H1235" s="3">
        <v>31603</v>
      </c>
      <c r="I1235" s="1">
        <v>32942941.3891</v>
      </c>
      <c r="J1235" s="11">
        <f t="shared" si="155"/>
        <v>43508</v>
      </c>
      <c r="K1235" s="12">
        <f t="shared" si="156"/>
        <v>7</v>
      </c>
      <c r="L1235" s="12" t="str">
        <f t="shared" si="157"/>
        <v>martes</v>
      </c>
      <c r="M1235" s="45">
        <v>1234</v>
      </c>
    </row>
    <row r="1236" spans="1:13" x14ac:dyDescent="0.35">
      <c r="A1236" s="8" t="str">
        <f t="shared" si="158"/>
        <v>2019</v>
      </c>
      <c r="B1236" s="8" t="str">
        <f t="shared" si="158"/>
        <v>Febrero</v>
      </c>
      <c r="C1236" s="6" t="s">
        <v>50</v>
      </c>
      <c r="D1236" s="14" t="str">
        <f t="shared" si="154"/>
        <v>13/Febrero/2019</v>
      </c>
      <c r="E1236" s="50">
        <v>56981818</v>
      </c>
      <c r="F1236" s="1">
        <v>26049381.7106</v>
      </c>
      <c r="G1236" s="2">
        <v>0.45715252031095255</v>
      </c>
      <c r="H1236" s="3">
        <v>61614</v>
      </c>
      <c r="I1236" s="1">
        <v>30932436.2894</v>
      </c>
      <c r="J1236" s="11">
        <f t="shared" si="155"/>
        <v>43509</v>
      </c>
      <c r="K1236" s="12">
        <f t="shared" si="156"/>
        <v>7</v>
      </c>
      <c r="L1236" s="12" t="str">
        <f t="shared" si="157"/>
        <v>miércoles</v>
      </c>
      <c r="M1236" s="45">
        <v>1235</v>
      </c>
    </row>
    <row r="1237" spans="1:13" x14ac:dyDescent="0.35">
      <c r="A1237" s="8" t="str">
        <f t="shared" si="158"/>
        <v>2019</v>
      </c>
      <c r="B1237" s="8" t="str">
        <f t="shared" si="158"/>
        <v>Febrero</v>
      </c>
      <c r="C1237" s="6" t="s">
        <v>51</v>
      </c>
      <c r="D1237" s="14" t="str">
        <f t="shared" si="154"/>
        <v>14/Febrero/2019</v>
      </c>
      <c r="E1237" s="50">
        <v>53812386.420000002</v>
      </c>
      <c r="F1237" s="1">
        <v>23236949.065400001</v>
      </c>
      <c r="G1237" s="2">
        <v>0.43181413446410022</v>
      </c>
      <c r="H1237" s="3">
        <v>38460.790999999997</v>
      </c>
      <c r="I1237" s="1">
        <v>30575437.354600001</v>
      </c>
      <c r="J1237" s="11">
        <f t="shared" si="155"/>
        <v>43510</v>
      </c>
      <c r="K1237" s="12">
        <f t="shared" si="156"/>
        <v>7</v>
      </c>
      <c r="L1237" s="12" t="str">
        <f t="shared" si="157"/>
        <v>jueves</v>
      </c>
      <c r="M1237" s="45">
        <v>1236</v>
      </c>
    </row>
    <row r="1238" spans="1:13" x14ac:dyDescent="0.35">
      <c r="A1238" s="8" t="str">
        <f t="shared" si="158"/>
        <v>2019</v>
      </c>
      <c r="B1238" s="8" t="str">
        <f t="shared" si="158"/>
        <v>Febrero</v>
      </c>
      <c r="C1238" s="6" t="s">
        <v>52</v>
      </c>
      <c r="D1238" s="14" t="str">
        <f t="shared" si="154"/>
        <v>15/Febrero/2019</v>
      </c>
      <c r="E1238" s="50">
        <v>34092755</v>
      </c>
      <c r="F1238" s="1">
        <v>15362162.680199999</v>
      </c>
      <c r="G1238" s="2">
        <v>0.45059904018317087</v>
      </c>
      <c r="H1238" s="3">
        <v>23701</v>
      </c>
      <c r="I1238" s="1">
        <v>18730592.319899999</v>
      </c>
      <c r="J1238" s="11">
        <f t="shared" si="155"/>
        <v>43511</v>
      </c>
      <c r="K1238" s="12">
        <f t="shared" si="156"/>
        <v>7</v>
      </c>
      <c r="L1238" s="12" t="str">
        <f t="shared" si="157"/>
        <v>viernes</v>
      </c>
      <c r="M1238" s="45">
        <v>1237</v>
      </c>
    </row>
    <row r="1239" spans="1:13" x14ac:dyDescent="0.35">
      <c r="A1239" s="8" t="str">
        <f t="shared" si="158"/>
        <v>2019</v>
      </c>
      <c r="B1239" s="8" t="str">
        <f t="shared" si="158"/>
        <v>Febrero</v>
      </c>
      <c r="C1239" s="6" t="s">
        <v>53</v>
      </c>
      <c r="D1239" s="14" t="str">
        <f t="shared" si="154"/>
        <v>16/Febrero/2019</v>
      </c>
      <c r="E1239" s="50">
        <v>785954</v>
      </c>
      <c r="F1239" s="1">
        <v>322518.63699999999</v>
      </c>
      <c r="G1239" s="2">
        <v>0.41035307028146684</v>
      </c>
      <c r="H1239" s="3">
        <v>3282</v>
      </c>
      <c r="I1239" s="1">
        <v>463435.36300000001</v>
      </c>
      <c r="J1239" s="11">
        <f t="shared" si="155"/>
        <v>43512</v>
      </c>
      <c r="K1239" s="12">
        <f t="shared" si="156"/>
        <v>7</v>
      </c>
      <c r="L1239" s="12" t="str">
        <f t="shared" si="157"/>
        <v>sábado</v>
      </c>
      <c r="M1239" s="45">
        <v>1238</v>
      </c>
    </row>
    <row r="1240" spans="1:13" x14ac:dyDescent="0.35">
      <c r="A1240" s="8" t="str">
        <f t="shared" si="158"/>
        <v>2019</v>
      </c>
      <c r="B1240" s="8" t="str">
        <f t="shared" si="158"/>
        <v>Febrero</v>
      </c>
      <c r="C1240" s="6" t="s">
        <v>71</v>
      </c>
      <c r="D1240" s="14" t="str">
        <f t="shared" si="154"/>
        <v>18/Febrero/2019</v>
      </c>
      <c r="E1240" s="50">
        <v>31518222</v>
      </c>
      <c r="F1240" s="1">
        <v>14557640.9779</v>
      </c>
      <c r="G1240" s="2">
        <v>0.46188014596445193</v>
      </c>
      <c r="H1240" s="3">
        <v>22764</v>
      </c>
      <c r="I1240" s="1">
        <v>16960581.022100002</v>
      </c>
      <c r="J1240" s="11">
        <f t="shared" si="155"/>
        <v>43514</v>
      </c>
      <c r="K1240" s="12">
        <f t="shared" si="156"/>
        <v>8</v>
      </c>
      <c r="L1240" s="12" t="str">
        <f t="shared" si="157"/>
        <v>lunes</v>
      </c>
      <c r="M1240" s="45">
        <v>1239</v>
      </c>
    </row>
    <row r="1241" spans="1:13" x14ac:dyDescent="0.35">
      <c r="A1241" s="8" t="str">
        <f t="shared" si="158"/>
        <v>2019</v>
      </c>
      <c r="B1241" s="8" t="str">
        <f t="shared" si="158"/>
        <v>Febrero</v>
      </c>
      <c r="C1241" s="6" t="s">
        <v>54</v>
      </c>
      <c r="D1241" s="14" t="str">
        <f t="shared" si="154"/>
        <v>19/Febrero/2019</v>
      </c>
      <c r="E1241" s="50">
        <v>30455454</v>
      </c>
      <c r="F1241" s="1">
        <v>16132876.3345</v>
      </c>
      <c r="G1241" s="2">
        <v>0.52972043478649178</v>
      </c>
      <c r="H1241" s="3">
        <v>26879</v>
      </c>
      <c r="I1241" s="1">
        <v>14322577.6655</v>
      </c>
      <c r="J1241" s="11">
        <f t="shared" si="155"/>
        <v>43515</v>
      </c>
      <c r="K1241" s="12">
        <f t="shared" si="156"/>
        <v>8</v>
      </c>
      <c r="L1241" s="12" t="str">
        <f t="shared" si="157"/>
        <v>martes</v>
      </c>
      <c r="M1241" s="45">
        <v>1240</v>
      </c>
    </row>
    <row r="1242" spans="1:13" x14ac:dyDescent="0.35">
      <c r="A1242" s="8" t="str">
        <f t="shared" si="158"/>
        <v>2019</v>
      </c>
      <c r="B1242" s="8" t="str">
        <f t="shared" si="158"/>
        <v>Febrero</v>
      </c>
      <c r="C1242" s="6" t="s">
        <v>55</v>
      </c>
      <c r="D1242" s="14" t="str">
        <f t="shared" si="154"/>
        <v>20/Febrero/2019</v>
      </c>
      <c r="E1242" s="50">
        <v>45052075</v>
      </c>
      <c r="F1242" s="1">
        <v>19891863.414999999</v>
      </c>
      <c r="G1242" s="2">
        <v>0.44153046036170362</v>
      </c>
      <c r="H1242" s="3">
        <v>42270</v>
      </c>
      <c r="I1242" s="1">
        <v>25160211.585000001</v>
      </c>
      <c r="J1242" s="11">
        <f t="shared" si="155"/>
        <v>43516</v>
      </c>
      <c r="K1242" s="12">
        <f t="shared" si="156"/>
        <v>8</v>
      </c>
      <c r="L1242" s="12" t="str">
        <f t="shared" si="157"/>
        <v>miércoles</v>
      </c>
      <c r="M1242" s="45">
        <v>1241</v>
      </c>
    </row>
    <row r="1243" spans="1:13" x14ac:dyDescent="0.35">
      <c r="A1243" s="8" t="str">
        <f t="shared" si="158"/>
        <v>2019</v>
      </c>
      <c r="B1243" s="8" t="str">
        <f t="shared" si="158"/>
        <v>Febrero</v>
      </c>
      <c r="C1243" s="6" t="s">
        <v>56</v>
      </c>
      <c r="D1243" s="14" t="str">
        <f t="shared" si="154"/>
        <v>21/Febrero/2019</v>
      </c>
      <c r="E1243" s="50">
        <v>32509090</v>
      </c>
      <c r="F1243" s="1">
        <v>14351036.7216</v>
      </c>
      <c r="G1243" s="2">
        <v>0.44144689136484594</v>
      </c>
      <c r="H1243" s="3">
        <v>24372</v>
      </c>
      <c r="I1243" s="1">
        <v>18158053.2784</v>
      </c>
      <c r="J1243" s="11">
        <f t="shared" si="155"/>
        <v>43517</v>
      </c>
      <c r="K1243" s="12">
        <f t="shared" si="156"/>
        <v>8</v>
      </c>
      <c r="L1243" s="12" t="str">
        <f t="shared" si="157"/>
        <v>jueves</v>
      </c>
      <c r="M1243" s="45">
        <v>1242</v>
      </c>
    </row>
    <row r="1244" spans="1:13" x14ac:dyDescent="0.35">
      <c r="A1244" s="8" t="str">
        <f t="shared" si="158"/>
        <v>2019</v>
      </c>
      <c r="B1244" s="8" t="str">
        <f t="shared" si="158"/>
        <v>Febrero</v>
      </c>
      <c r="C1244" s="6" t="s">
        <v>57</v>
      </c>
      <c r="D1244" s="14" t="str">
        <f t="shared" si="154"/>
        <v>22/Febrero/2019</v>
      </c>
      <c r="E1244" s="50">
        <v>36389159</v>
      </c>
      <c r="F1244" s="1">
        <v>14046233.8303</v>
      </c>
      <c r="G1244" s="2">
        <v>0.3860005071922657</v>
      </c>
      <c r="H1244" s="3">
        <v>32460</v>
      </c>
      <c r="I1244" s="1">
        <v>22342925.1697</v>
      </c>
      <c r="J1244" s="11">
        <f t="shared" si="155"/>
        <v>43518</v>
      </c>
      <c r="K1244" s="12">
        <f t="shared" si="156"/>
        <v>8</v>
      </c>
      <c r="L1244" s="12" t="str">
        <f t="shared" si="157"/>
        <v>viernes</v>
      </c>
      <c r="M1244" s="45">
        <v>1243</v>
      </c>
    </row>
    <row r="1245" spans="1:13" x14ac:dyDescent="0.35">
      <c r="A1245" s="8" t="str">
        <f t="shared" si="158"/>
        <v>2019</v>
      </c>
      <c r="B1245" s="8" t="str">
        <f t="shared" si="158"/>
        <v>Febrero</v>
      </c>
      <c r="C1245" s="6" t="s">
        <v>58</v>
      </c>
      <c r="D1245" s="14" t="str">
        <f t="shared" si="154"/>
        <v>23/Febrero/2019</v>
      </c>
      <c r="E1245" s="50">
        <v>1239619</v>
      </c>
      <c r="F1245" s="1">
        <v>553126.2892</v>
      </c>
      <c r="G1245" s="2">
        <v>0.44620668866805041</v>
      </c>
      <c r="H1245" s="3">
        <v>288</v>
      </c>
      <c r="I1245" s="1">
        <v>686492.7108</v>
      </c>
      <c r="J1245" s="11">
        <f t="shared" si="155"/>
        <v>43519</v>
      </c>
      <c r="K1245" s="12">
        <f t="shared" si="156"/>
        <v>8</v>
      </c>
      <c r="L1245" s="12" t="str">
        <f t="shared" si="157"/>
        <v>sábado</v>
      </c>
      <c r="M1245" s="45">
        <v>1244</v>
      </c>
    </row>
    <row r="1246" spans="1:13" x14ac:dyDescent="0.35">
      <c r="A1246" s="8" t="str">
        <f t="shared" si="158"/>
        <v>2019</v>
      </c>
      <c r="B1246" s="8" t="str">
        <f t="shared" si="158"/>
        <v>Febrero</v>
      </c>
      <c r="C1246" s="6" t="s">
        <v>72</v>
      </c>
      <c r="D1246" s="14" t="str">
        <f t="shared" si="154"/>
        <v>25/Febrero/2019</v>
      </c>
      <c r="E1246" s="50">
        <v>37670822</v>
      </c>
      <c r="F1246" s="1">
        <v>16366453.310900001</v>
      </c>
      <c r="G1246" s="2">
        <v>0.43445968104704485</v>
      </c>
      <c r="H1246" s="3">
        <v>22821</v>
      </c>
      <c r="I1246" s="1">
        <v>21304368.689100001</v>
      </c>
      <c r="J1246" s="11">
        <f t="shared" si="155"/>
        <v>43521</v>
      </c>
      <c r="K1246" s="12">
        <f t="shared" si="156"/>
        <v>9</v>
      </c>
      <c r="L1246" s="12" t="str">
        <f t="shared" si="157"/>
        <v>lunes</v>
      </c>
      <c r="M1246" s="45">
        <v>1245</v>
      </c>
    </row>
    <row r="1247" spans="1:13" x14ac:dyDescent="0.35">
      <c r="A1247" s="8" t="str">
        <f t="shared" si="158"/>
        <v>2019</v>
      </c>
      <c r="B1247" s="8" t="str">
        <f t="shared" si="158"/>
        <v>Febrero</v>
      </c>
      <c r="C1247" s="6" t="s">
        <v>60</v>
      </c>
      <c r="D1247" s="14" t="str">
        <f t="shared" si="154"/>
        <v>26/Febrero/2019</v>
      </c>
      <c r="E1247" s="50">
        <v>27511839</v>
      </c>
      <c r="F1247" s="1">
        <v>12134533.600500001</v>
      </c>
      <c r="G1247" s="2">
        <v>0.44106588441797728</v>
      </c>
      <c r="H1247" s="3">
        <v>17311</v>
      </c>
      <c r="I1247" s="1">
        <v>15377305.399599999</v>
      </c>
      <c r="J1247" s="11">
        <f t="shared" si="155"/>
        <v>43522</v>
      </c>
      <c r="K1247" s="12">
        <f t="shared" si="156"/>
        <v>9</v>
      </c>
      <c r="L1247" s="12" t="str">
        <f t="shared" si="157"/>
        <v>martes</v>
      </c>
      <c r="M1247" s="45">
        <v>1246</v>
      </c>
    </row>
    <row r="1248" spans="1:13" x14ac:dyDescent="0.35">
      <c r="A1248" s="8" t="str">
        <f t="shared" si="158"/>
        <v>2019</v>
      </c>
      <c r="B1248" s="8" t="str">
        <f t="shared" si="158"/>
        <v>Febrero</v>
      </c>
      <c r="C1248" s="6" t="s">
        <v>61</v>
      </c>
      <c r="D1248" s="14" t="str">
        <f t="shared" si="154"/>
        <v>27/Febrero/2019</v>
      </c>
      <c r="E1248" s="50">
        <v>40758371.530000001</v>
      </c>
      <c r="F1248" s="1">
        <v>16522393.289799999</v>
      </c>
      <c r="G1248" s="2">
        <v>0.40537422545546925</v>
      </c>
      <c r="H1248" s="3">
        <v>29003</v>
      </c>
      <c r="I1248" s="1">
        <v>24235978.240200002</v>
      </c>
      <c r="J1248" s="11">
        <f t="shared" si="155"/>
        <v>43523</v>
      </c>
      <c r="K1248" s="12">
        <f t="shared" si="156"/>
        <v>9</v>
      </c>
      <c r="L1248" s="12" t="str">
        <f t="shared" si="157"/>
        <v>miércoles</v>
      </c>
      <c r="M1248" s="45">
        <v>1247</v>
      </c>
    </row>
    <row r="1249" spans="1:13" x14ac:dyDescent="0.35">
      <c r="A1249" s="8" t="str">
        <f t="shared" ref="A1249:B1264" si="159">+A1248</f>
        <v>2019</v>
      </c>
      <c r="B1249" s="8" t="str">
        <f t="shared" si="159"/>
        <v>Febrero</v>
      </c>
      <c r="C1249" s="6" t="s">
        <v>62</v>
      </c>
      <c r="D1249" s="14" t="str">
        <f t="shared" si="154"/>
        <v>28/Febrero/2019</v>
      </c>
      <c r="E1249" s="50">
        <v>129104085</v>
      </c>
      <c r="F1249" s="1">
        <v>39554354.298</v>
      </c>
      <c r="G1249" s="2">
        <v>0.30637569909581097</v>
      </c>
      <c r="H1249" s="3">
        <v>81253.536999999997</v>
      </c>
      <c r="I1249" s="1">
        <v>89549730.702000007</v>
      </c>
      <c r="J1249" s="11">
        <f t="shared" si="155"/>
        <v>43524</v>
      </c>
      <c r="K1249" s="12">
        <f t="shared" si="156"/>
        <v>9</v>
      </c>
      <c r="L1249" s="12" t="str">
        <f t="shared" si="157"/>
        <v>jueves</v>
      </c>
      <c r="M1249" s="45">
        <v>1248</v>
      </c>
    </row>
    <row r="1250" spans="1:13" x14ac:dyDescent="0.35">
      <c r="A1250" s="8" t="str">
        <f t="shared" si="159"/>
        <v>2019</v>
      </c>
      <c r="B1250" s="8" t="s">
        <v>27</v>
      </c>
      <c r="C1250" s="6" t="s">
        <v>73</v>
      </c>
      <c r="D1250" s="14" t="str">
        <f t="shared" si="154"/>
        <v>1/Marzo/2019</v>
      </c>
      <c r="E1250" s="50">
        <v>15916543</v>
      </c>
      <c r="F1250" s="1">
        <v>6691511.7045999998</v>
      </c>
      <c r="G1250" s="2">
        <v>0.42041237878099535</v>
      </c>
      <c r="H1250" s="3">
        <v>15836</v>
      </c>
      <c r="I1250" s="1">
        <v>9225031.2954999991</v>
      </c>
      <c r="J1250" s="11">
        <f t="shared" si="155"/>
        <v>43525</v>
      </c>
      <c r="K1250" s="12">
        <f t="shared" si="156"/>
        <v>9</v>
      </c>
      <c r="L1250" s="12" t="str">
        <f t="shared" si="157"/>
        <v>viernes</v>
      </c>
      <c r="M1250" s="45">
        <v>1249</v>
      </c>
    </row>
    <row r="1251" spans="1:13" x14ac:dyDescent="0.35">
      <c r="A1251" s="8" t="str">
        <f t="shared" si="159"/>
        <v>2019</v>
      </c>
      <c r="B1251" s="8" t="str">
        <f t="shared" si="159"/>
        <v>Marzo</v>
      </c>
      <c r="C1251" s="6" t="s">
        <v>66</v>
      </c>
      <c r="D1251" s="14" t="str">
        <f t="shared" si="154"/>
        <v>2/Marzo/2019</v>
      </c>
      <c r="E1251" s="50">
        <v>87956</v>
      </c>
      <c r="F1251" s="1">
        <v>31153.232100000001</v>
      </c>
      <c r="G1251" s="2">
        <v>0.354191096684706</v>
      </c>
      <c r="H1251" s="3">
        <v>44</v>
      </c>
      <c r="I1251" s="1">
        <v>56802.767999999996</v>
      </c>
      <c r="J1251" s="11">
        <f t="shared" si="155"/>
        <v>43526</v>
      </c>
      <c r="K1251" s="12">
        <f t="shared" si="156"/>
        <v>9</v>
      </c>
      <c r="L1251" s="12" t="str">
        <f t="shared" si="157"/>
        <v>sábado</v>
      </c>
      <c r="M1251" s="45">
        <v>1250</v>
      </c>
    </row>
    <row r="1252" spans="1:13" x14ac:dyDescent="0.35">
      <c r="A1252" s="8" t="str">
        <f t="shared" si="159"/>
        <v>2019</v>
      </c>
      <c r="B1252" s="8" t="str">
        <f t="shared" si="159"/>
        <v>Marzo</v>
      </c>
      <c r="C1252" s="6" t="s">
        <v>68</v>
      </c>
      <c r="D1252" s="14" t="str">
        <f t="shared" si="154"/>
        <v>4/Marzo/2019</v>
      </c>
      <c r="E1252" s="50">
        <v>22979598.649999999</v>
      </c>
      <c r="F1252" s="1">
        <v>10693829.320699999</v>
      </c>
      <c r="G1252" s="2">
        <v>0.46536188397267764</v>
      </c>
      <c r="H1252" s="3">
        <v>18363</v>
      </c>
      <c r="I1252" s="1">
        <v>12285769.329399999</v>
      </c>
      <c r="J1252" s="11">
        <f t="shared" si="155"/>
        <v>43528</v>
      </c>
      <c r="K1252" s="12">
        <f t="shared" si="156"/>
        <v>10</v>
      </c>
      <c r="L1252" s="12" t="str">
        <f t="shared" si="157"/>
        <v>lunes</v>
      </c>
      <c r="M1252" s="45">
        <v>1251</v>
      </c>
    </row>
    <row r="1253" spans="1:13" x14ac:dyDescent="0.35">
      <c r="A1253" s="8" t="str">
        <f t="shared" si="159"/>
        <v>2019</v>
      </c>
      <c r="B1253" s="8" t="str">
        <f t="shared" si="159"/>
        <v>Marzo</v>
      </c>
      <c r="C1253" s="6" t="s">
        <v>43</v>
      </c>
      <c r="D1253" s="14" t="str">
        <f t="shared" si="154"/>
        <v>5/Marzo/2019</v>
      </c>
      <c r="E1253" s="50">
        <v>26222584</v>
      </c>
      <c r="F1253" s="1">
        <v>12041423.182700001</v>
      </c>
      <c r="G1253" s="2">
        <v>0.45920048087938242</v>
      </c>
      <c r="H1253" s="3">
        <v>25872</v>
      </c>
      <c r="I1253" s="1">
        <v>14181160.817399999</v>
      </c>
      <c r="J1253" s="11">
        <f t="shared" si="155"/>
        <v>43529</v>
      </c>
      <c r="K1253" s="12">
        <f t="shared" si="156"/>
        <v>10</v>
      </c>
      <c r="L1253" s="12" t="str">
        <f t="shared" si="157"/>
        <v>martes</v>
      </c>
      <c r="M1253" s="45">
        <v>1252</v>
      </c>
    </row>
    <row r="1254" spans="1:13" x14ac:dyDescent="0.35">
      <c r="A1254" s="8" t="str">
        <f t="shared" si="159"/>
        <v>2019</v>
      </c>
      <c r="B1254" s="8" t="str">
        <f t="shared" si="159"/>
        <v>Marzo</v>
      </c>
      <c r="C1254" s="6" t="s">
        <v>44</v>
      </c>
      <c r="D1254" s="14" t="str">
        <f t="shared" si="154"/>
        <v>6/Marzo/2019</v>
      </c>
      <c r="E1254" s="50">
        <v>43327282</v>
      </c>
      <c r="F1254" s="1">
        <v>19452622.136999998</v>
      </c>
      <c r="G1254" s="2">
        <v>0.44896936154453448</v>
      </c>
      <c r="H1254" s="3">
        <v>45043</v>
      </c>
      <c r="I1254" s="1">
        <v>23874659.863000002</v>
      </c>
      <c r="J1254" s="11">
        <f t="shared" si="155"/>
        <v>43530</v>
      </c>
      <c r="K1254" s="12">
        <f t="shared" si="156"/>
        <v>10</v>
      </c>
      <c r="L1254" s="12" t="str">
        <f t="shared" si="157"/>
        <v>miércoles</v>
      </c>
      <c r="M1254" s="45">
        <v>1253</v>
      </c>
    </row>
    <row r="1255" spans="1:13" x14ac:dyDescent="0.35">
      <c r="A1255" s="8" t="str">
        <f t="shared" si="159"/>
        <v>2019</v>
      </c>
      <c r="B1255" s="8" t="str">
        <f t="shared" si="159"/>
        <v>Marzo</v>
      </c>
      <c r="C1255" s="6" t="s">
        <v>45</v>
      </c>
      <c r="D1255" s="14" t="str">
        <f t="shared" si="154"/>
        <v>7/Marzo/2019</v>
      </c>
      <c r="E1255" s="50">
        <v>26641966</v>
      </c>
      <c r="F1255" s="1">
        <v>12437298.934699999</v>
      </c>
      <c r="G1255" s="2">
        <v>0.46683112405068006</v>
      </c>
      <c r="H1255" s="3">
        <v>22022</v>
      </c>
      <c r="I1255" s="1">
        <v>14204667.065300001</v>
      </c>
      <c r="J1255" s="11">
        <f t="shared" si="155"/>
        <v>43531</v>
      </c>
      <c r="K1255" s="12">
        <f t="shared" si="156"/>
        <v>10</v>
      </c>
      <c r="L1255" s="12" t="str">
        <f t="shared" si="157"/>
        <v>jueves</v>
      </c>
      <c r="M1255" s="45">
        <v>1254</v>
      </c>
    </row>
    <row r="1256" spans="1:13" x14ac:dyDescent="0.35">
      <c r="A1256" s="8" t="str">
        <f t="shared" si="159"/>
        <v>2019</v>
      </c>
      <c r="B1256" s="8" t="str">
        <f t="shared" si="159"/>
        <v>Marzo</v>
      </c>
      <c r="C1256" s="6" t="s">
        <v>46</v>
      </c>
      <c r="D1256" s="14" t="str">
        <f t="shared" si="154"/>
        <v>8/Marzo/2019</v>
      </c>
      <c r="E1256" s="50">
        <v>46150673</v>
      </c>
      <c r="F1256" s="1">
        <v>21282931.102299999</v>
      </c>
      <c r="G1256" s="2">
        <v>0.46116187953098753</v>
      </c>
      <c r="H1256" s="3">
        <v>21616</v>
      </c>
      <c r="I1256" s="1">
        <v>24867741.897799999</v>
      </c>
      <c r="J1256" s="11">
        <f t="shared" si="155"/>
        <v>43532</v>
      </c>
      <c r="K1256" s="12">
        <f t="shared" si="156"/>
        <v>10</v>
      </c>
      <c r="L1256" s="12" t="str">
        <f t="shared" si="157"/>
        <v>viernes</v>
      </c>
      <c r="M1256" s="45">
        <v>1255</v>
      </c>
    </row>
    <row r="1257" spans="1:13" x14ac:dyDescent="0.35">
      <c r="A1257" s="8" t="str">
        <f t="shared" si="159"/>
        <v>2019</v>
      </c>
      <c r="B1257" s="8" t="str">
        <f t="shared" si="159"/>
        <v>Marzo</v>
      </c>
      <c r="C1257" s="6" t="s">
        <v>47</v>
      </c>
      <c r="D1257" s="14" t="str">
        <f t="shared" si="154"/>
        <v>9/Marzo/2019</v>
      </c>
      <c r="E1257" s="50">
        <v>227997</v>
      </c>
      <c r="F1257" s="1">
        <v>115628.3667</v>
      </c>
      <c r="G1257" s="2">
        <v>0.50714863221884499</v>
      </c>
      <c r="H1257" s="3">
        <v>373</v>
      </c>
      <c r="I1257" s="1">
        <v>112368.6333</v>
      </c>
      <c r="J1257" s="11">
        <f t="shared" si="155"/>
        <v>43533</v>
      </c>
      <c r="K1257" s="12">
        <f t="shared" si="156"/>
        <v>10</v>
      </c>
      <c r="L1257" s="12" t="str">
        <f t="shared" si="157"/>
        <v>sábado</v>
      </c>
      <c r="M1257" s="45">
        <v>1256</v>
      </c>
    </row>
    <row r="1258" spans="1:13" x14ac:dyDescent="0.35">
      <c r="A1258" s="8" t="str">
        <f t="shared" si="159"/>
        <v>2019</v>
      </c>
      <c r="B1258" s="8" t="str">
        <f t="shared" si="159"/>
        <v>Marzo</v>
      </c>
      <c r="C1258" s="6" t="s">
        <v>69</v>
      </c>
      <c r="D1258" s="14" t="str">
        <f t="shared" si="154"/>
        <v>11/Marzo/2019</v>
      </c>
      <c r="E1258" s="50">
        <v>29043615</v>
      </c>
      <c r="F1258" s="1">
        <v>12670398.797</v>
      </c>
      <c r="G1258" s="2">
        <v>0.4362541920831825</v>
      </c>
      <c r="H1258" s="3">
        <v>27440</v>
      </c>
      <c r="I1258" s="1">
        <v>16373216.2031</v>
      </c>
      <c r="J1258" s="11">
        <f t="shared" si="155"/>
        <v>43535</v>
      </c>
      <c r="K1258" s="12">
        <f t="shared" si="156"/>
        <v>11</v>
      </c>
      <c r="L1258" s="12" t="str">
        <f t="shared" si="157"/>
        <v>lunes</v>
      </c>
      <c r="M1258" s="45">
        <v>1257</v>
      </c>
    </row>
    <row r="1259" spans="1:13" x14ac:dyDescent="0.35">
      <c r="A1259" s="8" t="str">
        <f t="shared" si="159"/>
        <v>2019</v>
      </c>
      <c r="B1259" s="8" t="str">
        <f t="shared" si="159"/>
        <v>Marzo</v>
      </c>
      <c r="C1259" s="6" t="s">
        <v>49</v>
      </c>
      <c r="D1259" s="14" t="str">
        <f t="shared" si="154"/>
        <v>12/Marzo/2019</v>
      </c>
      <c r="E1259" s="50">
        <v>32663298.260000002</v>
      </c>
      <c r="F1259" s="1">
        <v>14482173.6237</v>
      </c>
      <c r="G1259" s="2">
        <v>0.44337756427479652</v>
      </c>
      <c r="H1259" s="3">
        <v>21825</v>
      </c>
      <c r="I1259" s="1">
        <v>18181124.636300001</v>
      </c>
      <c r="J1259" s="11">
        <f t="shared" si="155"/>
        <v>43536</v>
      </c>
      <c r="K1259" s="12">
        <f t="shared" si="156"/>
        <v>11</v>
      </c>
      <c r="L1259" s="12" t="str">
        <f t="shared" si="157"/>
        <v>martes</v>
      </c>
      <c r="M1259" s="45">
        <v>1258</v>
      </c>
    </row>
    <row r="1260" spans="1:13" x14ac:dyDescent="0.35">
      <c r="A1260" s="8" t="str">
        <f t="shared" si="159"/>
        <v>2019</v>
      </c>
      <c r="B1260" s="8" t="str">
        <f t="shared" si="159"/>
        <v>Marzo</v>
      </c>
      <c r="C1260" s="6" t="s">
        <v>50</v>
      </c>
      <c r="D1260" s="14" t="str">
        <f t="shared" si="154"/>
        <v>13/Marzo/2019</v>
      </c>
      <c r="E1260" s="50">
        <v>40502222</v>
      </c>
      <c r="F1260" s="1">
        <v>16705103.316400001</v>
      </c>
      <c r="G1260" s="2">
        <v>0.41244905813809424</v>
      </c>
      <c r="H1260" s="3">
        <v>55706</v>
      </c>
      <c r="I1260" s="1">
        <v>23797118.683600001</v>
      </c>
      <c r="J1260" s="11">
        <f t="shared" si="155"/>
        <v>43537</v>
      </c>
      <c r="K1260" s="12">
        <f t="shared" si="156"/>
        <v>11</v>
      </c>
      <c r="L1260" s="12" t="str">
        <f t="shared" si="157"/>
        <v>miércoles</v>
      </c>
      <c r="M1260" s="45">
        <v>1259</v>
      </c>
    </row>
    <row r="1261" spans="1:13" x14ac:dyDescent="0.35">
      <c r="A1261" s="8" t="str">
        <f t="shared" si="159"/>
        <v>2019</v>
      </c>
      <c r="B1261" s="8" t="str">
        <f t="shared" si="159"/>
        <v>Marzo</v>
      </c>
      <c r="C1261" s="6" t="s">
        <v>51</v>
      </c>
      <c r="D1261" s="14" t="str">
        <f t="shared" si="154"/>
        <v>14/Marzo/2019</v>
      </c>
      <c r="E1261" s="50">
        <v>27555655</v>
      </c>
      <c r="F1261" s="1">
        <v>10201948.927999999</v>
      </c>
      <c r="G1261" s="2">
        <v>0.37023068143362953</v>
      </c>
      <c r="H1261" s="3">
        <v>8690</v>
      </c>
      <c r="I1261" s="1">
        <v>17353706.072099999</v>
      </c>
      <c r="J1261" s="11">
        <f t="shared" si="155"/>
        <v>43538</v>
      </c>
      <c r="K1261" s="12">
        <f t="shared" si="156"/>
        <v>11</v>
      </c>
      <c r="L1261" s="12" t="str">
        <f t="shared" si="157"/>
        <v>jueves</v>
      </c>
      <c r="M1261" s="45">
        <v>1260</v>
      </c>
    </row>
    <row r="1262" spans="1:13" x14ac:dyDescent="0.35">
      <c r="A1262" s="8" t="str">
        <f t="shared" si="159"/>
        <v>2019</v>
      </c>
      <c r="B1262" s="8" t="str">
        <f t="shared" si="159"/>
        <v>Marzo</v>
      </c>
      <c r="C1262" s="6" t="s">
        <v>52</v>
      </c>
      <c r="D1262" s="14" t="str">
        <f t="shared" si="154"/>
        <v>15/Marzo/2019</v>
      </c>
      <c r="E1262" s="50">
        <v>53708913</v>
      </c>
      <c r="F1262" s="1">
        <v>24987494.723299999</v>
      </c>
      <c r="G1262" s="2">
        <v>0.46523925597414345</v>
      </c>
      <c r="H1262" s="3">
        <v>33169</v>
      </c>
      <c r="I1262" s="1">
        <v>28721418.276700001</v>
      </c>
      <c r="J1262" s="11">
        <f t="shared" si="155"/>
        <v>43539</v>
      </c>
      <c r="K1262" s="12">
        <f t="shared" si="156"/>
        <v>11</v>
      </c>
      <c r="L1262" s="12" t="str">
        <f t="shared" si="157"/>
        <v>viernes</v>
      </c>
      <c r="M1262" s="45">
        <v>1261</v>
      </c>
    </row>
    <row r="1263" spans="1:13" x14ac:dyDescent="0.35">
      <c r="A1263" s="8" t="str">
        <f t="shared" si="159"/>
        <v>2019</v>
      </c>
      <c r="B1263" s="8" t="str">
        <f t="shared" si="159"/>
        <v>Marzo</v>
      </c>
      <c r="C1263" s="6" t="s">
        <v>53</v>
      </c>
      <c r="D1263" s="14" t="str">
        <f t="shared" si="154"/>
        <v>16/Marzo/2019</v>
      </c>
      <c r="E1263" s="50">
        <v>3893038</v>
      </c>
      <c r="F1263" s="1">
        <v>1691320.8029</v>
      </c>
      <c r="G1263" s="2">
        <v>0.434447545310372</v>
      </c>
      <c r="H1263" s="3">
        <v>5732</v>
      </c>
      <c r="I1263" s="1">
        <v>2201717.1971999998</v>
      </c>
      <c r="J1263" s="11">
        <f t="shared" si="155"/>
        <v>43540</v>
      </c>
      <c r="K1263" s="12">
        <f t="shared" si="156"/>
        <v>11</v>
      </c>
      <c r="L1263" s="12" t="str">
        <f t="shared" si="157"/>
        <v>sábado</v>
      </c>
      <c r="M1263" s="45">
        <v>1262</v>
      </c>
    </row>
    <row r="1264" spans="1:13" x14ac:dyDescent="0.35">
      <c r="A1264" s="8" t="str">
        <f t="shared" si="159"/>
        <v>2019</v>
      </c>
      <c r="B1264" s="8" t="str">
        <f t="shared" si="159"/>
        <v>Marzo</v>
      </c>
      <c r="C1264" s="6" t="s">
        <v>71</v>
      </c>
      <c r="D1264" s="14" t="str">
        <f t="shared" si="154"/>
        <v>18/Marzo/2019</v>
      </c>
      <c r="E1264" s="50">
        <v>39370125.490000002</v>
      </c>
      <c r="F1264" s="1">
        <v>16707301.6931</v>
      </c>
      <c r="G1264" s="2">
        <v>0.4243649590942668</v>
      </c>
      <c r="H1264" s="3">
        <v>25066</v>
      </c>
      <c r="I1264" s="1">
        <v>22662823.7969</v>
      </c>
      <c r="J1264" s="11">
        <f t="shared" si="155"/>
        <v>43542</v>
      </c>
      <c r="K1264" s="12">
        <f t="shared" si="156"/>
        <v>12</v>
      </c>
      <c r="L1264" s="12" t="str">
        <f t="shared" si="157"/>
        <v>lunes</v>
      </c>
      <c r="M1264" s="45">
        <v>1263</v>
      </c>
    </row>
    <row r="1265" spans="1:13" x14ac:dyDescent="0.35">
      <c r="A1265" s="8" t="str">
        <f t="shared" ref="A1265:B1280" si="160">+A1264</f>
        <v>2019</v>
      </c>
      <c r="B1265" s="8" t="str">
        <f t="shared" si="160"/>
        <v>Marzo</v>
      </c>
      <c r="C1265" s="6" t="s">
        <v>54</v>
      </c>
      <c r="D1265" s="14" t="str">
        <f t="shared" si="154"/>
        <v>19/Marzo/2019</v>
      </c>
      <c r="E1265" s="50">
        <v>31395593.170000002</v>
      </c>
      <c r="F1265" s="1">
        <v>12901627.3641</v>
      </c>
      <c r="G1265" s="2">
        <v>0.41093752534760597</v>
      </c>
      <c r="H1265" s="3">
        <v>28671</v>
      </c>
      <c r="I1265" s="1">
        <v>18493965.8059</v>
      </c>
      <c r="J1265" s="11">
        <f t="shared" si="155"/>
        <v>43543</v>
      </c>
      <c r="K1265" s="12">
        <f t="shared" si="156"/>
        <v>12</v>
      </c>
      <c r="L1265" s="12" t="str">
        <f t="shared" si="157"/>
        <v>martes</v>
      </c>
      <c r="M1265" s="45">
        <v>1264</v>
      </c>
    </row>
    <row r="1266" spans="1:13" x14ac:dyDescent="0.35">
      <c r="A1266" s="8" t="str">
        <f t="shared" si="160"/>
        <v>2019</v>
      </c>
      <c r="B1266" s="8" t="str">
        <f t="shared" si="160"/>
        <v>Marzo</v>
      </c>
      <c r="C1266" s="6" t="s">
        <v>55</v>
      </c>
      <c r="D1266" s="14" t="str">
        <f t="shared" si="154"/>
        <v>20/Marzo/2019</v>
      </c>
      <c r="E1266" s="50">
        <v>44696018.5</v>
      </c>
      <c r="F1266" s="1">
        <v>19278860.8301</v>
      </c>
      <c r="G1266" s="2">
        <v>0.431332845230946</v>
      </c>
      <c r="H1266" s="3">
        <v>37920.35</v>
      </c>
      <c r="I1266" s="1">
        <v>25417157.6699</v>
      </c>
      <c r="J1266" s="11">
        <f t="shared" si="155"/>
        <v>43544</v>
      </c>
      <c r="K1266" s="12">
        <f t="shared" si="156"/>
        <v>12</v>
      </c>
      <c r="L1266" s="12" t="str">
        <f t="shared" si="157"/>
        <v>miércoles</v>
      </c>
      <c r="M1266" s="45">
        <v>1265</v>
      </c>
    </row>
    <row r="1267" spans="1:13" x14ac:dyDescent="0.35">
      <c r="A1267" s="8" t="str">
        <f t="shared" si="160"/>
        <v>2019</v>
      </c>
      <c r="B1267" s="8" t="str">
        <f t="shared" si="160"/>
        <v>Marzo</v>
      </c>
      <c r="C1267" s="6" t="s">
        <v>56</v>
      </c>
      <c r="D1267" s="14" t="str">
        <f t="shared" si="154"/>
        <v>21/Marzo/2019</v>
      </c>
      <c r="E1267" s="50">
        <v>25274983</v>
      </c>
      <c r="F1267" s="1">
        <v>10990398.4462</v>
      </c>
      <c r="G1267" s="2">
        <v>0.43483306976704988</v>
      </c>
      <c r="H1267" s="3">
        <v>16140</v>
      </c>
      <c r="I1267" s="1">
        <v>14284584.5539</v>
      </c>
      <c r="J1267" s="11">
        <f t="shared" si="155"/>
        <v>43545</v>
      </c>
      <c r="K1267" s="12">
        <f t="shared" si="156"/>
        <v>12</v>
      </c>
      <c r="L1267" s="12" t="str">
        <f t="shared" si="157"/>
        <v>jueves</v>
      </c>
      <c r="M1267" s="45">
        <v>1266</v>
      </c>
    </row>
    <row r="1268" spans="1:13" x14ac:dyDescent="0.35">
      <c r="A1268" s="8" t="str">
        <f t="shared" si="160"/>
        <v>2019</v>
      </c>
      <c r="B1268" s="8" t="str">
        <f t="shared" si="160"/>
        <v>Marzo</v>
      </c>
      <c r="C1268" s="6" t="s">
        <v>57</v>
      </c>
      <c r="D1268" s="14" t="str">
        <f t="shared" si="154"/>
        <v>22/Marzo/2019</v>
      </c>
      <c r="E1268" s="50">
        <v>35612175</v>
      </c>
      <c r="F1268" s="1">
        <v>15399045.3292</v>
      </c>
      <c r="G1268" s="2">
        <v>0.43240957142325626</v>
      </c>
      <c r="H1268" s="3">
        <v>22139</v>
      </c>
      <c r="I1268" s="1">
        <v>20213129.6708</v>
      </c>
      <c r="J1268" s="11">
        <f t="shared" si="155"/>
        <v>43546</v>
      </c>
      <c r="K1268" s="12">
        <f t="shared" si="156"/>
        <v>12</v>
      </c>
      <c r="L1268" s="12" t="str">
        <f t="shared" si="157"/>
        <v>viernes</v>
      </c>
      <c r="M1268" s="45">
        <v>1267</v>
      </c>
    </row>
    <row r="1269" spans="1:13" x14ac:dyDescent="0.35">
      <c r="A1269" s="8" t="str">
        <f t="shared" si="160"/>
        <v>2019</v>
      </c>
      <c r="B1269" s="8" t="str">
        <f t="shared" si="160"/>
        <v>Marzo</v>
      </c>
      <c r="C1269" s="6" t="s">
        <v>58</v>
      </c>
      <c r="D1269" s="14" t="str">
        <f t="shared" si="154"/>
        <v>23/Marzo/2019</v>
      </c>
      <c r="E1269" s="50">
        <v>3953712</v>
      </c>
      <c r="F1269" s="1">
        <v>1902821.2464999999</v>
      </c>
      <c r="G1269" s="2">
        <v>0.48127462154552481</v>
      </c>
      <c r="H1269" s="3">
        <v>2446</v>
      </c>
      <c r="I1269" s="1">
        <v>2050890.7535999999</v>
      </c>
      <c r="J1269" s="11">
        <f t="shared" si="155"/>
        <v>43547</v>
      </c>
      <c r="K1269" s="12">
        <f t="shared" si="156"/>
        <v>12</v>
      </c>
      <c r="L1269" s="12" t="str">
        <f t="shared" si="157"/>
        <v>sábado</v>
      </c>
      <c r="M1269" s="45">
        <v>1268</v>
      </c>
    </row>
    <row r="1270" spans="1:13" x14ac:dyDescent="0.35">
      <c r="A1270" s="8" t="str">
        <f t="shared" si="160"/>
        <v>2019</v>
      </c>
      <c r="B1270" s="8" t="str">
        <f t="shared" si="160"/>
        <v>Marzo</v>
      </c>
      <c r="C1270" s="6" t="s">
        <v>72</v>
      </c>
      <c r="D1270" s="14" t="str">
        <f t="shared" si="154"/>
        <v>25/Marzo/2019</v>
      </c>
      <c r="E1270" s="50">
        <v>44130174</v>
      </c>
      <c r="F1270" s="1">
        <v>15797086.361300001</v>
      </c>
      <c r="G1270" s="2">
        <v>0.3579656486579908</v>
      </c>
      <c r="H1270" s="3">
        <v>17165</v>
      </c>
      <c r="I1270" s="1">
        <v>28333087.638700001</v>
      </c>
      <c r="J1270" s="11">
        <f t="shared" si="155"/>
        <v>43549</v>
      </c>
      <c r="K1270" s="12">
        <f t="shared" si="156"/>
        <v>13</v>
      </c>
      <c r="L1270" s="12" t="str">
        <f t="shared" si="157"/>
        <v>lunes</v>
      </c>
      <c r="M1270" s="45">
        <v>1269</v>
      </c>
    </row>
    <row r="1271" spans="1:13" x14ac:dyDescent="0.35">
      <c r="A1271" s="8" t="str">
        <f t="shared" si="160"/>
        <v>2019</v>
      </c>
      <c r="B1271" s="8" t="str">
        <f t="shared" si="160"/>
        <v>Marzo</v>
      </c>
      <c r="C1271" s="6" t="s">
        <v>60</v>
      </c>
      <c r="D1271" s="14" t="str">
        <f t="shared" si="154"/>
        <v>26/Marzo/2019</v>
      </c>
      <c r="E1271" s="50">
        <v>50044530</v>
      </c>
      <c r="F1271" s="1">
        <v>18478126.7161</v>
      </c>
      <c r="G1271" s="2">
        <v>0.369233694793417</v>
      </c>
      <c r="H1271" s="3">
        <v>27767.491999999998</v>
      </c>
      <c r="I1271" s="1">
        <v>31566403.2839</v>
      </c>
      <c r="J1271" s="11">
        <f t="shared" si="155"/>
        <v>43550</v>
      </c>
      <c r="K1271" s="12">
        <f t="shared" si="156"/>
        <v>13</v>
      </c>
      <c r="L1271" s="12" t="str">
        <f t="shared" si="157"/>
        <v>martes</v>
      </c>
      <c r="M1271" s="45">
        <v>1270</v>
      </c>
    </row>
    <row r="1272" spans="1:13" x14ac:dyDescent="0.35">
      <c r="A1272" s="8" t="str">
        <f t="shared" si="160"/>
        <v>2019</v>
      </c>
      <c r="B1272" s="8" t="str">
        <f t="shared" si="160"/>
        <v>Marzo</v>
      </c>
      <c r="C1272" s="6" t="s">
        <v>61</v>
      </c>
      <c r="D1272" s="14" t="str">
        <f t="shared" si="154"/>
        <v>27/Marzo/2019</v>
      </c>
      <c r="E1272" s="50">
        <v>48135390</v>
      </c>
      <c r="F1272" s="1">
        <v>21375614.688299999</v>
      </c>
      <c r="G1272" s="2">
        <v>0.44407274332461</v>
      </c>
      <c r="H1272" s="3">
        <v>45031</v>
      </c>
      <c r="I1272" s="1">
        <v>26759775.311799999</v>
      </c>
      <c r="J1272" s="11">
        <f t="shared" si="155"/>
        <v>43551</v>
      </c>
      <c r="K1272" s="12">
        <f t="shared" si="156"/>
        <v>13</v>
      </c>
      <c r="L1272" s="12" t="str">
        <f t="shared" si="157"/>
        <v>miércoles</v>
      </c>
      <c r="M1272" s="45">
        <v>1271</v>
      </c>
    </row>
    <row r="1273" spans="1:13" x14ac:dyDescent="0.35">
      <c r="A1273" s="8" t="str">
        <f t="shared" si="160"/>
        <v>2019</v>
      </c>
      <c r="B1273" s="8" t="str">
        <f t="shared" si="160"/>
        <v>Marzo</v>
      </c>
      <c r="C1273" s="6" t="s">
        <v>62</v>
      </c>
      <c r="D1273" s="14" t="str">
        <f t="shared" si="154"/>
        <v>28/Marzo/2019</v>
      </c>
      <c r="E1273" s="50">
        <v>42346297.219999999</v>
      </c>
      <c r="F1273" s="1">
        <v>17800174.063000001</v>
      </c>
      <c r="G1273" s="2">
        <v>0.42034782806448173</v>
      </c>
      <c r="H1273" s="3">
        <v>28130</v>
      </c>
      <c r="I1273" s="1">
        <v>24546123.157099999</v>
      </c>
      <c r="J1273" s="11">
        <f t="shared" si="155"/>
        <v>43552</v>
      </c>
      <c r="K1273" s="12">
        <f t="shared" si="156"/>
        <v>13</v>
      </c>
      <c r="L1273" s="12" t="str">
        <f t="shared" si="157"/>
        <v>jueves</v>
      </c>
      <c r="M1273" s="45">
        <v>1272</v>
      </c>
    </row>
    <row r="1274" spans="1:13" x14ac:dyDescent="0.35">
      <c r="A1274" s="8" t="str">
        <f t="shared" si="160"/>
        <v>2019</v>
      </c>
      <c r="B1274" s="8" t="str">
        <f t="shared" si="160"/>
        <v>Marzo</v>
      </c>
      <c r="C1274" s="6" t="s">
        <v>63</v>
      </c>
      <c r="D1274" s="14" t="str">
        <f t="shared" si="154"/>
        <v>29/Marzo/2019</v>
      </c>
      <c r="E1274" s="50">
        <v>79912513</v>
      </c>
      <c r="F1274" s="1">
        <v>25292475.907499999</v>
      </c>
      <c r="G1274" s="2">
        <v>0.31650207155292437</v>
      </c>
      <c r="H1274" s="3">
        <v>41731</v>
      </c>
      <c r="I1274" s="1">
        <v>54620037.092500001</v>
      </c>
      <c r="J1274" s="11">
        <f t="shared" si="155"/>
        <v>43553</v>
      </c>
      <c r="K1274" s="12">
        <f t="shared" si="156"/>
        <v>13</v>
      </c>
      <c r="L1274" s="12" t="str">
        <f t="shared" si="157"/>
        <v>viernes</v>
      </c>
      <c r="M1274" s="45">
        <v>1273</v>
      </c>
    </row>
    <row r="1275" spans="1:13" x14ac:dyDescent="0.35">
      <c r="A1275" s="8" t="str">
        <f t="shared" si="160"/>
        <v>2019</v>
      </c>
      <c r="B1275" s="8" t="s">
        <v>28</v>
      </c>
      <c r="C1275" s="6" t="s">
        <v>73</v>
      </c>
      <c r="D1275" s="14" t="str">
        <f t="shared" si="154"/>
        <v>1/Abril/2019</v>
      </c>
      <c r="E1275" s="50">
        <v>14229901</v>
      </c>
      <c r="F1275" s="1">
        <v>6960678.8163999999</v>
      </c>
      <c r="G1275" s="2">
        <v>0.48915862565733942</v>
      </c>
      <c r="H1275" s="3">
        <v>9113</v>
      </c>
      <c r="I1275" s="1">
        <v>7269222.1836999999</v>
      </c>
      <c r="J1275" s="11">
        <f t="shared" si="155"/>
        <v>43556</v>
      </c>
      <c r="K1275" s="12">
        <f t="shared" si="156"/>
        <v>14</v>
      </c>
      <c r="L1275" s="12" t="str">
        <f t="shared" si="157"/>
        <v>lunes</v>
      </c>
      <c r="M1275" s="45">
        <v>1274</v>
      </c>
    </row>
    <row r="1276" spans="1:13" x14ac:dyDescent="0.35">
      <c r="A1276" s="8" t="str">
        <f t="shared" si="160"/>
        <v>2019</v>
      </c>
      <c r="B1276" s="8" t="str">
        <f t="shared" si="160"/>
        <v>Abril</v>
      </c>
      <c r="C1276" s="6" t="s">
        <v>66</v>
      </c>
      <c r="D1276" s="14" t="str">
        <f t="shared" si="154"/>
        <v>2/Abril/2019</v>
      </c>
      <c r="E1276" s="50">
        <v>28802131</v>
      </c>
      <c r="F1276" s="1">
        <v>12607720.565400001</v>
      </c>
      <c r="G1276" s="2">
        <v>0.43773568578658295</v>
      </c>
      <c r="H1276" s="3">
        <v>27104</v>
      </c>
      <c r="I1276" s="1">
        <v>16194410.434699999</v>
      </c>
      <c r="J1276" s="11">
        <f t="shared" si="155"/>
        <v>43557</v>
      </c>
      <c r="K1276" s="12">
        <f t="shared" si="156"/>
        <v>14</v>
      </c>
      <c r="L1276" s="12" t="str">
        <f t="shared" si="157"/>
        <v>martes</v>
      </c>
      <c r="M1276" s="45">
        <v>1275</v>
      </c>
    </row>
    <row r="1277" spans="1:13" x14ac:dyDescent="0.35">
      <c r="A1277" s="8" t="str">
        <f t="shared" si="160"/>
        <v>2019</v>
      </c>
      <c r="B1277" s="8" t="str">
        <f t="shared" si="160"/>
        <v>Abril</v>
      </c>
      <c r="C1277" s="6" t="s">
        <v>67</v>
      </c>
      <c r="D1277" s="14" t="str">
        <f t="shared" si="154"/>
        <v>3/Abril/2019</v>
      </c>
      <c r="E1277" s="50">
        <v>38126560</v>
      </c>
      <c r="F1277" s="1">
        <v>17736309.6494</v>
      </c>
      <c r="G1277" s="2">
        <v>0.46519564443789319</v>
      </c>
      <c r="H1277" s="3">
        <v>41008</v>
      </c>
      <c r="I1277" s="1">
        <v>20390250.3506</v>
      </c>
      <c r="J1277" s="11">
        <f t="shared" si="155"/>
        <v>43558</v>
      </c>
      <c r="K1277" s="12">
        <f t="shared" si="156"/>
        <v>14</v>
      </c>
      <c r="L1277" s="12" t="str">
        <f t="shared" si="157"/>
        <v>miércoles</v>
      </c>
      <c r="M1277" s="45">
        <v>1276</v>
      </c>
    </row>
    <row r="1278" spans="1:13" x14ac:dyDescent="0.35">
      <c r="A1278" s="8" t="str">
        <f t="shared" si="160"/>
        <v>2019</v>
      </c>
      <c r="B1278" s="8" t="str">
        <f t="shared" si="160"/>
        <v>Abril</v>
      </c>
      <c r="C1278" s="6" t="s">
        <v>68</v>
      </c>
      <c r="D1278" s="14" t="str">
        <f t="shared" si="154"/>
        <v>4/Abril/2019</v>
      </c>
      <c r="E1278" s="50">
        <v>44248347</v>
      </c>
      <c r="F1278" s="1">
        <v>20204580.996199999</v>
      </c>
      <c r="G1278" s="2">
        <v>0.45661775786110159</v>
      </c>
      <c r="H1278" s="3">
        <v>24620</v>
      </c>
      <c r="I1278" s="1">
        <v>24043766.003899999</v>
      </c>
      <c r="J1278" s="11">
        <f t="shared" si="155"/>
        <v>43559</v>
      </c>
      <c r="K1278" s="12">
        <f t="shared" si="156"/>
        <v>14</v>
      </c>
      <c r="L1278" s="12" t="str">
        <f t="shared" si="157"/>
        <v>jueves</v>
      </c>
      <c r="M1278" s="45">
        <v>1277</v>
      </c>
    </row>
    <row r="1279" spans="1:13" x14ac:dyDescent="0.35">
      <c r="A1279" s="8" t="str">
        <f t="shared" si="160"/>
        <v>2019</v>
      </c>
      <c r="B1279" s="8" t="str">
        <f t="shared" si="160"/>
        <v>Abril</v>
      </c>
      <c r="C1279" s="6" t="s">
        <v>43</v>
      </c>
      <c r="D1279" s="14" t="str">
        <f t="shared" si="154"/>
        <v>5/Abril/2019</v>
      </c>
      <c r="E1279" s="50">
        <v>26428863</v>
      </c>
      <c r="F1279" s="1">
        <v>11812939.1031</v>
      </c>
      <c r="G1279" s="2">
        <v>0.44697114299241703</v>
      </c>
      <c r="H1279" s="3">
        <v>14355</v>
      </c>
      <c r="I1279" s="1">
        <v>14615923.897</v>
      </c>
      <c r="J1279" s="11">
        <f t="shared" si="155"/>
        <v>43560</v>
      </c>
      <c r="K1279" s="12">
        <f t="shared" si="156"/>
        <v>14</v>
      </c>
      <c r="L1279" s="12" t="str">
        <f t="shared" si="157"/>
        <v>viernes</v>
      </c>
      <c r="M1279" s="45">
        <v>1278</v>
      </c>
    </row>
    <row r="1280" spans="1:13" x14ac:dyDescent="0.35">
      <c r="A1280" s="8" t="str">
        <f t="shared" si="160"/>
        <v>2019</v>
      </c>
      <c r="B1280" s="8" t="str">
        <f t="shared" si="160"/>
        <v>Abril</v>
      </c>
      <c r="C1280" s="6" t="s">
        <v>44</v>
      </c>
      <c r="D1280" s="14" t="str">
        <f t="shared" si="154"/>
        <v>6/Abril/2019</v>
      </c>
      <c r="E1280" s="50">
        <v>6560752</v>
      </c>
      <c r="F1280" s="1">
        <v>2026683.6301</v>
      </c>
      <c r="G1280" s="2">
        <v>0.30891026365575164</v>
      </c>
      <c r="H1280" s="3">
        <v>1757</v>
      </c>
      <c r="I1280" s="1">
        <v>4534068.3699000003</v>
      </c>
      <c r="J1280" s="11">
        <f t="shared" si="155"/>
        <v>43561</v>
      </c>
      <c r="K1280" s="12">
        <f t="shared" si="156"/>
        <v>14</v>
      </c>
      <c r="L1280" s="12" t="str">
        <f t="shared" si="157"/>
        <v>sábado</v>
      </c>
      <c r="M1280" s="45">
        <v>1279</v>
      </c>
    </row>
    <row r="1281" spans="1:13" x14ac:dyDescent="0.35">
      <c r="A1281" s="8" t="str">
        <f t="shared" ref="A1281:B1296" si="161">+A1280</f>
        <v>2019</v>
      </c>
      <c r="B1281" s="8" t="str">
        <f t="shared" si="161"/>
        <v>Abril</v>
      </c>
      <c r="C1281" s="6" t="s">
        <v>46</v>
      </c>
      <c r="D1281" s="14" t="str">
        <f t="shared" si="154"/>
        <v>8/Abril/2019</v>
      </c>
      <c r="E1281" s="50">
        <v>27540452.600000001</v>
      </c>
      <c r="F1281" s="1">
        <v>11015962.404899999</v>
      </c>
      <c r="G1281" s="2">
        <v>0.3999920613105683</v>
      </c>
      <c r="H1281" s="3">
        <v>17929.534</v>
      </c>
      <c r="I1281" s="1">
        <v>16524490.1951</v>
      </c>
      <c r="J1281" s="11">
        <f t="shared" si="155"/>
        <v>43563</v>
      </c>
      <c r="K1281" s="12">
        <f t="shared" si="156"/>
        <v>15</v>
      </c>
      <c r="L1281" s="12" t="str">
        <f t="shared" si="157"/>
        <v>lunes</v>
      </c>
      <c r="M1281" s="45">
        <v>1280</v>
      </c>
    </row>
    <row r="1282" spans="1:13" x14ac:dyDescent="0.35">
      <c r="A1282" s="8" t="str">
        <f t="shared" si="161"/>
        <v>2019</v>
      </c>
      <c r="B1282" s="8" t="str">
        <f t="shared" si="161"/>
        <v>Abril</v>
      </c>
      <c r="C1282" s="6" t="s">
        <v>47</v>
      </c>
      <c r="D1282" s="14" t="str">
        <f t="shared" si="154"/>
        <v>9/Abril/2019</v>
      </c>
      <c r="E1282" s="50">
        <v>38557238</v>
      </c>
      <c r="F1282" s="1">
        <v>16040505.802999999</v>
      </c>
      <c r="G1282" s="2">
        <v>0.41601801983326708</v>
      </c>
      <c r="H1282" s="3">
        <v>24609</v>
      </c>
      <c r="I1282" s="1">
        <v>22516732.197099999</v>
      </c>
      <c r="J1282" s="11">
        <f t="shared" si="155"/>
        <v>43564</v>
      </c>
      <c r="K1282" s="12">
        <f t="shared" si="156"/>
        <v>15</v>
      </c>
      <c r="L1282" s="12" t="str">
        <f t="shared" si="157"/>
        <v>martes</v>
      </c>
      <c r="M1282" s="45">
        <v>1281</v>
      </c>
    </row>
    <row r="1283" spans="1:13" x14ac:dyDescent="0.35">
      <c r="A1283" s="8" t="str">
        <f t="shared" si="161"/>
        <v>2019</v>
      </c>
      <c r="B1283" s="8" t="str">
        <f t="shared" si="161"/>
        <v>Abril</v>
      </c>
      <c r="C1283" s="6" t="s">
        <v>48</v>
      </c>
      <c r="D1283" s="14" t="str">
        <f t="shared" ref="D1283:D1346" si="162">CONCATENATE(C1283,"/",B1283,"/",A1283)</f>
        <v>10/Abril/2019</v>
      </c>
      <c r="E1283" s="50">
        <v>39762729</v>
      </c>
      <c r="F1283" s="1">
        <v>18859332.5286</v>
      </c>
      <c r="G1283" s="2">
        <v>0.47429673472864503</v>
      </c>
      <c r="H1283" s="3">
        <v>21832</v>
      </c>
      <c r="I1283" s="1">
        <v>20903396.4714</v>
      </c>
      <c r="J1283" s="11">
        <f t="shared" ref="J1283:J1346" si="163">WORKDAY(D1283,0,0)</f>
        <v>43565</v>
      </c>
      <c r="K1283" s="12">
        <f t="shared" ref="K1283:K1346" si="164">WEEKNUM(J1283,1)</f>
        <v>15</v>
      </c>
      <c r="L1283" s="12" t="str">
        <f t="shared" ref="L1283:L1346" si="165">TEXT(J1283,"ddDDd")</f>
        <v>miércoles</v>
      </c>
      <c r="M1283" s="45">
        <v>1282</v>
      </c>
    </row>
    <row r="1284" spans="1:13" x14ac:dyDescent="0.35">
      <c r="A1284" s="8" t="str">
        <f t="shared" si="161"/>
        <v>2019</v>
      </c>
      <c r="B1284" s="8" t="str">
        <f t="shared" si="161"/>
        <v>Abril</v>
      </c>
      <c r="C1284" s="6" t="s">
        <v>69</v>
      </c>
      <c r="D1284" s="14" t="str">
        <f t="shared" si="162"/>
        <v>11/Abril/2019</v>
      </c>
      <c r="E1284" s="50">
        <v>37268930</v>
      </c>
      <c r="F1284" s="1">
        <v>14530262.1954</v>
      </c>
      <c r="G1284" s="2">
        <v>0.3898760226118646</v>
      </c>
      <c r="H1284" s="3">
        <v>28284</v>
      </c>
      <c r="I1284" s="1">
        <v>22738667.8046</v>
      </c>
      <c r="J1284" s="11">
        <f t="shared" si="163"/>
        <v>43566</v>
      </c>
      <c r="K1284" s="12">
        <f t="shared" si="164"/>
        <v>15</v>
      </c>
      <c r="L1284" s="12" t="str">
        <f t="shared" si="165"/>
        <v>jueves</v>
      </c>
      <c r="M1284" s="45">
        <v>1283</v>
      </c>
    </row>
    <row r="1285" spans="1:13" x14ac:dyDescent="0.35">
      <c r="A1285" s="8" t="str">
        <f t="shared" si="161"/>
        <v>2019</v>
      </c>
      <c r="B1285" s="8" t="str">
        <f t="shared" si="161"/>
        <v>Abril</v>
      </c>
      <c r="C1285" s="6" t="s">
        <v>49</v>
      </c>
      <c r="D1285" s="14" t="str">
        <f t="shared" si="162"/>
        <v>12/Abril/2019</v>
      </c>
      <c r="E1285" s="50">
        <v>30912700.260000002</v>
      </c>
      <c r="F1285" s="1">
        <v>12248273.268999999</v>
      </c>
      <c r="G1285" s="2">
        <v>0.3962213965775373</v>
      </c>
      <c r="H1285" s="3">
        <v>13643</v>
      </c>
      <c r="I1285" s="1">
        <v>18664426.991</v>
      </c>
      <c r="J1285" s="11">
        <f t="shared" si="163"/>
        <v>43567</v>
      </c>
      <c r="K1285" s="12">
        <f t="shared" si="164"/>
        <v>15</v>
      </c>
      <c r="L1285" s="12" t="str">
        <f t="shared" si="165"/>
        <v>viernes</v>
      </c>
      <c r="M1285" s="45">
        <v>1284</v>
      </c>
    </row>
    <row r="1286" spans="1:13" x14ac:dyDescent="0.35">
      <c r="A1286" s="8" t="str">
        <f t="shared" si="161"/>
        <v>2019</v>
      </c>
      <c r="B1286" s="8" t="str">
        <f t="shared" si="161"/>
        <v>Abril</v>
      </c>
      <c r="C1286" s="6" t="s">
        <v>50</v>
      </c>
      <c r="D1286" s="14" t="str">
        <f t="shared" si="162"/>
        <v>13/Abril/2019</v>
      </c>
      <c r="E1286" s="50">
        <v>2056029</v>
      </c>
      <c r="F1286" s="1">
        <v>858995.16989999998</v>
      </c>
      <c r="G1286" s="2">
        <v>0.41779331415072452</v>
      </c>
      <c r="H1286" s="3">
        <v>3826</v>
      </c>
      <c r="I1286" s="1">
        <v>1197033.8302</v>
      </c>
      <c r="J1286" s="11">
        <f t="shared" si="163"/>
        <v>43568</v>
      </c>
      <c r="K1286" s="12">
        <f t="shared" si="164"/>
        <v>15</v>
      </c>
      <c r="L1286" s="12" t="str">
        <f t="shared" si="165"/>
        <v>sábado</v>
      </c>
      <c r="M1286" s="45">
        <v>1285</v>
      </c>
    </row>
    <row r="1287" spans="1:13" x14ac:dyDescent="0.35">
      <c r="A1287" s="8" t="str">
        <f t="shared" si="161"/>
        <v>2019</v>
      </c>
      <c r="B1287" s="8" t="str">
        <f t="shared" si="161"/>
        <v>Abril</v>
      </c>
      <c r="C1287" s="6" t="s">
        <v>52</v>
      </c>
      <c r="D1287" s="14" t="str">
        <f t="shared" si="162"/>
        <v>15/Abril/2019</v>
      </c>
      <c r="E1287" s="50">
        <v>37539618.060000002</v>
      </c>
      <c r="F1287" s="1">
        <v>16203627.158500001</v>
      </c>
      <c r="G1287" s="2">
        <v>0.43164070376532754</v>
      </c>
      <c r="H1287" s="3">
        <v>19472</v>
      </c>
      <c r="I1287" s="1">
        <v>21335990.9016</v>
      </c>
      <c r="J1287" s="11">
        <f t="shared" si="163"/>
        <v>43570</v>
      </c>
      <c r="K1287" s="12">
        <f t="shared" si="164"/>
        <v>16</v>
      </c>
      <c r="L1287" s="12" t="str">
        <f t="shared" si="165"/>
        <v>lunes</v>
      </c>
      <c r="M1287" s="45">
        <v>1286</v>
      </c>
    </row>
    <row r="1288" spans="1:13" x14ac:dyDescent="0.35">
      <c r="A1288" s="8" t="str">
        <f t="shared" si="161"/>
        <v>2019</v>
      </c>
      <c r="B1288" s="8" t="str">
        <f t="shared" si="161"/>
        <v>Abril</v>
      </c>
      <c r="C1288" s="6" t="s">
        <v>53</v>
      </c>
      <c r="D1288" s="14" t="str">
        <f t="shared" si="162"/>
        <v>16/Abril/2019</v>
      </c>
      <c r="E1288" s="50">
        <v>31044490</v>
      </c>
      <c r="F1288" s="1">
        <v>13066558.130899999</v>
      </c>
      <c r="G1288" s="2">
        <v>0.42089781893340816</v>
      </c>
      <c r="H1288" s="3">
        <v>27670</v>
      </c>
      <c r="I1288" s="1">
        <v>17977931.869199999</v>
      </c>
      <c r="J1288" s="11">
        <f t="shared" si="163"/>
        <v>43571</v>
      </c>
      <c r="K1288" s="12">
        <f t="shared" si="164"/>
        <v>16</v>
      </c>
      <c r="L1288" s="12" t="str">
        <f t="shared" si="165"/>
        <v>martes</v>
      </c>
      <c r="M1288" s="45">
        <v>1287</v>
      </c>
    </row>
    <row r="1289" spans="1:13" x14ac:dyDescent="0.35">
      <c r="A1289" s="8" t="str">
        <f t="shared" si="161"/>
        <v>2019</v>
      </c>
      <c r="B1289" s="8" t="str">
        <f t="shared" si="161"/>
        <v>Abril</v>
      </c>
      <c r="C1289" s="6" t="s">
        <v>70</v>
      </c>
      <c r="D1289" s="14" t="str">
        <f t="shared" si="162"/>
        <v>17/Abril/2019</v>
      </c>
      <c r="E1289" s="50">
        <v>34833825</v>
      </c>
      <c r="F1289" s="1">
        <v>15581162.4286</v>
      </c>
      <c r="G1289" s="2">
        <v>0.44729978486715138</v>
      </c>
      <c r="H1289" s="3">
        <v>24275</v>
      </c>
      <c r="I1289" s="1">
        <v>19252662.571400002</v>
      </c>
      <c r="J1289" s="11">
        <f t="shared" si="163"/>
        <v>43572</v>
      </c>
      <c r="K1289" s="12">
        <f t="shared" si="164"/>
        <v>16</v>
      </c>
      <c r="L1289" s="12" t="str">
        <f t="shared" si="165"/>
        <v>miércoles</v>
      </c>
      <c r="M1289" s="45">
        <v>1288</v>
      </c>
    </row>
    <row r="1290" spans="1:13" x14ac:dyDescent="0.35">
      <c r="A1290" s="8" t="str">
        <f t="shared" si="161"/>
        <v>2019</v>
      </c>
      <c r="B1290" s="8" t="str">
        <f t="shared" si="161"/>
        <v>Abril</v>
      </c>
      <c r="C1290" s="6" t="s">
        <v>71</v>
      </c>
      <c r="D1290" s="14" t="str">
        <f t="shared" si="162"/>
        <v>18/Abril/2019</v>
      </c>
      <c r="E1290" s="50">
        <v>40737773</v>
      </c>
      <c r="F1290" s="1">
        <v>17929027.3072</v>
      </c>
      <c r="G1290" s="2">
        <v>0.44010818429372661</v>
      </c>
      <c r="H1290" s="3">
        <v>32547</v>
      </c>
      <c r="I1290" s="1">
        <v>22808745.692899998</v>
      </c>
      <c r="J1290" s="11">
        <f t="shared" si="163"/>
        <v>43573</v>
      </c>
      <c r="K1290" s="12">
        <f t="shared" si="164"/>
        <v>16</v>
      </c>
      <c r="L1290" s="12" t="str">
        <f t="shared" si="165"/>
        <v>jueves</v>
      </c>
      <c r="M1290" s="45">
        <v>1289</v>
      </c>
    </row>
    <row r="1291" spans="1:13" x14ac:dyDescent="0.35">
      <c r="A1291" s="8" t="str">
        <f t="shared" si="161"/>
        <v>2019</v>
      </c>
      <c r="B1291" s="8" t="str">
        <f t="shared" si="161"/>
        <v>Abril</v>
      </c>
      <c r="C1291" s="6" t="s">
        <v>54</v>
      </c>
      <c r="D1291" s="14" t="str">
        <f t="shared" si="162"/>
        <v>19/Abril/2019</v>
      </c>
      <c r="E1291" s="50">
        <v>2896872</v>
      </c>
      <c r="F1291" s="1">
        <v>1433438.3611000001</v>
      </c>
      <c r="G1291" s="2">
        <v>0.4948228161617082</v>
      </c>
      <c r="H1291" s="3">
        <v>2080</v>
      </c>
      <c r="I1291" s="1">
        <v>1463433.639</v>
      </c>
      <c r="J1291" s="11">
        <f t="shared" si="163"/>
        <v>43574</v>
      </c>
      <c r="K1291" s="12">
        <f t="shared" si="164"/>
        <v>16</v>
      </c>
      <c r="L1291" s="12" t="str">
        <f t="shared" si="165"/>
        <v>viernes</v>
      </c>
      <c r="M1291" s="45">
        <v>1290</v>
      </c>
    </row>
    <row r="1292" spans="1:13" x14ac:dyDescent="0.35">
      <c r="A1292" s="8" t="str">
        <f t="shared" si="161"/>
        <v>2019</v>
      </c>
      <c r="B1292" s="8" t="str">
        <f t="shared" si="161"/>
        <v>Abril</v>
      </c>
      <c r="C1292" s="6" t="s">
        <v>57</v>
      </c>
      <c r="D1292" s="14" t="str">
        <f t="shared" si="162"/>
        <v>22/Abril/2019</v>
      </c>
      <c r="E1292" s="50">
        <v>36176277</v>
      </c>
      <c r="F1292" s="1">
        <v>15595889.8663</v>
      </c>
      <c r="G1292" s="2">
        <v>0.43110820569789421</v>
      </c>
      <c r="H1292" s="3">
        <v>34094.790999999997</v>
      </c>
      <c r="I1292" s="1">
        <v>20580387.1338</v>
      </c>
      <c r="J1292" s="11">
        <f t="shared" si="163"/>
        <v>43577</v>
      </c>
      <c r="K1292" s="12">
        <f t="shared" si="164"/>
        <v>17</v>
      </c>
      <c r="L1292" s="12" t="str">
        <f t="shared" si="165"/>
        <v>lunes</v>
      </c>
      <c r="M1292" s="45">
        <v>1291</v>
      </c>
    </row>
    <row r="1293" spans="1:13" x14ac:dyDescent="0.35">
      <c r="A1293" s="8" t="str">
        <f t="shared" si="161"/>
        <v>2019</v>
      </c>
      <c r="B1293" s="8" t="str">
        <f t="shared" si="161"/>
        <v>Abril</v>
      </c>
      <c r="C1293" s="6" t="s">
        <v>58</v>
      </c>
      <c r="D1293" s="14" t="str">
        <f t="shared" si="162"/>
        <v>23/Abril/2019</v>
      </c>
      <c r="E1293" s="50">
        <v>36985067</v>
      </c>
      <c r="F1293" s="1">
        <v>16694713.8826</v>
      </c>
      <c r="G1293" s="2">
        <v>0.45139066214480561</v>
      </c>
      <c r="H1293" s="3">
        <v>27131</v>
      </c>
      <c r="I1293" s="1">
        <v>20290353.1175</v>
      </c>
      <c r="J1293" s="11">
        <f t="shared" si="163"/>
        <v>43578</v>
      </c>
      <c r="K1293" s="12">
        <f t="shared" si="164"/>
        <v>17</v>
      </c>
      <c r="L1293" s="12" t="str">
        <f t="shared" si="165"/>
        <v>martes</v>
      </c>
      <c r="M1293" s="45">
        <v>1292</v>
      </c>
    </row>
    <row r="1294" spans="1:13" x14ac:dyDescent="0.35">
      <c r="A1294" s="8" t="str">
        <f t="shared" si="161"/>
        <v>2019</v>
      </c>
      <c r="B1294" s="8" t="str">
        <f t="shared" si="161"/>
        <v>Abril</v>
      </c>
      <c r="C1294" s="6" t="s">
        <v>59</v>
      </c>
      <c r="D1294" s="14" t="str">
        <f t="shared" si="162"/>
        <v>24/Abril/2019</v>
      </c>
      <c r="E1294" s="50">
        <v>40416070.82</v>
      </c>
      <c r="F1294" s="1">
        <v>16745663.740700001</v>
      </c>
      <c r="G1294" s="2">
        <v>0.41433180912809969</v>
      </c>
      <c r="H1294" s="3">
        <v>21825</v>
      </c>
      <c r="I1294" s="1">
        <v>23670407.079399999</v>
      </c>
      <c r="J1294" s="11">
        <f t="shared" si="163"/>
        <v>43579</v>
      </c>
      <c r="K1294" s="12">
        <f t="shared" si="164"/>
        <v>17</v>
      </c>
      <c r="L1294" s="12" t="str">
        <f t="shared" si="165"/>
        <v>miércoles</v>
      </c>
      <c r="M1294" s="45">
        <v>1293</v>
      </c>
    </row>
    <row r="1295" spans="1:13" x14ac:dyDescent="0.35">
      <c r="A1295" s="8" t="str">
        <f t="shared" si="161"/>
        <v>2019</v>
      </c>
      <c r="B1295" s="8" t="str">
        <f t="shared" si="161"/>
        <v>Abril</v>
      </c>
      <c r="C1295" s="6" t="s">
        <v>72</v>
      </c>
      <c r="D1295" s="14" t="str">
        <f t="shared" si="162"/>
        <v>25/Abril/2019</v>
      </c>
      <c r="E1295" s="50">
        <v>63832901</v>
      </c>
      <c r="F1295" s="1">
        <v>19958443.300799999</v>
      </c>
      <c r="G1295" s="2">
        <v>0.3126670257521274</v>
      </c>
      <c r="H1295" s="3">
        <v>34080</v>
      </c>
      <c r="I1295" s="1">
        <v>43874457.699299999</v>
      </c>
      <c r="J1295" s="11">
        <f t="shared" si="163"/>
        <v>43580</v>
      </c>
      <c r="K1295" s="12">
        <f t="shared" si="164"/>
        <v>17</v>
      </c>
      <c r="L1295" s="12" t="str">
        <f t="shared" si="165"/>
        <v>jueves</v>
      </c>
      <c r="M1295" s="45">
        <v>1294</v>
      </c>
    </row>
    <row r="1296" spans="1:13" x14ac:dyDescent="0.35">
      <c r="A1296" s="8" t="str">
        <f t="shared" si="161"/>
        <v>2019</v>
      </c>
      <c r="B1296" s="8" t="str">
        <f t="shared" si="161"/>
        <v>Abril</v>
      </c>
      <c r="C1296" s="6" t="s">
        <v>60</v>
      </c>
      <c r="D1296" s="14" t="str">
        <f t="shared" si="162"/>
        <v>26/Abril/2019</v>
      </c>
      <c r="E1296" s="50">
        <v>35130848.159999996</v>
      </c>
      <c r="F1296" s="1">
        <v>15454085.3871</v>
      </c>
      <c r="G1296" s="2">
        <v>0.43990071963864591</v>
      </c>
      <c r="H1296" s="3">
        <v>18730</v>
      </c>
      <c r="I1296" s="1">
        <v>19676762.772999998</v>
      </c>
      <c r="J1296" s="11">
        <f t="shared" si="163"/>
        <v>43581</v>
      </c>
      <c r="K1296" s="12">
        <f t="shared" si="164"/>
        <v>17</v>
      </c>
      <c r="L1296" s="12" t="str">
        <f t="shared" si="165"/>
        <v>viernes</v>
      </c>
      <c r="M1296" s="45">
        <v>1295</v>
      </c>
    </row>
    <row r="1297" spans="1:13" x14ac:dyDescent="0.35">
      <c r="A1297" s="8" t="str">
        <f t="shared" ref="A1297:B1312" si="166">+A1296</f>
        <v>2019</v>
      </c>
      <c r="B1297" s="8" t="str">
        <f t="shared" si="166"/>
        <v>Abril</v>
      </c>
      <c r="C1297" s="6" t="s">
        <v>61</v>
      </c>
      <c r="D1297" s="14" t="str">
        <f t="shared" si="162"/>
        <v>27/Abril/2019</v>
      </c>
      <c r="E1297" s="50">
        <v>1920042</v>
      </c>
      <c r="F1297" s="1">
        <v>827426.93290000001</v>
      </c>
      <c r="G1297" s="2">
        <v>0.43094210069363065</v>
      </c>
      <c r="H1297" s="3">
        <v>1326</v>
      </c>
      <c r="I1297" s="1">
        <v>1092615.0671000001</v>
      </c>
      <c r="J1297" s="11">
        <f t="shared" si="163"/>
        <v>43582</v>
      </c>
      <c r="K1297" s="12">
        <f t="shared" si="164"/>
        <v>17</v>
      </c>
      <c r="L1297" s="12" t="str">
        <f t="shared" si="165"/>
        <v>sábado</v>
      </c>
      <c r="M1297" s="45">
        <v>1296</v>
      </c>
    </row>
    <row r="1298" spans="1:13" x14ac:dyDescent="0.35">
      <c r="A1298" s="8" t="str">
        <f t="shared" si="166"/>
        <v>2019</v>
      </c>
      <c r="B1298" s="8" t="str">
        <f t="shared" si="166"/>
        <v>Abril</v>
      </c>
      <c r="C1298" s="6" t="s">
        <v>63</v>
      </c>
      <c r="D1298" s="14" t="str">
        <f t="shared" si="162"/>
        <v>29/Abril/2019</v>
      </c>
      <c r="E1298" s="50">
        <v>33236907</v>
      </c>
      <c r="F1298" s="1">
        <v>14263705.238700001</v>
      </c>
      <c r="G1298" s="2">
        <v>0.42915260552674173</v>
      </c>
      <c r="H1298" s="3">
        <v>35059</v>
      </c>
      <c r="I1298" s="1">
        <v>18973201.761300001</v>
      </c>
      <c r="J1298" s="11">
        <f t="shared" si="163"/>
        <v>43584</v>
      </c>
      <c r="K1298" s="12">
        <f t="shared" si="164"/>
        <v>18</v>
      </c>
      <c r="L1298" s="12" t="str">
        <f t="shared" si="165"/>
        <v>lunes</v>
      </c>
      <c r="M1298" s="45">
        <v>1297</v>
      </c>
    </row>
    <row r="1299" spans="1:13" x14ac:dyDescent="0.35">
      <c r="A1299" s="8" t="str">
        <f t="shared" si="166"/>
        <v>2019</v>
      </c>
      <c r="B1299" s="8" t="str">
        <f t="shared" si="166"/>
        <v>Abril</v>
      </c>
      <c r="C1299" s="6" t="s">
        <v>64</v>
      </c>
      <c r="D1299" s="14" t="str">
        <f t="shared" si="162"/>
        <v>30/Abril/2019</v>
      </c>
      <c r="E1299" s="50">
        <v>97826236</v>
      </c>
      <c r="F1299" s="1">
        <v>30272835.1052</v>
      </c>
      <c r="G1299" s="2">
        <v>0.30945517626989144</v>
      </c>
      <c r="H1299" s="3">
        <v>46139.58</v>
      </c>
      <c r="I1299" s="1">
        <v>67553400.894899994</v>
      </c>
      <c r="J1299" s="11">
        <f t="shared" si="163"/>
        <v>43585</v>
      </c>
      <c r="K1299" s="12">
        <f t="shared" si="164"/>
        <v>18</v>
      </c>
      <c r="L1299" s="12" t="str">
        <f t="shared" si="165"/>
        <v>martes</v>
      </c>
      <c r="M1299" s="45">
        <v>1298</v>
      </c>
    </row>
    <row r="1300" spans="1:13" x14ac:dyDescent="0.35">
      <c r="A1300" s="8" t="str">
        <f t="shared" si="166"/>
        <v>2019</v>
      </c>
      <c r="B1300" s="8" t="s">
        <v>29</v>
      </c>
      <c r="C1300" s="6" t="s">
        <v>66</v>
      </c>
      <c r="D1300" s="14" t="str">
        <f t="shared" si="162"/>
        <v>2/Mayo/2019</v>
      </c>
      <c r="E1300" s="50">
        <v>16237815</v>
      </c>
      <c r="F1300" s="1">
        <v>7703185.2527000001</v>
      </c>
      <c r="G1300" s="2">
        <v>0.47439789483375688</v>
      </c>
      <c r="H1300" s="3">
        <v>13816</v>
      </c>
      <c r="I1300" s="1">
        <v>8534629.7473000009</v>
      </c>
      <c r="J1300" s="11">
        <f t="shared" si="163"/>
        <v>43587</v>
      </c>
      <c r="K1300" s="12">
        <f t="shared" si="164"/>
        <v>18</v>
      </c>
      <c r="L1300" s="12" t="str">
        <f t="shared" si="165"/>
        <v>jueves</v>
      </c>
      <c r="M1300" s="45">
        <v>1299</v>
      </c>
    </row>
    <row r="1301" spans="1:13" x14ac:dyDescent="0.35">
      <c r="A1301" s="8" t="str">
        <f t="shared" si="166"/>
        <v>2019</v>
      </c>
      <c r="B1301" s="8" t="str">
        <f t="shared" si="166"/>
        <v>Mayo</v>
      </c>
      <c r="C1301" s="6" t="s">
        <v>67</v>
      </c>
      <c r="D1301" s="14" t="str">
        <f t="shared" si="162"/>
        <v>3/Mayo/2019</v>
      </c>
      <c r="E1301" s="50">
        <v>24383167</v>
      </c>
      <c r="F1301" s="1">
        <v>10854110.8542</v>
      </c>
      <c r="G1301" s="2">
        <v>0.44514770596452874</v>
      </c>
      <c r="H1301" s="3">
        <v>17102</v>
      </c>
      <c r="I1301" s="1">
        <v>13529056.1458</v>
      </c>
      <c r="J1301" s="11">
        <f t="shared" si="163"/>
        <v>43588</v>
      </c>
      <c r="K1301" s="12">
        <f t="shared" si="164"/>
        <v>18</v>
      </c>
      <c r="L1301" s="12" t="str">
        <f t="shared" si="165"/>
        <v>viernes</v>
      </c>
      <c r="M1301" s="45">
        <v>1300</v>
      </c>
    </row>
    <row r="1302" spans="1:13" x14ac:dyDescent="0.35">
      <c r="A1302" s="8" t="str">
        <f t="shared" si="166"/>
        <v>2019</v>
      </c>
      <c r="B1302" s="8" t="str">
        <f t="shared" si="166"/>
        <v>Mayo</v>
      </c>
      <c r="C1302" s="6" t="s">
        <v>68</v>
      </c>
      <c r="D1302" s="14" t="str">
        <f t="shared" si="162"/>
        <v>4/Mayo/2019</v>
      </c>
      <c r="E1302" s="50">
        <v>3422262</v>
      </c>
      <c r="F1302" s="1">
        <v>1623084.1584000001</v>
      </c>
      <c r="G1302" s="2">
        <v>0.47427232584764112</v>
      </c>
      <c r="H1302" s="3">
        <v>1682</v>
      </c>
      <c r="I1302" s="1">
        <v>1799177.8417</v>
      </c>
      <c r="J1302" s="11">
        <f t="shared" si="163"/>
        <v>43589</v>
      </c>
      <c r="K1302" s="12">
        <f t="shared" si="164"/>
        <v>18</v>
      </c>
      <c r="L1302" s="12" t="str">
        <f t="shared" si="165"/>
        <v>sábado</v>
      </c>
      <c r="M1302" s="45">
        <v>1301</v>
      </c>
    </row>
    <row r="1303" spans="1:13" x14ac:dyDescent="0.35">
      <c r="A1303" s="8" t="str">
        <f t="shared" si="166"/>
        <v>2019</v>
      </c>
      <c r="B1303" s="8" t="str">
        <f t="shared" si="166"/>
        <v>Mayo</v>
      </c>
      <c r="C1303" s="6" t="s">
        <v>44</v>
      </c>
      <c r="D1303" s="14" t="str">
        <f t="shared" si="162"/>
        <v>6/Mayo/2019</v>
      </c>
      <c r="E1303" s="50">
        <v>22484753</v>
      </c>
      <c r="F1303" s="1">
        <v>10055412.8247</v>
      </c>
      <c r="G1303" s="2">
        <v>0.44721028621928827</v>
      </c>
      <c r="H1303" s="3">
        <v>14576</v>
      </c>
      <c r="I1303" s="1">
        <v>12429340.1753</v>
      </c>
      <c r="J1303" s="11">
        <f t="shared" si="163"/>
        <v>43591</v>
      </c>
      <c r="K1303" s="12">
        <f t="shared" si="164"/>
        <v>19</v>
      </c>
      <c r="L1303" s="12" t="str">
        <f t="shared" si="165"/>
        <v>lunes</v>
      </c>
      <c r="M1303" s="45">
        <v>1302</v>
      </c>
    </row>
    <row r="1304" spans="1:13" x14ac:dyDescent="0.35">
      <c r="A1304" s="8" t="str">
        <f t="shared" si="166"/>
        <v>2019</v>
      </c>
      <c r="B1304" s="8" t="str">
        <f t="shared" si="166"/>
        <v>Mayo</v>
      </c>
      <c r="C1304" s="6" t="s">
        <v>45</v>
      </c>
      <c r="D1304" s="14" t="str">
        <f t="shared" si="162"/>
        <v>7/Mayo/2019</v>
      </c>
      <c r="E1304" s="50">
        <v>32065834</v>
      </c>
      <c r="F1304" s="1">
        <v>13257401.1021</v>
      </c>
      <c r="G1304" s="2">
        <v>0.41344320257193373</v>
      </c>
      <c r="H1304" s="3">
        <v>20434</v>
      </c>
      <c r="I1304" s="1">
        <v>18808432.897999998</v>
      </c>
      <c r="J1304" s="11">
        <f t="shared" si="163"/>
        <v>43592</v>
      </c>
      <c r="K1304" s="12">
        <f t="shared" si="164"/>
        <v>19</v>
      </c>
      <c r="L1304" s="12" t="str">
        <f t="shared" si="165"/>
        <v>martes</v>
      </c>
      <c r="M1304" s="45">
        <v>1303</v>
      </c>
    </row>
    <row r="1305" spans="1:13" x14ac:dyDescent="0.35">
      <c r="A1305" s="8" t="str">
        <f t="shared" si="166"/>
        <v>2019</v>
      </c>
      <c r="B1305" s="8" t="str">
        <f t="shared" si="166"/>
        <v>Mayo</v>
      </c>
      <c r="C1305" s="6" t="s">
        <v>46</v>
      </c>
      <c r="D1305" s="14" t="str">
        <f t="shared" si="162"/>
        <v>8/Mayo/2019</v>
      </c>
      <c r="E1305" s="50">
        <v>39088166</v>
      </c>
      <c r="F1305" s="1">
        <v>17746702.023699999</v>
      </c>
      <c r="G1305" s="2">
        <v>0.45401725994767828</v>
      </c>
      <c r="H1305" s="3">
        <v>42211</v>
      </c>
      <c r="I1305" s="1">
        <v>21341463.976399999</v>
      </c>
      <c r="J1305" s="11">
        <f t="shared" si="163"/>
        <v>43593</v>
      </c>
      <c r="K1305" s="12">
        <f t="shared" si="164"/>
        <v>19</v>
      </c>
      <c r="L1305" s="12" t="str">
        <f t="shared" si="165"/>
        <v>miércoles</v>
      </c>
      <c r="M1305" s="45">
        <v>1304</v>
      </c>
    </row>
    <row r="1306" spans="1:13" x14ac:dyDescent="0.35">
      <c r="A1306" s="8" t="str">
        <f t="shared" si="166"/>
        <v>2019</v>
      </c>
      <c r="B1306" s="8" t="str">
        <f t="shared" si="166"/>
        <v>Mayo</v>
      </c>
      <c r="C1306" s="6" t="s">
        <v>47</v>
      </c>
      <c r="D1306" s="14" t="str">
        <f t="shared" si="162"/>
        <v>9/Mayo/2019</v>
      </c>
      <c r="E1306" s="50">
        <v>28292185</v>
      </c>
      <c r="F1306" s="1">
        <v>12345788.9527</v>
      </c>
      <c r="G1306" s="2">
        <v>0.43636746164002532</v>
      </c>
      <c r="H1306" s="3">
        <v>21318</v>
      </c>
      <c r="I1306" s="1">
        <v>15946396.0474</v>
      </c>
      <c r="J1306" s="11">
        <f t="shared" si="163"/>
        <v>43594</v>
      </c>
      <c r="K1306" s="12">
        <f t="shared" si="164"/>
        <v>19</v>
      </c>
      <c r="L1306" s="12" t="str">
        <f t="shared" si="165"/>
        <v>jueves</v>
      </c>
      <c r="M1306" s="45">
        <v>1305</v>
      </c>
    </row>
    <row r="1307" spans="1:13" x14ac:dyDescent="0.35">
      <c r="A1307" s="8" t="str">
        <f t="shared" si="166"/>
        <v>2019</v>
      </c>
      <c r="B1307" s="8" t="str">
        <f t="shared" si="166"/>
        <v>Mayo</v>
      </c>
      <c r="C1307" s="6" t="s">
        <v>48</v>
      </c>
      <c r="D1307" s="14" t="str">
        <f t="shared" si="162"/>
        <v>10/Mayo/2019</v>
      </c>
      <c r="E1307" s="50">
        <v>49336035</v>
      </c>
      <c r="F1307" s="1">
        <v>15378021.802200001</v>
      </c>
      <c r="G1307" s="2">
        <v>0.31169958838808187</v>
      </c>
      <c r="H1307" s="3">
        <v>20117</v>
      </c>
      <c r="I1307" s="1">
        <v>33958013.197899997</v>
      </c>
      <c r="J1307" s="11">
        <f t="shared" si="163"/>
        <v>43595</v>
      </c>
      <c r="K1307" s="12">
        <f t="shared" si="164"/>
        <v>19</v>
      </c>
      <c r="L1307" s="12" t="str">
        <f t="shared" si="165"/>
        <v>viernes</v>
      </c>
      <c r="M1307" s="45">
        <v>1306</v>
      </c>
    </row>
    <row r="1308" spans="1:13" x14ac:dyDescent="0.35">
      <c r="A1308" s="8" t="str">
        <f t="shared" si="166"/>
        <v>2019</v>
      </c>
      <c r="B1308" s="8" t="str">
        <f t="shared" si="166"/>
        <v>Mayo</v>
      </c>
      <c r="C1308" s="6" t="s">
        <v>69</v>
      </c>
      <c r="D1308" s="14" t="str">
        <f t="shared" si="162"/>
        <v>11/Mayo/2019</v>
      </c>
      <c r="E1308" s="50">
        <v>1594248</v>
      </c>
      <c r="F1308" s="1">
        <v>377341.28840000002</v>
      </c>
      <c r="G1308" s="2">
        <v>0.2366892029345497</v>
      </c>
      <c r="H1308" s="3">
        <v>2384</v>
      </c>
      <c r="I1308" s="1">
        <v>1216906.7116</v>
      </c>
      <c r="J1308" s="11">
        <f t="shared" si="163"/>
        <v>43596</v>
      </c>
      <c r="K1308" s="12">
        <f t="shared" si="164"/>
        <v>19</v>
      </c>
      <c r="L1308" s="12" t="str">
        <f t="shared" si="165"/>
        <v>sábado</v>
      </c>
      <c r="M1308" s="45">
        <v>1307</v>
      </c>
    </row>
    <row r="1309" spans="1:13" x14ac:dyDescent="0.35">
      <c r="A1309" s="8" t="str">
        <f t="shared" si="166"/>
        <v>2019</v>
      </c>
      <c r="B1309" s="8" t="str">
        <f t="shared" si="166"/>
        <v>Mayo</v>
      </c>
      <c r="C1309" s="6" t="s">
        <v>50</v>
      </c>
      <c r="D1309" s="14" t="str">
        <f t="shared" si="162"/>
        <v>13/Mayo/2019</v>
      </c>
      <c r="E1309" s="50">
        <v>42959779</v>
      </c>
      <c r="F1309" s="1">
        <v>14900170.758300001</v>
      </c>
      <c r="G1309" s="2">
        <v>0.34684002350896637</v>
      </c>
      <c r="H1309" s="3">
        <v>26200</v>
      </c>
      <c r="I1309" s="1">
        <v>28059608.241700001</v>
      </c>
      <c r="J1309" s="11">
        <f t="shared" si="163"/>
        <v>43598</v>
      </c>
      <c r="K1309" s="12">
        <f t="shared" si="164"/>
        <v>20</v>
      </c>
      <c r="L1309" s="12" t="str">
        <f t="shared" si="165"/>
        <v>lunes</v>
      </c>
      <c r="M1309" s="45">
        <v>1308</v>
      </c>
    </row>
    <row r="1310" spans="1:13" x14ac:dyDescent="0.35">
      <c r="A1310" s="8" t="str">
        <f t="shared" si="166"/>
        <v>2019</v>
      </c>
      <c r="B1310" s="8" t="str">
        <f t="shared" si="166"/>
        <v>Mayo</v>
      </c>
      <c r="C1310" s="6" t="s">
        <v>51</v>
      </c>
      <c r="D1310" s="14" t="str">
        <f t="shared" si="162"/>
        <v>14/Mayo/2019</v>
      </c>
      <c r="E1310" s="50">
        <v>34260244</v>
      </c>
      <c r="F1310" s="1">
        <v>15266457.8333</v>
      </c>
      <c r="G1310" s="2">
        <v>0.44560271763680376</v>
      </c>
      <c r="H1310" s="3">
        <v>39053</v>
      </c>
      <c r="I1310" s="1">
        <v>18993786.166700002</v>
      </c>
      <c r="J1310" s="11">
        <f t="shared" si="163"/>
        <v>43599</v>
      </c>
      <c r="K1310" s="12">
        <f t="shared" si="164"/>
        <v>20</v>
      </c>
      <c r="L1310" s="12" t="str">
        <f t="shared" si="165"/>
        <v>martes</v>
      </c>
      <c r="M1310" s="45">
        <v>1309</v>
      </c>
    </row>
    <row r="1311" spans="1:13" x14ac:dyDescent="0.35">
      <c r="A1311" s="8" t="str">
        <f t="shared" si="166"/>
        <v>2019</v>
      </c>
      <c r="B1311" s="8" t="str">
        <f t="shared" si="166"/>
        <v>Mayo</v>
      </c>
      <c r="C1311" s="6" t="s">
        <v>52</v>
      </c>
      <c r="D1311" s="14" t="str">
        <f t="shared" si="162"/>
        <v>15/Mayo/2019</v>
      </c>
      <c r="E1311" s="50">
        <v>33419211.030000001</v>
      </c>
      <c r="F1311" s="1">
        <v>16047380.2392</v>
      </c>
      <c r="G1311" s="2">
        <v>0.48018429354285086</v>
      </c>
      <c r="H1311" s="3">
        <v>38454</v>
      </c>
      <c r="I1311" s="1">
        <v>17371830.790899999</v>
      </c>
      <c r="J1311" s="11">
        <f t="shared" si="163"/>
        <v>43600</v>
      </c>
      <c r="K1311" s="12">
        <f t="shared" si="164"/>
        <v>20</v>
      </c>
      <c r="L1311" s="12" t="str">
        <f t="shared" si="165"/>
        <v>miércoles</v>
      </c>
      <c r="M1311" s="45">
        <v>1310</v>
      </c>
    </row>
    <row r="1312" spans="1:13" x14ac:dyDescent="0.35">
      <c r="A1312" s="8" t="str">
        <f t="shared" si="166"/>
        <v>2019</v>
      </c>
      <c r="B1312" s="8" t="str">
        <f t="shared" si="166"/>
        <v>Mayo</v>
      </c>
      <c r="C1312" s="6" t="s">
        <v>53</v>
      </c>
      <c r="D1312" s="14" t="str">
        <f t="shared" si="162"/>
        <v>16/Mayo/2019</v>
      </c>
      <c r="E1312" s="50">
        <v>41789181</v>
      </c>
      <c r="F1312" s="1">
        <v>18816812.999699999</v>
      </c>
      <c r="G1312" s="2">
        <v>0.45027953526296677</v>
      </c>
      <c r="H1312" s="3">
        <v>19995</v>
      </c>
      <c r="I1312" s="1">
        <v>22972368.000399999</v>
      </c>
      <c r="J1312" s="11">
        <f t="shared" si="163"/>
        <v>43601</v>
      </c>
      <c r="K1312" s="12">
        <f t="shared" si="164"/>
        <v>20</v>
      </c>
      <c r="L1312" s="12" t="str">
        <f t="shared" si="165"/>
        <v>jueves</v>
      </c>
      <c r="M1312" s="45">
        <v>1311</v>
      </c>
    </row>
    <row r="1313" spans="1:13" x14ac:dyDescent="0.35">
      <c r="A1313" s="8" t="str">
        <f t="shared" ref="A1313:B1328" si="167">+A1312</f>
        <v>2019</v>
      </c>
      <c r="B1313" s="8" t="str">
        <f t="shared" si="167"/>
        <v>Mayo</v>
      </c>
      <c r="C1313" s="6" t="s">
        <v>70</v>
      </c>
      <c r="D1313" s="14" t="str">
        <f t="shared" si="162"/>
        <v>17/Mayo/2019</v>
      </c>
      <c r="E1313" s="50">
        <v>27811161</v>
      </c>
      <c r="F1313" s="1">
        <v>12087809.6401</v>
      </c>
      <c r="G1313" s="2">
        <v>0.43463879987246845</v>
      </c>
      <c r="H1313" s="3">
        <v>18174</v>
      </c>
      <c r="I1313" s="1">
        <v>15723351.359999999</v>
      </c>
      <c r="J1313" s="11">
        <f t="shared" si="163"/>
        <v>43602</v>
      </c>
      <c r="K1313" s="12">
        <f t="shared" si="164"/>
        <v>20</v>
      </c>
      <c r="L1313" s="12" t="str">
        <f t="shared" si="165"/>
        <v>viernes</v>
      </c>
      <c r="M1313" s="45">
        <v>1312</v>
      </c>
    </row>
    <row r="1314" spans="1:13" x14ac:dyDescent="0.35">
      <c r="A1314" s="8" t="str">
        <f t="shared" si="167"/>
        <v>2019</v>
      </c>
      <c r="B1314" s="8" t="str">
        <f t="shared" si="167"/>
        <v>Mayo</v>
      </c>
      <c r="C1314" s="6" t="s">
        <v>71</v>
      </c>
      <c r="D1314" s="14" t="str">
        <f t="shared" si="162"/>
        <v>18/Mayo/2019</v>
      </c>
      <c r="E1314" s="50">
        <v>2444434</v>
      </c>
      <c r="F1314" s="1">
        <v>825844.96609999996</v>
      </c>
      <c r="G1314" s="2">
        <v>0.33784711147856722</v>
      </c>
      <c r="H1314" s="3">
        <v>859</v>
      </c>
      <c r="I1314" s="1">
        <v>1618589.034</v>
      </c>
      <c r="J1314" s="11">
        <f t="shared" si="163"/>
        <v>43603</v>
      </c>
      <c r="K1314" s="12">
        <f t="shared" si="164"/>
        <v>20</v>
      </c>
      <c r="L1314" s="12" t="str">
        <f t="shared" si="165"/>
        <v>sábado</v>
      </c>
      <c r="M1314" s="45">
        <v>1313</v>
      </c>
    </row>
    <row r="1315" spans="1:13" x14ac:dyDescent="0.35">
      <c r="A1315" s="8" t="str">
        <f t="shared" si="167"/>
        <v>2019</v>
      </c>
      <c r="B1315" s="8" t="str">
        <f t="shared" si="167"/>
        <v>Mayo</v>
      </c>
      <c r="C1315" s="6" t="s">
        <v>55</v>
      </c>
      <c r="D1315" s="14" t="str">
        <f t="shared" si="162"/>
        <v>20/Mayo/2019</v>
      </c>
      <c r="E1315" s="50">
        <v>16770984</v>
      </c>
      <c r="F1315" s="1">
        <v>7135267.5515999999</v>
      </c>
      <c r="G1315" s="2">
        <v>0.42545312496869592</v>
      </c>
      <c r="H1315" s="3">
        <v>12097</v>
      </c>
      <c r="I1315" s="1">
        <v>9635716.4484000001</v>
      </c>
      <c r="J1315" s="11">
        <f t="shared" si="163"/>
        <v>43605</v>
      </c>
      <c r="K1315" s="12">
        <f t="shared" si="164"/>
        <v>21</v>
      </c>
      <c r="L1315" s="12" t="str">
        <f t="shared" si="165"/>
        <v>lunes</v>
      </c>
      <c r="M1315" s="45">
        <v>1314</v>
      </c>
    </row>
    <row r="1316" spans="1:13" x14ac:dyDescent="0.35">
      <c r="A1316" s="8" t="str">
        <f t="shared" si="167"/>
        <v>2019</v>
      </c>
      <c r="B1316" s="8" t="str">
        <f t="shared" si="167"/>
        <v>Mayo</v>
      </c>
      <c r="C1316" s="6" t="s">
        <v>56</v>
      </c>
      <c r="D1316" s="14" t="str">
        <f t="shared" si="162"/>
        <v>21/Mayo/2019</v>
      </c>
      <c r="E1316" s="50">
        <v>1638168</v>
      </c>
      <c r="F1316" s="1">
        <v>687877.32169999997</v>
      </c>
      <c r="G1316" s="2">
        <v>0.41990645751839861</v>
      </c>
      <c r="H1316" s="3">
        <v>683</v>
      </c>
      <c r="I1316" s="1">
        <v>950290.67830000003</v>
      </c>
      <c r="J1316" s="11">
        <f t="shared" si="163"/>
        <v>43606</v>
      </c>
      <c r="K1316" s="12">
        <f t="shared" si="164"/>
        <v>21</v>
      </c>
      <c r="L1316" s="12" t="str">
        <f t="shared" si="165"/>
        <v>martes</v>
      </c>
      <c r="M1316" s="45">
        <v>1315</v>
      </c>
    </row>
    <row r="1317" spans="1:13" x14ac:dyDescent="0.35">
      <c r="A1317" s="8" t="str">
        <f t="shared" si="167"/>
        <v>2019</v>
      </c>
      <c r="B1317" s="8" t="str">
        <f t="shared" si="167"/>
        <v>Mayo</v>
      </c>
      <c r="C1317" s="6" t="s">
        <v>57</v>
      </c>
      <c r="D1317" s="14" t="str">
        <f t="shared" si="162"/>
        <v>22/Mayo/2019</v>
      </c>
      <c r="E1317" s="50">
        <v>36307147</v>
      </c>
      <c r="F1317" s="1">
        <v>12929643.0153</v>
      </c>
      <c r="G1317" s="2">
        <v>0.35611839771657078</v>
      </c>
      <c r="H1317" s="3">
        <v>24189</v>
      </c>
      <c r="I1317" s="1">
        <v>23377503.984700002</v>
      </c>
      <c r="J1317" s="11">
        <f t="shared" si="163"/>
        <v>43607</v>
      </c>
      <c r="K1317" s="12">
        <f t="shared" si="164"/>
        <v>21</v>
      </c>
      <c r="L1317" s="12" t="str">
        <f t="shared" si="165"/>
        <v>miércoles</v>
      </c>
      <c r="M1317" s="45">
        <v>1316</v>
      </c>
    </row>
    <row r="1318" spans="1:13" x14ac:dyDescent="0.35">
      <c r="A1318" s="8" t="str">
        <f t="shared" si="167"/>
        <v>2019</v>
      </c>
      <c r="B1318" s="8" t="str">
        <f t="shared" si="167"/>
        <v>Mayo</v>
      </c>
      <c r="C1318" s="6" t="s">
        <v>58</v>
      </c>
      <c r="D1318" s="14" t="str">
        <f t="shared" si="162"/>
        <v>23/Mayo/2019</v>
      </c>
      <c r="E1318" s="50">
        <v>38625963</v>
      </c>
      <c r="F1318" s="1">
        <v>17740423.438099999</v>
      </c>
      <c r="G1318" s="2">
        <v>0.45928753771394643</v>
      </c>
      <c r="H1318" s="3">
        <v>28099</v>
      </c>
      <c r="I1318" s="1">
        <v>20885539.561999999</v>
      </c>
      <c r="J1318" s="11">
        <f t="shared" si="163"/>
        <v>43608</v>
      </c>
      <c r="K1318" s="12">
        <f t="shared" si="164"/>
        <v>21</v>
      </c>
      <c r="L1318" s="12" t="str">
        <f t="shared" si="165"/>
        <v>jueves</v>
      </c>
      <c r="M1318" s="45">
        <v>1317</v>
      </c>
    </row>
    <row r="1319" spans="1:13" x14ac:dyDescent="0.35">
      <c r="A1319" s="8" t="str">
        <f t="shared" si="167"/>
        <v>2019</v>
      </c>
      <c r="B1319" s="8" t="str">
        <f t="shared" si="167"/>
        <v>Mayo</v>
      </c>
      <c r="C1319" s="6" t="s">
        <v>59</v>
      </c>
      <c r="D1319" s="14" t="str">
        <f t="shared" si="162"/>
        <v>24/Mayo/2019</v>
      </c>
      <c r="E1319" s="50">
        <v>28982180</v>
      </c>
      <c r="F1319" s="1">
        <v>13465571.3989</v>
      </c>
      <c r="G1319" s="2">
        <v>0.46461554648063053</v>
      </c>
      <c r="H1319" s="3">
        <v>18820</v>
      </c>
      <c r="I1319" s="1">
        <v>15516608.601199999</v>
      </c>
      <c r="J1319" s="11">
        <f t="shared" si="163"/>
        <v>43609</v>
      </c>
      <c r="K1319" s="12">
        <f t="shared" si="164"/>
        <v>21</v>
      </c>
      <c r="L1319" s="12" t="str">
        <f t="shared" si="165"/>
        <v>viernes</v>
      </c>
      <c r="M1319" s="45">
        <v>1318</v>
      </c>
    </row>
    <row r="1320" spans="1:13" x14ac:dyDescent="0.35">
      <c r="A1320" s="8" t="str">
        <f t="shared" si="167"/>
        <v>2019</v>
      </c>
      <c r="B1320" s="8" t="str">
        <f t="shared" si="167"/>
        <v>Mayo</v>
      </c>
      <c r="C1320" s="6" t="s">
        <v>72</v>
      </c>
      <c r="D1320" s="14" t="str">
        <f t="shared" si="162"/>
        <v>25/Mayo/2019</v>
      </c>
      <c r="E1320" s="50">
        <v>3502098</v>
      </c>
      <c r="F1320" s="1">
        <v>1243781.7864999999</v>
      </c>
      <c r="G1320" s="2">
        <v>0.35515333565765433</v>
      </c>
      <c r="H1320" s="3">
        <v>1963</v>
      </c>
      <c r="I1320" s="1">
        <v>2258316.2135999999</v>
      </c>
      <c r="J1320" s="11">
        <f t="shared" si="163"/>
        <v>43610</v>
      </c>
      <c r="K1320" s="12">
        <f t="shared" si="164"/>
        <v>21</v>
      </c>
      <c r="L1320" s="12" t="str">
        <f t="shared" si="165"/>
        <v>sábado</v>
      </c>
      <c r="M1320" s="45">
        <v>1319</v>
      </c>
    </row>
    <row r="1321" spans="1:13" x14ac:dyDescent="0.35">
      <c r="A1321" s="8" t="str">
        <f t="shared" si="167"/>
        <v>2019</v>
      </c>
      <c r="B1321" s="8" t="str">
        <f t="shared" si="167"/>
        <v>Mayo</v>
      </c>
      <c r="C1321" s="6" t="s">
        <v>61</v>
      </c>
      <c r="D1321" s="14" t="str">
        <f t="shared" si="162"/>
        <v>27/Mayo/2019</v>
      </c>
      <c r="E1321" s="50">
        <v>19949105</v>
      </c>
      <c r="F1321" s="1">
        <v>9143006.2508000005</v>
      </c>
      <c r="G1321" s="2">
        <v>0.45831661374282207</v>
      </c>
      <c r="H1321" s="3">
        <v>17380</v>
      </c>
      <c r="I1321" s="1">
        <v>10806098.749299999</v>
      </c>
      <c r="J1321" s="11">
        <f t="shared" si="163"/>
        <v>43612</v>
      </c>
      <c r="K1321" s="12">
        <f t="shared" si="164"/>
        <v>22</v>
      </c>
      <c r="L1321" s="12" t="str">
        <f t="shared" si="165"/>
        <v>lunes</v>
      </c>
      <c r="M1321" s="45">
        <v>1320</v>
      </c>
    </row>
    <row r="1322" spans="1:13" x14ac:dyDescent="0.35">
      <c r="A1322" s="8" t="str">
        <f t="shared" si="167"/>
        <v>2019</v>
      </c>
      <c r="B1322" s="8" t="str">
        <f t="shared" si="167"/>
        <v>Mayo</v>
      </c>
      <c r="C1322" s="6" t="s">
        <v>62</v>
      </c>
      <c r="D1322" s="14" t="str">
        <f t="shared" si="162"/>
        <v>28/Mayo/2019</v>
      </c>
      <c r="E1322" s="50">
        <v>31925315</v>
      </c>
      <c r="F1322" s="1">
        <v>13440823.0899</v>
      </c>
      <c r="G1322" s="2">
        <v>0.42100831549821827</v>
      </c>
      <c r="H1322" s="3">
        <v>-5387</v>
      </c>
      <c r="I1322" s="1">
        <v>18484491.9102</v>
      </c>
      <c r="J1322" s="11">
        <f t="shared" si="163"/>
        <v>43613</v>
      </c>
      <c r="K1322" s="12">
        <f t="shared" si="164"/>
        <v>22</v>
      </c>
      <c r="L1322" s="12" t="str">
        <f t="shared" si="165"/>
        <v>martes</v>
      </c>
      <c r="M1322" s="45">
        <v>1321</v>
      </c>
    </row>
    <row r="1323" spans="1:13" x14ac:dyDescent="0.35">
      <c r="A1323" s="8" t="str">
        <f t="shared" si="167"/>
        <v>2019</v>
      </c>
      <c r="B1323" s="8" t="str">
        <f t="shared" si="167"/>
        <v>Mayo</v>
      </c>
      <c r="C1323" s="6" t="s">
        <v>63</v>
      </c>
      <c r="D1323" s="14" t="str">
        <f t="shared" si="162"/>
        <v>29/Mayo/2019</v>
      </c>
      <c r="E1323" s="50">
        <v>41541087</v>
      </c>
      <c r="F1323" s="1">
        <v>17627704.804499999</v>
      </c>
      <c r="G1323" s="2">
        <v>0.42434385033063771</v>
      </c>
      <c r="H1323" s="3">
        <v>38100</v>
      </c>
      <c r="I1323" s="1">
        <v>23913382.195599999</v>
      </c>
      <c r="J1323" s="11">
        <f t="shared" si="163"/>
        <v>43614</v>
      </c>
      <c r="K1323" s="12">
        <f t="shared" si="164"/>
        <v>22</v>
      </c>
      <c r="L1323" s="12" t="str">
        <f t="shared" si="165"/>
        <v>miércoles</v>
      </c>
      <c r="M1323" s="45">
        <v>1322</v>
      </c>
    </row>
    <row r="1324" spans="1:13" x14ac:dyDescent="0.35">
      <c r="A1324" s="8" t="str">
        <f t="shared" si="167"/>
        <v>2019</v>
      </c>
      <c r="B1324" s="8" t="str">
        <f t="shared" si="167"/>
        <v>Mayo</v>
      </c>
      <c r="C1324" s="6" t="s">
        <v>64</v>
      </c>
      <c r="D1324" s="14" t="str">
        <f t="shared" si="162"/>
        <v>30/Mayo/2019</v>
      </c>
      <c r="E1324" s="50">
        <v>46608239</v>
      </c>
      <c r="F1324" s="1">
        <v>16372649.455</v>
      </c>
      <c r="G1324" s="2">
        <v>0.35128230129012167</v>
      </c>
      <c r="H1324" s="3">
        <v>32895</v>
      </c>
      <c r="I1324" s="1">
        <v>30235589.545000002</v>
      </c>
      <c r="J1324" s="11">
        <f t="shared" si="163"/>
        <v>43615</v>
      </c>
      <c r="K1324" s="12">
        <f t="shared" si="164"/>
        <v>22</v>
      </c>
      <c r="L1324" s="12" t="str">
        <f t="shared" si="165"/>
        <v>jueves</v>
      </c>
      <c r="M1324" s="45">
        <v>1323</v>
      </c>
    </row>
    <row r="1325" spans="1:13" x14ac:dyDescent="0.35">
      <c r="A1325" s="8" t="str">
        <f t="shared" si="167"/>
        <v>2019</v>
      </c>
      <c r="B1325" s="8" t="str">
        <f t="shared" si="167"/>
        <v>Mayo</v>
      </c>
      <c r="C1325" s="6" t="s">
        <v>65</v>
      </c>
      <c r="D1325" s="14" t="str">
        <f t="shared" si="162"/>
        <v>31/Mayo/2019</v>
      </c>
      <c r="E1325" s="50">
        <v>117587313</v>
      </c>
      <c r="F1325" s="1">
        <v>43564619.646600001</v>
      </c>
      <c r="G1325" s="2">
        <v>0.37048741513976086</v>
      </c>
      <c r="H1325" s="3">
        <v>47509</v>
      </c>
      <c r="I1325" s="1">
        <v>74022693.353400007</v>
      </c>
      <c r="J1325" s="11">
        <f t="shared" si="163"/>
        <v>43616</v>
      </c>
      <c r="K1325" s="12">
        <f t="shared" si="164"/>
        <v>22</v>
      </c>
      <c r="L1325" s="12" t="str">
        <f t="shared" si="165"/>
        <v>viernes</v>
      </c>
      <c r="M1325" s="45">
        <v>1324</v>
      </c>
    </row>
    <row r="1326" spans="1:13" x14ac:dyDescent="0.35">
      <c r="A1326" s="8" t="str">
        <f t="shared" si="167"/>
        <v>2019</v>
      </c>
      <c r="B1326" s="8" t="s">
        <v>30</v>
      </c>
      <c r="C1326" s="6" t="s">
        <v>67</v>
      </c>
      <c r="D1326" s="14" t="str">
        <f t="shared" si="162"/>
        <v>3/Junio/2019</v>
      </c>
      <c r="E1326" s="50">
        <v>16371245</v>
      </c>
      <c r="F1326" s="1">
        <v>7003311.4824999999</v>
      </c>
      <c r="G1326" s="2">
        <v>0.42778123975910198</v>
      </c>
      <c r="H1326" s="3">
        <v>10714</v>
      </c>
      <c r="I1326" s="1">
        <v>9367933.5175999999</v>
      </c>
      <c r="J1326" s="11">
        <f t="shared" si="163"/>
        <v>43619</v>
      </c>
      <c r="K1326" s="12">
        <f t="shared" si="164"/>
        <v>23</v>
      </c>
      <c r="L1326" s="12" t="str">
        <f t="shared" si="165"/>
        <v>lunes</v>
      </c>
      <c r="M1326" s="45">
        <v>1325</v>
      </c>
    </row>
    <row r="1327" spans="1:13" x14ac:dyDescent="0.35">
      <c r="A1327" s="8" t="str">
        <f t="shared" si="167"/>
        <v>2019</v>
      </c>
      <c r="B1327" s="8" t="str">
        <f t="shared" si="167"/>
        <v>Junio</v>
      </c>
      <c r="C1327" s="6" t="s">
        <v>68</v>
      </c>
      <c r="D1327" s="14" t="str">
        <f t="shared" si="162"/>
        <v>4/Junio/2019</v>
      </c>
      <c r="E1327" s="50">
        <v>19833103.359999999</v>
      </c>
      <c r="F1327" s="1">
        <v>8840879.2623999994</v>
      </c>
      <c r="G1327" s="2">
        <v>0.44576378703448655</v>
      </c>
      <c r="H1327" s="3">
        <v>26397</v>
      </c>
      <c r="I1327" s="1">
        <v>10992224.0977</v>
      </c>
      <c r="J1327" s="11">
        <f t="shared" si="163"/>
        <v>43620</v>
      </c>
      <c r="K1327" s="12">
        <f t="shared" si="164"/>
        <v>23</v>
      </c>
      <c r="L1327" s="12" t="str">
        <f t="shared" si="165"/>
        <v>martes</v>
      </c>
      <c r="M1327" s="45">
        <v>1326</v>
      </c>
    </row>
    <row r="1328" spans="1:13" x14ac:dyDescent="0.35">
      <c r="A1328" s="8" t="str">
        <f t="shared" si="167"/>
        <v>2019</v>
      </c>
      <c r="B1328" s="8" t="str">
        <f t="shared" si="167"/>
        <v>Junio</v>
      </c>
      <c r="C1328" s="6" t="s">
        <v>43</v>
      </c>
      <c r="D1328" s="14" t="str">
        <f t="shared" si="162"/>
        <v>5/Junio/2019</v>
      </c>
      <c r="E1328" s="50">
        <v>36405910</v>
      </c>
      <c r="F1328" s="1">
        <v>15838275.623</v>
      </c>
      <c r="G1328" s="2">
        <v>0.43504682682015089</v>
      </c>
      <c r="H1328" s="3">
        <v>33697</v>
      </c>
      <c r="I1328" s="1">
        <v>20567634.377099998</v>
      </c>
      <c r="J1328" s="11">
        <f t="shared" si="163"/>
        <v>43621</v>
      </c>
      <c r="K1328" s="12">
        <f t="shared" si="164"/>
        <v>23</v>
      </c>
      <c r="L1328" s="12" t="str">
        <f t="shared" si="165"/>
        <v>miércoles</v>
      </c>
      <c r="M1328" s="45">
        <v>1327</v>
      </c>
    </row>
    <row r="1329" spans="1:13" x14ac:dyDescent="0.35">
      <c r="A1329" s="8" t="str">
        <f t="shared" ref="A1329:B1344" si="168">+A1328</f>
        <v>2019</v>
      </c>
      <c r="B1329" s="8" t="str">
        <f t="shared" si="168"/>
        <v>Junio</v>
      </c>
      <c r="C1329" s="6" t="s">
        <v>44</v>
      </c>
      <c r="D1329" s="14" t="str">
        <f t="shared" si="162"/>
        <v>6/Junio/2019</v>
      </c>
      <c r="E1329" s="50">
        <v>42566873</v>
      </c>
      <c r="F1329" s="1">
        <v>19102144.394099999</v>
      </c>
      <c r="G1329" s="2">
        <v>0.44875611121587439</v>
      </c>
      <c r="H1329" s="3">
        <v>30992</v>
      </c>
      <c r="I1329" s="1">
        <v>23464728.605999999</v>
      </c>
      <c r="J1329" s="11">
        <f t="shared" si="163"/>
        <v>43622</v>
      </c>
      <c r="K1329" s="12">
        <f t="shared" si="164"/>
        <v>23</v>
      </c>
      <c r="L1329" s="12" t="str">
        <f t="shared" si="165"/>
        <v>jueves</v>
      </c>
      <c r="M1329" s="45">
        <v>1328</v>
      </c>
    </row>
    <row r="1330" spans="1:13" x14ac:dyDescent="0.35">
      <c r="A1330" s="8" t="str">
        <f t="shared" si="168"/>
        <v>2019</v>
      </c>
      <c r="B1330" s="8" t="str">
        <f t="shared" si="168"/>
        <v>Junio</v>
      </c>
      <c r="C1330" s="6" t="s">
        <v>45</v>
      </c>
      <c r="D1330" s="14" t="str">
        <f t="shared" si="162"/>
        <v>7/Junio/2019</v>
      </c>
      <c r="E1330" s="50">
        <v>31033637</v>
      </c>
      <c r="F1330" s="1">
        <v>11978415.1379</v>
      </c>
      <c r="G1330" s="2">
        <v>0.38598167330177896</v>
      </c>
      <c r="H1330" s="3">
        <v>28837</v>
      </c>
      <c r="I1330" s="1">
        <v>19055221.862100001</v>
      </c>
      <c r="J1330" s="11">
        <f t="shared" si="163"/>
        <v>43623</v>
      </c>
      <c r="K1330" s="12">
        <f t="shared" si="164"/>
        <v>23</v>
      </c>
      <c r="L1330" s="12" t="str">
        <f t="shared" si="165"/>
        <v>viernes</v>
      </c>
      <c r="M1330" s="45">
        <v>1329</v>
      </c>
    </row>
    <row r="1331" spans="1:13" x14ac:dyDescent="0.35">
      <c r="A1331" s="8" t="str">
        <f t="shared" si="168"/>
        <v>2019</v>
      </c>
      <c r="B1331" s="8" t="str">
        <f t="shared" si="168"/>
        <v>Junio</v>
      </c>
      <c r="C1331" s="6" t="s">
        <v>46</v>
      </c>
      <c r="D1331" s="14" t="str">
        <f t="shared" si="162"/>
        <v>8/Junio/2019</v>
      </c>
      <c r="E1331" s="50">
        <v>3904321</v>
      </c>
      <c r="F1331" s="1">
        <v>1764946.5427999999</v>
      </c>
      <c r="G1331" s="2">
        <v>0.45204954787272872</v>
      </c>
      <c r="H1331" s="3">
        <v>1819</v>
      </c>
      <c r="I1331" s="1">
        <v>2139374.4572000001</v>
      </c>
      <c r="J1331" s="11">
        <f t="shared" si="163"/>
        <v>43624</v>
      </c>
      <c r="K1331" s="12">
        <f t="shared" si="164"/>
        <v>23</v>
      </c>
      <c r="L1331" s="12" t="str">
        <f t="shared" si="165"/>
        <v>sábado</v>
      </c>
      <c r="M1331" s="45">
        <v>1330</v>
      </c>
    </row>
    <row r="1332" spans="1:13" x14ac:dyDescent="0.35">
      <c r="A1332" s="8" t="str">
        <f t="shared" si="168"/>
        <v>2019</v>
      </c>
      <c r="B1332" s="8" t="str">
        <f t="shared" si="168"/>
        <v>Junio</v>
      </c>
      <c r="C1332" s="6" t="s">
        <v>48</v>
      </c>
      <c r="D1332" s="14" t="str">
        <f t="shared" si="162"/>
        <v>10/Junio/2019</v>
      </c>
      <c r="E1332" s="50">
        <v>41550644.960000001</v>
      </c>
      <c r="F1332" s="1">
        <v>18467222.5167</v>
      </c>
      <c r="G1332" s="2">
        <v>0.44445092331245489</v>
      </c>
      <c r="H1332" s="3">
        <v>23813</v>
      </c>
      <c r="I1332" s="1">
        <v>23083422.443300001</v>
      </c>
      <c r="J1332" s="11">
        <f t="shared" si="163"/>
        <v>43626</v>
      </c>
      <c r="K1332" s="12">
        <f t="shared" si="164"/>
        <v>24</v>
      </c>
      <c r="L1332" s="12" t="str">
        <f t="shared" si="165"/>
        <v>lunes</v>
      </c>
      <c r="M1332" s="45">
        <v>1331</v>
      </c>
    </row>
    <row r="1333" spans="1:13" x14ac:dyDescent="0.35">
      <c r="A1333" s="8" t="str">
        <f t="shared" si="168"/>
        <v>2019</v>
      </c>
      <c r="B1333" s="8" t="str">
        <f t="shared" si="168"/>
        <v>Junio</v>
      </c>
      <c r="C1333" s="6" t="s">
        <v>69</v>
      </c>
      <c r="D1333" s="14" t="str">
        <f t="shared" si="162"/>
        <v>11/Junio/2019</v>
      </c>
      <c r="E1333" s="50">
        <v>42701852.960000001</v>
      </c>
      <c r="F1333" s="1">
        <v>20206380.4749</v>
      </c>
      <c r="G1333" s="2">
        <v>0.47319680702914396</v>
      </c>
      <c r="H1333" s="3">
        <v>40050</v>
      </c>
      <c r="I1333" s="1">
        <v>22495472.485100001</v>
      </c>
      <c r="J1333" s="11">
        <f t="shared" si="163"/>
        <v>43627</v>
      </c>
      <c r="K1333" s="12">
        <f t="shared" si="164"/>
        <v>24</v>
      </c>
      <c r="L1333" s="12" t="str">
        <f t="shared" si="165"/>
        <v>martes</v>
      </c>
      <c r="M1333" s="45">
        <v>1332</v>
      </c>
    </row>
    <row r="1334" spans="1:13" x14ac:dyDescent="0.35">
      <c r="A1334" s="8" t="str">
        <f t="shared" si="168"/>
        <v>2019</v>
      </c>
      <c r="B1334" s="8" t="str">
        <f t="shared" si="168"/>
        <v>Junio</v>
      </c>
      <c r="C1334" s="6" t="s">
        <v>49</v>
      </c>
      <c r="D1334" s="14" t="str">
        <f t="shared" si="162"/>
        <v>12/Junio/2019</v>
      </c>
      <c r="E1334" s="50">
        <v>39460007.539999999</v>
      </c>
      <c r="F1334" s="1">
        <v>15140314.726600001</v>
      </c>
      <c r="G1334" s="2">
        <v>0.38368757814484694</v>
      </c>
      <c r="H1334" s="3">
        <v>28313</v>
      </c>
      <c r="I1334" s="1">
        <v>24319692.8134</v>
      </c>
      <c r="J1334" s="11">
        <f t="shared" si="163"/>
        <v>43628</v>
      </c>
      <c r="K1334" s="12">
        <f t="shared" si="164"/>
        <v>24</v>
      </c>
      <c r="L1334" s="12" t="str">
        <f t="shared" si="165"/>
        <v>miércoles</v>
      </c>
      <c r="M1334" s="45">
        <v>1333</v>
      </c>
    </row>
    <row r="1335" spans="1:13" x14ac:dyDescent="0.35">
      <c r="A1335" s="8" t="str">
        <f t="shared" si="168"/>
        <v>2019</v>
      </c>
      <c r="B1335" s="8" t="str">
        <f t="shared" si="168"/>
        <v>Junio</v>
      </c>
      <c r="C1335" s="6" t="s">
        <v>50</v>
      </c>
      <c r="D1335" s="14" t="str">
        <f t="shared" si="162"/>
        <v>13/Junio/2019</v>
      </c>
      <c r="E1335" s="50">
        <v>36014006</v>
      </c>
      <c r="F1335" s="1">
        <v>12761861.411</v>
      </c>
      <c r="G1335" s="2">
        <v>0.35435828524602347</v>
      </c>
      <c r="H1335" s="3">
        <v>26571</v>
      </c>
      <c r="I1335" s="1">
        <v>23252144.589000002</v>
      </c>
      <c r="J1335" s="11">
        <f t="shared" si="163"/>
        <v>43629</v>
      </c>
      <c r="K1335" s="12">
        <f t="shared" si="164"/>
        <v>24</v>
      </c>
      <c r="L1335" s="12" t="str">
        <f t="shared" si="165"/>
        <v>jueves</v>
      </c>
      <c r="M1335" s="45">
        <v>1334</v>
      </c>
    </row>
    <row r="1336" spans="1:13" x14ac:dyDescent="0.35">
      <c r="A1336" s="8" t="str">
        <f t="shared" si="168"/>
        <v>2019</v>
      </c>
      <c r="B1336" s="8" t="str">
        <f t="shared" si="168"/>
        <v>Junio</v>
      </c>
      <c r="C1336" s="6" t="s">
        <v>51</v>
      </c>
      <c r="D1336" s="14" t="str">
        <f t="shared" si="162"/>
        <v>14/Junio/2019</v>
      </c>
      <c r="E1336" s="50">
        <v>29424863</v>
      </c>
      <c r="F1336" s="1">
        <v>12792250.579</v>
      </c>
      <c r="G1336" s="2">
        <v>0.4347429104087927</v>
      </c>
      <c r="H1336" s="3">
        <v>19011</v>
      </c>
      <c r="I1336" s="1">
        <v>16632612.421</v>
      </c>
      <c r="J1336" s="11">
        <f t="shared" si="163"/>
        <v>43630</v>
      </c>
      <c r="K1336" s="12">
        <f t="shared" si="164"/>
        <v>24</v>
      </c>
      <c r="L1336" s="12" t="str">
        <f t="shared" si="165"/>
        <v>viernes</v>
      </c>
      <c r="M1336" s="45">
        <v>1335</v>
      </c>
    </row>
    <row r="1337" spans="1:13" x14ac:dyDescent="0.35">
      <c r="A1337" s="8" t="str">
        <f t="shared" si="168"/>
        <v>2019</v>
      </c>
      <c r="B1337" s="8" t="str">
        <f t="shared" si="168"/>
        <v>Junio</v>
      </c>
      <c r="C1337" s="6" t="s">
        <v>52</v>
      </c>
      <c r="D1337" s="14" t="str">
        <f t="shared" si="162"/>
        <v>15/Junio/2019</v>
      </c>
      <c r="E1337" s="50">
        <v>4611554</v>
      </c>
      <c r="F1337" s="1">
        <v>2039644.4816999999</v>
      </c>
      <c r="G1337" s="2">
        <v>0.44229005703934077</v>
      </c>
      <c r="H1337" s="3">
        <v>1002</v>
      </c>
      <c r="I1337" s="1">
        <v>2571909.5183999999</v>
      </c>
      <c r="J1337" s="11">
        <f t="shared" si="163"/>
        <v>43631</v>
      </c>
      <c r="K1337" s="12">
        <f t="shared" si="164"/>
        <v>24</v>
      </c>
      <c r="L1337" s="12" t="str">
        <f t="shared" si="165"/>
        <v>sábado</v>
      </c>
      <c r="M1337" s="45">
        <v>1336</v>
      </c>
    </row>
    <row r="1338" spans="1:13" x14ac:dyDescent="0.35">
      <c r="A1338" s="8" t="str">
        <f t="shared" si="168"/>
        <v>2019</v>
      </c>
      <c r="B1338" s="8" t="str">
        <f t="shared" si="168"/>
        <v>Junio</v>
      </c>
      <c r="C1338" s="6" t="s">
        <v>70</v>
      </c>
      <c r="D1338" s="14" t="str">
        <f t="shared" si="162"/>
        <v>17/Junio/2019</v>
      </c>
      <c r="E1338" s="50">
        <v>25901077</v>
      </c>
      <c r="F1338" s="1">
        <v>11668473.4836</v>
      </c>
      <c r="G1338" s="2">
        <v>0.45050147851380851</v>
      </c>
      <c r="H1338" s="3">
        <v>13591</v>
      </c>
      <c r="I1338" s="1">
        <v>14232603.5164</v>
      </c>
      <c r="J1338" s="11">
        <f t="shared" si="163"/>
        <v>43633</v>
      </c>
      <c r="K1338" s="12">
        <f t="shared" si="164"/>
        <v>25</v>
      </c>
      <c r="L1338" s="12" t="str">
        <f t="shared" si="165"/>
        <v>lunes</v>
      </c>
      <c r="M1338" s="45">
        <v>1337</v>
      </c>
    </row>
    <row r="1339" spans="1:13" x14ac:dyDescent="0.35">
      <c r="A1339" s="8" t="str">
        <f t="shared" si="168"/>
        <v>2019</v>
      </c>
      <c r="B1339" s="8" t="str">
        <f t="shared" si="168"/>
        <v>Junio</v>
      </c>
      <c r="C1339" s="6" t="s">
        <v>71</v>
      </c>
      <c r="D1339" s="14" t="str">
        <f t="shared" si="162"/>
        <v>18/Junio/2019</v>
      </c>
      <c r="E1339" s="50">
        <v>37000343</v>
      </c>
      <c r="F1339" s="1">
        <v>15629763.1337</v>
      </c>
      <c r="G1339" s="2">
        <v>0.42242211467336938</v>
      </c>
      <c r="H1339" s="3">
        <v>27768</v>
      </c>
      <c r="I1339" s="1">
        <v>21370579.8664</v>
      </c>
      <c r="J1339" s="11">
        <f t="shared" si="163"/>
        <v>43634</v>
      </c>
      <c r="K1339" s="12">
        <f t="shared" si="164"/>
        <v>25</v>
      </c>
      <c r="L1339" s="12" t="str">
        <f t="shared" si="165"/>
        <v>martes</v>
      </c>
      <c r="M1339" s="45">
        <v>1338</v>
      </c>
    </row>
    <row r="1340" spans="1:13" x14ac:dyDescent="0.35">
      <c r="A1340" s="8" t="str">
        <f t="shared" si="168"/>
        <v>2019</v>
      </c>
      <c r="B1340" s="8" t="str">
        <f t="shared" si="168"/>
        <v>Junio</v>
      </c>
      <c r="C1340" s="6" t="s">
        <v>54</v>
      </c>
      <c r="D1340" s="14" t="str">
        <f t="shared" si="162"/>
        <v>19/Junio/2019</v>
      </c>
      <c r="E1340" s="50">
        <v>42003801</v>
      </c>
      <c r="F1340" s="1">
        <v>16990512.369199999</v>
      </c>
      <c r="G1340" s="2">
        <v>0.40449940159463188</v>
      </c>
      <c r="H1340" s="3">
        <v>24734</v>
      </c>
      <c r="I1340" s="1">
        <v>25013288.630899999</v>
      </c>
      <c r="J1340" s="11">
        <f t="shared" si="163"/>
        <v>43635</v>
      </c>
      <c r="K1340" s="12">
        <f t="shared" si="164"/>
        <v>25</v>
      </c>
      <c r="L1340" s="12" t="str">
        <f t="shared" si="165"/>
        <v>miércoles</v>
      </c>
      <c r="M1340" s="45">
        <v>1339</v>
      </c>
    </row>
    <row r="1341" spans="1:13" x14ac:dyDescent="0.35">
      <c r="A1341" s="8" t="str">
        <f t="shared" si="168"/>
        <v>2019</v>
      </c>
      <c r="B1341" s="8" t="str">
        <f t="shared" si="168"/>
        <v>Junio</v>
      </c>
      <c r="C1341" s="6" t="s">
        <v>55</v>
      </c>
      <c r="D1341" s="14" t="str">
        <f t="shared" si="162"/>
        <v>20/Junio/2019</v>
      </c>
      <c r="E1341" s="50">
        <v>47050524.210000001</v>
      </c>
      <c r="F1341" s="1">
        <v>20257618.1778</v>
      </c>
      <c r="G1341" s="2">
        <v>0.43055031836381746</v>
      </c>
      <c r="H1341" s="3">
        <v>17666.581999999999</v>
      </c>
      <c r="I1341" s="1">
        <v>26792906.032200001</v>
      </c>
      <c r="J1341" s="11">
        <f t="shared" si="163"/>
        <v>43636</v>
      </c>
      <c r="K1341" s="12">
        <f t="shared" si="164"/>
        <v>25</v>
      </c>
      <c r="L1341" s="12" t="str">
        <f t="shared" si="165"/>
        <v>jueves</v>
      </c>
      <c r="M1341" s="45">
        <v>1340</v>
      </c>
    </row>
    <row r="1342" spans="1:13" x14ac:dyDescent="0.35">
      <c r="A1342" s="8" t="str">
        <f t="shared" si="168"/>
        <v>2019</v>
      </c>
      <c r="B1342" s="8" t="str">
        <f t="shared" si="168"/>
        <v>Junio</v>
      </c>
      <c r="C1342" s="6" t="s">
        <v>56</v>
      </c>
      <c r="D1342" s="14" t="str">
        <f t="shared" si="162"/>
        <v>21/Junio/2019</v>
      </c>
      <c r="E1342" s="50">
        <v>33026255</v>
      </c>
      <c r="F1342" s="1">
        <v>14591719.387499999</v>
      </c>
      <c r="G1342" s="2">
        <v>0.44182179867199595</v>
      </c>
      <c r="H1342" s="3">
        <v>18359</v>
      </c>
      <c r="I1342" s="1">
        <v>18434535.612500001</v>
      </c>
      <c r="J1342" s="11">
        <f t="shared" si="163"/>
        <v>43637</v>
      </c>
      <c r="K1342" s="12">
        <f t="shared" si="164"/>
        <v>25</v>
      </c>
      <c r="L1342" s="12" t="str">
        <f t="shared" si="165"/>
        <v>viernes</v>
      </c>
      <c r="M1342" s="45">
        <v>1341</v>
      </c>
    </row>
    <row r="1343" spans="1:13" x14ac:dyDescent="0.35">
      <c r="A1343" s="8" t="str">
        <f t="shared" si="168"/>
        <v>2019</v>
      </c>
      <c r="B1343" s="8" t="str">
        <f t="shared" si="168"/>
        <v>Junio</v>
      </c>
      <c r="C1343" s="6" t="s">
        <v>57</v>
      </c>
      <c r="D1343" s="14" t="str">
        <f t="shared" si="162"/>
        <v>22/Junio/2019</v>
      </c>
      <c r="E1343" s="50">
        <v>3277840</v>
      </c>
      <c r="F1343" s="1">
        <v>1280123.7139999999</v>
      </c>
      <c r="G1343" s="2">
        <v>0.39053880421253018</v>
      </c>
      <c r="H1343" s="3">
        <v>1627</v>
      </c>
      <c r="I1343" s="1">
        <v>1997716.2860999999</v>
      </c>
      <c r="J1343" s="11">
        <f t="shared" si="163"/>
        <v>43638</v>
      </c>
      <c r="K1343" s="12">
        <f t="shared" si="164"/>
        <v>25</v>
      </c>
      <c r="L1343" s="12" t="str">
        <f t="shared" si="165"/>
        <v>sábado</v>
      </c>
      <c r="M1343" s="45">
        <v>1342</v>
      </c>
    </row>
    <row r="1344" spans="1:13" x14ac:dyDescent="0.35">
      <c r="A1344" s="8" t="str">
        <f t="shared" si="168"/>
        <v>2019</v>
      </c>
      <c r="B1344" s="8" t="str">
        <f t="shared" si="168"/>
        <v>Junio</v>
      </c>
      <c r="C1344" s="6" t="s">
        <v>59</v>
      </c>
      <c r="D1344" s="14" t="str">
        <f t="shared" si="162"/>
        <v>24/Junio/2019</v>
      </c>
      <c r="E1344" s="50">
        <v>34403905</v>
      </c>
      <c r="F1344" s="1">
        <v>11910312.196</v>
      </c>
      <c r="G1344" s="2">
        <v>0.34619070701421828</v>
      </c>
      <c r="H1344" s="3">
        <v>19601</v>
      </c>
      <c r="I1344" s="1">
        <v>22493592.804000001</v>
      </c>
      <c r="J1344" s="11">
        <f t="shared" si="163"/>
        <v>43640</v>
      </c>
      <c r="K1344" s="12">
        <f t="shared" si="164"/>
        <v>26</v>
      </c>
      <c r="L1344" s="12" t="str">
        <f t="shared" si="165"/>
        <v>lunes</v>
      </c>
      <c r="M1344" s="45">
        <v>1343</v>
      </c>
    </row>
    <row r="1345" spans="1:13" x14ac:dyDescent="0.35">
      <c r="A1345" s="8" t="str">
        <f t="shared" ref="A1345:B1360" si="169">+A1344</f>
        <v>2019</v>
      </c>
      <c r="B1345" s="8" t="str">
        <f t="shared" si="169"/>
        <v>Junio</v>
      </c>
      <c r="C1345" s="6" t="s">
        <v>72</v>
      </c>
      <c r="D1345" s="14" t="str">
        <f t="shared" si="162"/>
        <v>25/Junio/2019</v>
      </c>
      <c r="E1345" s="50">
        <v>35723797</v>
      </c>
      <c r="F1345" s="1">
        <v>14277063.015799999</v>
      </c>
      <c r="G1345" s="2">
        <v>0.39965133089856042</v>
      </c>
      <c r="H1345" s="3">
        <v>19093</v>
      </c>
      <c r="I1345" s="1">
        <v>21446733.984200001</v>
      </c>
      <c r="J1345" s="11">
        <f t="shared" si="163"/>
        <v>43641</v>
      </c>
      <c r="K1345" s="12">
        <f t="shared" si="164"/>
        <v>26</v>
      </c>
      <c r="L1345" s="12" t="str">
        <f t="shared" si="165"/>
        <v>martes</v>
      </c>
      <c r="M1345" s="45">
        <v>1344</v>
      </c>
    </row>
    <row r="1346" spans="1:13" x14ac:dyDescent="0.35">
      <c r="A1346" s="8" t="str">
        <f t="shared" si="169"/>
        <v>2019</v>
      </c>
      <c r="B1346" s="8" t="str">
        <f t="shared" si="169"/>
        <v>Junio</v>
      </c>
      <c r="C1346" s="6" t="s">
        <v>60</v>
      </c>
      <c r="D1346" s="14" t="str">
        <f t="shared" si="162"/>
        <v>26/Junio/2019</v>
      </c>
      <c r="E1346" s="50">
        <v>39038089.939999998</v>
      </c>
      <c r="F1346" s="1">
        <v>17975765.230700001</v>
      </c>
      <c r="G1346" s="2">
        <v>0.46046733480885055</v>
      </c>
      <c r="H1346" s="3">
        <v>40661</v>
      </c>
      <c r="I1346" s="1">
        <v>21062324.709399998</v>
      </c>
      <c r="J1346" s="11">
        <f t="shared" si="163"/>
        <v>43642</v>
      </c>
      <c r="K1346" s="12">
        <f t="shared" si="164"/>
        <v>26</v>
      </c>
      <c r="L1346" s="12" t="str">
        <f t="shared" si="165"/>
        <v>miércoles</v>
      </c>
      <c r="M1346" s="45">
        <v>1345</v>
      </c>
    </row>
    <row r="1347" spans="1:13" x14ac:dyDescent="0.35">
      <c r="A1347" s="8" t="str">
        <f t="shared" si="169"/>
        <v>2019</v>
      </c>
      <c r="B1347" s="8" t="str">
        <f t="shared" si="169"/>
        <v>Junio</v>
      </c>
      <c r="C1347" s="6" t="s">
        <v>61</v>
      </c>
      <c r="D1347" s="14" t="str">
        <f t="shared" ref="D1347:D1410" si="170">CONCATENATE(C1347,"/",B1347,"/",A1347)</f>
        <v>27/Junio/2019</v>
      </c>
      <c r="E1347" s="50">
        <v>61296926</v>
      </c>
      <c r="F1347" s="1">
        <v>21606039.491500001</v>
      </c>
      <c r="G1347" s="2">
        <v>0.35248161533418493</v>
      </c>
      <c r="H1347" s="3">
        <v>30058</v>
      </c>
      <c r="I1347" s="1">
        <v>39690886.508599997</v>
      </c>
      <c r="J1347" s="11">
        <f t="shared" ref="J1347:J1410" si="171">WORKDAY(D1347,0,0)</f>
        <v>43643</v>
      </c>
      <c r="K1347" s="12">
        <f t="shared" ref="K1347:K1410" si="172">WEEKNUM(J1347,1)</f>
        <v>26</v>
      </c>
      <c r="L1347" s="12" t="str">
        <f t="shared" ref="L1347:L1410" si="173">TEXT(J1347,"ddDDd")</f>
        <v>jueves</v>
      </c>
      <c r="M1347" s="45">
        <v>1346</v>
      </c>
    </row>
    <row r="1348" spans="1:13" x14ac:dyDescent="0.35">
      <c r="A1348" s="8" t="str">
        <f t="shared" si="169"/>
        <v>2019</v>
      </c>
      <c r="B1348" s="8" t="str">
        <f t="shared" si="169"/>
        <v>Junio</v>
      </c>
      <c r="C1348" s="6" t="s">
        <v>62</v>
      </c>
      <c r="D1348" s="14" t="str">
        <f t="shared" si="170"/>
        <v>28/Junio/2019</v>
      </c>
      <c r="E1348" s="50">
        <v>70549624</v>
      </c>
      <c r="F1348" s="1">
        <v>27420093.877500001</v>
      </c>
      <c r="G1348" s="2">
        <v>0.388663926507957</v>
      </c>
      <c r="H1348" s="3">
        <v>37404.400000000001</v>
      </c>
      <c r="I1348" s="1">
        <v>43129530.122599997</v>
      </c>
      <c r="J1348" s="11">
        <f t="shared" si="171"/>
        <v>43644</v>
      </c>
      <c r="K1348" s="12">
        <f t="shared" si="172"/>
        <v>26</v>
      </c>
      <c r="L1348" s="12" t="str">
        <f t="shared" si="173"/>
        <v>viernes</v>
      </c>
      <c r="M1348" s="45">
        <v>1347</v>
      </c>
    </row>
    <row r="1349" spans="1:13" x14ac:dyDescent="0.35">
      <c r="A1349" s="8" t="str">
        <f t="shared" si="169"/>
        <v>2019</v>
      </c>
      <c r="B1349" s="8" t="s">
        <v>31</v>
      </c>
      <c r="C1349" s="6" t="s">
        <v>73</v>
      </c>
      <c r="D1349" s="14" t="str">
        <f t="shared" si="170"/>
        <v>1/Julio/2019</v>
      </c>
      <c r="E1349" s="50">
        <v>13880805</v>
      </c>
      <c r="F1349" s="1">
        <v>6341246.0854000002</v>
      </c>
      <c r="G1349" s="2">
        <v>0.45683561475000911</v>
      </c>
      <c r="H1349" s="3">
        <v>5704</v>
      </c>
      <c r="I1349" s="1">
        <v>7539558.9146999996</v>
      </c>
      <c r="J1349" s="11">
        <f t="shared" si="171"/>
        <v>43647</v>
      </c>
      <c r="K1349" s="12">
        <f t="shared" si="172"/>
        <v>27</v>
      </c>
      <c r="L1349" s="12" t="str">
        <f t="shared" si="173"/>
        <v>lunes</v>
      </c>
      <c r="M1349" s="45">
        <v>1348</v>
      </c>
    </row>
    <row r="1350" spans="1:13" x14ac:dyDescent="0.35">
      <c r="A1350" s="8" t="str">
        <f t="shared" si="169"/>
        <v>2019</v>
      </c>
      <c r="B1350" s="8" t="str">
        <f t="shared" si="169"/>
        <v>Julio</v>
      </c>
      <c r="C1350" s="6" t="s">
        <v>66</v>
      </c>
      <c r="D1350" s="14" t="str">
        <f t="shared" si="170"/>
        <v>2/Julio/2019</v>
      </c>
      <c r="E1350" s="50">
        <v>15071696</v>
      </c>
      <c r="F1350" s="1">
        <v>6645056.3601000002</v>
      </c>
      <c r="G1350" s="2">
        <v>0.4408963901673707</v>
      </c>
      <c r="H1350" s="3">
        <v>9614</v>
      </c>
      <c r="I1350" s="1">
        <v>8426639.6399000008</v>
      </c>
      <c r="J1350" s="11">
        <f t="shared" si="171"/>
        <v>43648</v>
      </c>
      <c r="K1350" s="12">
        <f t="shared" si="172"/>
        <v>27</v>
      </c>
      <c r="L1350" s="12" t="str">
        <f t="shared" si="173"/>
        <v>martes</v>
      </c>
      <c r="M1350" s="45">
        <v>1349</v>
      </c>
    </row>
    <row r="1351" spans="1:13" x14ac:dyDescent="0.35">
      <c r="A1351" s="8" t="str">
        <f t="shared" si="169"/>
        <v>2019</v>
      </c>
      <c r="B1351" s="8" t="str">
        <f t="shared" si="169"/>
        <v>Julio</v>
      </c>
      <c r="C1351" s="6" t="s">
        <v>67</v>
      </c>
      <c r="D1351" s="14" t="str">
        <f t="shared" si="170"/>
        <v>3/Julio/2019</v>
      </c>
      <c r="E1351" s="50">
        <v>33018520</v>
      </c>
      <c r="F1351" s="1">
        <v>14712769.092399999</v>
      </c>
      <c r="G1351" s="2">
        <v>0.4455914163445242</v>
      </c>
      <c r="H1351" s="3">
        <v>26292</v>
      </c>
      <c r="I1351" s="1">
        <v>18305750.907600001</v>
      </c>
      <c r="J1351" s="11">
        <f t="shared" si="171"/>
        <v>43649</v>
      </c>
      <c r="K1351" s="12">
        <f t="shared" si="172"/>
        <v>27</v>
      </c>
      <c r="L1351" s="12" t="str">
        <f t="shared" si="173"/>
        <v>miércoles</v>
      </c>
      <c r="M1351" s="45">
        <v>1350</v>
      </c>
    </row>
    <row r="1352" spans="1:13" x14ac:dyDescent="0.35">
      <c r="A1352" s="8" t="str">
        <f t="shared" si="169"/>
        <v>2019</v>
      </c>
      <c r="B1352" s="8" t="str">
        <f t="shared" si="169"/>
        <v>Julio</v>
      </c>
      <c r="C1352" s="6" t="s">
        <v>68</v>
      </c>
      <c r="D1352" s="14" t="str">
        <f t="shared" si="170"/>
        <v>4/Julio/2019</v>
      </c>
      <c r="E1352" s="50">
        <v>29025059</v>
      </c>
      <c r="F1352" s="1">
        <v>11609700.543500001</v>
      </c>
      <c r="G1352" s="2">
        <v>0.3999888697383871</v>
      </c>
      <c r="H1352" s="3">
        <v>19825</v>
      </c>
      <c r="I1352" s="1">
        <v>17415358.456599999</v>
      </c>
      <c r="J1352" s="11">
        <f t="shared" si="171"/>
        <v>43650</v>
      </c>
      <c r="K1352" s="12">
        <f t="shared" si="172"/>
        <v>27</v>
      </c>
      <c r="L1352" s="12" t="str">
        <f t="shared" si="173"/>
        <v>jueves</v>
      </c>
      <c r="M1352" s="45">
        <v>1351</v>
      </c>
    </row>
    <row r="1353" spans="1:13" x14ac:dyDescent="0.35">
      <c r="A1353" s="8" t="str">
        <f t="shared" si="169"/>
        <v>2019</v>
      </c>
      <c r="B1353" s="8" t="str">
        <f t="shared" si="169"/>
        <v>Julio</v>
      </c>
      <c r="C1353" s="6" t="s">
        <v>43</v>
      </c>
      <c r="D1353" s="14" t="str">
        <f t="shared" si="170"/>
        <v>5/Julio/2019</v>
      </c>
      <c r="E1353" s="50">
        <v>26419222</v>
      </c>
      <c r="F1353" s="1">
        <v>11586530.3709</v>
      </c>
      <c r="G1353" s="2">
        <v>0.43856440476937586</v>
      </c>
      <c r="H1353" s="3">
        <v>19726</v>
      </c>
      <c r="I1353" s="1">
        <v>14832691.629199998</v>
      </c>
      <c r="J1353" s="11">
        <f t="shared" si="171"/>
        <v>43651</v>
      </c>
      <c r="K1353" s="12">
        <f t="shared" si="172"/>
        <v>27</v>
      </c>
      <c r="L1353" s="12" t="str">
        <f t="shared" si="173"/>
        <v>viernes</v>
      </c>
      <c r="M1353" s="45">
        <v>1352</v>
      </c>
    </row>
    <row r="1354" spans="1:13" x14ac:dyDescent="0.35">
      <c r="A1354" s="8" t="str">
        <f t="shared" si="169"/>
        <v>2019</v>
      </c>
      <c r="B1354" s="8" t="str">
        <f t="shared" si="169"/>
        <v>Julio</v>
      </c>
      <c r="C1354" s="6" t="s">
        <v>44</v>
      </c>
      <c r="D1354" s="14" t="str">
        <f t="shared" si="170"/>
        <v>6/Julio/2019</v>
      </c>
      <c r="E1354" s="50">
        <v>2236411</v>
      </c>
      <c r="F1354" s="1">
        <v>571414.62009999994</v>
      </c>
      <c r="G1354" s="2">
        <v>0.25550519117460968</v>
      </c>
      <c r="H1354" s="3">
        <v>515</v>
      </c>
      <c r="I1354" s="1">
        <v>1664996.3799000001</v>
      </c>
      <c r="J1354" s="11">
        <f t="shared" si="171"/>
        <v>43652</v>
      </c>
      <c r="K1354" s="12">
        <f t="shared" si="172"/>
        <v>27</v>
      </c>
      <c r="L1354" s="12" t="str">
        <f t="shared" si="173"/>
        <v>sábado</v>
      </c>
      <c r="M1354" s="45">
        <v>1353</v>
      </c>
    </row>
    <row r="1355" spans="1:13" x14ac:dyDescent="0.35">
      <c r="A1355" s="8" t="str">
        <f t="shared" si="169"/>
        <v>2019</v>
      </c>
      <c r="B1355" s="8" t="str">
        <f t="shared" si="169"/>
        <v>Julio</v>
      </c>
      <c r="C1355" s="6" t="s">
        <v>46</v>
      </c>
      <c r="D1355" s="14" t="str">
        <f t="shared" si="170"/>
        <v>8/Julio/2019</v>
      </c>
      <c r="E1355" s="50">
        <v>26078348</v>
      </c>
      <c r="F1355" s="1">
        <v>11965972.566</v>
      </c>
      <c r="G1355" s="2">
        <v>0.45884703149141198</v>
      </c>
      <c r="H1355" s="3">
        <v>14916</v>
      </c>
      <c r="I1355" s="1">
        <v>14112375.434</v>
      </c>
      <c r="J1355" s="11">
        <f t="shared" si="171"/>
        <v>43654</v>
      </c>
      <c r="K1355" s="12">
        <f t="shared" si="172"/>
        <v>28</v>
      </c>
      <c r="L1355" s="12" t="str">
        <f t="shared" si="173"/>
        <v>lunes</v>
      </c>
      <c r="M1355" s="45">
        <v>1354</v>
      </c>
    </row>
    <row r="1356" spans="1:13" x14ac:dyDescent="0.35">
      <c r="A1356" s="8" t="str">
        <f t="shared" si="169"/>
        <v>2019</v>
      </c>
      <c r="B1356" s="8" t="str">
        <f t="shared" si="169"/>
        <v>Julio</v>
      </c>
      <c r="C1356" s="6" t="s">
        <v>47</v>
      </c>
      <c r="D1356" s="14" t="str">
        <f t="shared" si="170"/>
        <v>9/Julio/2019</v>
      </c>
      <c r="E1356" s="50">
        <v>45839792</v>
      </c>
      <c r="F1356" s="1">
        <v>17025592.8807</v>
      </c>
      <c r="G1356" s="2">
        <v>0.37141514256216518</v>
      </c>
      <c r="H1356" s="3">
        <v>22988</v>
      </c>
      <c r="I1356" s="1">
        <v>28814199.1193</v>
      </c>
      <c r="J1356" s="11">
        <f t="shared" si="171"/>
        <v>43655</v>
      </c>
      <c r="K1356" s="12">
        <f t="shared" si="172"/>
        <v>28</v>
      </c>
      <c r="L1356" s="12" t="str">
        <f t="shared" si="173"/>
        <v>martes</v>
      </c>
      <c r="M1356" s="45">
        <v>1355</v>
      </c>
    </row>
    <row r="1357" spans="1:13" x14ac:dyDescent="0.35">
      <c r="A1357" s="8" t="str">
        <f t="shared" si="169"/>
        <v>2019</v>
      </c>
      <c r="B1357" s="8" t="str">
        <f t="shared" si="169"/>
        <v>Julio</v>
      </c>
      <c r="C1357" s="6" t="s">
        <v>48</v>
      </c>
      <c r="D1357" s="14" t="str">
        <f t="shared" si="170"/>
        <v>10/Julio/2019</v>
      </c>
      <c r="E1357" s="50">
        <v>48510263</v>
      </c>
      <c r="F1357" s="1">
        <v>21724501.357299998</v>
      </c>
      <c r="G1357" s="2">
        <v>0.44783309786013736</v>
      </c>
      <c r="H1357" s="3">
        <v>34591</v>
      </c>
      <c r="I1357" s="1">
        <v>26785761.6428</v>
      </c>
      <c r="J1357" s="11">
        <f t="shared" si="171"/>
        <v>43656</v>
      </c>
      <c r="K1357" s="12">
        <f t="shared" si="172"/>
        <v>28</v>
      </c>
      <c r="L1357" s="12" t="str">
        <f t="shared" si="173"/>
        <v>miércoles</v>
      </c>
      <c r="M1357" s="45">
        <v>1356</v>
      </c>
    </row>
    <row r="1358" spans="1:13" x14ac:dyDescent="0.35">
      <c r="A1358" s="8" t="str">
        <f t="shared" si="169"/>
        <v>2019</v>
      </c>
      <c r="B1358" s="8" t="str">
        <f t="shared" si="169"/>
        <v>Julio</v>
      </c>
      <c r="C1358" s="6" t="s">
        <v>69</v>
      </c>
      <c r="D1358" s="14" t="str">
        <f t="shared" si="170"/>
        <v>11/Julio/2019</v>
      </c>
      <c r="E1358" s="50">
        <v>43578447.590000004</v>
      </c>
      <c r="F1358" s="1">
        <v>17693304.060699999</v>
      </c>
      <c r="G1358" s="2">
        <v>0.40601042577661955</v>
      </c>
      <c r="H1358" s="3">
        <v>22381</v>
      </c>
      <c r="I1358" s="1">
        <v>25885143.529399998</v>
      </c>
      <c r="J1358" s="11">
        <f t="shared" si="171"/>
        <v>43657</v>
      </c>
      <c r="K1358" s="12">
        <f t="shared" si="172"/>
        <v>28</v>
      </c>
      <c r="L1358" s="12" t="str">
        <f t="shared" si="173"/>
        <v>jueves</v>
      </c>
      <c r="M1358" s="45">
        <v>1357</v>
      </c>
    </row>
    <row r="1359" spans="1:13" x14ac:dyDescent="0.35">
      <c r="A1359" s="8" t="str">
        <f t="shared" si="169"/>
        <v>2019</v>
      </c>
      <c r="B1359" s="8" t="str">
        <f t="shared" si="169"/>
        <v>Julio</v>
      </c>
      <c r="C1359" s="6" t="s">
        <v>49</v>
      </c>
      <c r="D1359" s="14" t="str">
        <f t="shared" si="170"/>
        <v>12/Julio/2019</v>
      </c>
      <c r="E1359" s="50">
        <v>26402026</v>
      </c>
      <c r="F1359" s="1">
        <v>11366807.5129</v>
      </c>
      <c r="G1359" s="2">
        <v>0.43052785088917039</v>
      </c>
      <c r="H1359" s="3">
        <v>14057</v>
      </c>
      <c r="I1359" s="1">
        <v>15035218.487199999</v>
      </c>
      <c r="J1359" s="11">
        <f t="shared" si="171"/>
        <v>43658</v>
      </c>
      <c r="K1359" s="12">
        <f t="shared" si="172"/>
        <v>28</v>
      </c>
      <c r="L1359" s="12" t="str">
        <f t="shared" si="173"/>
        <v>viernes</v>
      </c>
      <c r="M1359" s="45">
        <v>1358</v>
      </c>
    </row>
    <row r="1360" spans="1:13" x14ac:dyDescent="0.35">
      <c r="A1360" s="8" t="str">
        <f t="shared" si="169"/>
        <v>2019</v>
      </c>
      <c r="B1360" s="8" t="str">
        <f t="shared" si="169"/>
        <v>Julio</v>
      </c>
      <c r="C1360" s="6" t="s">
        <v>50</v>
      </c>
      <c r="D1360" s="14" t="str">
        <f t="shared" si="170"/>
        <v>13/Julio/2019</v>
      </c>
      <c r="E1360" s="50">
        <v>5343901</v>
      </c>
      <c r="F1360" s="1">
        <v>2324604.0293000001</v>
      </c>
      <c r="G1360" s="2">
        <v>0.43500132755079107</v>
      </c>
      <c r="H1360" s="3">
        <v>3226</v>
      </c>
      <c r="I1360" s="1">
        <v>3019296.9707999998</v>
      </c>
      <c r="J1360" s="11">
        <f t="shared" si="171"/>
        <v>43659</v>
      </c>
      <c r="K1360" s="12">
        <f t="shared" si="172"/>
        <v>28</v>
      </c>
      <c r="L1360" s="12" t="str">
        <f t="shared" si="173"/>
        <v>sábado</v>
      </c>
      <c r="M1360" s="45">
        <v>1359</v>
      </c>
    </row>
    <row r="1361" spans="1:13" x14ac:dyDescent="0.35">
      <c r="A1361" s="8" t="str">
        <f t="shared" ref="A1361:B1376" si="174">+A1360</f>
        <v>2019</v>
      </c>
      <c r="B1361" s="8" t="str">
        <f t="shared" si="174"/>
        <v>Julio</v>
      </c>
      <c r="C1361" s="6" t="s">
        <v>52</v>
      </c>
      <c r="D1361" s="14" t="str">
        <f t="shared" si="170"/>
        <v>15/Julio/2019</v>
      </c>
      <c r="E1361" s="50">
        <v>36782390</v>
      </c>
      <c r="F1361" s="1">
        <v>11987467.329399999</v>
      </c>
      <c r="G1361" s="2">
        <v>0.3259023497222448</v>
      </c>
      <c r="H1361" s="3">
        <v>15948</v>
      </c>
      <c r="I1361" s="1">
        <v>24794922.670699999</v>
      </c>
      <c r="J1361" s="11">
        <f t="shared" si="171"/>
        <v>43661</v>
      </c>
      <c r="K1361" s="12">
        <f t="shared" si="172"/>
        <v>29</v>
      </c>
      <c r="L1361" s="12" t="str">
        <f t="shared" si="173"/>
        <v>lunes</v>
      </c>
      <c r="M1361" s="45">
        <v>1360</v>
      </c>
    </row>
    <row r="1362" spans="1:13" x14ac:dyDescent="0.35">
      <c r="A1362" s="8" t="str">
        <f t="shared" si="174"/>
        <v>2019</v>
      </c>
      <c r="B1362" s="8" t="str">
        <f t="shared" si="174"/>
        <v>Julio</v>
      </c>
      <c r="C1362" s="6" t="s">
        <v>53</v>
      </c>
      <c r="D1362" s="14" t="str">
        <f t="shared" si="170"/>
        <v>16/Julio/2019</v>
      </c>
      <c r="E1362" s="50">
        <v>1435549</v>
      </c>
      <c r="F1362" s="1">
        <v>576276.58889999997</v>
      </c>
      <c r="G1362" s="2">
        <v>0.40143289354804329</v>
      </c>
      <c r="H1362" s="3">
        <v>1259</v>
      </c>
      <c r="I1362" s="1">
        <v>859272.41119999997</v>
      </c>
      <c r="J1362" s="11">
        <f t="shared" si="171"/>
        <v>43662</v>
      </c>
      <c r="K1362" s="12">
        <f t="shared" si="172"/>
        <v>29</v>
      </c>
      <c r="L1362" s="12" t="str">
        <f t="shared" si="173"/>
        <v>martes</v>
      </c>
      <c r="M1362" s="45">
        <v>1361</v>
      </c>
    </row>
    <row r="1363" spans="1:13" x14ac:dyDescent="0.35">
      <c r="A1363" s="8" t="str">
        <f t="shared" si="174"/>
        <v>2019</v>
      </c>
      <c r="B1363" s="8" t="str">
        <f t="shared" si="174"/>
        <v>Julio</v>
      </c>
      <c r="C1363" s="6" t="s">
        <v>70</v>
      </c>
      <c r="D1363" s="14" t="str">
        <f t="shared" si="170"/>
        <v>17/Julio/2019</v>
      </c>
      <c r="E1363" s="50">
        <v>38198702</v>
      </c>
      <c r="F1363" s="1">
        <v>12191446.252599999</v>
      </c>
      <c r="G1363" s="2">
        <v>0.31915865236991559</v>
      </c>
      <c r="H1363" s="3">
        <v>25558</v>
      </c>
      <c r="I1363" s="1">
        <v>26007255.747499999</v>
      </c>
      <c r="J1363" s="11">
        <f t="shared" si="171"/>
        <v>43663</v>
      </c>
      <c r="K1363" s="12">
        <f t="shared" si="172"/>
        <v>29</v>
      </c>
      <c r="L1363" s="12" t="str">
        <f t="shared" si="173"/>
        <v>miércoles</v>
      </c>
      <c r="M1363" s="45">
        <v>1362</v>
      </c>
    </row>
    <row r="1364" spans="1:13" x14ac:dyDescent="0.35">
      <c r="A1364" s="8" t="str">
        <f t="shared" si="174"/>
        <v>2019</v>
      </c>
      <c r="B1364" s="8" t="str">
        <f t="shared" si="174"/>
        <v>Julio</v>
      </c>
      <c r="C1364" s="6" t="s">
        <v>71</v>
      </c>
      <c r="D1364" s="14" t="str">
        <f t="shared" si="170"/>
        <v>18/Julio/2019</v>
      </c>
      <c r="E1364" s="50">
        <v>35521840</v>
      </c>
      <c r="F1364" s="1">
        <v>16215180.694700001</v>
      </c>
      <c r="G1364" s="2">
        <v>0.45648481876783409</v>
      </c>
      <c r="H1364" s="3">
        <v>27755</v>
      </c>
      <c r="I1364" s="1">
        <v>19306659.305399999</v>
      </c>
      <c r="J1364" s="11">
        <f t="shared" si="171"/>
        <v>43664</v>
      </c>
      <c r="K1364" s="12">
        <f t="shared" si="172"/>
        <v>29</v>
      </c>
      <c r="L1364" s="12" t="str">
        <f t="shared" si="173"/>
        <v>jueves</v>
      </c>
      <c r="M1364" s="45">
        <v>1363</v>
      </c>
    </row>
    <row r="1365" spans="1:13" x14ac:dyDescent="0.35">
      <c r="A1365" s="8" t="str">
        <f t="shared" si="174"/>
        <v>2019</v>
      </c>
      <c r="B1365" s="8" t="str">
        <f t="shared" si="174"/>
        <v>Julio</v>
      </c>
      <c r="C1365" s="6" t="s">
        <v>54</v>
      </c>
      <c r="D1365" s="14" t="str">
        <f t="shared" si="170"/>
        <v>19/Julio/2019</v>
      </c>
      <c r="E1365" s="50">
        <v>43302181</v>
      </c>
      <c r="F1365" s="1">
        <v>19539415.4278</v>
      </c>
      <c r="G1365" s="2">
        <v>0.45123397890281786</v>
      </c>
      <c r="H1365" s="3">
        <v>25110</v>
      </c>
      <c r="I1365" s="1">
        <v>23762765.572299998</v>
      </c>
      <c r="J1365" s="11">
        <f t="shared" si="171"/>
        <v>43665</v>
      </c>
      <c r="K1365" s="12">
        <f t="shared" si="172"/>
        <v>29</v>
      </c>
      <c r="L1365" s="12" t="str">
        <f t="shared" si="173"/>
        <v>viernes</v>
      </c>
      <c r="M1365" s="45">
        <v>1364</v>
      </c>
    </row>
    <row r="1366" spans="1:13" x14ac:dyDescent="0.35">
      <c r="A1366" s="8" t="str">
        <f t="shared" si="174"/>
        <v>2019</v>
      </c>
      <c r="B1366" s="8" t="str">
        <f t="shared" si="174"/>
        <v>Julio</v>
      </c>
      <c r="C1366" s="6" t="s">
        <v>55</v>
      </c>
      <c r="D1366" s="14" t="str">
        <f t="shared" si="170"/>
        <v>20/Julio/2019</v>
      </c>
      <c r="E1366" s="50">
        <v>6416115</v>
      </c>
      <c r="F1366" s="1">
        <v>3168998.2494999999</v>
      </c>
      <c r="G1366" s="2">
        <v>0.49391232069562346</v>
      </c>
      <c r="H1366" s="3">
        <v>6224</v>
      </c>
      <c r="I1366" s="1">
        <v>3247116.7505999999</v>
      </c>
      <c r="J1366" s="11">
        <f t="shared" si="171"/>
        <v>43666</v>
      </c>
      <c r="K1366" s="12">
        <f t="shared" si="172"/>
        <v>29</v>
      </c>
      <c r="L1366" s="12" t="str">
        <f t="shared" si="173"/>
        <v>sábado</v>
      </c>
      <c r="M1366" s="45">
        <v>1365</v>
      </c>
    </row>
    <row r="1367" spans="1:13" x14ac:dyDescent="0.35">
      <c r="A1367" s="8" t="str">
        <f t="shared" si="174"/>
        <v>2019</v>
      </c>
      <c r="B1367" s="8" t="str">
        <f t="shared" si="174"/>
        <v>Julio</v>
      </c>
      <c r="C1367" s="6" t="s">
        <v>57</v>
      </c>
      <c r="D1367" s="14" t="str">
        <f t="shared" si="170"/>
        <v>22/Julio/2019</v>
      </c>
      <c r="E1367" s="50">
        <v>24172814</v>
      </c>
      <c r="F1367" s="1">
        <v>10104026.249399999</v>
      </c>
      <c r="G1367" s="2">
        <v>0.41799131244711518</v>
      </c>
      <c r="H1367" s="3">
        <v>15221</v>
      </c>
      <c r="I1367" s="1">
        <v>14068787.750600001</v>
      </c>
      <c r="J1367" s="11">
        <f t="shared" si="171"/>
        <v>43668</v>
      </c>
      <c r="K1367" s="12">
        <f t="shared" si="172"/>
        <v>30</v>
      </c>
      <c r="L1367" s="12" t="str">
        <f t="shared" si="173"/>
        <v>lunes</v>
      </c>
      <c r="M1367" s="45">
        <v>1366</v>
      </c>
    </row>
    <row r="1368" spans="1:13" x14ac:dyDescent="0.35">
      <c r="A1368" s="8" t="str">
        <f t="shared" si="174"/>
        <v>2019</v>
      </c>
      <c r="B1368" s="8" t="str">
        <f t="shared" si="174"/>
        <v>Julio</v>
      </c>
      <c r="C1368" s="6" t="s">
        <v>58</v>
      </c>
      <c r="D1368" s="14" t="str">
        <f t="shared" si="170"/>
        <v>23/Julio/2019</v>
      </c>
      <c r="E1368" s="50">
        <v>41462594.810000002</v>
      </c>
      <c r="F1368" s="1">
        <v>19578030.437100001</v>
      </c>
      <c r="G1368" s="2">
        <v>0.4721853643462311</v>
      </c>
      <c r="H1368" s="3">
        <v>29188</v>
      </c>
      <c r="I1368" s="1">
        <v>21884564.372900002</v>
      </c>
      <c r="J1368" s="11">
        <f t="shared" si="171"/>
        <v>43669</v>
      </c>
      <c r="K1368" s="12">
        <f t="shared" si="172"/>
        <v>30</v>
      </c>
      <c r="L1368" s="12" t="str">
        <f t="shared" si="173"/>
        <v>martes</v>
      </c>
      <c r="M1368" s="45">
        <v>1367</v>
      </c>
    </row>
    <row r="1369" spans="1:13" x14ac:dyDescent="0.35">
      <c r="A1369" s="8" t="str">
        <f t="shared" si="174"/>
        <v>2019</v>
      </c>
      <c r="B1369" s="8" t="str">
        <f t="shared" si="174"/>
        <v>Julio</v>
      </c>
      <c r="C1369" s="6" t="s">
        <v>59</v>
      </c>
      <c r="D1369" s="14" t="str">
        <f t="shared" si="170"/>
        <v>24/Julio/2019</v>
      </c>
      <c r="E1369" s="50">
        <v>53870124</v>
      </c>
      <c r="F1369" s="1">
        <v>24310454.465999998</v>
      </c>
      <c r="G1369" s="2">
        <v>0.45127897730474875</v>
      </c>
      <c r="H1369" s="3">
        <v>33404</v>
      </c>
      <c r="I1369" s="1">
        <v>29559669.5341</v>
      </c>
      <c r="J1369" s="11">
        <f t="shared" si="171"/>
        <v>43670</v>
      </c>
      <c r="K1369" s="12">
        <f t="shared" si="172"/>
        <v>30</v>
      </c>
      <c r="L1369" s="12" t="str">
        <f t="shared" si="173"/>
        <v>miércoles</v>
      </c>
      <c r="M1369" s="45">
        <v>1368</v>
      </c>
    </row>
    <row r="1370" spans="1:13" x14ac:dyDescent="0.35">
      <c r="A1370" s="8" t="str">
        <f t="shared" si="174"/>
        <v>2019</v>
      </c>
      <c r="B1370" s="8" t="str">
        <f t="shared" si="174"/>
        <v>Julio</v>
      </c>
      <c r="C1370" s="6" t="s">
        <v>72</v>
      </c>
      <c r="D1370" s="14" t="str">
        <f t="shared" si="170"/>
        <v>25/Julio/2019</v>
      </c>
      <c r="E1370" s="50">
        <v>48146938</v>
      </c>
      <c r="F1370" s="1">
        <v>19811325.486699998</v>
      </c>
      <c r="G1370" s="2">
        <v>0.41147633286046142</v>
      </c>
      <c r="H1370" s="3">
        <v>29075</v>
      </c>
      <c r="I1370" s="1">
        <v>28335612.5134</v>
      </c>
      <c r="J1370" s="11">
        <f t="shared" si="171"/>
        <v>43671</v>
      </c>
      <c r="K1370" s="12">
        <f t="shared" si="172"/>
        <v>30</v>
      </c>
      <c r="L1370" s="12" t="str">
        <f t="shared" si="173"/>
        <v>jueves</v>
      </c>
      <c r="M1370" s="45">
        <v>1369</v>
      </c>
    </row>
    <row r="1371" spans="1:13" x14ac:dyDescent="0.35">
      <c r="A1371" s="8" t="str">
        <f t="shared" si="174"/>
        <v>2019</v>
      </c>
      <c r="B1371" s="8" t="str">
        <f t="shared" si="174"/>
        <v>Julio</v>
      </c>
      <c r="C1371" s="6" t="s">
        <v>60</v>
      </c>
      <c r="D1371" s="14" t="str">
        <f t="shared" si="170"/>
        <v>26/Julio/2019</v>
      </c>
      <c r="E1371" s="50">
        <v>30336502</v>
      </c>
      <c r="F1371" s="1">
        <v>13523625.3246</v>
      </c>
      <c r="G1371" s="2">
        <v>0.44578723428956973</v>
      </c>
      <c r="H1371" s="3">
        <v>19491</v>
      </c>
      <c r="I1371" s="1">
        <v>16812876.6754</v>
      </c>
      <c r="J1371" s="11">
        <f t="shared" si="171"/>
        <v>43672</v>
      </c>
      <c r="K1371" s="12">
        <f t="shared" si="172"/>
        <v>30</v>
      </c>
      <c r="L1371" s="12" t="str">
        <f t="shared" si="173"/>
        <v>viernes</v>
      </c>
      <c r="M1371" s="45">
        <v>1370</v>
      </c>
    </row>
    <row r="1372" spans="1:13" x14ac:dyDescent="0.35">
      <c r="A1372" s="8" t="str">
        <f t="shared" si="174"/>
        <v>2019</v>
      </c>
      <c r="B1372" s="8" t="str">
        <f t="shared" si="174"/>
        <v>Julio</v>
      </c>
      <c r="C1372" s="6" t="s">
        <v>61</v>
      </c>
      <c r="D1372" s="14" t="str">
        <f t="shared" si="170"/>
        <v>27/Julio/2019</v>
      </c>
      <c r="E1372" s="50">
        <v>3330372</v>
      </c>
      <c r="F1372" s="1">
        <v>1571210.3415000001</v>
      </c>
      <c r="G1372" s="2">
        <v>0.47178223378649592</v>
      </c>
      <c r="H1372" s="3">
        <v>1846</v>
      </c>
      <c r="I1372" s="1">
        <v>1759161.6586</v>
      </c>
      <c r="J1372" s="11">
        <f t="shared" si="171"/>
        <v>43673</v>
      </c>
      <c r="K1372" s="12">
        <f t="shared" si="172"/>
        <v>30</v>
      </c>
      <c r="L1372" s="12" t="str">
        <f t="shared" si="173"/>
        <v>sábado</v>
      </c>
      <c r="M1372" s="45">
        <v>1371</v>
      </c>
    </row>
    <row r="1373" spans="1:13" x14ac:dyDescent="0.35">
      <c r="A1373" s="8" t="str">
        <f t="shared" si="174"/>
        <v>2019</v>
      </c>
      <c r="B1373" s="8" t="str">
        <f t="shared" si="174"/>
        <v>Julio</v>
      </c>
      <c r="C1373" s="6" t="s">
        <v>63</v>
      </c>
      <c r="D1373" s="14" t="str">
        <f t="shared" si="170"/>
        <v>29/Julio/2019</v>
      </c>
      <c r="E1373" s="50">
        <v>61553726</v>
      </c>
      <c r="F1373" s="1">
        <v>19500290.225900002</v>
      </c>
      <c r="G1373" s="2">
        <v>0.31680113444147961</v>
      </c>
      <c r="H1373" s="3">
        <v>29975.534</v>
      </c>
      <c r="I1373" s="1">
        <v>42053435.7742</v>
      </c>
      <c r="J1373" s="11">
        <f t="shared" si="171"/>
        <v>43675</v>
      </c>
      <c r="K1373" s="12">
        <f t="shared" si="172"/>
        <v>31</v>
      </c>
      <c r="L1373" s="12" t="str">
        <f t="shared" si="173"/>
        <v>lunes</v>
      </c>
      <c r="M1373" s="45">
        <v>1372</v>
      </c>
    </row>
    <row r="1374" spans="1:13" x14ac:dyDescent="0.35">
      <c r="A1374" s="8" t="str">
        <f t="shared" si="174"/>
        <v>2019</v>
      </c>
      <c r="B1374" s="8" t="str">
        <f t="shared" si="174"/>
        <v>Julio</v>
      </c>
      <c r="C1374" s="6" t="s">
        <v>64</v>
      </c>
      <c r="D1374" s="14" t="str">
        <f t="shared" si="170"/>
        <v>30/Julio/2019</v>
      </c>
      <c r="E1374" s="50">
        <v>42638419</v>
      </c>
      <c r="F1374" s="1">
        <v>16492940.312899999</v>
      </c>
      <c r="G1374" s="2">
        <v>0.38680937754516648</v>
      </c>
      <c r="H1374" s="3">
        <v>34845</v>
      </c>
      <c r="I1374" s="1">
        <v>26145478.687100001</v>
      </c>
      <c r="J1374" s="11">
        <f t="shared" si="171"/>
        <v>43676</v>
      </c>
      <c r="K1374" s="12">
        <f t="shared" si="172"/>
        <v>31</v>
      </c>
      <c r="L1374" s="12" t="str">
        <f t="shared" si="173"/>
        <v>martes</v>
      </c>
      <c r="M1374" s="45">
        <v>1373</v>
      </c>
    </row>
    <row r="1375" spans="1:13" x14ac:dyDescent="0.35">
      <c r="A1375" s="8" t="str">
        <f t="shared" si="174"/>
        <v>2019</v>
      </c>
      <c r="B1375" s="8" t="str">
        <f t="shared" si="174"/>
        <v>Julio</v>
      </c>
      <c r="C1375" s="6" t="s">
        <v>65</v>
      </c>
      <c r="D1375" s="14" t="str">
        <f t="shared" si="170"/>
        <v>31/Julio/2019</v>
      </c>
      <c r="E1375" s="50">
        <v>83893517</v>
      </c>
      <c r="F1375" s="1">
        <v>31504889.5768</v>
      </c>
      <c r="G1375" s="2">
        <v>0.37553425703681015</v>
      </c>
      <c r="H1375" s="3">
        <v>51446</v>
      </c>
      <c r="I1375" s="1">
        <v>52388627.423200004</v>
      </c>
      <c r="J1375" s="11">
        <f t="shared" si="171"/>
        <v>43677</v>
      </c>
      <c r="K1375" s="12">
        <f t="shared" si="172"/>
        <v>31</v>
      </c>
      <c r="L1375" s="12" t="str">
        <f t="shared" si="173"/>
        <v>miércoles</v>
      </c>
      <c r="M1375" s="45">
        <v>1374</v>
      </c>
    </row>
    <row r="1376" spans="1:13" x14ac:dyDescent="0.35">
      <c r="A1376" s="8" t="str">
        <f t="shared" si="174"/>
        <v>2019</v>
      </c>
      <c r="B1376" s="8" t="s">
        <v>32</v>
      </c>
      <c r="C1376" s="6" t="s">
        <v>73</v>
      </c>
      <c r="D1376" s="14" t="str">
        <f t="shared" si="170"/>
        <v>1/Agosto/2019</v>
      </c>
      <c r="E1376" s="50">
        <v>15340261.6</v>
      </c>
      <c r="F1376" s="1">
        <v>7361068.5938999997</v>
      </c>
      <c r="G1376" s="2">
        <v>0.47985287251555087</v>
      </c>
      <c r="H1376" s="3">
        <v>13160</v>
      </c>
      <c r="I1376" s="1">
        <v>7979193.0061999997</v>
      </c>
      <c r="J1376" s="11">
        <f t="shared" si="171"/>
        <v>43678</v>
      </c>
      <c r="K1376" s="12">
        <f t="shared" si="172"/>
        <v>31</v>
      </c>
      <c r="L1376" s="12" t="str">
        <f t="shared" si="173"/>
        <v>jueves</v>
      </c>
      <c r="M1376" s="45">
        <v>1375</v>
      </c>
    </row>
    <row r="1377" spans="1:13" x14ac:dyDescent="0.35">
      <c r="A1377" s="8" t="str">
        <f t="shared" ref="A1377:B1392" si="175">+A1376</f>
        <v>2019</v>
      </c>
      <c r="B1377" s="8" t="str">
        <f t="shared" si="175"/>
        <v>Agosto</v>
      </c>
      <c r="C1377" s="6" t="s">
        <v>66</v>
      </c>
      <c r="D1377" s="14" t="str">
        <f t="shared" si="170"/>
        <v>2/Agosto/2019</v>
      </c>
      <c r="E1377" s="50">
        <v>39796972</v>
      </c>
      <c r="F1377" s="1">
        <v>18371772.540199999</v>
      </c>
      <c r="G1377" s="2">
        <v>0.46163744669318058</v>
      </c>
      <c r="H1377" s="3">
        <v>33947</v>
      </c>
      <c r="I1377" s="1">
        <v>21425199.459899999</v>
      </c>
      <c r="J1377" s="11">
        <f t="shared" si="171"/>
        <v>43679</v>
      </c>
      <c r="K1377" s="12">
        <f t="shared" si="172"/>
        <v>31</v>
      </c>
      <c r="L1377" s="12" t="str">
        <f t="shared" si="173"/>
        <v>viernes</v>
      </c>
      <c r="M1377" s="45">
        <v>1376</v>
      </c>
    </row>
    <row r="1378" spans="1:13" x14ac:dyDescent="0.35">
      <c r="A1378" s="8" t="str">
        <f t="shared" si="175"/>
        <v>2019</v>
      </c>
      <c r="B1378" s="8" t="str">
        <f t="shared" si="175"/>
        <v>Agosto</v>
      </c>
      <c r="C1378" s="6" t="s">
        <v>67</v>
      </c>
      <c r="D1378" s="14" t="str">
        <f t="shared" si="170"/>
        <v>3/Agosto/2019</v>
      </c>
      <c r="E1378" s="50">
        <v>2101606</v>
      </c>
      <c r="F1378" s="1">
        <v>1012347.4529</v>
      </c>
      <c r="G1378" s="2">
        <v>0.48170182845880721</v>
      </c>
      <c r="H1378" s="3">
        <v>1103</v>
      </c>
      <c r="I1378" s="1">
        <v>1089258.5471999999</v>
      </c>
      <c r="J1378" s="11">
        <f t="shared" si="171"/>
        <v>43680</v>
      </c>
      <c r="K1378" s="12">
        <f t="shared" si="172"/>
        <v>31</v>
      </c>
      <c r="L1378" s="12" t="str">
        <f t="shared" si="173"/>
        <v>sábado</v>
      </c>
      <c r="M1378" s="45">
        <v>1377</v>
      </c>
    </row>
    <row r="1379" spans="1:13" x14ac:dyDescent="0.35">
      <c r="A1379" s="8" t="str">
        <f t="shared" si="175"/>
        <v>2019</v>
      </c>
      <c r="B1379" s="8" t="str">
        <f t="shared" si="175"/>
        <v>Agosto</v>
      </c>
      <c r="C1379" s="6" t="s">
        <v>43</v>
      </c>
      <c r="D1379" s="14" t="str">
        <f t="shared" si="170"/>
        <v>5/Agosto/2019</v>
      </c>
      <c r="E1379" s="50">
        <v>32497245</v>
      </c>
      <c r="F1379" s="1">
        <v>13396878.318399999</v>
      </c>
      <c r="G1379" s="2">
        <v>0.41224658639216955</v>
      </c>
      <c r="H1379" s="3">
        <v>30877.887999999999</v>
      </c>
      <c r="I1379" s="1">
        <v>19100366.681699999</v>
      </c>
      <c r="J1379" s="11">
        <f t="shared" si="171"/>
        <v>43682</v>
      </c>
      <c r="K1379" s="12">
        <f t="shared" si="172"/>
        <v>32</v>
      </c>
      <c r="L1379" s="12" t="str">
        <f t="shared" si="173"/>
        <v>lunes</v>
      </c>
      <c r="M1379" s="45">
        <v>1378</v>
      </c>
    </row>
    <row r="1380" spans="1:13" x14ac:dyDescent="0.35">
      <c r="A1380" s="8" t="str">
        <f t="shared" si="175"/>
        <v>2019</v>
      </c>
      <c r="B1380" s="8" t="str">
        <f t="shared" si="175"/>
        <v>Agosto</v>
      </c>
      <c r="C1380" s="6" t="s">
        <v>44</v>
      </c>
      <c r="D1380" s="14" t="str">
        <f t="shared" si="170"/>
        <v>6/Agosto/2019</v>
      </c>
      <c r="E1380" s="50">
        <v>31950209</v>
      </c>
      <c r="F1380" s="1">
        <v>13554910.705</v>
      </c>
      <c r="G1380" s="2">
        <v>0.42425108095537029</v>
      </c>
      <c r="H1380" s="3">
        <v>18363</v>
      </c>
      <c r="I1380" s="1">
        <v>18395298.295000002</v>
      </c>
      <c r="J1380" s="11">
        <f t="shared" si="171"/>
        <v>43683</v>
      </c>
      <c r="K1380" s="12">
        <f t="shared" si="172"/>
        <v>32</v>
      </c>
      <c r="L1380" s="12" t="str">
        <f t="shared" si="173"/>
        <v>martes</v>
      </c>
      <c r="M1380" s="45">
        <v>1379</v>
      </c>
    </row>
    <row r="1381" spans="1:13" x14ac:dyDescent="0.35">
      <c r="A1381" s="8" t="str">
        <f t="shared" si="175"/>
        <v>2019</v>
      </c>
      <c r="B1381" s="8" t="str">
        <f t="shared" si="175"/>
        <v>Agosto</v>
      </c>
      <c r="C1381" s="6" t="s">
        <v>45</v>
      </c>
      <c r="D1381" s="14" t="str">
        <f t="shared" si="170"/>
        <v>7/Agosto/2019</v>
      </c>
      <c r="E1381" s="50">
        <v>59939040</v>
      </c>
      <c r="F1381" s="1">
        <v>28886104.2995</v>
      </c>
      <c r="G1381" s="2">
        <v>0.48192470716080871</v>
      </c>
      <c r="H1381" s="3">
        <v>48694</v>
      </c>
      <c r="I1381" s="1">
        <v>31052935.700599998</v>
      </c>
      <c r="J1381" s="11">
        <f t="shared" si="171"/>
        <v>43684</v>
      </c>
      <c r="K1381" s="12">
        <f t="shared" si="172"/>
        <v>32</v>
      </c>
      <c r="L1381" s="12" t="str">
        <f t="shared" si="173"/>
        <v>miércoles</v>
      </c>
      <c r="M1381" s="45">
        <v>1380</v>
      </c>
    </row>
    <row r="1382" spans="1:13" x14ac:dyDescent="0.35">
      <c r="A1382" s="8" t="str">
        <f t="shared" si="175"/>
        <v>2019</v>
      </c>
      <c r="B1382" s="8" t="str">
        <f t="shared" si="175"/>
        <v>Agosto</v>
      </c>
      <c r="C1382" s="6" t="s">
        <v>46</v>
      </c>
      <c r="D1382" s="14" t="str">
        <f t="shared" si="170"/>
        <v>8/Agosto/2019</v>
      </c>
      <c r="E1382" s="50">
        <v>31659894</v>
      </c>
      <c r="F1382" s="1">
        <v>12316883.320800001</v>
      </c>
      <c r="G1382" s="2">
        <v>0.38903741499576722</v>
      </c>
      <c r="H1382" s="3">
        <v>19638</v>
      </c>
      <c r="I1382" s="1">
        <v>19343010.679299999</v>
      </c>
      <c r="J1382" s="11">
        <f t="shared" si="171"/>
        <v>43685</v>
      </c>
      <c r="K1382" s="12">
        <f t="shared" si="172"/>
        <v>32</v>
      </c>
      <c r="L1382" s="12" t="str">
        <f t="shared" si="173"/>
        <v>jueves</v>
      </c>
      <c r="M1382" s="45">
        <v>1381</v>
      </c>
    </row>
    <row r="1383" spans="1:13" x14ac:dyDescent="0.35">
      <c r="A1383" s="8" t="str">
        <f t="shared" si="175"/>
        <v>2019</v>
      </c>
      <c r="B1383" s="8" t="str">
        <f t="shared" si="175"/>
        <v>Agosto</v>
      </c>
      <c r="C1383" s="6" t="s">
        <v>47</v>
      </c>
      <c r="D1383" s="14" t="str">
        <f t="shared" si="170"/>
        <v>9/Agosto/2019</v>
      </c>
      <c r="E1383" s="50">
        <v>40950249.780000001</v>
      </c>
      <c r="F1383" s="1">
        <v>17005265.7172</v>
      </c>
      <c r="G1383" s="2">
        <v>0.41526647110966658</v>
      </c>
      <c r="H1383" s="3">
        <v>29794</v>
      </c>
      <c r="I1383" s="1">
        <v>23944984.062899999</v>
      </c>
      <c r="J1383" s="11">
        <f t="shared" si="171"/>
        <v>43686</v>
      </c>
      <c r="K1383" s="12">
        <f t="shared" si="172"/>
        <v>32</v>
      </c>
      <c r="L1383" s="12" t="str">
        <f t="shared" si="173"/>
        <v>viernes</v>
      </c>
      <c r="M1383" s="45">
        <v>1382</v>
      </c>
    </row>
    <row r="1384" spans="1:13" x14ac:dyDescent="0.35">
      <c r="A1384" s="8" t="str">
        <f t="shared" si="175"/>
        <v>2019</v>
      </c>
      <c r="B1384" s="8" t="str">
        <f t="shared" si="175"/>
        <v>Agosto</v>
      </c>
      <c r="C1384" s="6" t="s">
        <v>48</v>
      </c>
      <c r="D1384" s="14" t="str">
        <f t="shared" si="170"/>
        <v>10/Agosto/2019</v>
      </c>
      <c r="E1384" s="50">
        <v>5305883</v>
      </c>
      <c r="F1384" s="1">
        <v>2853945.9156999998</v>
      </c>
      <c r="G1384" s="2">
        <v>0.53788331097764497</v>
      </c>
      <c r="H1384" s="3">
        <v>3642</v>
      </c>
      <c r="I1384" s="1">
        <v>2451937.0843000002</v>
      </c>
      <c r="J1384" s="11">
        <f t="shared" si="171"/>
        <v>43687</v>
      </c>
      <c r="K1384" s="12">
        <f t="shared" si="172"/>
        <v>32</v>
      </c>
      <c r="L1384" s="12" t="str">
        <f t="shared" si="173"/>
        <v>sábado</v>
      </c>
      <c r="M1384" s="45">
        <v>1383</v>
      </c>
    </row>
    <row r="1385" spans="1:13" x14ac:dyDescent="0.35">
      <c r="A1385" s="8" t="str">
        <f t="shared" si="175"/>
        <v>2019</v>
      </c>
      <c r="B1385" s="8" t="str">
        <f t="shared" si="175"/>
        <v>Agosto</v>
      </c>
      <c r="C1385" s="6" t="s">
        <v>49</v>
      </c>
      <c r="D1385" s="14" t="str">
        <f t="shared" si="170"/>
        <v>12/Agosto/2019</v>
      </c>
      <c r="E1385" s="50">
        <v>59121740</v>
      </c>
      <c r="F1385" s="1">
        <v>23124136.27</v>
      </c>
      <c r="G1385" s="2">
        <v>0.39112746461792225</v>
      </c>
      <c r="H1385" s="3">
        <v>31989</v>
      </c>
      <c r="I1385" s="1">
        <v>35997603.730099998</v>
      </c>
      <c r="J1385" s="11">
        <f t="shared" si="171"/>
        <v>43689</v>
      </c>
      <c r="K1385" s="12">
        <f t="shared" si="172"/>
        <v>33</v>
      </c>
      <c r="L1385" s="12" t="str">
        <f t="shared" si="173"/>
        <v>lunes</v>
      </c>
      <c r="M1385" s="45">
        <v>1384</v>
      </c>
    </row>
    <row r="1386" spans="1:13" x14ac:dyDescent="0.35">
      <c r="A1386" s="8" t="str">
        <f t="shared" si="175"/>
        <v>2019</v>
      </c>
      <c r="B1386" s="8" t="str">
        <f t="shared" si="175"/>
        <v>Agosto</v>
      </c>
      <c r="C1386" s="6" t="s">
        <v>50</v>
      </c>
      <c r="D1386" s="14" t="str">
        <f t="shared" si="170"/>
        <v>13/Agosto/2019</v>
      </c>
      <c r="E1386" s="50">
        <v>39894461</v>
      </c>
      <c r="F1386" s="1">
        <v>16042970.5307</v>
      </c>
      <c r="G1386" s="2">
        <v>0.40213528716931407</v>
      </c>
      <c r="H1386" s="3">
        <v>38758</v>
      </c>
      <c r="I1386" s="1">
        <v>23851490.4694</v>
      </c>
      <c r="J1386" s="11">
        <f t="shared" si="171"/>
        <v>43690</v>
      </c>
      <c r="K1386" s="12">
        <f t="shared" si="172"/>
        <v>33</v>
      </c>
      <c r="L1386" s="12" t="str">
        <f t="shared" si="173"/>
        <v>martes</v>
      </c>
      <c r="M1386" s="45">
        <v>1385</v>
      </c>
    </row>
    <row r="1387" spans="1:13" x14ac:dyDescent="0.35">
      <c r="A1387" s="8" t="str">
        <f t="shared" si="175"/>
        <v>2019</v>
      </c>
      <c r="B1387" s="8" t="str">
        <f t="shared" si="175"/>
        <v>Agosto</v>
      </c>
      <c r="C1387" s="6" t="s">
        <v>51</v>
      </c>
      <c r="D1387" s="14" t="str">
        <f t="shared" si="170"/>
        <v>14/Agosto/2019</v>
      </c>
      <c r="E1387" s="50">
        <v>52807444</v>
      </c>
      <c r="F1387" s="1">
        <v>22264055.363499999</v>
      </c>
      <c r="G1387" s="2">
        <v>0.42160827483905489</v>
      </c>
      <c r="H1387" s="3">
        <v>50437</v>
      </c>
      <c r="I1387" s="1">
        <v>30543388.636599999</v>
      </c>
      <c r="J1387" s="11">
        <f t="shared" si="171"/>
        <v>43691</v>
      </c>
      <c r="K1387" s="12">
        <f t="shared" si="172"/>
        <v>33</v>
      </c>
      <c r="L1387" s="12" t="str">
        <f t="shared" si="173"/>
        <v>miércoles</v>
      </c>
      <c r="M1387" s="45">
        <v>1386</v>
      </c>
    </row>
    <row r="1388" spans="1:13" x14ac:dyDescent="0.35">
      <c r="A1388" s="8" t="str">
        <f t="shared" si="175"/>
        <v>2019</v>
      </c>
      <c r="B1388" s="8" t="str">
        <f t="shared" si="175"/>
        <v>Agosto</v>
      </c>
      <c r="C1388" s="6" t="s">
        <v>52</v>
      </c>
      <c r="D1388" s="14" t="str">
        <f t="shared" si="170"/>
        <v>15/Agosto/2019</v>
      </c>
      <c r="E1388" s="50">
        <v>12447314</v>
      </c>
      <c r="F1388" s="1">
        <v>3978713.0395</v>
      </c>
      <c r="G1388" s="2">
        <v>0.31964430555057904</v>
      </c>
      <c r="H1388" s="3">
        <v>7288</v>
      </c>
      <c r="I1388" s="1">
        <v>8468600.9605999999</v>
      </c>
      <c r="J1388" s="11">
        <f t="shared" si="171"/>
        <v>43692</v>
      </c>
      <c r="K1388" s="12">
        <f t="shared" si="172"/>
        <v>33</v>
      </c>
      <c r="L1388" s="12" t="str">
        <f t="shared" si="173"/>
        <v>jueves</v>
      </c>
      <c r="M1388" s="45">
        <v>1387</v>
      </c>
    </row>
    <row r="1389" spans="1:13" x14ac:dyDescent="0.35">
      <c r="A1389" s="8" t="str">
        <f t="shared" si="175"/>
        <v>2019</v>
      </c>
      <c r="B1389" s="8" t="str">
        <f t="shared" si="175"/>
        <v>Agosto</v>
      </c>
      <c r="C1389" s="6" t="s">
        <v>53</v>
      </c>
      <c r="D1389" s="14" t="str">
        <f t="shared" si="170"/>
        <v>16/Agosto/2019</v>
      </c>
      <c r="E1389" s="50">
        <v>35578758</v>
      </c>
      <c r="F1389" s="1">
        <v>15892122.2687</v>
      </c>
      <c r="G1389" s="2">
        <v>0.44667445301772479</v>
      </c>
      <c r="H1389" s="3">
        <v>24508</v>
      </c>
      <c r="I1389" s="1">
        <v>19686635.7313</v>
      </c>
      <c r="J1389" s="11">
        <f t="shared" si="171"/>
        <v>43693</v>
      </c>
      <c r="K1389" s="12">
        <f t="shared" si="172"/>
        <v>33</v>
      </c>
      <c r="L1389" s="12" t="str">
        <f t="shared" si="173"/>
        <v>viernes</v>
      </c>
      <c r="M1389" s="45">
        <v>1388</v>
      </c>
    </row>
    <row r="1390" spans="1:13" x14ac:dyDescent="0.35">
      <c r="A1390" s="8" t="str">
        <f t="shared" si="175"/>
        <v>2019</v>
      </c>
      <c r="B1390" s="8" t="str">
        <f t="shared" si="175"/>
        <v>Agosto</v>
      </c>
      <c r="C1390" s="6" t="s">
        <v>70</v>
      </c>
      <c r="D1390" s="14" t="str">
        <f t="shared" si="170"/>
        <v>17/Agosto/2019</v>
      </c>
      <c r="E1390" s="50">
        <v>4548285</v>
      </c>
      <c r="F1390" s="1">
        <v>2012759.8117</v>
      </c>
      <c r="G1390" s="2">
        <v>0.44253159415032262</v>
      </c>
      <c r="H1390" s="3">
        <v>1252</v>
      </c>
      <c r="I1390" s="1">
        <v>2535525.1883</v>
      </c>
      <c r="J1390" s="11">
        <f t="shared" si="171"/>
        <v>43694</v>
      </c>
      <c r="K1390" s="12">
        <f t="shared" si="172"/>
        <v>33</v>
      </c>
      <c r="L1390" s="12" t="str">
        <f t="shared" si="173"/>
        <v>sábado</v>
      </c>
      <c r="M1390" s="45">
        <v>1389</v>
      </c>
    </row>
    <row r="1391" spans="1:13" x14ac:dyDescent="0.35">
      <c r="A1391" s="8" t="str">
        <f t="shared" si="175"/>
        <v>2019</v>
      </c>
      <c r="B1391" s="8" t="str">
        <f t="shared" si="175"/>
        <v>Agosto</v>
      </c>
      <c r="C1391" s="6" t="s">
        <v>54</v>
      </c>
      <c r="D1391" s="14" t="str">
        <f t="shared" si="170"/>
        <v>19/Agosto/2019</v>
      </c>
      <c r="E1391" s="50">
        <v>38971189</v>
      </c>
      <c r="F1391" s="1">
        <v>14143508.686100001</v>
      </c>
      <c r="G1391" s="2">
        <v>0.36292217530494131</v>
      </c>
      <c r="H1391" s="3">
        <v>24411</v>
      </c>
      <c r="I1391" s="1">
        <v>24827680.313900001</v>
      </c>
      <c r="J1391" s="11">
        <f t="shared" si="171"/>
        <v>43696</v>
      </c>
      <c r="K1391" s="12">
        <f t="shared" si="172"/>
        <v>34</v>
      </c>
      <c r="L1391" s="12" t="str">
        <f t="shared" si="173"/>
        <v>lunes</v>
      </c>
      <c r="M1391" s="45">
        <v>1390</v>
      </c>
    </row>
    <row r="1392" spans="1:13" x14ac:dyDescent="0.35">
      <c r="A1392" s="8" t="str">
        <f t="shared" si="175"/>
        <v>2019</v>
      </c>
      <c r="B1392" s="8" t="str">
        <f t="shared" si="175"/>
        <v>Agosto</v>
      </c>
      <c r="C1392" s="6" t="s">
        <v>55</v>
      </c>
      <c r="D1392" s="14" t="str">
        <f t="shared" si="170"/>
        <v>20/Agosto/2019</v>
      </c>
      <c r="E1392" s="50">
        <v>42248623.979999997</v>
      </c>
      <c r="F1392" s="1">
        <v>17575997.904899999</v>
      </c>
      <c r="G1392" s="2">
        <v>0.41601349935610377</v>
      </c>
      <c r="H1392" s="3">
        <v>29147</v>
      </c>
      <c r="I1392" s="1">
        <v>24672626.075100001</v>
      </c>
      <c r="J1392" s="11">
        <f t="shared" si="171"/>
        <v>43697</v>
      </c>
      <c r="K1392" s="12">
        <f t="shared" si="172"/>
        <v>34</v>
      </c>
      <c r="L1392" s="12" t="str">
        <f t="shared" si="173"/>
        <v>martes</v>
      </c>
      <c r="M1392" s="45">
        <v>1391</v>
      </c>
    </row>
    <row r="1393" spans="1:13" x14ac:dyDescent="0.35">
      <c r="A1393" s="8" t="str">
        <f t="shared" ref="A1393:B1408" si="176">+A1392</f>
        <v>2019</v>
      </c>
      <c r="B1393" s="8" t="str">
        <f t="shared" si="176"/>
        <v>Agosto</v>
      </c>
      <c r="C1393" s="6" t="s">
        <v>56</v>
      </c>
      <c r="D1393" s="14" t="str">
        <f t="shared" si="170"/>
        <v>21/Agosto/2019</v>
      </c>
      <c r="E1393" s="50">
        <v>47769594.57</v>
      </c>
      <c r="F1393" s="1">
        <v>20802372.248199999</v>
      </c>
      <c r="G1393" s="2">
        <v>0.43547307519465933</v>
      </c>
      <c r="H1393" s="3">
        <v>49090</v>
      </c>
      <c r="I1393" s="1">
        <v>26967222.321800001</v>
      </c>
      <c r="J1393" s="11">
        <f t="shared" si="171"/>
        <v>43698</v>
      </c>
      <c r="K1393" s="12">
        <f t="shared" si="172"/>
        <v>34</v>
      </c>
      <c r="L1393" s="12" t="str">
        <f t="shared" si="173"/>
        <v>miércoles</v>
      </c>
      <c r="M1393" s="45">
        <v>1392</v>
      </c>
    </row>
    <row r="1394" spans="1:13" x14ac:dyDescent="0.35">
      <c r="A1394" s="8" t="str">
        <f t="shared" si="176"/>
        <v>2019</v>
      </c>
      <c r="B1394" s="8" t="str">
        <f t="shared" si="176"/>
        <v>Agosto</v>
      </c>
      <c r="C1394" s="6" t="s">
        <v>57</v>
      </c>
      <c r="D1394" s="14" t="str">
        <f t="shared" si="170"/>
        <v>22/Agosto/2019</v>
      </c>
      <c r="E1394" s="50">
        <v>60573320</v>
      </c>
      <c r="F1394" s="1">
        <v>20648562.776999999</v>
      </c>
      <c r="G1394" s="2">
        <v>0.34088543895233081</v>
      </c>
      <c r="H1394" s="3">
        <v>36411.728000000003</v>
      </c>
      <c r="I1394" s="1">
        <v>39924757.223099999</v>
      </c>
      <c r="J1394" s="11">
        <f t="shared" si="171"/>
        <v>43699</v>
      </c>
      <c r="K1394" s="12">
        <f t="shared" si="172"/>
        <v>34</v>
      </c>
      <c r="L1394" s="12" t="str">
        <f t="shared" si="173"/>
        <v>jueves</v>
      </c>
      <c r="M1394" s="45">
        <v>1393</v>
      </c>
    </row>
    <row r="1395" spans="1:13" x14ac:dyDescent="0.35">
      <c r="A1395" s="8" t="str">
        <f t="shared" si="176"/>
        <v>2019</v>
      </c>
      <c r="B1395" s="8" t="str">
        <f t="shared" si="176"/>
        <v>Agosto</v>
      </c>
      <c r="C1395" s="6" t="s">
        <v>58</v>
      </c>
      <c r="D1395" s="14" t="str">
        <f t="shared" si="170"/>
        <v>23/Agosto/2019</v>
      </c>
      <c r="E1395" s="50">
        <v>48173721</v>
      </c>
      <c r="F1395" s="1">
        <v>18560891.699099999</v>
      </c>
      <c r="G1395" s="2">
        <v>0.38529080406929744</v>
      </c>
      <c r="H1395" s="3">
        <v>43291</v>
      </c>
      <c r="I1395" s="1">
        <v>29612829.300999999</v>
      </c>
      <c r="J1395" s="11">
        <f t="shared" si="171"/>
        <v>43700</v>
      </c>
      <c r="K1395" s="12">
        <f t="shared" si="172"/>
        <v>34</v>
      </c>
      <c r="L1395" s="12" t="str">
        <f t="shared" si="173"/>
        <v>viernes</v>
      </c>
      <c r="M1395" s="45">
        <v>1394</v>
      </c>
    </row>
    <row r="1396" spans="1:13" x14ac:dyDescent="0.35">
      <c r="A1396" s="8" t="str">
        <f t="shared" si="176"/>
        <v>2019</v>
      </c>
      <c r="B1396" s="8" t="str">
        <f t="shared" si="176"/>
        <v>Agosto</v>
      </c>
      <c r="C1396" s="6" t="s">
        <v>59</v>
      </c>
      <c r="D1396" s="14" t="str">
        <f t="shared" si="170"/>
        <v>24/Agosto/2019</v>
      </c>
      <c r="E1396" s="50">
        <v>13224506</v>
      </c>
      <c r="F1396" s="1">
        <v>5676001.1677999999</v>
      </c>
      <c r="G1396" s="2">
        <v>0.42920326610309678</v>
      </c>
      <c r="H1396" s="3">
        <v>8825</v>
      </c>
      <c r="I1396" s="1">
        <v>7548504.8322999999</v>
      </c>
      <c r="J1396" s="11">
        <f t="shared" si="171"/>
        <v>43701</v>
      </c>
      <c r="K1396" s="12">
        <f t="shared" si="172"/>
        <v>34</v>
      </c>
      <c r="L1396" s="12" t="str">
        <f t="shared" si="173"/>
        <v>sábado</v>
      </c>
      <c r="M1396" s="45">
        <v>1395</v>
      </c>
    </row>
    <row r="1397" spans="1:13" x14ac:dyDescent="0.35">
      <c r="A1397" s="8" t="str">
        <f t="shared" si="176"/>
        <v>2019</v>
      </c>
      <c r="B1397" s="8" t="str">
        <f t="shared" si="176"/>
        <v>Agosto</v>
      </c>
      <c r="C1397" s="6" t="s">
        <v>60</v>
      </c>
      <c r="D1397" s="14" t="str">
        <f t="shared" si="170"/>
        <v>26/Agosto/2019</v>
      </c>
      <c r="E1397" s="50">
        <v>65651976</v>
      </c>
      <c r="F1397" s="1">
        <v>19562924.886700001</v>
      </c>
      <c r="G1397" s="2">
        <v>0.2979792243679002</v>
      </c>
      <c r="H1397" s="3">
        <v>26560.772000000001</v>
      </c>
      <c r="I1397" s="1">
        <v>46089051.113300003</v>
      </c>
      <c r="J1397" s="11">
        <f t="shared" si="171"/>
        <v>43703</v>
      </c>
      <c r="K1397" s="12">
        <f t="shared" si="172"/>
        <v>35</v>
      </c>
      <c r="L1397" s="12" t="str">
        <f t="shared" si="173"/>
        <v>lunes</v>
      </c>
      <c r="M1397" s="45">
        <v>1396</v>
      </c>
    </row>
    <row r="1398" spans="1:13" x14ac:dyDescent="0.35">
      <c r="A1398" s="8" t="str">
        <f t="shared" si="176"/>
        <v>2019</v>
      </c>
      <c r="B1398" s="8" t="str">
        <f t="shared" si="176"/>
        <v>Agosto</v>
      </c>
      <c r="C1398" s="6" t="s">
        <v>61</v>
      </c>
      <c r="D1398" s="14" t="str">
        <f t="shared" si="170"/>
        <v>27/Agosto/2019</v>
      </c>
      <c r="E1398" s="50">
        <v>65380247</v>
      </c>
      <c r="F1398" s="1">
        <v>17792256.758499999</v>
      </c>
      <c r="G1398" s="2">
        <v>0.27213504957391793</v>
      </c>
      <c r="H1398" s="3">
        <v>37159</v>
      </c>
      <c r="I1398" s="1">
        <v>47587990.241599999</v>
      </c>
      <c r="J1398" s="11">
        <f t="shared" si="171"/>
        <v>43704</v>
      </c>
      <c r="K1398" s="12">
        <f t="shared" si="172"/>
        <v>35</v>
      </c>
      <c r="L1398" s="12" t="str">
        <f t="shared" si="173"/>
        <v>martes</v>
      </c>
      <c r="M1398" s="45">
        <v>1397</v>
      </c>
    </row>
    <row r="1399" spans="1:13" x14ac:dyDescent="0.35">
      <c r="A1399" s="8" t="str">
        <f t="shared" si="176"/>
        <v>2019</v>
      </c>
      <c r="B1399" s="8" t="str">
        <f t="shared" si="176"/>
        <v>Agosto</v>
      </c>
      <c r="C1399" s="6" t="s">
        <v>62</v>
      </c>
      <c r="D1399" s="14" t="str">
        <f t="shared" si="170"/>
        <v>28/Agosto/2019</v>
      </c>
      <c r="E1399" s="50">
        <v>67584323</v>
      </c>
      <c r="F1399" s="1">
        <v>28966192.047800001</v>
      </c>
      <c r="G1399" s="2">
        <v>0.42859335955470029</v>
      </c>
      <c r="H1399" s="3">
        <v>62701</v>
      </c>
      <c r="I1399" s="1">
        <v>38618130.952299997</v>
      </c>
      <c r="J1399" s="11">
        <f t="shared" si="171"/>
        <v>43705</v>
      </c>
      <c r="K1399" s="12">
        <f t="shared" si="172"/>
        <v>35</v>
      </c>
      <c r="L1399" s="12" t="str">
        <f t="shared" si="173"/>
        <v>miércoles</v>
      </c>
      <c r="M1399" s="45">
        <v>1398</v>
      </c>
    </row>
    <row r="1400" spans="1:13" x14ac:dyDescent="0.35">
      <c r="A1400" s="8" t="str">
        <f t="shared" si="176"/>
        <v>2019</v>
      </c>
      <c r="B1400" s="8" t="str">
        <f t="shared" si="176"/>
        <v>Agosto</v>
      </c>
      <c r="C1400" s="6" t="s">
        <v>63</v>
      </c>
      <c r="D1400" s="14" t="str">
        <f t="shared" si="170"/>
        <v>29/Agosto/2019</v>
      </c>
      <c r="E1400" s="50">
        <v>54053958</v>
      </c>
      <c r="F1400" s="1">
        <v>22580362.7282</v>
      </c>
      <c r="G1400" s="2">
        <v>0.4177374527911536</v>
      </c>
      <c r="H1400" s="3">
        <v>38156</v>
      </c>
      <c r="I1400" s="1">
        <v>31473595.271899998</v>
      </c>
      <c r="J1400" s="11">
        <f t="shared" si="171"/>
        <v>43706</v>
      </c>
      <c r="K1400" s="12">
        <f t="shared" si="172"/>
        <v>35</v>
      </c>
      <c r="L1400" s="12" t="str">
        <f t="shared" si="173"/>
        <v>jueves</v>
      </c>
      <c r="M1400" s="45">
        <v>1399</v>
      </c>
    </row>
    <row r="1401" spans="1:13" x14ac:dyDescent="0.35">
      <c r="A1401" s="8" t="str">
        <f t="shared" si="176"/>
        <v>2019</v>
      </c>
      <c r="B1401" s="8" t="str">
        <f t="shared" si="176"/>
        <v>Agosto</v>
      </c>
      <c r="C1401" s="6" t="s">
        <v>64</v>
      </c>
      <c r="D1401" s="14" t="str">
        <f t="shared" si="170"/>
        <v>30/Agosto/2019</v>
      </c>
      <c r="E1401" s="50">
        <v>119593343</v>
      </c>
      <c r="F1401" s="1">
        <v>40514184.584100001</v>
      </c>
      <c r="G1401" s="2">
        <v>0.33876621865232082</v>
      </c>
      <c r="H1401" s="3">
        <v>79665.536999999997</v>
      </c>
      <c r="I1401" s="1">
        <v>79079158.415999994</v>
      </c>
      <c r="J1401" s="11">
        <f t="shared" si="171"/>
        <v>43707</v>
      </c>
      <c r="K1401" s="12">
        <f t="shared" si="172"/>
        <v>35</v>
      </c>
      <c r="L1401" s="12" t="str">
        <f t="shared" si="173"/>
        <v>viernes</v>
      </c>
      <c r="M1401" s="45">
        <v>1400</v>
      </c>
    </row>
    <row r="1402" spans="1:13" x14ac:dyDescent="0.35">
      <c r="A1402" s="8" t="str">
        <f t="shared" si="176"/>
        <v>2019</v>
      </c>
      <c r="B1402" s="8" t="str">
        <f t="shared" si="176"/>
        <v>Agosto</v>
      </c>
      <c r="C1402" s="6" t="s">
        <v>65</v>
      </c>
      <c r="D1402" s="14" t="str">
        <f t="shared" si="170"/>
        <v>31/Agosto/2019</v>
      </c>
      <c r="E1402" s="50">
        <v>2085748</v>
      </c>
      <c r="F1402" s="1">
        <v>710136.23919999995</v>
      </c>
      <c r="G1402" s="2">
        <v>0.34047077556828531</v>
      </c>
      <c r="H1402" s="3">
        <v>1058</v>
      </c>
      <c r="I1402" s="1">
        <v>1375611.7608</v>
      </c>
      <c r="J1402" s="11">
        <f t="shared" si="171"/>
        <v>43708</v>
      </c>
      <c r="K1402" s="12">
        <f t="shared" si="172"/>
        <v>35</v>
      </c>
      <c r="L1402" s="12" t="str">
        <f t="shared" si="173"/>
        <v>sábado</v>
      </c>
      <c r="M1402" s="45">
        <v>1401</v>
      </c>
    </row>
    <row r="1403" spans="1:13" x14ac:dyDescent="0.35">
      <c r="A1403" s="8" t="str">
        <f t="shared" si="176"/>
        <v>2019</v>
      </c>
      <c r="B1403" s="8" t="s">
        <v>33</v>
      </c>
      <c r="C1403" s="6" t="s">
        <v>66</v>
      </c>
      <c r="D1403" s="14" t="str">
        <f t="shared" si="170"/>
        <v>2/Septiembre/2019</v>
      </c>
      <c r="E1403" s="50">
        <v>17910126</v>
      </c>
      <c r="F1403" s="1">
        <v>8287509.0690000001</v>
      </c>
      <c r="G1403" s="2">
        <v>0.46272756925328162</v>
      </c>
      <c r="H1403" s="3">
        <v>13945</v>
      </c>
      <c r="I1403" s="1">
        <v>9622616.9310999997</v>
      </c>
      <c r="J1403" s="11">
        <f t="shared" si="171"/>
        <v>43710</v>
      </c>
      <c r="K1403" s="12">
        <f t="shared" si="172"/>
        <v>36</v>
      </c>
      <c r="L1403" s="12" t="str">
        <f t="shared" si="173"/>
        <v>lunes</v>
      </c>
      <c r="M1403" s="45">
        <v>1402</v>
      </c>
    </row>
    <row r="1404" spans="1:13" x14ac:dyDescent="0.35">
      <c r="A1404" s="8" t="str">
        <f t="shared" si="176"/>
        <v>2019</v>
      </c>
      <c r="B1404" s="8" t="str">
        <f t="shared" si="176"/>
        <v>Septiembre</v>
      </c>
      <c r="C1404" s="6" t="s">
        <v>67</v>
      </c>
      <c r="D1404" s="14" t="str">
        <f t="shared" si="170"/>
        <v>3/Septiembre/2019</v>
      </c>
      <c r="E1404" s="50">
        <v>42837453</v>
      </c>
      <c r="F1404" s="1">
        <v>18979502.990699999</v>
      </c>
      <c r="G1404" s="2">
        <v>0.44305862420671932</v>
      </c>
      <c r="H1404" s="3">
        <v>30111</v>
      </c>
      <c r="I1404" s="1">
        <v>23857950.009399999</v>
      </c>
      <c r="J1404" s="11">
        <f t="shared" si="171"/>
        <v>43711</v>
      </c>
      <c r="K1404" s="12">
        <f t="shared" si="172"/>
        <v>36</v>
      </c>
      <c r="L1404" s="12" t="str">
        <f t="shared" si="173"/>
        <v>martes</v>
      </c>
      <c r="M1404" s="45">
        <v>1403</v>
      </c>
    </row>
    <row r="1405" spans="1:13" x14ac:dyDescent="0.35">
      <c r="A1405" s="8" t="str">
        <f t="shared" si="176"/>
        <v>2019</v>
      </c>
      <c r="B1405" s="8" t="str">
        <f t="shared" si="176"/>
        <v>Septiembre</v>
      </c>
      <c r="C1405" s="6" t="s">
        <v>68</v>
      </c>
      <c r="D1405" s="14" t="str">
        <f t="shared" si="170"/>
        <v>4/Septiembre/2019</v>
      </c>
      <c r="E1405" s="50">
        <v>55471865</v>
      </c>
      <c r="F1405" s="1">
        <v>23470865.778299998</v>
      </c>
      <c r="G1405" s="2">
        <v>0.42311297408695381</v>
      </c>
      <c r="H1405" s="3">
        <v>65286</v>
      </c>
      <c r="I1405" s="1">
        <v>32000999.221799999</v>
      </c>
      <c r="J1405" s="11">
        <f t="shared" si="171"/>
        <v>43712</v>
      </c>
      <c r="K1405" s="12">
        <f t="shared" si="172"/>
        <v>36</v>
      </c>
      <c r="L1405" s="12" t="str">
        <f t="shared" si="173"/>
        <v>miércoles</v>
      </c>
      <c r="M1405" s="45">
        <v>1404</v>
      </c>
    </row>
    <row r="1406" spans="1:13" x14ac:dyDescent="0.35">
      <c r="A1406" s="8" t="str">
        <f t="shared" si="176"/>
        <v>2019</v>
      </c>
      <c r="B1406" s="8" t="str">
        <f t="shared" si="176"/>
        <v>Septiembre</v>
      </c>
      <c r="C1406" s="6" t="s">
        <v>43</v>
      </c>
      <c r="D1406" s="14" t="str">
        <f t="shared" si="170"/>
        <v>5/Septiembre/2019</v>
      </c>
      <c r="E1406" s="50">
        <v>51574320</v>
      </c>
      <c r="F1406" s="1">
        <v>23004120.541099999</v>
      </c>
      <c r="G1406" s="2">
        <v>0.44603827139359276</v>
      </c>
      <c r="H1406" s="3">
        <v>46776</v>
      </c>
      <c r="I1406" s="1">
        <v>28570199.458900001</v>
      </c>
      <c r="J1406" s="11">
        <f t="shared" si="171"/>
        <v>43713</v>
      </c>
      <c r="K1406" s="12">
        <f t="shared" si="172"/>
        <v>36</v>
      </c>
      <c r="L1406" s="12" t="str">
        <f t="shared" si="173"/>
        <v>jueves</v>
      </c>
      <c r="M1406" s="45">
        <v>1405</v>
      </c>
    </row>
    <row r="1407" spans="1:13" x14ac:dyDescent="0.35">
      <c r="A1407" s="8" t="str">
        <f t="shared" si="176"/>
        <v>2019</v>
      </c>
      <c r="B1407" s="8" t="str">
        <f t="shared" si="176"/>
        <v>Septiembre</v>
      </c>
      <c r="C1407" s="6" t="s">
        <v>44</v>
      </c>
      <c r="D1407" s="14" t="str">
        <f t="shared" si="170"/>
        <v>6/Septiembre/2019</v>
      </c>
      <c r="E1407" s="50">
        <v>39337699</v>
      </c>
      <c r="F1407" s="1">
        <v>16922199.014899999</v>
      </c>
      <c r="G1407" s="2">
        <v>0.43017765261003194</v>
      </c>
      <c r="H1407" s="3">
        <v>37117</v>
      </c>
      <c r="I1407" s="1">
        <v>22415499.985100001</v>
      </c>
      <c r="J1407" s="11">
        <f t="shared" si="171"/>
        <v>43714</v>
      </c>
      <c r="K1407" s="12">
        <f t="shared" si="172"/>
        <v>36</v>
      </c>
      <c r="L1407" s="12" t="str">
        <f t="shared" si="173"/>
        <v>viernes</v>
      </c>
      <c r="M1407" s="45">
        <v>1406</v>
      </c>
    </row>
    <row r="1408" spans="1:13" x14ac:dyDescent="0.35">
      <c r="A1408" s="8" t="str">
        <f t="shared" si="176"/>
        <v>2019</v>
      </c>
      <c r="B1408" s="8" t="str">
        <f t="shared" si="176"/>
        <v>Septiembre</v>
      </c>
      <c r="C1408" s="6" t="s">
        <v>45</v>
      </c>
      <c r="D1408" s="14" t="str">
        <f t="shared" si="170"/>
        <v>7/Septiembre/2019</v>
      </c>
      <c r="E1408" s="50">
        <v>2723067</v>
      </c>
      <c r="F1408" s="1">
        <v>1256896.5499</v>
      </c>
      <c r="G1408" s="2">
        <v>0.46157386134825179</v>
      </c>
      <c r="H1408" s="3">
        <v>3790</v>
      </c>
      <c r="I1408" s="1">
        <v>1466170.4501</v>
      </c>
      <c r="J1408" s="11">
        <f t="shared" si="171"/>
        <v>43715</v>
      </c>
      <c r="K1408" s="12">
        <f t="shared" si="172"/>
        <v>36</v>
      </c>
      <c r="L1408" s="12" t="str">
        <f t="shared" si="173"/>
        <v>sábado</v>
      </c>
      <c r="M1408" s="45">
        <v>1407</v>
      </c>
    </row>
    <row r="1409" spans="1:13" x14ac:dyDescent="0.35">
      <c r="A1409" s="8" t="str">
        <f t="shared" ref="A1409:B1424" si="177">+A1408</f>
        <v>2019</v>
      </c>
      <c r="B1409" s="8" t="str">
        <f t="shared" si="177"/>
        <v>Septiembre</v>
      </c>
      <c r="C1409" s="6" t="s">
        <v>47</v>
      </c>
      <c r="D1409" s="14" t="str">
        <f t="shared" si="170"/>
        <v>9/Septiembre/2019</v>
      </c>
      <c r="E1409" s="50">
        <v>30219166</v>
      </c>
      <c r="F1409" s="1">
        <v>14086808.65</v>
      </c>
      <c r="G1409" s="2">
        <v>0.46615477905644387</v>
      </c>
      <c r="H1409" s="3">
        <v>15752</v>
      </c>
      <c r="I1409" s="1">
        <v>16132357.350099999</v>
      </c>
      <c r="J1409" s="11">
        <f t="shared" si="171"/>
        <v>43717</v>
      </c>
      <c r="K1409" s="12">
        <f t="shared" si="172"/>
        <v>37</v>
      </c>
      <c r="L1409" s="12" t="str">
        <f t="shared" si="173"/>
        <v>lunes</v>
      </c>
      <c r="M1409" s="45">
        <v>1408</v>
      </c>
    </row>
    <row r="1410" spans="1:13" x14ac:dyDescent="0.35">
      <c r="A1410" s="8" t="str">
        <f t="shared" si="177"/>
        <v>2019</v>
      </c>
      <c r="B1410" s="8" t="str">
        <f t="shared" si="177"/>
        <v>Septiembre</v>
      </c>
      <c r="C1410" s="6" t="s">
        <v>48</v>
      </c>
      <c r="D1410" s="14" t="str">
        <f t="shared" si="170"/>
        <v>10/Septiembre/2019</v>
      </c>
      <c r="E1410" s="50">
        <v>68500230</v>
      </c>
      <c r="F1410" s="1">
        <v>27737928.7733</v>
      </c>
      <c r="G1410" s="2">
        <v>0.40493190713812199</v>
      </c>
      <c r="H1410" s="3">
        <v>80546.463000000003</v>
      </c>
      <c r="I1410" s="1">
        <v>40762301.2267</v>
      </c>
      <c r="J1410" s="11">
        <f t="shared" si="171"/>
        <v>43718</v>
      </c>
      <c r="K1410" s="12">
        <f t="shared" si="172"/>
        <v>37</v>
      </c>
      <c r="L1410" s="12" t="str">
        <f t="shared" si="173"/>
        <v>martes</v>
      </c>
      <c r="M1410" s="45">
        <v>1409</v>
      </c>
    </row>
    <row r="1411" spans="1:13" x14ac:dyDescent="0.35">
      <c r="A1411" s="8" t="str">
        <f t="shared" si="177"/>
        <v>2019</v>
      </c>
      <c r="B1411" s="8" t="str">
        <f t="shared" si="177"/>
        <v>Septiembre</v>
      </c>
      <c r="C1411" s="6" t="s">
        <v>69</v>
      </c>
      <c r="D1411" s="14" t="str">
        <f t="shared" ref="D1411:D1445" si="178">CONCATENATE(C1411,"/",B1411,"/",A1411)</f>
        <v>11/Septiembre/2019</v>
      </c>
      <c r="E1411" s="50">
        <v>69644414</v>
      </c>
      <c r="F1411" s="1">
        <v>29681348.7498</v>
      </c>
      <c r="G1411" s="2">
        <v>0.42618419834503884</v>
      </c>
      <c r="H1411" s="3">
        <v>71269.966</v>
      </c>
      <c r="I1411" s="1">
        <v>39963065.250299998</v>
      </c>
      <c r="J1411" s="11">
        <f t="shared" ref="J1411:J1445" si="179">WORKDAY(D1411,0,0)</f>
        <v>43719</v>
      </c>
      <c r="K1411" s="12">
        <f t="shared" ref="K1411:K1445" si="180">WEEKNUM(J1411,1)</f>
        <v>37</v>
      </c>
      <c r="L1411" s="12" t="str">
        <f t="shared" ref="L1411:L1445" si="181">TEXT(J1411,"ddDDd")</f>
        <v>miércoles</v>
      </c>
      <c r="M1411" s="45">
        <v>1410</v>
      </c>
    </row>
    <row r="1412" spans="1:13" x14ac:dyDescent="0.35">
      <c r="A1412" s="8" t="str">
        <f t="shared" si="177"/>
        <v>2019</v>
      </c>
      <c r="B1412" s="8" t="str">
        <f t="shared" si="177"/>
        <v>Septiembre</v>
      </c>
      <c r="C1412" s="6" t="s">
        <v>49</v>
      </c>
      <c r="D1412" s="14" t="str">
        <f t="shared" si="178"/>
        <v>12/Septiembre/2019</v>
      </c>
      <c r="E1412" s="50">
        <v>41541452</v>
      </c>
      <c r="F1412" s="1">
        <v>18491637.784499999</v>
      </c>
      <c r="G1412" s="2">
        <v>0.44513701120750426</v>
      </c>
      <c r="H1412" s="3">
        <v>29151</v>
      </c>
      <c r="I1412" s="1">
        <v>23049814.215500001</v>
      </c>
      <c r="J1412" s="11">
        <f t="shared" si="179"/>
        <v>43720</v>
      </c>
      <c r="K1412" s="12">
        <f t="shared" si="180"/>
        <v>37</v>
      </c>
      <c r="L1412" s="12" t="str">
        <f t="shared" si="181"/>
        <v>jueves</v>
      </c>
      <c r="M1412" s="45">
        <v>1411</v>
      </c>
    </row>
    <row r="1413" spans="1:13" x14ac:dyDescent="0.35">
      <c r="A1413" s="8" t="str">
        <f t="shared" si="177"/>
        <v>2019</v>
      </c>
      <c r="B1413" s="8" t="str">
        <f t="shared" si="177"/>
        <v>Septiembre</v>
      </c>
      <c r="C1413" s="6" t="s">
        <v>50</v>
      </c>
      <c r="D1413" s="14" t="str">
        <f t="shared" si="178"/>
        <v>13/Septiembre/2019</v>
      </c>
      <c r="E1413" s="50">
        <v>53527343</v>
      </c>
      <c r="F1413" s="1">
        <v>23522435.991999999</v>
      </c>
      <c r="G1413" s="2">
        <v>0.43944710635086071</v>
      </c>
      <c r="H1413" s="3">
        <v>43620</v>
      </c>
      <c r="I1413" s="1">
        <v>30004907.008000001</v>
      </c>
      <c r="J1413" s="11">
        <f t="shared" si="179"/>
        <v>43721</v>
      </c>
      <c r="K1413" s="12">
        <f t="shared" si="180"/>
        <v>37</v>
      </c>
      <c r="L1413" s="12" t="str">
        <f t="shared" si="181"/>
        <v>viernes</v>
      </c>
      <c r="M1413" s="45">
        <v>1412</v>
      </c>
    </row>
    <row r="1414" spans="1:13" x14ac:dyDescent="0.35">
      <c r="A1414" s="8" t="str">
        <f t="shared" si="177"/>
        <v>2019</v>
      </c>
      <c r="B1414" s="8" t="str">
        <f t="shared" si="177"/>
        <v>Septiembre</v>
      </c>
      <c r="C1414" s="6" t="s">
        <v>51</v>
      </c>
      <c r="D1414" s="14" t="str">
        <f t="shared" si="178"/>
        <v>14/Septiembre/2019</v>
      </c>
      <c r="E1414" s="50">
        <v>3950719</v>
      </c>
      <c r="F1414" s="1">
        <v>2305541.1030000001</v>
      </c>
      <c r="G1414" s="2">
        <v>0.58357506646258572</v>
      </c>
      <c r="H1414" s="3">
        <v>3595</v>
      </c>
      <c r="I1414" s="1">
        <v>1645177.8970999999</v>
      </c>
      <c r="J1414" s="11">
        <f t="shared" si="179"/>
        <v>43722</v>
      </c>
      <c r="K1414" s="12">
        <f t="shared" si="180"/>
        <v>37</v>
      </c>
      <c r="L1414" s="12" t="str">
        <f t="shared" si="181"/>
        <v>sábado</v>
      </c>
      <c r="M1414" s="45">
        <v>1413</v>
      </c>
    </row>
    <row r="1415" spans="1:13" x14ac:dyDescent="0.35">
      <c r="A1415" s="8" t="str">
        <f t="shared" si="177"/>
        <v>2019</v>
      </c>
      <c r="B1415" s="8" t="str">
        <f t="shared" si="177"/>
        <v>Septiembre</v>
      </c>
      <c r="C1415" s="6" t="s">
        <v>53</v>
      </c>
      <c r="D1415" s="14" t="str">
        <f t="shared" si="178"/>
        <v>16/Septiembre/2019</v>
      </c>
      <c r="E1415" s="50">
        <v>27649026</v>
      </c>
      <c r="F1415" s="1">
        <v>12531383.2535</v>
      </c>
      <c r="G1415" s="2">
        <v>0.45323054973075722</v>
      </c>
      <c r="H1415" s="3">
        <v>16163</v>
      </c>
      <c r="I1415" s="1">
        <v>15117642.7465</v>
      </c>
      <c r="J1415" s="11">
        <f t="shared" si="179"/>
        <v>43724</v>
      </c>
      <c r="K1415" s="12">
        <f t="shared" si="180"/>
        <v>38</v>
      </c>
      <c r="L1415" s="12" t="str">
        <f t="shared" si="181"/>
        <v>lunes</v>
      </c>
      <c r="M1415" s="45">
        <v>1414</v>
      </c>
    </row>
    <row r="1416" spans="1:13" x14ac:dyDescent="0.35">
      <c r="A1416" s="8" t="str">
        <f t="shared" si="177"/>
        <v>2019</v>
      </c>
      <c r="B1416" s="8" t="str">
        <f t="shared" si="177"/>
        <v>Septiembre</v>
      </c>
      <c r="C1416" s="6" t="s">
        <v>70</v>
      </c>
      <c r="D1416" s="14" t="str">
        <f t="shared" si="178"/>
        <v>17/Septiembre/2019</v>
      </c>
      <c r="E1416" s="50">
        <v>13065978</v>
      </c>
      <c r="F1416" s="1">
        <v>6045133.5570999999</v>
      </c>
      <c r="G1416" s="2">
        <v>0.46266215641110064</v>
      </c>
      <c r="H1416" s="3">
        <v>16972</v>
      </c>
      <c r="I1416" s="1">
        <v>7020844.443</v>
      </c>
      <c r="J1416" s="11">
        <f t="shared" si="179"/>
        <v>43725</v>
      </c>
      <c r="K1416" s="12">
        <f t="shared" si="180"/>
        <v>38</v>
      </c>
      <c r="L1416" s="12" t="str">
        <f t="shared" si="181"/>
        <v>martes</v>
      </c>
      <c r="M1416" s="45">
        <v>1415</v>
      </c>
    </row>
    <row r="1417" spans="1:13" x14ac:dyDescent="0.35">
      <c r="A1417" s="8" t="str">
        <f t="shared" si="177"/>
        <v>2019</v>
      </c>
      <c r="B1417" s="8" t="str">
        <f t="shared" si="177"/>
        <v>Septiembre</v>
      </c>
      <c r="C1417" s="6" t="s">
        <v>58</v>
      </c>
      <c r="D1417" s="14" t="str">
        <f t="shared" si="178"/>
        <v>23/Septiembre/2019</v>
      </c>
      <c r="E1417" s="50">
        <v>56822600.479999997</v>
      </c>
      <c r="F1417" s="1">
        <v>25489417.1184</v>
      </c>
      <c r="G1417" s="2">
        <v>0.4485788560024031</v>
      </c>
      <c r="H1417" s="3">
        <v>55881</v>
      </c>
      <c r="I1417" s="1">
        <v>31333183.361699998</v>
      </c>
      <c r="J1417" s="11">
        <f t="shared" si="179"/>
        <v>43731</v>
      </c>
      <c r="K1417" s="12">
        <f t="shared" si="180"/>
        <v>39</v>
      </c>
      <c r="L1417" s="12" t="str">
        <f t="shared" si="181"/>
        <v>lunes</v>
      </c>
      <c r="M1417" s="45">
        <v>1416</v>
      </c>
    </row>
    <row r="1418" spans="1:13" x14ac:dyDescent="0.35">
      <c r="A1418" s="8" t="str">
        <f t="shared" si="177"/>
        <v>2019</v>
      </c>
      <c r="B1418" s="8" t="str">
        <f t="shared" si="177"/>
        <v>Septiembre</v>
      </c>
      <c r="C1418" s="6" t="s">
        <v>59</v>
      </c>
      <c r="D1418" s="14" t="str">
        <f t="shared" si="178"/>
        <v>24/Septiembre/2019</v>
      </c>
      <c r="E1418" s="50">
        <v>36418222</v>
      </c>
      <c r="F1418" s="1">
        <v>16781484.1371</v>
      </c>
      <c r="G1418" s="2">
        <v>0.46079910592834544</v>
      </c>
      <c r="H1418" s="3">
        <v>34202</v>
      </c>
      <c r="I1418" s="1">
        <v>19636737.8629</v>
      </c>
      <c r="J1418" s="11">
        <f t="shared" si="179"/>
        <v>43732</v>
      </c>
      <c r="K1418" s="12">
        <f t="shared" si="180"/>
        <v>39</v>
      </c>
      <c r="L1418" s="12" t="str">
        <f t="shared" si="181"/>
        <v>martes</v>
      </c>
      <c r="M1418" s="45">
        <v>1417</v>
      </c>
    </row>
    <row r="1419" spans="1:13" x14ac:dyDescent="0.35">
      <c r="A1419" s="8" t="str">
        <f t="shared" si="177"/>
        <v>2019</v>
      </c>
      <c r="B1419" s="8" t="str">
        <f t="shared" si="177"/>
        <v>Septiembre</v>
      </c>
      <c r="C1419" s="6" t="s">
        <v>72</v>
      </c>
      <c r="D1419" s="14" t="str">
        <f t="shared" si="178"/>
        <v>25/Septiembre/2019</v>
      </c>
      <c r="E1419" s="50">
        <v>65025146</v>
      </c>
      <c r="F1419" s="1">
        <v>30210995.447900001</v>
      </c>
      <c r="G1419" s="2">
        <v>0.46460480762165457</v>
      </c>
      <c r="H1419" s="3">
        <v>75484</v>
      </c>
      <c r="I1419" s="1">
        <v>34814150.552199997</v>
      </c>
      <c r="J1419" s="11">
        <f t="shared" si="179"/>
        <v>43733</v>
      </c>
      <c r="K1419" s="12">
        <f t="shared" si="180"/>
        <v>39</v>
      </c>
      <c r="L1419" s="12" t="str">
        <f t="shared" si="181"/>
        <v>miércoles</v>
      </c>
      <c r="M1419" s="45">
        <v>1418</v>
      </c>
    </row>
    <row r="1420" spans="1:13" x14ac:dyDescent="0.35">
      <c r="A1420" s="8" t="str">
        <f t="shared" si="177"/>
        <v>2019</v>
      </c>
      <c r="B1420" s="8" t="str">
        <f t="shared" si="177"/>
        <v>Septiembre</v>
      </c>
      <c r="C1420" s="6" t="s">
        <v>60</v>
      </c>
      <c r="D1420" s="14" t="str">
        <f t="shared" si="178"/>
        <v>26/Septiembre/2019</v>
      </c>
      <c r="E1420" s="50">
        <v>54112048</v>
      </c>
      <c r="F1420" s="1">
        <v>21990286.069499999</v>
      </c>
      <c r="G1420" s="2">
        <v>0.40638428746034527</v>
      </c>
      <c r="H1420" s="3">
        <v>67966</v>
      </c>
      <c r="I1420" s="1">
        <v>32121761.930500001</v>
      </c>
      <c r="J1420" s="11">
        <f t="shared" si="179"/>
        <v>43734</v>
      </c>
      <c r="K1420" s="12">
        <f t="shared" si="180"/>
        <v>39</v>
      </c>
      <c r="L1420" s="12" t="str">
        <f t="shared" si="181"/>
        <v>jueves</v>
      </c>
      <c r="M1420" s="45">
        <v>1419</v>
      </c>
    </row>
    <row r="1421" spans="1:13" x14ac:dyDescent="0.35">
      <c r="A1421" s="8" t="str">
        <f t="shared" si="177"/>
        <v>2019</v>
      </c>
      <c r="B1421" s="8" t="str">
        <f t="shared" si="177"/>
        <v>Septiembre</v>
      </c>
      <c r="C1421" s="6" t="s">
        <v>61</v>
      </c>
      <c r="D1421" s="14" t="str">
        <f t="shared" si="178"/>
        <v>27/Septiembre/2019</v>
      </c>
      <c r="E1421" s="50">
        <v>56317232</v>
      </c>
      <c r="F1421" s="1">
        <v>20986148.230900001</v>
      </c>
      <c r="G1421" s="2">
        <v>0.37264168506896789</v>
      </c>
      <c r="H1421" s="3">
        <v>38773</v>
      </c>
      <c r="I1421" s="1">
        <v>35331083.769100003</v>
      </c>
      <c r="J1421" s="11">
        <f t="shared" si="179"/>
        <v>43735</v>
      </c>
      <c r="K1421" s="12">
        <f t="shared" si="180"/>
        <v>39</v>
      </c>
      <c r="L1421" s="12" t="str">
        <f t="shared" si="181"/>
        <v>viernes</v>
      </c>
      <c r="M1421" s="45">
        <v>1420</v>
      </c>
    </row>
    <row r="1422" spans="1:13" x14ac:dyDescent="0.35">
      <c r="A1422" s="8" t="str">
        <f t="shared" si="177"/>
        <v>2019</v>
      </c>
      <c r="B1422" s="8" t="str">
        <f t="shared" si="177"/>
        <v>Septiembre</v>
      </c>
      <c r="C1422" s="6" t="s">
        <v>62</v>
      </c>
      <c r="D1422" s="14" t="str">
        <f t="shared" si="178"/>
        <v>28/Septiembre/2019</v>
      </c>
      <c r="E1422" s="50">
        <v>5252953</v>
      </c>
      <c r="F1422" s="1">
        <v>2243859.1461999998</v>
      </c>
      <c r="G1422" s="2">
        <v>0.42716147397473381</v>
      </c>
      <c r="H1422" s="3">
        <v>4187</v>
      </c>
      <c r="I1422" s="1">
        <v>3009093.8538000002</v>
      </c>
      <c r="J1422" s="11">
        <f t="shared" si="179"/>
        <v>43736</v>
      </c>
      <c r="K1422" s="12">
        <f t="shared" si="180"/>
        <v>39</v>
      </c>
      <c r="L1422" s="12" t="str">
        <f t="shared" si="181"/>
        <v>sábado</v>
      </c>
      <c r="M1422" s="45">
        <v>1421</v>
      </c>
    </row>
    <row r="1423" spans="1:13" x14ac:dyDescent="0.35">
      <c r="A1423" s="8" t="str">
        <f t="shared" si="177"/>
        <v>2019</v>
      </c>
      <c r="B1423" s="8" t="str">
        <f t="shared" si="177"/>
        <v>Septiembre</v>
      </c>
      <c r="C1423" s="6" t="s">
        <v>64</v>
      </c>
      <c r="D1423" s="14" t="str">
        <f t="shared" si="178"/>
        <v>30/Septiembre/2019</v>
      </c>
      <c r="E1423" s="50">
        <v>96175955</v>
      </c>
      <c r="F1423" s="1">
        <v>36571375.835199997</v>
      </c>
      <c r="G1423" s="2">
        <v>0.38025487592194951</v>
      </c>
      <c r="H1423" s="3">
        <v>70677.134999999995</v>
      </c>
      <c r="I1423" s="1">
        <v>59604579.164800003</v>
      </c>
      <c r="J1423" s="11">
        <f t="shared" si="179"/>
        <v>43738</v>
      </c>
      <c r="K1423" s="12">
        <f t="shared" si="180"/>
        <v>40</v>
      </c>
      <c r="L1423" s="12" t="str">
        <f t="shared" si="181"/>
        <v>lunes</v>
      </c>
      <c r="M1423" s="45">
        <v>1422</v>
      </c>
    </row>
    <row r="1424" spans="1:13" x14ac:dyDescent="0.35">
      <c r="A1424" s="8" t="str">
        <f t="shared" si="177"/>
        <v>2019</v>
      </c>
      <c r="B1424" s="8" t="s">
        <v>34</v>
      </c>
      <c r="C1424" s="6" t="s">
        <v>73</v>
      </c>
      <c r="D1424" s="14" t="str">
        <f t="shared" si="178"/>
        <v>1/Octubre/2019</v>
      </c>
      <c r="E1424" s="50">
        <v>17181285</v>
      </c>
      <c r="F1424" s="1">
        <v>7765435.2489999998</v>
      </c>
      <c r="G1424" s="2">
        <v>0.45197057431967397</v>
      </c>
      <c r="H1424" s="3">
        <v>10927</v>
      </c>
      <c r="I1424" s="1">
        <v>9415849.7510000002</v>
      </c>
      <c r="J1424" s="11">
        <f t="shared" si="179"/>
        <v>43739</v>
      </c>
      <c r="K1424" s="12">
        <f t="shared" si="180"/>
        <v>40</v>
      </c>
      <c r="L1424" s="12" t="str">
        <f t="shared" si="181"/>
        <v>martes</v>
      </c>
      <c r="M1424" s="45">
        <v>1423</v>
      </c>
    </row>
    <row r="1425" spans="1:13" x14ac:dyDescent="0.35">
      <c r="A1425" s="8" t="str">
        <f t="shared" ref="A1425:B1440" si="182">+A1424</f>
        <v>2019</v>
      </c>
      <c r="B1425" s="8" t="str">
        <f t="shared" si="182"/>
        <v>Octubre</v>
      </c>
      <c r="C1425" s="6" t="s">
        <v>66</v>
      </c>
      <c r="D1425" s="14" t="str">
        <f t="shared" si="178"/>
        <v>2/Octubre/2019</v>
      </c>
      <c r="E1425" s="50">
        <v>49492470</v>
      </c>
      <c r="F1425" s="1">
        <v>23677951.581799999</v>
      </c>
      <c r="G1425" s="2">
        <v>0.47841523330316715</v>
      </c>
      <c r="H1425" s="3">
        <v>51249</v>
      </c>
      <c r="I1425" s="1">
        <v>25814518.418299999</v>
      </c>
      <c r="J1425" s="11">
        <f t="shared" si="179"/>
        <v>43740</v>
      </c>
      <c r="K1425" s="12">
        <f t="shared" si="180"/>
        <v>40</v>
      </c>
      <c r="L1425" s="12" t="str">
        <f t="shared" si="181"/>
        <v>miércoles</v>
      </c>
      <c r="M1425" s="45">
        <v>1424</v>
      </c>
    </row>
    <row r="1426" spans="1:13" x14ac:dyDescent="0.35">
      <c r="A1426" s="8" t="str">
        <f t="shared" si="182"/>
        <v>2019</v>
      </c>
      <c r="B1426" s="8" t="str">
        <f t="shared" si="182"/>
        <v>Octubre</v>
      </c>
      <c r="C1426" s="6" t="s">
        <v>67</v>
      </c>
      <c r="D1426" s="14" t="str">
        <f t="shared" si="178"/>
        <v>3/Octubre/2019</v>
      </c>
      <c r="E1426" s="50">
        <v>42588503</v>
      </c>
      <c r="F1426" s="1">
        <v>18422109.6569</v>
      </c>
      <c r="G1426" s="2">
        <v>0.43256062925949756</v>
      </c>
      <c r="H1426" s="3">
        <v>46196</v>
      </c>
      <c r="I1426" s="1">
        <v>24166393.343199998</v>
      </c>
      <c r="J1426" s="11">
        <f t="shared" si="179"/>
        <v>43741</v>
      </c>
      <c r="K1426" s="12">
        <f t="shared" si="180"/>
        <v>40</v>
      </c>
      <c r="L1426" s="12" t="str">
        <f t="shared" si="181"/>
        <v>jueves</v>
      </c>
      <c r="M1426" s="45">
        <v>1425</v>
      </c>
    </row>
    <row r="1427" spans="1:13" x14ac:dyDescent="0.35">
      <c r="A1427" s="8" t="str">
        <f t="shared" si="182"/>
        <v>2019</v>
      </c>
      <c r="B1427" s="8" t="str">
        <f t="shared" si="182"/>
        <v>Octubre</v>
      </c>
      <c r="C1427" s="6" t="s">
        <v>68</v>
      </c>
      <c r="D1427" s="14" t="str">
        <f t="shared" si="178"/>
        <v>4/Octubre/2019</v>
      </c>
      <c r="E1427" s="50">
        <v>52775835</v>
      </c>
      <c r="F1427" s="1">
        <v>21288529.495999999</v>
      </c>
      <c r="G1427" s="2">
        <v>0.40337646000295402</v>
      </c>
      <c r="H1427" s="3">
        <v>43897.582000000002</v>
      </c>
      <c r="I1427" s="1">
        <v>31487305.504000001</v>
      </c>
      <c r="J1427" s="11">
        <f t="shared" si="179"/>
        <v>43742</v>
      </c>
      <c r="K1427" s="12">
        <f t="shared" si="180"/>
        <v>40</v>
      </c>
      <c r="L1427" s="12" t="str">
        <f t="shared" si="181"/>
        <v>viernes</v>
      </c>
      <c r="M1427" s="45">
        <v>1426</v>
      </c>
    </row>
    <row r="1428" spans="1:13" x14ac:dyDescent="0.35">
      <c r="A1428" s="8" t="str">
        <f t="shared" si="182"/>
        <v>2019</v>
      </c>
      <c r="B1428" s="8" t="str">
        <f t="shared" si="182"/>
        <v>Octubre</v>
      </c>
      <c r="C1428" s="6" t="s">
        <v>43</v>
      </c>
      <c r="D1428" s="14" t="str">
        <f t="shared" si="178"/>
        <v>5/Octubre/2019</v>
      </c>
      <c r="E1428" s="50">
        <v>5400472</v>
      </c>
      <c r="F1428" s="1">
        <v>2365282.0910999998</v>
      </c>
      <c r="G1428" s="2">
        <v>0.43797691962850654</v>
      </c>
      <c r="H1428" s="3">
        <v>10826</v>
      </c>
      <c r="I1428" s="1">
        <v>3035189.9089000002</v>
      </c>
      <c r="J1428" s="11">
        <f t="shared" si="179"/>
        <v>43743</v>
      </c>
      <c r="K1428" s="12">
        <f t="shared" si="180"/>
        <v>40</v>
      </c>
      <c r="L1428" s="12" t="str">
        <f t="shared" si="181"/>
        <v>sábado</v>
      </c>
      <c r="M1428" s="45">
        <v>1427</v>
      </c>
    </row>
    <row r="1429" spans="1:13" x14ac:dyDescent="0.35">
      <c r="A1429" s="8" t="str">
        <f t="shared" si="182"/>
        <v>2019</v>
      </c>
      <c r="B1429" s="8" t="str">
        <f t="shared" si="182"/>
        <v>Octubre</v>
      </c>
      <c r="C1429" s="6" t="s">
        <v>45</v>
      </c>
      <c r="D1429" s="14" t="str">
        <f t="shared" si="178"/>
        <v>7/Octubre/2019</v>
      </c>
      <c r="E1429" s="50">
        <v>27393983</v>
      </c>
      <c r="F1429" s="1">
        <v>12171865.5911</v>
      </c>
      <c r="G1429" s="2">
        <v>0.44432624460269249</v>
      </c>
      <c r="H1429" s="3">
        <v>21358</v>
      </c>
      <c r="I1429" s="1">
        <v>15222117.409</v>
      </c>
      <c r="J1429" s="11">
        <f t="shared" si="179"/>
        <v>43745</v>
      </c>
      <c r="K1429" s="12">
        <f t="shared" si="180"/>
        <v>41</v>
      </c>
      <c r="L1429" s="12" t="str">
        <f t="shared" si="181"/>
        <v>lunes</v>
      </c>
      <c r="M1429" s="45">
        <v>1428</v>
      </c>
    </row>
    <row r="1430" spans="1:13" x14ac:dyDescent="0.35">
      <c r="A1430" s="8" t="str">
        <f t="shared" si="182"/>
        <v>2019</v>
      </c>
      <c r="B1430" s="8" t="str">
        <f t="shared" si="182"/>
        <v>Octubre</v>
      </c>
      <c r="C1430" s="6" t="s">
        <v>46</v>
      </c>
      <c r="D1430" s="14" t="str">
        <f t="shared" si="178"/>
        <v>8/Octubre/2019</v>
      </c>
      <c r="E1430" s="50">
        <v>57584507</v>
      </c>
      <c r="F1430" s="1">
        <v>24472335.067699999</v>
      </c>
      <c r="G1430" s="2">
        <v>0.42498123788226577</v>
      </c>
      <c r="H1430" s="3">
        <v>45322</v>
      </c>
      <c r="I1430" s="1">
        <v>33112171.932399999</v>
      </c>
      <c r="J1430" s="11">
        <f t="shared" si="179"/>
        <v>43746</v>
      </c>
      <c r="K1430" s="12">
        <f t="shared" si="180"/>
        <v>41</v>
      </c>
      <c r="L1430" s="12" t="str">
        <f t="shared" si="181"/>
        <v>martes</v>
      </c>
      <c r="M1430" s="45">
        <v>1429</v>
      </c>
    </row>
    <row r="1431" spans="1:13" x14ac:dyDescent="0.35">
      <c r="A1431" s="8" t="str">
        <f t="shared" si="182"/>
        <v>2019</v>
      </c>
      <c r="B1431" s="8" t="str">
        <f t="shared" si="182"/>
        <v>Octubre</v>
      </c>
      <c r="C1431" s="6" t="s">
        <v>47</v>
      </c>
      <c r="D1431" s="14" t="str">
        <f t="shared" si="178"/>
        <v>9/Octubre/2019</v>
      </c>
      <c r="E1431" s="50">
        <v>56881270</v>
      </c>
      <c r="F1431" s="1">
        <v>25713335.597199999</v>
      </c>
      <c r="G1431" s="2">
        <v>0.45205276881476097</v>
      </c>
      <c r="H1431" s="3">
        <v>36051</v>
      </c>
      <c r="I1431" s="1">
        <v>31167934.402899999</v>
      </c>
      <c r="J1431" s="11">
        <f t="shared" si="179"/>
        <v>43747</v>
      </c>
      <c r="K1431" s="12">
        <f t="shared" si="180"/>
        <v>41</v>
      </c>
      <c r="L1431" s="12" t="str">
        <f t="shared" si="181"/>
        <v>miércoles</v>
      </c>
      <c r="M1431" s="45">
        <v>1430</v>
      </c>
    </row>
    <row r="1432" spans="1:13" x14ac:dyDescent="0.35">
      <c r="A1432" s="8" t="str">
        <f t="shared" si="182"/>
        <v>2019</v>
      </c>
      <c r="B1432" s="8" t="str">
        <f t="shared" si="182"/>
        <v>Octubre</v>
      </c>
      <c r="C1432" s="6" t="s">
        <v>48</v>
      </c>
      <c r="D1432" s="14" t="str">
        <f t="shared" si="178"/>
        <v>10/Octubre/2019</v>
      </c>
      <c r="E1432" s="50">
        <v>52265575</v>
      </c>
      <c r="F1432" s="1">
        <v>24495806.681499999</v>
      </c>
      <c r="G1432" s="2">
        <v>0.46867955975802428</v>
      </c>
      <c r="H1432" s="3">
        <v>33374</v>
      </c>
      <c r="I1432" s="1">
        <v>27769768.318500001</v>
      </c>
      <c r="J1432" s="11">
        <f t="shared" si="179"/>
        <v>43748</v>
      </c>
      <c r="K1432" s="12">
        <f t="shared" si="180"/>
        <v>41</v>
      </c>
      <c r="L1432" s="12" t="str">
        <f t="shared" si="181"/>
        <v>jueves</v>
      </c>
      <c r="M1432" s="45">
        <v>1431</v>
      </c>
    </row>
    <row r="1433" spans="1:13" x14ac:dyDescent="0.35">
      <c r="A1433" s="8" t="str">
        <f t="shared" si="182"/>
        <v>2019</v>
      </c>
      <c r="B1433" s="8" t="str">
        <f t="shared" si="182"/>
        <v>Octubre</v>
      </c>
      <c r="C1433" s="6" t="s">
        <v>69</v>
      </c>
      <c r="D1433" s="14" t="str">
        <f t="shared" si="178"/>
        <v>11/Octubre/2019</v>
      </c>
      <c r="E1433" s="50">
        <v>40501950</v>
      </c>
      <c r="F1433" s="1">
        <v>19983152.810699999</v>
      </c>
      <c r="G1433" s="2">
        <v>0.49338742482028641</v>
      </c>
      <c r="H1433" s="3">
        <v>33317</v>
      </c>
      <c r="I1433" s="1">
        <v>20518797.189300001</v>
      </c>
      <c r="J1433" s="11">
        <f t="shared" si="179"/>
        <v>43749</v>
      </c>
      <c r="K1433" s="12">
        <f t="shared" si="180"/>
        <v>41</v>
      </c>
      <c r="L1433" s="12" t="str">
        <f t="shared" si="181"/>
        <v>viernes</v>
      </c>
      <c r="M1433" s="45">
        <v>1432</v>
      </c>
    </row>
    <row r="1434" spans="1:13" x14ac:dyDescent="0.35">
      <c r="A1434" s="8" t="str">
        <f t="shared" si="182"/>
        <v>2019</v>
      </c>
      <c r="B1434" s="8" t="str">
        <f t="shared" si="182"/>
        <v>Octubre</v>
      </c>
      <c r="C1434" s="6" t="s">
        <v>49</v>
      </c>
      <c r="D1434" s="14" t="str">
        <f t="shared" si="178"/>
        <v>12/Octubre/2019</v>
      </c>
      <c r="E1434" s="50">
        <v>8085332</v>
      </c>
      <c r="F1434" s="1">
        <v>4820163.9605</v>
      </c>
      <c r="G1434" s="2">
        <v>0.59616153801723915</v>
      </c>
      <c r="H1434" s="3">
        <v>4348</v>
      </c>
      <c r="I1434" s="1">
        <v>3265168.0395999998</v>
      </c>
      <c r="J1434" s="11">
        <f t="shared" si="179"/>
        <v>43750</v>
      </c>
      <c r="K1434" s="12">
        <f t="shared" si="180"/>
        <v>41</v>
      </c>
      <c r="L1434" s="12" t="str">
        <f t="shared" si="181"/>
        <v>sábado</v>
      </c>
      <c r="M1434" s="45">
        <v>1433</v>
      </c>
    </row>
    <row r="1435" spans="1:13" x14ac:dyDescent="0.35">
      <c r="A1435" s="8" t="str">
        <f t="shared" si="182"/>
        <v>2019</v>
      </c>
      <c r="B1435" s="8" t="str">
        <f t="shared" si="182"/>
        <v>Octubre</v>
      </c>
      <c r="C1435" s="6" t="s">
        <v>51</v>
      </c>
      <c r="D1435" s="14" t="str">
        <f t="shared" si="178"/>
        <v>14/Octubre/2019</v>
      </c>
      <c r="E1435" s="50">
        <v>56539305</v>
      </c>
      <c r="F1435" s="1">
        <v>19723117.765099999</v>
      </c>
      <c r="G1435" s="2">
        <v>0.34883905568170676</v>
      </c>
      <c r="H1435" s="3">
        <v>27623</v>
      </c>
      <c r="I1435" s="1">
        <v>36816187.234999999</v>
      </c>
      <c r="J1435" s="11">
        <f t="shared" si="179"/>
        <v>43752</v>
      </c>
      <c r="K1435" s="12">
        <f t="shared" si="180"/>
        <v>42</v>
      </c>
      <c r="L1435" s="12" t="str">
        <f t="shared" si="181"/>
        <v>lunes</v>
      </c>
      <c r="M1435" s="45">
        <v>1434</v>
      </c>
    </row>
    <row r="1436" spans="1:13" x14ac:dyDescent="0.35">
      <c r="A1436" s="8" t="str">
        <f t="shared" si="182"/>
        <v>2019</v>
      </c>
      <c r="B1436" s="8" t="str">
        <f t="shared" si="182"/>
        <v>Octubre</v>
      </c>
      <c r="C1436" s="6" t="s">
        <v>52</v>
      </c>
      <c r="D1436" s="14" t="str">
        <f t="shared" si="178"/>
        <v>15/Octubre/2019</v>
      </c>
      <c r="E1436" s="50">
        <v>62483572.600000001</v>
      </c>
      <c r="F1436" s="1">
        <v>27382067.318999998</v>
      </c>
      <c r="G1436" s="2">
        <v>0.43822826031877699</v>
      </c>
      <c r="H1436" s="3">
        <v>55103</v>
      </c>
      <c r="I1436" s="1">
        <v>35101505.281099997</v>
      </c>
      <c r="J1436" s="11">
        <f t="shared" si="179"/>
        <v>43753</v>
      </c>
      <c r="K1436" s="12">
        <f t="shared" si="180"/>
        <v>42</v>
      </c>
      <c r="L1436" s="12" t="str">
        <f t="shared" si="181"/>
        <v>martes</v>
      </c>
      <c r="M1436" s="45">
        <v>1435</v>
      </c>
    </row>
    <row r="1437" spans="1:13" x14ac:dyDescent="0.35">
      <c r="A1437" s="8" t="str">
        <f t="shared" si="182"/>
        <v>2019</v>
      </c>
      <c r="B1437" s="8" t="str">
        <f t="shared" si="182"/>
        <v>Octubre</v>
      </c>
      <c r="C1437" s="6" t="s">
        <v>53</v>
      </c>
      <c r="D1437" s="14" t="str">
        <f t="shared" si="178"/>
        <v>16/Octubre/2019</v>
      </c>
      <c r="E1437" s="50">
        <v>55916198</v>
      </c>
      <c r="F1437" s="1">
        <v>25605705.429299999</v>
      </c>
      <c r="G1437" s="2">
        <v>0.45793001572281433</v>
      </c>
      <c r="H1437" s="3">
        <v>45717</v>
      </c>
      <c r="I1437" s="1">
        <v>30310492.570799999</v>
      </c>
      <c r="J1437" s="11">
        <f t="shared" si="179"/>
        <v>43754</v>
      </c>
      <c r="K1437" s="12">
        <f t="shared" si="180"/>
        <v>42</v>
      </c>
      <c r="L1437" s="12" t="str">
        <f t="shared" si="181"/>
        <v>miércoles</v>
      </c>
      <c r="M1437" s="45">
        <v>1436</v>
      </c>
    </row>
    <row r="1438" spans="1:13" x14ac:dyDescent="0.35">
      <c r="A1438" s="8" t="str">
        <f t="shared" si="182"/>
        <v>2019</v>
      </c>
      <c r="B1438" s="8" t="str">
        <f t="shared" si="182"/>
        <v>Octubre</v>
      </c>
      <c r="C1438" s="6" t="s">
        <v>70</v>
      </c>
      <c r="D1438" s="14" t="str">
        <f t="shared" si="178"/>
        <v>17/Octubre/2019</v>
      </c>
      <c r="E1438" s="50">
        <v>44772199</v>
      </c>
      <c r="F1438" s="1">
        <v>19766219.1635</v>
      </c>
      <c r="G1438" s="2">
        <v>0.44148421576300062</v>
      </c>
      <c r="H1438" s="3">
        <v>32307</v>
      </c>
      <c r="I1438" s="1">
        <v>25005979.8365</v>
      </c>
      <c r="J1438" s="11">
        <f t="shared" si="179"/>
        <v>43755</v>
      </c>
      <c r="K1438" s="12">
        <f t="shared" si="180"/>
        <v>42</v>
      </c>
      <c r="L1438" s="12" t="str">
        <f t="shared" si="181"/>
        <v>jueves</v>
      </c>
      <c r="M1438" s="45">
        <v>1437</v>
      </c>
    </row>
    <row r="1439" spans="1:13" x14ac:dyDescent="0.35">
      <c r="A1439" s="8" t="str">
        <f t="shared" si="182"/>
        <v>2019</v>
      </c>
      <c r="B1439" s="8" t="str">
        <f t="shared" si="182"/>
        <v>Octubre</v>
      </c>
      <c r="C1439" s="6" t="s">
        <v>71</v>
      </c>
      <c r="D1439" s="14" t="str">
        <f t="shared" si="178"/>
        <v>18/Octubre/2019</v>
      </c>
      <c r="E1439" s="50">
        <v>44687767</v>
      </c>
      <c r="F1439" s="1">
        <v>20252423.278299998</v>
      </c>
      <c r="G1439" s="2">
        <v>0.45319837257252082</v>
      </c>
      <c r="H1439" s="3">
        <v>32495</v>
      </c>
      <c r="I1439" s="1">
        <v>24435343.721799999</v>
      </c>
      <c r="J1439" s="11">
        <f t="shared" si="179"/>
        <v>43756</v>
      </c>
      <c r="K1439" s="12">
        <f t="shared" si="180"/>
        <v>42</v>
      </c>
      <c r="L1439" s="12" t="str">
        <f t="shared" si="181"/>
        <v>viernes</v>
      </c>
      <c r="M1439" s="45">
        <v>1438</v>
      </c>
    </row>
    <row r="1440" spans="1:13" x14ac:dyDescent="0.35">
      <c r="A1440" s="8" t="str">
        <f t="shared" si="182"/>
        <v>2019</v>
      </c>
      <c r="B1440" s="8" t="str">
        <f t="shared" si="182"/>
        <v>Octubre</v>
      </c>
      <c r="C1440" s="6" t="s">
        <v>54</v>
      </c>
      <c r="D1440" s="14" t="str">
        <f t="shared" si="178"/>
        <v>19/Octubre/2019</v>
      </c>
      <c r="E1440" s="50">
        <v>5625065</v>
      </c>
      <c r="F1440" s="1">
        <v>2760188.8536</v>
      </c>
      <c r="G1440" s="2">
        <v>0.49069457039163106</v>
      </c>
      <c r="H1440" s="3">
        <v>603</v>
      </c>
      <c r="I1440" s="1">
        <v>2864876.1464999998</v>
      </c>
      <c r="J1440" s="11">
        <f t="shared" si="179"/>
        <v>43757</v>
      </c>
      <c r="K1440" s="12">
        <f t="shared" si="180"/>
        <v>42</v>
      </c>
      <c r="L1440" s="12" t="str">
        <f t="shared" si="181"/>
        <v>sábado</v>
      </c>
      <c r="M1440" s="45">
        <v>1439</v>
      </c>
    </row>
    <row r="1441" spans="1:13" x14ac:dyDescent="0.35">
      <c r="A1441" s="8" t="str">
        <f t="shared" ref="A1441:B1445" si="183">+A1440</f>
        <v>2019</v>
      </c>
      <c r="B1441" s="8" t="str">
        <f t="shared" si="183"/>
        <v>Octubre</v>
      </c>
      <c r="C1441" s="6" t="s">
        <v>56</v>
      </c>
      <c r="D1441" s="14" t="str">
        <f t="shared" si="178"/>
        <v>21/Octubre/2019</v>
      </c>
      <c r="E1441" s="50">
        <v>22479666</v>
      </c>
      <c r="F1441" s="1">
        <v>8126116.8491000002</v>
      </c>
      <c r="G1441" s="2">
        <v>0.36148743709537323</v>
      </c>
      <c r="H1441" s="3">
        <v>13805</v>
      </c>
      <c r="I1441" s="1">
        <v>14353549.150900001</v>
      </c>
      <c r="J1441" s="11">
        <f t="shared" si="179"/>
        <v>43759</v>
      </c>
      <c r="K1441" s="12">
        <f t="shared" si="180"/>
        <v>43</v>
      </c>
      <c r="L1441" s="12" t="str">
        <f t="shared" si="181"/>
        <v>lunes</v>
      </c>
      <c r="M1441" s="45">
        <v>1440</v>
      </c>
    </row>
    <row r="1442" spans="1:13" x14ac:dyDescent="0.35">
      <c r="A1442" s="8" t="str">
        <f t="shared" si="183"/>
        <v>2019</v>
      </c>
      <c r="B1442" s="8" t="str">
        <f t="shared" si="183"/>
        <v>Octubre</v>
      </c>
      <c r="C1442" s="6" t="s">
        <v>57</v>
      </c>
      <c r="D1442" s="14" t="str">
        <f t="shared" si="178"/>
        <v>22/Octubre/2019</v>
      </c>
      <c r="E1442" s="50">
        <v>33863850</v>
      </c>
      <c r="F1442" s="1">
        <v>14670331.6602</v>
      </c>
      <c r="G1442" s="2">
        <v>0.43321511464880691</v>
      </c>
      <c r="H1442" s="3">
        <v>25591</v>
      </c>
      <c r="I1442" s="1">
        <v>19193518.3398</v>
      </c>
      <c r="J1442" s="11">
        <f t="shared" si="179"/>
        <v>43760</v>
      </c>
      <c r="K1442" s="12">
        <f t="shared" si="180"/>
        <v>43</v>
      </c>
      <c r="L1442" s="12" t="str">
        <f t="shared" si="181"/>
        <v>martes</v>
      </c>
      <c r="M1442" s="45">
        <v>1441</v>
      </c>
    </row>
    <row r="1443" spans="1:13" x14ac:dyDescent="0.35">
      <c r="A1443" s="8" t="str">
        <f t="shared" si="183"/>
        <v>2019</v>
      </c>
      <c r="B1443" s="8" t="str">
        <f t="shared" si="183"/>
        <v>Octubre</v>
      </c>
      <c r="C1443" s="6" t="s">
        <v>58</v>
      </c>
      <c r="D1443" s="14" t="str">
        <f t="shared" si="178"/>
        <v>23/Octubre/2019</v>
      </c>
      <c r="E1443" s="50">
        <v>45124370.880000003</v>
      </c>
      <c r="F1443" s="1">
        <v>21283013.434999999</v>
      </c>
      <c r="G1443" s="2">
        <v>0.47165230273455283</v>
      </c>
      <c r="H1443" s="3">
        <v>36077</v>
      </c>
      <c r="I1443" s="1">
        <v>23841357.445</v>
      </c>
      <c r="J1443" s="11">
        <f t="shared" si="179"/>
        <v>43761</v>
      </c>
      <c r="K1443" s="12">
        <f t="shared" si="180"/>
        <v>43</v>
      </c>
      <c r="L1443" s="12" t="str">
        <f t="shared" si="181"/>
        <v>miércoles</v>
      </c>
      <c r="M1443" s="45">
        <v>1442</v>
      </c>
    </row>
    <row r="1444" spans="1:13" x14ac:dyDescent="0.35">
      <c r="A1444" s="8" t="str">
        <f t="shared" si="183"/>
        <v>2019</v>
      </c>
      <c r="B1444" s="8" t="str">
        <f t="shared" si="183"/>
        <v>Octubre</v>
      </c>
      <c r="C1444" s="6" t="s">
        <v>59</v>
      </c>
      <c r="D1444" s="14" t="str">
        <f t="shared" si="178"/>
        <v>24/Octubre/2019</v>
      </c>
      <c r="E1444" s="50">
        <v>47009732</v>
      </c>
      <c r="F1444" s="1">
        <v>20086207.592399999</v>
      </c>
      <c r="G1444" s="2">
        <v>0.42727764524162781</v>
      </c>
      <c r="H1444" s="3">
        <v>38792</v>
      </c>
      <c r="I1444" s="1">
        <v>26923524.407699998</v>
      </c>
      <c r="J1444" s="11">
        <f t="shared" si="179"/>
        <v>43762</v>
      </c>
      <c r="K1444" s="12">
        <f t="shared" si="180"/>
        <v>43</v>
      </c>
      <c r="L1444" s="12" t="str">
        <f t="shared" si="181"/>
        <v>jueves</v>
      </c>
      <c r="M1444" s="45">
        <v>1443</v>
      </c>
    </row>
    <row r="1445" spans="1:13" x14ac:dyDescent="0.35">
      <c r="A1445" s="8" t="str">
        <f t="shared" si="183"/>
        <v>2019</v>
      </c>
      <c r="B1445" s="8" t="str">
        <f t="shared" si="183"/>
        <v>Octubre</v>
      </c>
      <c r="C1445" s="6" t="s">
        <v>72</v>
      </c>
      <c r="D1445" s="14" t="str">
        <f t="shared" si="178"/>
        <v>25/Octubre/2019</v>
      </c>
      <c r="E1445" s="50">
        <v>23082172</v>
      </c>
      <c r="F1445" s="1">
        <v>11296575.4356</v>
      </c>
      <c r="G1445" s="2">
        <v>0.48940695163349446</v>
      </c>
      <c r="H1445" s="3">
        <v>16135</v>
      </c>
      <c r="I1445" s="1">
        <v>11785596.5644</v>
      </c>
      <c r="J1445" s="11">
        <f t="shared" si="179"/>
        <v>43763</v>
      </c>
      <c r="K1445" s="12">
        <f t="shared" si="180"/>
        <v>43</v>
      </c>
      <c r="L1445" s="12" t="str">
        <f t="shared" si="181"/>
        <v>viernes</v>
      </c>
      <c r="M1445" s="45">
        <v>1444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Margen</vt:lpstr>
      <vt:lpstr>BD</vt:lpstr>
      <vt:lpstr>Base de datos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Bobadilla Pesce</dc:creator>
  <cp:lastModifiedBy>Gonzalo Gálvez</cp:lastModifiedBy>
  <dcterms:created xsi:type="dcterms:W3CDTF">2019-11-13T21:25:59Z</dcterms:created>
  <dcterms:modified xsi:type="dcterms:W3CDTF">2019-11-21T15:19:10Z</dcterms:modified>
</cp:coreProperties>
</file>