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WD\研发项目\IC1001\"/>
    </mc:Choice>
  </mc:AlternateContent>
  <xr:revisionPtr revIDLastSave="0" documentId="13_ncr:1_{A15A9B30-8DD3-4697-97FA-8B00BC4C100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分析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P16" i="1"/>
  <c r="P13" i="1"/>
  <c r="J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9" i="1"/>
  <c r="G16" i="2"/>
  <c r="G33" i="2"/>
  <c r="E33" i="2"/>
  <c r="E32" i="2"/>
  <c r="E31" i="2"/>
  <c r="E30" i="2"/>
  <c r="G28" i="2"/>
  <c r="E28" i="2"/>
  <c r="E27" i="2"/>
  <c r="E26" i="2"/>
  <c r="E25" i="2"/>
  <c r="E24" i="2"/>
  <c r="E23" i="2"/>
  <c r="E22" i="2"/>
  <c r="E21" i="2"/>
  <c r="E20" i="2"/>
  <c r="T11" i="1"/>
  <c r="G15" i="2"/>
  <c r="G9" i="2"/>
  <c r="E16" i="2"/>
  <c r="E15" i="2"/>
  <c r="E12" i="2"/>
  <c r="E13" i="2"/>
  <c r="E14" i="2"/>
  <c r="E11" i="2"/>
  <c r="E9" i="2"/>
  <c r="E3" i="2"/>
  <c r="E4" i="2"/>
  <c r="E5" i="2"/>
  <c r="E6" i="2"/>
  <c r="E7" i="2"/>
  <c r="E8" i="2"/>
  <c r="E2" i="2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1"/>
  <c r="H16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RYC</author>
  </authors>
  <commentList>
    <comment ref="F9" authorId="0" shapeId="0" xr:uid="{76AA668E-C4B1-4FB3-B5F9-259581330B78}">
      <text>
        <r>
          <rPr>
            <b/>
            <sz val="9"/>
            <color indexed="81"/>
            <rFont val="宋体"/>
            <charset val="1"/>
          </rPr>
          <t>RYC:</t>
        </r>
        <r>
          <rPr>
            <sz val="9"/>
            <color indexed="81"/>
            <rFont val="宋体"/>
            <charset val="1"/>
          </rPr>
          <t xml:space="preserve">
该模块DC面积</t>
        </r>
      </text>
    </comment>
  </commentList>
</comments>
</file>

<file path=xl/sharedStrings.xml><?xml version="1.0" encoding="utf-8"?>
<sst xmlns="http://schemas.openxmlformats.org/spreadsheetml/2006/main" count="63" uniqueCount="59">
  <si>
    <t>MVP_GPU V2.0 DC area</t>
    <phoneticPr fontId="1" type="noConversion"/>
  </si>
  <si>
    <t>PA</t>
    <phoneticPr fontId="1" type="noConversion"/>
  </si>
  <si>
    <t>Raster_ST</t>
    <phoneticPr fontId="1" type="noConversion"/>
  </si>
  <si>
    <t>Raster_TS</t>
    <phoneticPr fontId="1" type="noConversion"/>
  </si>
  <si>
    <t>TPC</t>
    <phoneticPr fontId="1" type="noConversion"/>
  </si>
  <si>
    <t>FE_SRAM</t>
    <phoneticPr fontId="1" type="noConversion"/>
  </si>
  <si>
    <t>BE_SRAM</t>
    <phoneticPr fontId="1" type="noConversion"/>
  </si>
  <si>
    <t>Texture</t>
    <phoneticPr fontId="1" type="noConversion"/>
  </si>
  <si>
    <t>ROP</t>
    <phoneticPr fontId="1" type="noConversion"/>
  </si>
  <si>
    <t>TPC_SRAM</t>
    <phoneticPr fontId="1" type="noConversion"/>
  </si>
  <si>
    <t>gl2v0_axi0</t>
    <phoneticPr fontId="1" type="noConversion"/>
  </si>
  <si>
    <t>gl2v0_axi1</t>
    <phoneticPr fontId="1" type="noConversion"/>
  </si>
  <si>
    <t>gl2v0_axi2</t>
    <phoneticPr fontId="1" type="noConversion"/>
  </si>
  <si>
    <t>gpgpu_cmqproc_reg</t>
    <phoneticPr fontId="1" type="noConversion"/>
  </si>
  <si>
    <t>gl2v0_gpuc</t>
    <phoneticPr fontId="1" type="noConversion"/>
  </si>
  <si>
    <t>gl2v0_reg</t>
    <phoneticPr fontId="1" type="noConversion"/>
  </si>
  <si>
    <t>TPC_0</t>
    <phoneticPr fontId="1" type="noConversion"/>
  </si>
  <si>
    <t>TPC_1</t>
    <phoneticPr fontId="1" type="noConversion"/>
  </si>
  <si>
    <t>TPC_2</t>
    <phoneticPr fontId="1" type="noConversion"/>
  </si>
  <si>
    <t>TPC_3</t>
    <phoneticPr fontId="1" type="noConversion"/>
  </si>
  <si>
    <t>tpc_ctl</t>
    <phoneticPr fontId="1" type="noConversion"/>
  </si>
  <si>
    <t>spif_inst_0</t>
    <phoneticPr fontId="1" type="noConversion"/>
  </si>
  <si>
    <t>spif_inst_1</t>
    <phoneticPr fontId="1" type="noConversion"/>
  </si>
  <si>
    <t>spif_inst_2</t>
    <phoneticPr fontId="1" type="noConversion"/>
  </si>
  <si>
    <t>spif_inst_3</t>
    <phoneticPr fontId="1" type="noConversion"/>
  </si>
  <si>
    <t>spif_inst_4</t>
    <phoneticPr fontId="1" type="noConversion"/>
  </si>
  <si>
    <t>spif_inst_5</t>
    <phoneticPr fontId="1" type="noConversion"/>
  </si>
  <si>
    <t>spif_inst_6</t>
    <phoneticPr fontId="1" type="noConversion"/>
  </si>
  <si>
    <t>spif_inst_7</t>
    <phoneticPr fontId="1" type="noConversion"/>
  </si>
  <si>
    <t>SM_0</t>
    <phoneticPr fontId="1" type="noConversion"/>
  </si>
  <si>
    <t>SM_1</t>
    <phoneticPr fontId="1" type="noConversion"/>
  </si>
  <si>
    <t>gl2v0_gpu</t>
    <phoneticPr fontId="1" type="noConversion"/>
  </si>
  <si>
    <t>tpc_sram</t>
  </si>
  <si>
    <t>RAM1P</t>
  </si>
  <si>
    <t>FE SRAM</t>
  </si>
  <si>
    <t>BE SRAM</t>
  </si>
  <si>
    <t>REG</t>
  </si>
  <si>
    <t>sm_inst</t>
  </si>
  <si>
    <t>sm_l2cc_inst</t>
  </si>
  <si>
    <t>sp_inst</t>
  </si>
  <si>
    <t>cfg_inst</t>
  </si>
  <si>
    <t>core_inst</t>
  </si>
  <si>
    <t>dcc_inst</t>
  </si>
  <si>
    <t>gpuf_inst</t>
  </si>
  <si>
    <t>icc_inst</t>
  </si>
  <si>
    <t>occ_inst</t>
  </si>
  <si>
    <t>thdc_inst</t>
  </si>
  <si>
    <t>xi_inst</t>
  </si>
  <si>
    <t>4xsp_inst</t>
  </si>
  <si>
    <t>calc_sm_inst</t>
  </si>
  <si>
    <t>delta</t>
  </si>
  <si>
    <t>core_inst</t>
    <phoneticPr fontId="1" type="noConversion"/>
  </si>
  <si>
    <t>ex_inst</t>
    <phoneticPr fontId="1" type="noConversion"/>
  </si>
  <si>
    <t>fe_inst</t>
    <phoneticPr fontId="1" type="noConversion"/>
  </si>
  <si>
    <t>is_inst</t>
    <phoneticPr fontId="1" type="noConversion"/>
  </si>
  <si>
    <t>rf_inst</t>
    <phoneticPr fontId="1" type="noConversion"/>
  </si>
  <si>
    <t>wb_inst</t>
    <phoneticPr fontId="1" type="noConversion"/>
  </si>
  <si>
    <t>OCC_inst</t>
  </si>
  <si>
    <t>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</si>
</sst>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gl2v0_gpu</a:t>
            </a:r>
            <a:r>
              <a:rPr lang="en-US" altLang="zh-CN" baseline="0"/>
              <a:t> DC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A-45DC-8356-78B336147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A-45DC-8356-78B3361474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9A-45DC-8356-78B3361474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9A-45DC-8356-78B3361474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A-45DC-8356-78B3361474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A-45DC-8356-78B3361474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9A-45DC-8356-78B3361474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9A-45DC-8356-78B3361474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9A-45DC-8356-78B3361474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9A-45DC-8356-78B3361474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9A-45DC-8356-78B3361474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9A-45DC-8356-78B3361474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E5-4146-8803-13AFB4CE8CE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9A-45DC-8356-78B3361474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9A-45DC-8356-78B3361474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Sheet1!$A$2:$A$16</c:f>
              <c:strCache>
                <c:ptCount val="15"/>
                <c:pt idx="0">
                  <c:v>PA</c:v>
                </c:pt>
                <c:pt idx="1">
                  <c:v>Raster_ST</c:v>
                </c:pt>
                <c:pt idx="2">
                  <c:v>Raster_TS</c:v>
                </c:pt>
                <c:pt idx="3">
                  <c:v>TPC_0</c:v>
                </c:pt>
                <c:pt idx="4">
                  <c:v>TPC_1</c:v>
                </c:pt>
                <c:pt idx="5">
                  <c:v>TPC_2</c:v>
                </c:pt>
                <c:pt idx="6">
                  <c:v>TPC_3</c:v>
                </c:pt>
                <c:pt idx="7">
                  <c:v>FE_SRAM</c:v>
                </c:pt>
                <c:pt idx="8">
                  <c:v>BE_SRAM</c:v>
                </c:pt>
                <c:pt idx="9">
                  <c:v>gl2v0_axi0</c:v>
                </c:pt>
                <c:pt idx="10">
                  <c:v>gl2v0_axi1</c:v>
                </c:pt>
                <c:pt idx="11">
                  <c:v>gl2v0_axi2</c:v>
                </c:pt>
                <c:pt idx="12">
                  <c:v>gpgpu_cmqproc_reg</c:v>
                </c:pt>
                <c:pt idx="13">
                  <c:v>gl2v0_gpuc</c:v>
                </c:pt>
                <c:pt idx="14">
                  <c:v>gl2v0_reg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52039.008099999999</c:v>
                </c:pt>
                <c:pt idx="1">
                  <c:v>177334.4154</c:v>
                </c:pt>
                <c:pt idx="2">
                  <c:v>149224.1507</c:v>
                </c:pt>
                <c:pt idx="3">
                  <c:v>3695654.8099000002</c:v>
                </c:pt>
                <c:pt idx="4">
                  <c:v>3714291.0501000001</c:v>
                </c:pt>
                <c:pt idx="5">
                  <c:v>3727761.1222000001</c:v>
                </c:pt>
                <c:pt idx="6">
                  <c:v>3708670.6098000002</c:v>
                </c:pt>
                <c:pt idx="7">
                  <c:v>23900.295999999998</c:v>
                </c:pt>
                <c:pt idx="8">
                  <c:v>10301.2559</c:v>
                </c:pt>
                <c:pt idx="9">
                  <c:v>2759.7359999999999</c:v>
                </c:pt>
                <c:pt idx="10">
                  <c:v>2976.12</c:v>
                </c:pt>
                <c:pt idx="11">
                  <c:v>808.08</c:v>
                </c:pt>
                <c:pt idx="12">
                  <c:v>2520.672</c:v>
                </c:pt>
                <c:pt idx="13">
                  <c:v>2325.6239999999998</c:v>
                </c:pt>
                <c:pt idx="14">
                  <c:v>18026.567899999998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5-4146-8803-13AFB4CE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 DC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9-4CA3-8D22-6C51E0D76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A9-4CA3-8D22-6C51E0D76C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A9-4CA3-8D22-6C51E0D76C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A9-4CA3-8D22-6C51E0D76C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A9-4CA3-8D22-6C51E0D76C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A9-4CA3-8D22-6C51E0D76C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A9-4CA3-8D22-6C51E0D76C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A9-4CA3-8D22-6C51E0D76C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A9-4CA3-8D22-6C51E0D76C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A9-4CA3-8D22-6C51E0D76C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A9-4CA3-8D22-6C51E0D76C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A9-4CA3-8D22-6C51E0D76C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A9-4CA3-8D22-6C51E0D76C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FA9-4CA3-8D22-6C51E0D76C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Sheet1!$G$2:$G$15</c:f>
              <c:strCache>
                <c:ptCount val="14"/>
                <c:pt idx="0">
                  <c:v>Texture</c:v>
                </c:pt>
                <c:pt idx="1">
                  <c:v>ROP</c:v>
                </c:pt>
                <c:pt idx="2">
                  <c:v>SM_0</c:v>
                </c:pt>
                <c:pt idx="3">
                  <c:v>SM_1</c:v>
                </c:pt>
                <c:pt idx="4">
                  <c:v>TPC_SRAM</c:v>
                </c:pt>
                <c:pt idx="5">
                  <c:v>tpc_ctl</c:v>
                </c:pt>
                <c:pt idx="6">
                  <c:v>spif_inst_0</c:v>
                </c:pt>
                <c:pt idx="7">
                  <c:v>spif_inst_1</c:v>
                </c:pt>
                <c:pt idx="8">
                  <c:v>spif_inst_2</c:v>
                </c:pt>
                <c:pt idx="9">
                  <c:v>spif_inst_3</c:v>
                </c:pt>
                <c:pt idx="10">
                  <c:v>spif_inst_4</c:v>
                </c:pt>
                <c:pt idx="11">
                  <c:v>spif_inst_5</c:v>
                </c:pt>
                <c:pt idx="12">
                  <c:v>spif_inst_6</c:v>
                </c:pt>
                <c:pt idx="13">
                  <c:v>spif_inst_7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193328.853</c:v>
                </c:pt>
                <c:pt idx="1">
                  <c:v>99744.790999999997</c:v>
                </c:pt>
                <c:pt idx="2">
                  <c:v>1642955.3568</c:v>
                </c:pt>
                <c:pt idx="3">
                  <c:v>1632034.5808000001</c:v>
                </c:pt>
                <c:pt idx="4">
                  <c:v>50653.092600000004</c:v>
                </c:pt>
                <c:pt idx="5">
                  <c:v>47557.727899999998</c:v>
                </c:pt>
                <c:pt idx="6">
                  <c:v>2419.7040000000002</c:v>
                </c:pt>
                <c:pt idx="7">
                  <c:v>2098.4879999999998</c:v>
                </c:pt>
                <c:pt idx="8">
                  <c:v>2501.8560000000002</c:v>
                </c:pt>
                <c:pt idx="9">
                  <c:v>2747.64</c:v>
                </c:pt>
                <c:pt idx="10">
                  <c:v>2225.16</c:v>
                </c:pt>
                <c:pt idx="11">
                  <c:v>3561.096</c:v>
                </c:pt>
                <c:pt idx="12">
                  <c:v>2157.96</c:v>
                </c:pt>
                <c:pt idx="13">
                  <c:v>2136.6239999999998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3D6-9148-B9E4A068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</a:t>
            </a:r>
            <a:r>
              <a:rPr lang="en-US" altLang="zh-CN" baseline="0"/>
              <a:t> DC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7-4CD3-B2D3-78E9660F4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7-4CD3-B2D3-78E9660F4B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7-4CD3-B2D3-78E9660F4B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7-4CD3-B2D3-78E9660F4B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7-4CD3-B2D3-78E9660F4B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7-4CD3-B2D3-78E9660F4B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7-4CD3-B2D3-78E9660F4B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57-4CD3-B2D3-78E9660F4B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Sheet1!$N$8:$N$15</c:f>
              <c:strCache>
                <c:ptCount val="8"/>
                <c:pt idx="0">
                  <c:v>cfg_inst</c:v>
                </c:pt>
                <c:pt idx="1">
                  <c:v>core_inst</c:v>
                </c:pt>
                <c:pt idx="2">
                  <c:v>dcc_inst</c:v>
                </c:pt>
                <c:pt idx="3">
                  <c:v>gpuf_inst</c:v>
                </c:pt>
                <c:pt idx="4">
                  <c:v>icc_inst</c:v>
                </c:pt>
                <c:pt idx="5">
                  <c:v>occ_inst</c:v>
                </c:pt>
                <c:pt idx="6">
                  <c:v>thdc_inst</c:v>
                </c:pt>
                <c:pt idx="7">
                  <c:v>xi_inst</c:v>
                </c:pt>
              </c:strCache>
            </c:strRef>
          </c:cat>
          <c:val>
            <c:numRef>
              <c:f>Sheet1!$O$8:$O$15</c:f>
              <c:numCache>
                <c:formatCode>General</c:formatCode>
                <c:ptCount val="8"/>
                <c:pt idx="0">
                  <c:v>155.232</c:v>
                </c:pt>
                <c:pt idx="1">
                  <c:v>176025.91680000001</c:v>
                </c:pt>
                <c:pt idx="2">
                  <c:v>74527.376099999994</c:v>
                </c:pt>
                <c:pt idx="3">
                  <c:v>11952.023800000001</c:v>
                </c:pt>
                <c:pt idx="4">
                  <c:v>29387.175299999999</c:v>
                </c:pt>
                <c:pt idx="5">
                  <c:v>77440.390100000004</c:v>
                </c:pt>
                <c:pt idx="6">
                  <c:v>13490.567800000001</c:v>
                </c:pt>
                <c:pt idx="7">
                  <c:v>2065.56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795-9783-84A49A0C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MVP</a:t>
            </a:r>
            <a:r>
              <a:rPr lang="en-US" altLang="zh-CN" baseline="0"/>
              <a:t> Core DC area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A-4AD8-BFE4-214B61C01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A-4AD8-BFE4-214B61C013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A-4AD8-BFE4-214B61C013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A-4AD8-BFE4-214B61C013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A-4AD8-BFE4-214B61C013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Sheet1!$S$6:$S$10</c:f>
              <c:strCache>
                <c:ptCount val="5"/>
                <c:pt idx="0">
                  <c:v>ex_inst</c:v>
                </c:pt>
                <c:pt idx="1">
                  <c:v>fe_inst</c:v>
                </c:pt>
                <c:pt idx="2">
                  <c:v>is_inst</c:v>
                </c:pt>
                <c:pt idx="3">
                  <c:v>rf_inst</c:v>
                </c:pt>
                <c:pt idx="4">
                  <c:v>wb_inst</c:v>
                </c:pt>
              </c:strCache>
            </c:strRef>
          </c:cat>
          <c:val>
            <c:numRef>
              <c:f>Sheet1!$T$6:$T$10</c:f>
              <c:numCache>
                <c:formatCode>General</c:formatCode>
                <c:ptCount val="5"/>
                <c:pt idx="0">
                  <c:v>71039.135500000004</c:v>
                </c:pt>
                <c:pt idx="1">
                  <c:v>9564.9118999999992</c:v>
                </c:pt>
                <c:pt idx="2">
                  <c:v>2243.4720000000002</c:v>
                </c:pt>
                <c:pt idx="3">
                  <c:v>4928.28</c:v>
                </c:pt>
                <c:pt idx="4">
                  <c:v>88015.085500000001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4-400D-BDE6-1B78684D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19210</xdr:rowOff>
    </xdr:from>
    <xdr:to>
      <xdr:col>10</xdr:col>
      <xdr:colOff>637136</xdr:colOff>
      <xdr:row>41</xdr:row>
      <xdr:rowOff>71718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BEB7E7-946B-4135-A158-1A9B5651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131269</xdr:colOff>
      <xdr:row>19</xdr:row>
      <xdr:rowOff>139594</xdr:rowOff>
    </xdr:from>
    <xdr:to>
      <xdr:col>9</xdr:col>
      <xdr:colOff>643538</xdr:colOff>
      <xdr:row>34</xdr:row>
      <xdr:rowOff>97332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BACC07-1C66-4D16-B7CE-2FBD8310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592311</xdr:colOff>
      <xdr:row>11</xdr:row>
      <xdr:rowOff>120382</xdr:rowOff>
    </xdr:from>
    <xdr:to>
      <xdr:col>23</xdr:col>
      <xdr:colOff>592311</xdr:colOff>
      <xdr:row>26</xdr:row>
      <xdr:rowOff>78120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C9D091-220E-4ED1-A7E2-C99D71FA5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509067</xdr:colOff>
      <xdr:row>18</xdr:row>
      <xdr:rowOff>24333</xdr:rowOff>
    </xdr:from>
    <xdr:to>
      <xdr:col>16</xdr:col>
      <xdr:colOff>509067</xdr:colOff>
      <xdr:row>32</xdr:row>
      <xdr:rowOff>167768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D765E13-D6E6-4D6A-A021-3515E400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E5" zoomScale="102" zoomScaleNormal="85" workbookViewId="0">
      <selection activeCell="P13" sqref="P13"/>
    </sheetView>
  </sheetViews>
  <sheetFormatPr defaultRowHeight="14.6"/>
  <cols>
    <col min="1" max="1" width="9.61328125" customWidth="1"/>
    <col min="2" max="2" width="11.23046875" bestFit="1" customWidth="1"/>
    <col min="5" max="5" width="11.23046875" bestFit="1" customWidth="1"/>
    <col min="6" max="6" width="8.69140625" customWidth="1"/>
    <col min="7" max="7" width="9.765625" bestFit="1" customWidth="1"/>
  </cols>
  <sheetData>
    <row r="1" spans="1:20">
      <c r="A1" t="s">
        <v>0</v>
      </c>
      <c r="G1" t="s">
        <v>4</v>
      </c>
    </row>
    <row r="2" spans="1:20">
      <c r="A2" t="s">
        <v>1</v>
      </c>
      <c r="B2">
        <v>52039.008099999999</v>
      </c>
      <c r="C2">
        <f>B2/$B$19</f>
        <v>3.4010129423263343E-3</v>
      </c>
      <c r="G2" t="s">
        <v>7</v>
      </c>
      <c r="H2">
        <v>193328.853</v>
      </c>
      <c r="I2">
        <f>H2/H$16</f>
        <v>5.2447749753900701E-2</v>
      </c>
      <c r="J2">
        <f>H2/$B$19</f>
        <v>1.2635020443022345E-2</v>
      </c>
    </row>
    <row r="3" spans="1:20">
      <c r="A3" t="s">
        <v>2</v>
      </c>
      <c r="B3">
        <v>177334.4154</v>
      </c>
      <c r="C3">
        <f t="shared" ref="C3:C16" si="0">B3/$B$19</f>
        <v>1.1589702877047621E-2</v>
      </c>
      <c r="G3" t="s">
        <v>8</v>
      </c>
      <c r="H3">
        <v>99744.790999999997</v>
      </c>
      <c r="I3">
        <f>H3/H$16</f>
        <v>2.7059540034736183E-2</v>
      </c>
      <c r="J3">
        <f>H3/$B$19</f>
        <v>6.5188276546077218E-3</v>
      </c>
    </row>
    <row r="4" spans="1:20">
      <c r="A4" t="s">
        <v>3</v>
      </c>
      <c r="B4">
        <v>149224.1507</v>
      </c>
      <c r="C4">
        <f t="shared" si="0"/>
        <v>9.7525546002548667E-3</v>
      </c>
      <c r="G4" t="s">
        <v>29</v>
      </c>
      <c r="H4">
        <v>1642955.3568</v>
      </c>
      <c r="I4">
        <f t="shared" ref="I4:I15" si="1">H4/H$16</f>
        <v>0.44571366391066847</v>
      </c>
    </row>
    <row r="5" spans="1:20">
      <c r="A5" s="2" t="s">
        <v>16</v>
      </c>
      <c r="B5" s="2">
        <v>3695654.8099000002</v>
      </c>
      <c r="C5">
        <f t="shared" si="0"/>
        <v>0.2415297734862181</v>
      </c>
      <c r="G5" t="s">
        <v>30</v>
      </c>
      <c r="H5">
        <v>1632034.5808000001</v>
      </c>
      <c r="I5">
        <f t="shared" si="1"/>
        <v>0.44275099114931715</v>
      </c>
      <c r="L5" t="s">
        <v>37</v>
      </c>
      <c r="M5">
        <v>1643955.3570000001</v>
      </c>
      <c r="R5" t="s">
        <v>51</v>
      </c>
      <c r="S5">
        <v>176025.91680000001</v>
      </c>
    </row>
    <row r="6" spans="1:20">
      <c r="A6" t="s">
        <v>17</v>
      </c>
      <c r="B6">
        <v>3714291.0501000001</v>
      </c>
      <c r="C6">
        <f t="shared" si="0"/>
        <v>0.24274774624224577</v>
      </c>
      <c r="G6" t="s">
        <v>9</v>
      </c>
      <c r="H6">
        <v>50653.092600000004</v>
      </c>
      <c r="I6">
        <f t="shared" si="1"/>
        <v>1.3741563577920567E-2</v>
      </c>
      <c r="M6" t="s">
        <v>38</v>
      </c>
      <c r="N6">
        <v>90597.108500000002</v>
      </c>
      <c r="S6" t="s">
        <v>52</v>
      </c>
      <c r="T6">
        <v>71039.135500000004</v>
      </c>
    </row>
    <row r="7" spans="1:20">
      <c r="A7" t="s">
        <v>18</v>
      </c>
      <c r="B7">
        <v>3727761.1222000001</v>
      </c>
      <c r="C7">
        <f t="shared" si="0"/>
        <v>0.24362808372788988</v>
      </c>
      <c r="G7" t="s">
        <v>20</v>
      </c>
      <c r="H7">
        <v>47557.727899999998</v>
      </c>
      <c r="I7">
        <f t="shared" si="1"/>
        <v>1.290182904961062E-2</v>
      </c>
      <c r="M7" t="s">
        <v>39</v>
      </c>
      <c r="N7">
        <v>386007.05</v>
      </c>
      <c r="S7" t="s">
        <v>53</v>
      </c>
      <c r="T7">
        <v>9564.9118999999992</v>
      </c>
    </row>
    <row r="8" spans="1:20">
      <c r="A8" t="s">
        <v>19</v>
      </c>
      <c r="B8">
        <v>3708670.6098000002</v>
      </c>
      <c r="C8">
        <f t="shared" si="0"/>
        <v>0.24238042198108498</v>
      </c>
      <c r="G8" t="s">
        <v>21</v>
      </c>
      <c r="H8">
        <v>2419.7040000000002</v>
      </c>
      <c r="I8">
        <f t="shared" si="1"/>
        <v>6.5643605649753965E-4</v>
      </c>
      <c r="N8" t="s">
        <v>40</v>
      </c>
      <c r="O8">
        <v>155.232</v>
      </c>
      <c r="P8">
        <v>155.232</v>
      </c>
      <c r="S8" t="s">
        <v>54</v>
      </c>
      <c r="T8">
        <v>2243.4720000000002</v>
      </c>
    </row>
    <row r="9" spans="1:20">
      <c r="A9" t="s">
        <v>5</v>
      </c>
      <c r="B9">
        <v>23900.295999999998</v>
      </c>
      <c r="C9">
        <f t="shared" si="0"/>
        <v>1.5620054837561423E-3</v>
      </c>
      <c r="G9" t="s">
        <v>22</v>
      </c>
      <c r="H9">
        <v>2098.4879999999998</v>
      </c>
      <c r="I9">
        <f t="shared" si="1"/>
        <v>5.6929409023889234E-4</v>
      </c>
      <c r="N9" t="s">
        <v>41</v>
      </c>
      <c r="O9">
        <v>176025.91680000001</v>
      </c>
      <c r="P9">
        <v>176025.91680000001</v>
      </c>
      <c r="S9" t="s">
        <v>55</v>
      </c>
      <c r="T9">
        <v>4928.28</v>
      </c>
    </row>
    <row r="10" spans="1:20">
      <c r="A10" t="s">
        <v>6</v>
      </c>
      <c r="B10">
        <v>10301.2559</v>
      </c>
      <c r="C10">
        <f t="shared" si="0"/>
        <v>6.7323928562957203E-4</v>
      </c>
      <c r="G10" t="s">
        <v>23</v>
      </c>
      <c r="H10">
        <v>2501.8560000000002</v>
      </c>
      <c r="I10">
        <f t="shared" si="1"/>
        <v>6.7872288782624187E-4</v>
      </c>
      <c r="N10" t="s">
        <v>42</v>
      </c>
      <c r="O10">
        <v>74527.376099999994</v>
      </c>
      <c r="P10">
        <v>74527.376099999994</v>
      </c>
      <c r="S10" t="s">
        <v>56</v>
      </c>
      <c r="T10">
        <v>88015.085500000001</v>
      </c>
    </row>
    <row r="11" spans="1:20">
      <c r="A11" t="s">
        <v>10</v>
      </c>
      <c r="B11">
        <v>2759.7359999999999</v>
      </c>
      <c r="C11">
        <f t="shared" si="0"/>
        <v>1.8036273549579642E-4</v>
      </c>
      <c r="G11" t="s">
        <v>24</v>
      </c>
      <c r="H11">
        <v>2747.64</v>
      </c>
      <c r="I11">
        <f t="shared" si="1"/>
        <v>7.4540107644360625E-4</v>
      </c>
      <c r="N11" t="s">
        <v>43</v>
      </c>
      <c r="O11">
        <v>11952.023800000001</v>
      </c>
      <c r="P11">
        <v>11952.023800000001</v>
      </c>
      <c r="T11">
        <f>SUM(T6:T10)</f>
        <v>175790.8849</v>
      </c>
    </row>
    <row r="12" spans="1:20">
      <c r="A12" t="s">
        <v>11</v>
      </c>
      <c r="B12">
        <v>2976.12</v>
      </c>
      <c r="C12">
        <f t="shared" si="0"/>
        <v>1.9450452665173396E-4</v>
      </c>
      <c r="G12" t="s">
        <v>25</v>
      </c>
      <c r="H12">
        <v>2225.16</v>
      </c>
      <c r="I12">
        <f t="shared" si="1"/>
        <v>6.0365865224674801E-4</v>
      </c>
      <c r="N12" t="s">
        <v>44</v>
      </c>
      <c r="O12">
        <v>29387.175299999999</v>
      </c>
      <c r="P12">
        <v>29387.175299999999</v>
      </c>
    </row>
    <row r="13" spans="1:20">
      <c r="A13" t="s">
        <v>12</v>
      </c>
      <c r="B13">
        <v>808.08</v>
      </c>
      <c r="C13">
        <f t="shared" si="0"/>
        <v>5.2812123804394039E-5</v>
      </c>
      <c r="G13" t="s">
        <v>26</v>
      </c>
      <c r="H13">
        <v>3561.096</v>
      </c>
      <c r="I13">
        <f t="shared" si="1"/>
        <v>9.6608172530572437E-4</v>
      </c>
      <c r="N13" t="s">
        <v>45</v>
      </c>
      <c r="O13">
        <v>77440.390100000004</v>
      </c>
      <c r="P13" s="2">
        <f>O13*4</f>
        <v>309761.56040000002</v>
      </c>
    </row>
    <row r="14" spans="1:20">
      <c r="A14" t="s">
        <v>13</v>
      </c>
      <c r="B14">
        <v>2520.672</v>
      </c>
      <c r="C14">
        <f t="shared" si="0"/>
        <v>1.6473869138484992E-4</v>
      </c>
      <c r="G14" t="s">
        <v>27</v>
      </c>
      <c r="H14">
        <v>2157.96</v>
      </c>
      <c r="I14">
        <f t="shared" si="1"/>
        <v>5.854281153725541E-4</v>
      </c>
      <c r="N14" t="s">
        <v>46</v>
      </c>
      <c r="O14">
        <v>13490.567800000001</v>
      </c>
      <c r="P14">
        <v>13490.567800000001</v>
      </c>
    </row>
    <row r="15" spans="1:20">
      <c r="A15" t="s">
        <v>14</v>
      </c>
      <c r="B15">
        <v>2325.6239999999998</v>
      </c>
      <c r="C15">
        <f t="shared" si="0"/>
        <v>1.5199131597177267E-4</v>
      </c>
      <c r="G15" t="s">
        <v>28</v>
      </c>
      <c r="H15">
        <v>2136.6239999999998</v>
      </c>
      <c r="I15">
        <f t="shared" si="1"/>
        <v>5.7963991991499743E-4</v>
      </c>
      <c r="N15" t="s">
        <v>47</v>
      </c>
      <c r="O15">
        <v>2065.56</v>
      </c>
      <c r="P15">
        <v>2065.56</v>
      </c>
    </row>
    <row r="16" spans="1:20">
      <c r="A16" t="s">
        <v>15</v>
      </c>
      <c r="B16">
        <v>18026.567899999998</v>
      </c>
      <c r="C16">
        <f t="shared" si="0"/>
        <v>1.1781275810601862E-3</v>
      </c>
      <c r="H16">
        <f>SUM(H2:H15)</f>
        <v>3686122.9301</v>
      </c>
      <c r="M16" t="s">
        <v>48</v>
      </c>
      <c r="N16">
        <v>1544028.2</v>
      </c>
      <c r="O16">
        <f>SUM(O8:O15)</f>
        <v>385044.24190000002</v>
      </c>
      <c r="P16">
        <f>SUM(P8:P15)</f>
        <v>617365.41220000002</v>
      </c>
    </row>
    <row r="17" spans="1:13">
      <c r="B17">
        <f>SUM(B2:B16)</f>
        <v>15288593.517999999</v>
      </c>
      <c r="L17" t="s">
        <v>49</v>
      </c>
      <c r="M17">
        <v>1634625.3089999999</v>
      </c>
    </row>
    <row r="18" spans="1:13">
      <c r="L18" t="s">
        <v>50</v>
      </c>
      <c r="M18">
        <v>5.6753660000000003E-3</v>
      </c>
    </row>
    <row r="19" spans="1:13">
      <c r="A19" s="1" t="s">
        <v>31</v>
      </c>
      <c r="B19" s="1">
        <v>15301032.069700001</v>
      </c>
      <c r="C19">
        <f>B19/1000000</f>
        <v>15.301032069700002</v>
      </c>
      <c r="G19" s="2" t="s">
        <v>16</v>
      </c>
      <c r="H19" s="2">
        <v>3695654.8099000002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211D-90F5-4BC8-8144-0FD5010C9E95}">
  <dimension ref="A1:G33"/>
  <sheetViews>
    <sheetView topLeftCell="A6" workbookViewId="0">
      <selection activeCell="I19" sqref="I19"/>
    </sheetView>
  </sheetViews>
  <sheetFormatPr defaultRowHeight="14.6"/>
  <sheetData>
    <row r="1" spans="1:7">
      <c r="A1" t="s">
        <v>32</v>
      </c>
    </row>
    <row r="2" spans="1:7">
      <c r="B2" t="s">
        <v>33</v>
      </c>
      <c r="C2">
        <v>256</v>
      </c>
      <c r="D2">
        <v>32</v>
      </c>
      <c r="E2">
        <f>C2*D2</f>
        <v>8192</v>
      </c>
    </row>
    <row r="3" spans="1:7">
      <c r="C3">
        <v>128</v>
      </c>
      <c r="D3">
        <v>64</v>
      </c>
      <c r="E3">
        <f t="shared" ref="E3:E8" si="0">C3*D3</f>
        <v>8192</v>
      </c>
    </row>
    <row r="4" spans="1:7">
      <c r="C4">
        <v>128</v>
      </c>
      <c r="D4">
        <v>64</v>
      </c>
      <c r="E4">
        <f t="shared" si="0"/>
        <v>8192</v>
      </c>
    </row>
    <row r="5" spans="1:7">
      <c r="C5">
        <v>128</v>
      </c>
      <c r="D5">
        <v>128</v>
      </c>
      <c r="E5">
        <f t="shared" si="0"/>
        <v>16384</v>
      </c>
    </row>
    <row r="6" spans="1:7">
      <c r="C6">
        <v>128</v>
      </c>
      <c r="D6">
        <v>128</v>
      </c>
      <c r="E6">
        <f t="shared" si="0"/>
        <v>16384</v>
      </c>
    </row>
    <row r="7" spans="1:7">
      <c r="C7">
        <v>128</v>
      </c>
      <c r="D7">
        <v>128</v>
      </c>
      <c r="E7">
        <f t="shared" si="0"/>
        <v>16384</v>
      </c>
    </row>
    <row r="8" spans="1:7">
      <c r="C8">
        <v>128</v>
      </c>
      <c r="D8">
        <v>128</v>
      </c>
      <c r="E8">
        <f t="shared" si="0"/>
        <v>16384</v>
      </c>
    </row>
    <row r="9" spans="1:7">
      <c r="E9">
        <f>SUM(E2:E8)</f>
        <v>90112</v>
      </c>
      <c r="F9">
        <v>50653.092600000004</v>
      </c>
      <c r="G9">
        <f>E9/F9</f>
        <v>1.7790029270591861</v>
      </c>
    </row>
    <row r="11" spans="1:7">
      <c r="A11" t="s">
        <v>34</v>
      </c>
      <c r="B11" t="s">
        <v>33</v>
      </c>
      <c r="C11">
        <v>64</v>
      </c>
      <c r="D11">
        <v>32</v>
      </c>
      <c r="E11">
        <f>C11*D11</f>
        <v>2048</v>
      </c>
    </row>
    <row r="12" spans="1:7">
      <c r="C12">
        <v>64</v>
      </c>
      <c r="D12">
        <v>32</v>
      </c>
      <c r="E12">
        <f t="shared" ref="E12:E14" si="1">C12*D12</f>
        <v>2048</v>
      </c>
    </row>
    <row r="13" spans="1:7">
      <c r="C13">
        <v>576</v>
      </c>
      <c r="D13">
        <v>64</v>
      </c>
      <c r="E13">
        <f t="shared" si="1"/>
        <v>36864</v>
      </c>
    </row>
    <row r="14" spans="1:7">
      <c r="C14">
        <v>576</v>
      </c>
      <c r="D14">
        <v>64</v>
      </c>
      <c r="E14">
        <f t="shared" si="1"/>
        <v>36864</v>
      </c>
    </row>
    <row r="15" spans="1:7">
      <c r="E15">
        <f>SUM(E11:E14)</f>
        <v>77824</v>
      </c>
      <c r="F15">
        <v>23900.295999999998</v>
      </c>
      <c r="G15">
        <f>E15/F15</f>
        <v>3.2561939818653296</v>
      </c>
    </row>
    <row r="16" spans="1:7">
      <c r="A16" t="s">
        <v>35</v>
      </c>
      <c r="B16" t="s">
        <v>36</v>
      </c>
      <c r="C16">
        <v>16</v>
      </c>
      <c r="D16">
        <v>128</v>
      </c>
      <c r="E16">
        <f>C16*D16</f>
        <v>2048</v>
      </c>
      <c r="F16">
        <v>10301.2559</v>
      </c>
      <c r="G16">
        <f>E16/F16</f>
        <v>0.19881071006109072</v>
      </c>
    </row>
    <row r="20" spans="1:7">
      <c r="A20" t="s">
        <v>57</v>
      </c>
      <c r="B20" t="s">
        <v>33</v>
      </c>
      <c r="C20">
        <v>1024</v>
      </c>
      <c r="D20">
        <v>32</v>
      </c>
      <c r="E20">
        <f>C20*D20</f>
        <v>32768</v>
      </c>
    </row>
    <row r="21" spans="1:7">
      <c r="C21">
        <v>1024</v>
      </c>
      <c r="D21">
        <v>32</v>
      </c>
      <c r="E21">
        <f t="shared" ref="E21:E27" si="2">C21*D21</f>
        <v>32768</v>
      </c>
    </row>
    <row r="22" spans="1:7">
      <c r="C22">
        <v>1024</v>
      </c>
      <c r="D22">
        <v>32</v>
      </c>
      <c r="E22">
        <f t="shared" si="2"/>
        <v>32768</v>
      </c>
    </row>
    <row r="23" spans="1:7">
      <c r="C23">
        <v>1024</v>
      </c>
      <c r="D23">
        <v>32</v>
      </c>
      <c r="E23">
        <f t="shared" si="2"/>
        <v>32768</v>
      </c>
    </row>
    <row r="24" spans="1:7">
      <c r="C24">
        <v>1024</v>
      </c>
      <c r="D24">
        <v>32</v>
      </c>
      <c r="E24">
        <f>C24*D24</f>
        <v>32768</v>
      </c>
    </row>
    <row r="25" spans="1:7">
      <c r="C25">
        <v>1024</v>
      </c>
      <c r="D25">
        <v>32</v>
      </c>
      <c r="E25">
        <f t="shared" si="2"/>
        <v>32768</v>
      </c>
    </row>
    <row r="26" spans="1:7">
      <c r="C26">
        <v>1024</v>
      </c>
      <c r="D26">
        <v>32</v>
      </c>
      <c r="E26">
        <f t="shared" si="2"/>
        <v>32768</v>
      </c>
    </row>
    <row r="27" spans="1:7">
      <c r="C27">
        <v>1024</v>
      </c>
      <c r="D27">
        <v>32</v>
      </c>
      <c r="E27">
        <f t="shared" si="2"/>
        <v>32768</v>
      </c>
    </row>
    <row r="28" spans="1:7">
      <c r="E28">
        <f>SUM(E20:E27)</f>
        <v>262144</v>
      </c>
      <c r="F28">
        <v>77440.390100000004</v>
      </c>
      <c r="G28">
        <f>E28/F28</f>
        <v>3.3851069146409167</v>
      </c>
    </row>
    <row r="30" spans="1:7">
      <c r="A30" t="s">
        <v>58</v>
      </c>
      <c r="B30" t="s">
        <v>36</v>
      </c>
      <c r="C30">
        <v>1024</v>
      </c>
      <c r="D30">
        <v>8</v>
      </c>
      <c r="E30">
        <f>C30*D30</f>
        <v>8192</v>
      </c>
    </row>
    <row r="31" spans="1:7">
      <c r="C31">
        <v>256</v>
      </c>
      <c r="D31">
        <v>16</v>
      </c>
      <c r="E31">
        <f t="shared" ref="E31:E32" si="3">C31*D31</f>
        <v>4096</v>
      </c>
    </row>
    <row r="32" spans="1:7">
      <c r="C32">
        <v>256</v>
      </c>
      <c r="D32">
        <v>16</v>
      </c>
      <c r="E32">
        <f t="shared" si="3"/>
        <v>4096</v>
      </c>
    </row>
    <row r="33" spans="5:7">
      <c r="E33">
        <f>SUM(E30:E32)</f>
        <v>16384</v>
      </c>
      <c r="F33">
        <v>99744.790999999997</v>
      </c>
      <c r="G33">
        <f>E33/F33</f>
        <v>0.16425920427263216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</dc:creator>
  <cp:lastModifiedBy>RYC</cp:lastModifiedBy>
  <dcterms:created xsi:type="dcterms:W3CDTF">2015-06-05T18:19:34Z</dcterms:created>
  <dcterms:modified xsi:type="dcterms:W3CDTF">2023-05-05T09:56:52Z</dcterms:modified>
</cp:coreProperties>
</file>