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gasparis/Library/Mobile Documents/com~apple~CloudDocs/Documents/eceschool/Συστήματα Αποφάσεων/"/>
    </mc:Choice>
  </mc:AlternateContent>
  <xr:revisionPtr revIDLastSave="0" documentId="8_{63914517-C0D2-EE4A-BC5C-01D13255F7EF}" xr6:coauthVersionLast="46" xr6:coauthVersionMax="46" xr10:uidLastSave="{00000000-0000-0000-0000-000000000000}"/>
  <bookViews>
    <workbookView xWindow="380" yWindow="500" windowWidth="28420" windowHeight="15980" xr2:uid="{2114DD38-3D54-CF4F-A291-5F2B82B958F7}"/>
  </bookViews>
  <sheets>
    <sheet name="Sheet1" sheetId="1" r:id="rId1"/>
  </sheets>
  <definedNames>
    <definedName name="TreeData" localSheetId="0">Sheet1!$ALM$1001:$ALT$1034</definedName>
    <definedName name="TreeDiag" localSheetId="0">Sheet1!$A$1:$S$90</definedName>
    <definedName name="TreeOption" localSheetId="0">Sheet1!$ALM$991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8" i="1" l="1"/>
  <c r="M89" i="1" s="1"/>
  <c r="M81" i="1"/>
  <c r="I85" i="1" s="1"/>
  <c r="Q84" i="1"/>
  <c r="Q79" i="1"/>
  <c r="S73" i="1"/>
  <c r="Q74" i="1" s="1"/>
  <c r="Q69" i="1"/>
  <c r="M71" i="1" s="1"/>
  <c r="M64" i="1"/>
  <c r="S58" i="1"/>
  <c r="Q59" i="1" s="1"/>
  <c r="Q54" i="1"/>
  <c r="M56" i="1" s="1"/>
  <c r="Q49" i="1"/>
  <c r="M46" i="1" s="1"/>
  <c r="Q44" i="1"/>
  <c r="S38" i="1"/>
  <c r="Q39" i="1" s="1"/>
  <c r="Q34" i="1"/>
  <c r="M36" i="1" s="1"/>
  <c r="Q29" i="1"/>
  <c r="Q24" i="1"/>
  <c r="M26" i="1" s="1"/>
  <c r="E16" i="1"/>
  <c r="S18" i="1"/>
  <c r="I19" i="1" s="1"/>
  <c r="I14" i="1"/>
  <c r="S8" i="1"/>
  <c r="I9" i="1" s="1"/>
  <c r="E6" i="1" s="1"/>
  <c r="I4" i="1"/>
  <c r="I67" i="1" l="1"/>
  <c r="E76" i="1" s="1"/>
  <c r="I51" i="1"/>
  <c r="I31" i="1"/>
  <c r="E41" i="1" l="1"/>
  <c r="A41" i="1" s="1"/>
</calcChain>
</file>

<file path=xl/sharedStrings.xml><?xml version="1.0" encoding="utf-8"?>
<sst xmlns="http://schemas.openxmlformats.org/spreadsheetml/2006/main" count="106" uniqueCount="48">
  <si>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</si>
  <si>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</si>
  <si>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</si>
  <si>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</si>
  <si>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</si>
  <si>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</si>
  <si>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</si>
  <si>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</si>
  <si>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</si>
  <si>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</si>
  <si>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Event 5</t>
  </si>
  <si>
    <t>α.α.</t>
  </si>
  <si>
    <t>α.μ.α</t>
  </si>
  <si>
    <t>π.σ.</t>
  </si>
  <si>
    <t>GM</t>
  </si>
  <si>
    <t>E</t>
  </si>
  <si>
    <t>έγκριση</t>
  </si>
  <si>
    <t>απόρριψη</t>
  </si>
  <si>
    <t>συμφωνία αγοράς</t>
  </si>
  <si>
    <t>μη συμφωνία</t>
  </si>
  <si>
    <t>Event 7</t>
  </si>
  <si>
    <t>Event 8</t>
  </si>
  <si>
    <t>Event 10</t>
  </si>
  <si>
    <t>Event 11</t>
  </si>
  <si>
    <t>Decision 7</t>
  </si>
  <si>
    <t>Decision 8</t>
  </si>
  <si>
    <t>Decision 14</t>
  </si>
  <si>
    <t>Decision 15</t>
  </si>
  <si>
    <t>Event 14</t>
  </si>
  <si>
    <t>Event 15</t>
  </si>
  <si>
    <t>Event 17</t>
  </si>
  <si>
    <t>Event 18</t>
  </si>
  <si>
    <t>Decision 22</t>
  </si>
  <si>
    <t>Decision 23</t>
  </si>
  <si>
    <t>Decision 25</t>
  </si>
  <si>
    <t>Decision 26</t>
  </si>
  <si>
    <t>Event 23</t>
  </si>
  <si>
    <t>Event 24</t>
  </si>
  <si>
    <t>Event 27</t>
  </si>
  <si>
    <t>Event 28</t>
  </si>
  <si>
    <t>θετική αναφορά</t>
  </si>
  <si>
    <t>αρνητική αναφορά</t>
  </si>
  <si>
    <t>α.μ.α.</t>
  </si>
  <si>
    <t xml:space="preserve">συμφωνία αγοράς </t>
  </si>
  <si>
    <t>πώληση αλουμινίου</t>
  </si>
  <si>
    <t>μη πώληση αλουμινίου</t>
  </si>
  <si>
    <t xml:space="preserve">άδεια </t>
  </si>
  <si>
    <t>μη άδεια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</si>
</sst>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20320</xdr:rowOff>
    </xdr:from>
    <xdr:to>
      <xdr:col>9</xdr:col>
      <xdr:colOff>0</xdr:colOff>
      <xdr:row>2</xdr:row>
      <xdr:rowOff>182880</xdr:rowOff>
    </xdr:to>
    <xdr:cxnSp macro="">
      <xdr:nvCxnSpPr>
        <xdr:cNvPr id="815" name="Straight Connector 814">
          <a:extLst>
            <a:ext uri="{FF2B5EF4-FFF2-40B4-BE49-F238E27FC236}">
              <a16:creationId xmlns:a16="http://schemas.microsoft.com/office/drawing/2014/main" id="{BCB6BABF-3636-044C-A1FE-BD78A849B4C9}"/>
            </a:ext>
          </a:extLst>
        </xdr:cNvPr>
        <xdr:cNvCxnSpPr/>
      </xdr:nvCxnSpPr>
      <xdr:spPr>
        <a:xfrm>
          <a:off x="5245100" y="426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101600</xdr:rowOff>
    </xdr:from>
    <xdr:to>
      <xdr:col>17</xdr:col>
      <xdr:colOff>0</xdr:colOff>
      <xdr:row>2</xdr:row>
      <xdr:rowOff>101600</xdr:rowOff>
    </xdr:to>
    <xdr:cxnSp macro="">
      <xdr:nvCxnSpPr>
        <xdr:cNvPr id="816" name="Straight Connector 815">
          <a:extLst>
            <a:ext uri="{FF2B5EF4-FFF2-40B4-BE49-F238E27FC236}">
              <a16:creationId xmlns:a16="http://schemas.microsoft.com/office/drawing/2014/main" id="{814BF3E5-61DA-C641-8DEE-03B7179FB07A}"/>
            </a:ext>
          </a:extLst>
        </xdr:cNvPr>
        <xdr:cNvCxnSpPr/>
      </xdr:nvCxnSpPr>
      <xdr:spPr>
        <a:xfrm>
          <a:off x="5435600" y="508000"/>
          <a:ext cx="42291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101600</xdr:rowOff>
    </xdr:from>
    <xdr:to>
      <xdr:col>7</xdr:col>
      <xdr:colOff>0</xdr:colOff>
      <xdr:row>4</xdr:row>
      <xdr:rowOff>101600</xdr:rowOff>
    </xdr:to>
    <xdr:cxnSp macro="">
      <xdr:nvCxnSpPr>
        <xdr:cNvPr id="817" name="Straight Connector 816">
          <a:extLst>
            <a:ext uri="{FF2B5EF4-FFF2-40B4-BE49-F238E27FC236}">
              <a16:creationId xmlns:a16="http://schemas.microsoft.com/office/drawing/2014/main" id="{93833500-03BC-F04E-9C00-DC1EA16BE9CB}"/>
            </a:ext>
          </a:extLst>
        </xdr:cNvPr>
        <xdr:cNvCxnSpPr/>
      </xdr:nvCxnSpPr>
      <xdr:spPr>
        <a:xfrm flipV="1">
          <a:off x="3225800" y="508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101600</xdr:rowOff>
    </xdr:from>
    <xdr:to>
      <xdr:col>9</xdr:col>
      <xdr:colOff>0</xdr:colOff>
      <xdr:row>2</xdr:row>
      <xdr:rowOff>101600</xdr:rowOff>
    </xdr:to>
    <xdr:cxnSp macro="">
      <xdr:nvCxnSpPr>
        <xdr:cNvPr id="818" name="Straight Connector 817">
          <a:extLst>
            <a:ext uri="{FF2B5EF4-FFF2-40B4-BE49-F238E27FC236}">
              <a16:creationId xmlns:a16="http://schemas.microsoft.com/office/drawing/2014/main" id="{00EE8194-4610-064E-A7CB-0038D1CD63DF}"/>
            </a:ext>
          </a:extLst>
        </xdr:cNvPr>
        <xdr:cNvCxnSpPr/>
      </xdr:nvCxnSpPr>
      <xdr:spPr>
        <a:xfrm>
          <a:off x="3594100" y="508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20320</xdr:rowOff>
    </xdr:from>
    <xdr:to>
      <xdr:col>9</xdr:col>
      <xdr:colOff>0</xdr:colOff>
      <xdr:row>7</xdr:row>
      <xdr:rowOff>182880</xdr:rowOff>
    </xdr:to>
    <xdr:cxnSp macro="">
      <xdr:nvCxnSpPr>
        <xdr:cNvPr id="819" name="Straight Connector 818">
          <a:extLst>
            <a:ext uri="{FF2B5EF4-FFF2-40B4-BE49-F238E27FC236}">
              <a16:creationId xmlns:a16="http://schemas.microsoft.com/office/drawing/2014/main" id="{CB4BE55D-38E7-8648-89A7-61921ABDB65F}"/>
            </a:ext>
          </a:extLst>
        </xdr:cNvPr>
        <xdr:cNvCxnSpPr/>
      </xdr:nvCxnSpPr>
      <xdr:spPr>
        <a:xfrm>
          <a:off x="5245100" y="1442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101600</xdr:rowOff>
    </xdr:from>
    <xdr:to>
      <xdr:col>17</xdr:col>
      <xdr:colOff>0</xdr:colOff>
      <xdr:row>7</xdr:row>
      <xdr:rowOff>101600</xdr:rowOff>
    </xdr:to>
    <xdr:cxnSp macro="">
      <xdr:nvCxnSpPr>
        <xdr:cNvPr id="820" name="Straight Connector 819">
          <a:extLst>
            <a:ext uri="{FF2B5EF4-FFF2-40B4-BE49-F238E27FC236}">
              <a16:creationId xmlns:a16="http://schemas.microsoft.com/office/drawing/2014/main" id="{9E76FC9C-D915-484D-80E5-F8A9B5E2878B}"/>
            </a:ext>
          </a:extLst>
        </xdr:cNvPr>
        <xdr:cNvCxnSpPr/>
      </xdr:nvCxnSpPr>
      <xdr:spPr>
        <a:xfrm>
          <a:off x="5435600" y="1524000"/>
          <a:ext cx="42291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101600</xdr:rowOff>
    </xdr:from>
    <xdr:to>
      <xdr:col>7</xdr:col>
      <xdr:colOff>0</xdr:colOff>
      <xdr:row>7</xdr:row>
      <xdr:rowOff>101600</xdr:rowOff>
    </xdr:to>
    <xdr:cxnSp macro="">
      <xdr:nvCxnSpPr>
        <xdr:cNvPr id="821" name="Straight Connector 820">
          <a:extLst>
            <a:ext uri="{FF2B5EF4-FFF2-40B4-BE49-F238E27FC236}">
              <a16:creationId xmlns:a16="http://schemas.microsoft.com/office/drawing/2014/main" id="{A33DCBE5-83E8-0D4B-B88E-F23C10D125BA}"/>
            </a:ext>
          </a:extLst>
        </xdr:cNvPr>
        <xdr:cNvCxnSpPr/>
      </xdr:nvCxnSpPr>
      <xdr:spPr>
        <a:xfrm>
          <a:off x="3225800" y="914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101600</xdr:rowOff>
    </xdr:from>
    <xdr:to>
      <xdr:col>9</xdr:col>
      <xdr:colOff>0</xdr:colOff>
      <xdr:row>7</xdr:row>
      <xdr:rowOff>101600</xdr:rowOff>
    </xdr:to>
    <xdr:cxnSp macro="">
      <xdr:nvCxnSpPr>
        <xdr:cNvPr id="822" name="Straight Connector 821">
          <a:extLst>
            <a:ext uri="{FF2B5EF4-FFF2-40B4-BE49-F238E27FC236}">
              <a16:creationId xmlns:a16="http://schemas.microsoft.com/office/drawing/2014/main" id="{DBB50788-4547-5A4B-9DE7-1402A9F15300}"/>
            </a:ext>
          </a:extLst>
        </xdr:cNvPr>
        <xdr:cNvCxnSpPr/>
      </xdr:nvCxnSpPr>
      <xdr:spPr>
        <a:xfrm>
          <a:off x="3594100" y="1524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4</xdr:row>
      <xdr:rowOff>12700</xdr:rowOff>
    </xdr:from>
    <xdr:to>
      <xdr:col>6</xdr:col>
      <xdr:colOff>0</xdr:colOff>
      <xdr:row>4</xdr:row>
      <xdr:rowOff>190500</xdr:rowOff>
    </xdr:to>
    <xdr:sp macro="" textlink="">
      <xdr:nvSpPr>
        <xdr:cNvPr id="823" name="Oval 822">
          <a:extLst>
            <a:ext uri="{FF2B5EF4-FFF2-40B4-BE49-F238E27FC236}">
              <a16:creationId xmlns:a16="http://schemas.microsoft.com/office/drawing/2014/main" id="{A48476F2-377B-9E46-B48A-43E5AE6D15C3}"/>
            </a:ext>
          </a:extLst>
        </xdr:cNvPr>
        <xdr:cNvSpPr/>
      </xdr:nvSpPr>
      <xdr:spPr>
        <a:xfrm>
          <a:off x="3048000" y="825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4</xdr:row>
      <xdr:rowOff>101600</xdr:rowOff>
    </xdr:from>
    <xdr:to>
      <xdr:col>3</xdr:col>
      <xdr:colOff>0</xdr:colOff>
      <xdr:row>39</xdr:row>
      <xdr:rowOff>101600</xdr:rowOff>
    </xdr:to>
    <xdr:cxnSp macro="">
      <xdr:nvCxnSpPr>
        <xdr:cNvPr id="824" name="Straight Connector 823">
          <a:extLst>
            <a:ext uri="{FF2B5EF4-FFF2-40B4-BE49-F238E27FC236}">
              <a16:creationId xmlns:a16="http://schemas.microsoft.com/office/drawing/2014/main" id="{E768B353-290B-8E4B-B3DC-279A753D1A93}"/>
            </a:ext>
          </a:extLst>
        </xdr:cNvPr>
        <xdr:cNvCxnSpPr/>
      </xdr:nvCxnSpPr>
      <xdr:spPr>
        <a:xfrm flipV="1">
          <a:off x="1016000" y="914400"/>
          <a:ext cx="368300" cy="711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101600</xdr:rowOff>
    </xdr:from>
    <xdr:to>
      <xdr:col>5</xdr:col>
      <xdr:colOff>0</xdr:colOff>
      <xdr:row>4</xdr:row>
      <xdr:rowOff>101600</xdr:rowOff>
    </xdr:to>
    <xdr:cxnSp macro="">
      <xdr:nvCxnSpPr>
        <xdr:cNvPr id="825" name="Straight Connector 824">
          <a:extLst>
            <a:ext uri="{FF2B5EF4-FFF2-40B4-BE49-F238E27FC236}">
              <a16:creationId xmlns:a16="http://schemas.microsoft.com/office/drawing/2014/main" id="{5798CC31-0548-9F44-91AD-3BE98F208471}"/>
            </a:ext>
          </a:extLst>
        </xdr:cNvPr>
        <xdr:cNvCxnSpPr/>
      </xdr:nvCxnSpPr>
      <xdr:spPr>
        <a:xfrm>
          <a:off x="1384300" y="914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20320</xdr:rowOff>
    </xdr:from>
    <xdr:to>
      <xdr:col>9</xdr:col>
      <xdr:colOff>0</xdr:colOff>
      <xdr:row>12</xdr:row>
      <xdr:rowOff>182880</xdr:rowOff>
    </xdr:to>
    <xdr:cxnSp macro="">
      <xdr:nvCxnSpPr>
        <xdr:cNvPr id="826" name="Straight Connector 825">
          <a:extLst>
            <a:ext uri="{FF2B5EF4-FFF2-40B4-BE49-F238E27FC236}">
              <a16:creationId xmlns:a16="http://schemas.microsoft.com/office/drawing/2014/main" id="{CCDE53C9-133E-2346-9004-C0682F40A54A}"/>
            </a:ext>
          </a:extLst>
        </xdr:cNvPr>
        <xdr:cNvCxnSpPr/>
      </xdr:nvCxnSpPr>
      <xdr:spPr>
        <a:xfrm>
          <a:off x="5245100" y="2458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101600</xdr:rowOff>
    </xdr:from>
    <xdr:to>
      <xdr:col>17</xdr:col>
      <xdr:colOff>0</xdr:colOff>
      <xdr:row>12</xdr:row>
      <xdr:rowOff>101600</xdr:rowOff>
    </xdr:to>
    <xdr:cxnSp macro="">
      <xdr:nvCxnSpPr>
        <xdr:cNvPr id="827" name="Straight Connector 826">
          <a:extLst>
            <a:ext uri="{FF2B5EF4-FFF2-40B4-BE49-F238E27FC236}">
              <a16:creationId xmlns:a16="http://schemas.microsoft.com/office/drawing/2014/main" id="{E1D01C0B-6697-9F42-9744-6115BE754517}"/>
            </a:ext>
          </a:extLst>
        </xdr:cNvPr>
        <xdr:cNvCxnSpPr/>
      </xdr:nvCxnSpPr>
      <xdr:spPr>
        <a:xfrm>
          <a:off x="5435600" y="2540000"/>
          <a:ext cx="42291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101600</xdr:rowOff>
    </xdr:from>
    <xdr:to>
      <xdr:col>7</xdr:col>
      <xdr:colOff>0</xdr:colOff>
      <xdr:row>14</xdr:row>
      <xdr:rowOff>101600</xdr:rowOff>
    </xdr:to>
    <xdr:cxnSp macro="">
      <xdr:nvCxnSpPr>
        <xdr:cNvPr id="828" name="Straight Connector 827">
          <a:extLst>
            <a:ext uri="{FF2B5EF4-FFF2-40B4-BE49-F238E27FC236}">
              <a16:creationId xmlns:a16="http://schemas.microsoft.com/office/drawing/2014/main" id="{35365419-2D78-DF45-8EFB-C85192478B7C}"/>
            </a:ext>
          </a:extLst>
        </xdr:cNvPr>
        <xdr:cNvCxnSpPr/>
      </xdr:nvCxnSpPr>
      <xdr:spPr>
        <a:xfrm flipV="1">
          <a:off x="3225800" y="2540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101600</xdr:rowOff>
    </xdr:from>
    <xdr:to>
      <xdr:col>9</xdr:col>
      <xdr:colOff>0</xdr:colOff>
      <xdr:row>12</xdr:row>
      <xdr:rowOff>101600</xdr:rowOff>
    </xdr:to>
    <xdr:cxnSp macro="">
      <xdr:nvCxnSpPr>
        <xdr:cNvPr id="829" name="Straight Connector 828">
          <a:extLst>
            <a:ext uri="{FF2B5EF4-FFF2-40B4-BE49-F238E27FC236}">
              <a16:creationId xmlns:a16="http://schemas.microsoft.com/office/drawing/2014/main" id="{0657B045-12A6-004C-8949-B6CC3F12B949}"/>
            </a:ext>
          </a:extLst>
        </xdr:cNvPr>
        <xdr:cNvCxnSpPr/>
      </xdr:nvCxnSpPr>
      <xdr:spPr>
        <a:xfrm>
          <a:off x="3594100" y="2540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20320</xdr:rowOff>
    </xdr:from>
    <xdr:to>
      <xdr:col>9</xdr:col>
      <xdr:colOff>0</xdr:colOff>
      <xdr:row>17</xdr:row>
      <xdr:rowOff>182880</xdr:rowOff>
    </xdr:to>
    <xdr:cxnSp macro="">
      <xdr:nvCxnSpPr>
        <xdr:cNvPr id="830" name="Straight Connector 829">
          <a:extLst>
            <a:ext uri="{FF2B5EF4-FFF2-40B4-BE49-F238E27FC236}">
              <a16:creationId xmlns:a16="http://schemas.microsoft.com/office/drawing/2014/main" id="{23822AB9-D25B-DB42-9663-E61421330E9E}"/>
            </a:ext>
          </a:extLst>
        </xdr:cNvPr>
        <xdr:cNvCxnSpPr/>
      </xdr:nvCxnSpPr>
      <xdr:spPr>
        <a:xfrm>
          <a:off x="5245100" y="3474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101600</xdr:rowOff>
    </xdr:from>
    <xdr:to>
      <xdr:col>17</xdr:col>
      <xdr:colOff>0</xdr:colOff>
      <xdr:row>17</xdr:row>
      <xdr:rowOff>101600</xdr:rowOff>
    </xdr:to>
    <xdr:cxnSp macro="">
      <xdr:nvCxnSpPr>
        <xdr:cNvPr id="831" name="Straight Connector 830">
          <a:extLst>
            <a:ext uri="{FF2B5EF4-FFF2-40B4-BE49-F238E27FC236}">
              <a16:creationId xmlns:a16="http://schemas.microsoft.com/office/drawing/2014/main" id="{7B7E0436-D4A5-DB41-9FCF-07DB9EA821E7}"/>
            </a:ext>
          </a:extLst>
        </xdr:cNvPr>
        <xdr:cNvCxnSpPr/>
      </xdr:nvCxnSpPr>
      <xdr:spPr>
        <a:xfrm>
          <a:off x="5435600" y="3556000"/>
          <a:ext cx="42291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101600</xdr:rowOff>
    </xdr:from>
    <xdr:to>
      <xdr:col>7</xdr:col>
      <xdr:colOff>0</xdr:colOff>
      <xdr:row>17</xdr:row>
      <xdr:rowOff>101600</xdr:rowOff>
    </xdr:to>
    <xdr:cxnSp macro="">
      <xdr:nvCxnSpPr>
        <xdr:cNvPr id="832" name="Straight Connector 831">
          <a:extLst>
            <a:ext uri="{FF2B5EF4-FFF2-40B4-BE49-F238E27FC236}">
              <a16:creationId xmlns:a16="http://schemas.microsoft.com/office/drawing/2014/main" id="{DC1F70B0-EC03-6A49-923C-99A687A7761C}"/>
            </a:ext>
          </a:extLst>
        </xdr:cNvPr>
        <xdr:cNvCxnSpPr/>
      </xdr:nvCxnSpPr>
      <xdr:spPr>
        <a:xfrm>
          <a:off x="3225800" y="2946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101600</xdr:rowOff>
    </xdr:from>
    <xdr:to>
      <xdr:col>9</xdr:col>
      <xdr:colOff>0</xdr:colOff>
      <xdr:row>17</xdr:row>
      <xdr:rowOff>101600</xdr:rowOff>
    </xdr:to>
    <xdr:cxnSp macro="">
      <xdr:nvCxnSpPr>
        <xdr:cNvPr id="833" name="Straight Connector 832">
          <a:extLst>
            <a:ext uri="{FF2B5EF4-FFF2-40B4-BE49-F238E27FC236}">
              <a16:creationId xmlns:a16="http://schemas.microsoft.com/office/drawing/2014/main" id="{85E25D56-A36C-5841-A9D2-3975C4ACFC5F}"/>
            </a:ext>
          </a:extLst>
        </xdr:cNvPr>
        <xdr:cNvCxnSpPr/>
      </xdr:nvCxnSpPr>
      <xdr:spPr>
        <a:xfrm>
          <a:off x="3594100" y="3556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14</xdr:row>
      <xdr:rowOff>12700</xdr:rowOff>
    </xdr:from>
    <xdr:to>
      <xdr:col>6</xdr:col>
      <xdr:colOff>0</xdr:colOff>
      <xdr:row>14</xdr:row>
      <xdr:rowOff>190500</xdr:rowOff>
    </xdr:to>
    <xdr:sp macro="" textlink="">
      <xdr:nvSpPr>
        <xdr:cNvPr id="834" name="Oval 833">
          <a:extLst>
            <a:ext uri="{FF2B5EF4-FFF2-40B4-BE49-F238E27FC236}">
              <a16:creationId xmlns:a16="http://schemas.microsoft.com/office/drawing/2014/main" id="{B7DE3C0E-9CD3-B24A-B97A-51C6E19B6426}"/>
            </a:ext>
          </a:extLst>
        </xdr:cNvPr>
        <xdr:cNvSpPr/>
      </xdr:nvSpPr>
      <xdr:spPr>
        <a:xfrm>
          <a:off x="3048000" y="2857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14</xdr:row>
      <xdr:rowOff>101600</xdr:rowOff>
    </xdr:from>
    <xdr:to>
      <xdr:col>3</xdr:col>
      <xdr:colOff>0</xdr:colOff>
      <xdr:row>39</xdr:row>
      <xdr:rowOff>101600</xdr:rowOff>
    </xdr:to>
    <xdr:cxnSp macro="">
      <xdr:nvCxnSpPr>
        <xdr:cNvPr id="835" name="Straight Connector 834">
          <a:extLst>
            <a:ext uri="{FF2B5EF4-FFF2-40B4-BE49-F238E27FC236}">
              <a16:creationId xmlns:a16="http://schemas.microsoft.com/office/drawing/2014/main" id="{F2AEAC95-16DA-8545-B2F1-B7D724518E7F}"/>
            </a:ext>
          </a:extLst>
        </xdr:cNvPr>
        <xdr:cNvCxnSpPr/>
      </xdr:nvCxnSpPr>
      <xdr:spPr>
        <a:xfrm flipV="1">
          <a:off x="1016000" y="2946400"/>
          <a:ext cx="368300" cy="5080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101600</xdr:rowOff>
    </xdr:from>
    <xdr:to>
      <xdr:col>5</xdr:col>
      <xdr:colOff>0</xdr:colOff>
      <xdr:row>14</xdr:row>
      <xdr:rowOff>101600</xdr:rowOff>
    </xdr:to>
    <xdr:cxnSp macro="">
      <xdr:nvCxnSpPr>
        <xdr:cNvPr id="836" name="Straight Connector 835">
          <a:extLst>
            <a:ext uri="{FF2B5EF4-FFF2-40B4-BE49-F238E27FC236}">
              <a16:creationId xmlns:a16="http://schemas.microsoft.com/office/drawing/2014/main" id="{37A35EAE-99C6-B249-800C-452518F8E22E}"/>
            </a:ext>
          </a:extLst>
        </xdr:cNvPr>
        <xdr:cNvCxnSpPr/>
      </xdr:nvCxnSpPr>
      <xdr:spPr>
        <a:xfrm>
          <a:off x="1384300" y="2946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</xdr:row>
      <xdr:rowOff>20320</xdr:rowOff>
    </xdr:from>
    <xdr:to>
      <xdr:col>17</xdr:col>
      <xdr:colOff>0</xdr:colOff>
      <xdr:row>22</xdr:row>
      <xdr:rowOff>182880</xdr:rowOff>
    </xdr:to>
    <xdr:cxnSp macro="">
      <xdr:nvCxnSpPr>
        <xdr:cNvPr id="837" name="Straight Connector 836">
          <a:extLst>
            <a:ext uri="{FF2B5EF4-FFF2-40B4-BE49-F238E27FC236}">
              <a16:creationId xmlns:a16="http://schemas.microsoft.com/office/drawing/2014/main" id="{22E84D75-17C4-1445-9D91-EEF5C85E6A50}"/>
            </a:ext>
          </a:extLst>
        </xdr:cNvPr>
        <xdr:cNvCxnSpPr/>
      </xdr:nvCxnSpPr>
      <xdr:spPr>
        <a:xfrm>
          <a:off x="9664700" y="4490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</xdr:row>
      <xdr:rowOff>101600</xdr:rowOff>
    </xdr:from>
    <xdr:to>
      <xdr:col>15</xdr:col>
      <xdr:colOff>0</xdr:colOff>
      <xdr:row>24</xdr:row>
      <xdr:rowOff>101600</xdr:rowOff>
    </xdr:to>
    <xdr:cxnSp macro="">
      <xdr:nvCxnSpPr>
        <xdr:cNvPr id="838" name="Straight Connector 837">
          <a:extLst>
            <a:ext uri="{FF2B5EF4-FFF2-40B4-BE49-F238E27FC236}">
              <a16:creationId xmlns:a16="http://schemas.microsoft.com/office/drawing/2014/main" id="{B4401D5B-E6F4-014B-A461-8C5C2EB3A452}"/>
            </a:ext>
          </a:extLst>
        </xdr:cNvPr>
        <xdr:cNvCxnSpPr/>
      </xdr:nvCxnSpPr>
      <xdr:spPr>
        <a:xfrm flipV="1">
          <a:off x="7645400" y="4572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101600</xdr:rowOff>
    </xdr:from>
    <xdr:to>
      <xdr:col>17</xdr:col>
      <xdr:colOff>0</xdr:colOff>
      <xdr:row>22</xdr:row>
      <xdr:rowOff>101600</xdr:rowOff>
    </xdr:to>
    <xdr:cxnSp macro="">
      <xdr:nvCxnSpPr>
        <xdr:cNvPr id="839" name="Straight Connector 838">
          <a:extLst>
            <a:ext uri="{FF2B5EF4-FFF2-40B4-BE49-F238E27FC236}">
              <a16:creationId xmlns:a16="http://schemas.microsoft.com/office/drawing/2014/main" id="{B7B235F3-5A3E-D247-8917-ECB3170F51BA}"/>
            </a:ext>
          </a:extLst>
        </xdr:cNvPr>
        <xdr:cNvCxnSpPr/>
      </xdr:nvCxnSpPr>
      <xdr:spPr>
        <a:xfrm>
          <a:off x="8013700" y="4572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20320</xdr:rowOff>
    </xdr:from>
    <xdr:to>
      <xdr:col>17</xdr:col>
      <xdr:colOff>0</xdr:colOff>
      <xdr:row>27</xdr:row>
      <xdr:rowOff>182880</xdr:rowOff>
    </xdr:to>
    <xdr:cxnSp macro="">
      <xdr:nvCxnSpPr>
        <xdr:cNvPr id="840" name="Straight Connector 839">
          <a:extLst>
            <a:ext uri="{FF2B5EF4-FFF2-40B4-BE49-F238E27FC236}">
              <a16:creationId xmlns:a16="http://schemas.microsoft.com/office/drawing/2014/main" id="{8EDEAECA-1F1C-2340-A449-FACC9A8C15D9}"/>
            </a:ext>
          </a:extLst>
        </xdr:cNvPr>
        <xdr:cNvCxnSpPr/>
      </xdr:nvCxnSpPr>
      <xdr:spPr>
        <a:xfrm>
          <a:off x="9664700" y="5506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24</xdr:row>
      <xdr:rowOff>101600</xdr:rowOff>
    </xdr:from>
    <xdr:to>
      <xdr:col>15</xdr:col>
      <xdr:colOff>0</xdr:colOff>
      <xdr:row>27</xdr:row>
      <xdr:rowOff>101600</xdr:rowOff>
    </xdr:to>
    <xdr:cxnSp macro="">
      <xdr:nvCxnSpPr>
        <xdr:cNvPr id="841" name="Straight Connector 840">
          <a:extLst>
            <a:ext uri="{FF2B5EF4-FFF2-40B4-BE49-F238E27FC236}">
              <a16:creationId xmlns:a16="http://schemas.microsoft.com/office/drawing/2014/main" id="{A67D2D5A-0906-F445-9769-E1C3C051EFDE}"/>
            </a:ext>
          </a:extLst>
        </xdr:cNvPr>
        <xdr:cNvCxnSpPr/>
      </xdr:nvCxnSpPr>
      <xdr:spPr>
        <a:xfrm>
          <a:off x="7645400" y="4978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101600</xdr:rowOff>
    </xdr:from>
    <xdr:to>
      <xdr:col>17</xdr:col>
      <xdr:colOff>0</xdr:colOff>
      <xdr:row>27</xdr:row>
      <xdr:rowOff>101600</xdr:rowOff>
    </xdr:to>
    <xdr:cxnSp macro="">
      <xdr:nvCxnSpPr>
        <xdr:cNvPr id="842" name="Straight Connector 841">
          <a:extLst>
            <a:ext uri="{FF2B5EF4-FFF2-40B4-BE49-F238E27FC236}">
              <a16:creationId xmlns:a16="http://schemas.microsoft.com/office/drawing/2014/main" id="{3592E26A-8010-EB48-9116-6010B96374AC}"/>
            </a:ext>
          </a:extLst>
        </xdr:cNvPr>
        <xdr:cNvCxnSpPr/>
      </xdr:nvCxnSpPr>
      <xdr:spPr>
        <a:xfrm>
          <a:off x="8013700" y="5588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24</xdr:row>
      <xdr:rowOff>12700</xdr:rowOff>
    </xdr:from>
    <xdr:to>
      <xdr:col>14</xdr:col>
      <xdr:colOff>0</xdr:colOff>
      <xdr:row>24</xdr:row>
      <xdr:rowOff>190500</xdr:rowOff>
    </xdr:to>
    <xdr:sp macro="" textlink="">
      <xdr:nvSpPr>
        <xdr:cNvPr id="843" name="Oval 842">
          <a:extLst>
            <a:ext uri="{FF2B5EF4-FFF2-40B4-BE49-F238E27FC236}">
              <a16:creationId xmlns:a16="http://schemas.microsoft.com/office/drawing/2014/main" id="{3292AC18-42DB-4D4F-A054-6B2D61B778D9}"/>
            </a:ext>
          </a:extLst>
        </xdr:cNvPr>
        <xdr:cNvSpPr/>
      </xdr:nvSpPr>
      <xdr:spPr>
        <a:xfrm>
          <a:off x="7467600" y="4889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24</xdr:row>
      <xdr:rowOff>101600</xdr:rowOff>
    </xdr:from>
    <xdr:to>
      <xdr:col>11</xdr:col>
      <xdr:colOff>0</xdr:colOff>
      <xdr:row>29</xdr:row>
      <xdr:rowOff>101600</xdr:rowOff>
    </xdr:to>
    <xdr:cxnSp macro="">
      <xdr:nvCxnSpPr>
        <xdr:cNvPr id="844" name="Straight Connector 843">
          <a:extLst>
            <a:ext uri="{FF2B5EF4-FFF2-40B4-BE49-F238E27FC236}">
              <a16:creationId xmlns:a16="http://schemas.microsoft.com/office/drawing/2014/main" id="{ADB54B73-4761-C44C-B5F5-5CE93B0ECDD2}"/>
            </a:ext>
          </a:extLst>
        </xdr:cNvPr>
        <xdr:cNvCxnSpPr/>
      </xdr:nvCxnSpPr>
      <xdr:spPr>
        <a:xfrm flipV="1">
          <a:off x="5435600" y="49784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101600</xdr:rowOff>
    </xdr:from>
    <xdr:to>
      <xdr:col>13</xdr:col>
      <xdr:colOff>0</xdr:colOff>
      <xdr:row>24</xdr:row>
      <xdr:rowOff>101600</xdr:rowOff>
    </xdr:to>
    <xdr:cxnSp macro="">
      <xdr:nvCxnSpPr>
        <xdr:cNvPr id="845" name="Straight Connector 844">
          <a:extLst>
            <a:ext uri="{FF2B5EF4-FFF2-40B4-BE49-F238E27FC236}">
              <a16:creationId xmlns:a16="http://schemas.microsoft.com/office/drawing/2014/main" id="{1D25E2FA-2FAE-3944-B223-313FEEAE5D3E}"/>
            </a:ext>
          </a:extLst>
        </xdr:cNvPr>
        <xdr:cNvCxnSpPr/>
      </xdr:nvCxnSpPr>
      <xdr:spPr>
        <a:xfrm>
          <a:off x="5803900" y="4978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32</xdr:row>
      <xdr:rowOff>20320</xdr:rowOff>
    </xdr:from>
    <xdr:to>
      <xdr:col>17</xdr:col>
      <xdr:colOff>0</xdr:colOff>
      <xdr:row>32</xdr:row>
      <xdr:rowOff>182880</xdr:rowOff>
    </xdr:to>
    <xdr:cxnSp macro="">
      <xdr:nvCxnSpPr>
        <xdr:cNvPr id="846" name="Straight Connector 845">
          <a:extLst>
            <a:ext uri="{FF2B5EF4-FFF2-40B4-BE49-F238E27FC236}">
              <a16:creationId xmlns:a16="http://schemas.microsoft.com/office/drawing/2014/main" id="{887F217F-8428-9843-ADF5-8564916611CD}"/>
            </a:ext>
          </a:extLst>
        </xdr:cNvPr>
        <xdr:cNvCxnSpPr/>
      </xdr:nvCxnSpPr>
      <xdr:spPr>
        <a:xfrm>
          <a:off x="9664700" y="6522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101600</xdr:rowOff>
    </xdr:from>
    <xdr:to>
      <xdr:col>15</xdr:col>
      <xdr:colOff>0</xdr:colOff>
      <xdr:row>34</xdr:row>
      <xdr:rowOff>101600</xdr:rowOff>
    </xdr:to>
    <xdr:cxnSp macro="">
      <xdr:nvCxnSpPr>
        <xdr:cNvPr id="847" name="Straight Connector 846">
          <a:extLst>
            <a:ext uri="{FF2B5EF4-FFF2-40B4-BE49-F238E27FC236}">
              <a16:creationId xmlns:a16="http://schemas.microsoft.com/office/drawing/2014/main" id="{E1889896-39A1-DA48-95C3-543C7AEAF9DC}"/>
            </a:ext>
          </a:extLst>
        </xdr:cNvPr>
        <xdr:cNvCxnSpPr/>
      </xdr:nvCxnSpPr>
      <xdr:spPr>
        <a:xfrm flipV="1">
          <a:off x="7645400" y="6604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32</xdr:row>
      <xdr:rowOff>101600</xdr:rowOff>
    </xdr:from>
    <xdr:to>
      <xdr:col>17</xdr:col>
      <xdr:colOff>0</xdr:colOff>
      <xdr:row>32</xdr:row>
      <xdr:rowOff>101600</xdr:rowOff>
    </xdr:to>
    <xdr:cxnSp macro="">
      <xdr:nvCxnSpPr>
        <xdr:cNvPr id="848" name="Straight Connector 847">
          <a:extLst>
            <a:ext uri="{FF2B5EF4-FFF2-40B4-BE49-F238E27FC236}">
              <a16:creationId xmlns:a16="http://schemas.microsoft.com/office/drawing/2014/main" id="{2392ADB5-860B-4A4C-B8D7-82EF850768C1}"/>
            </a:ext>
          </a:extLst>
        </xdr:cNvPr>
        <xdr:cNvCxnSpPr/>
      </xdr:nvCxnSpPr>
      <xdr:spPr>
        <a:xfrm>
          <a:off x="8013700" y="6604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20320</xdr:rowOff>
    </xdr:from>
    <xdr:to>
      <xdr:col>17</xdr:col>
      <xdr:colOff>0</xdr:colOff>
      <xdr:row>37</xdr:row>
      <xdr:rowOff>182880</xdr:rowOff>
    </xdr:to>
    <xdr:cxnSp macro="">
      <xdr:nvCxnSpPr>
        <xdr:cNvPr id="849" name="Straight Connector 848">
          <a:extLst>
            <a:ext uri="{FF2B5EF4-FFF2-40B4-BE49-F238E27FC236}">
              <a16:creationId xmlns:a16="http://schemas.microsoft.com/office/drawing/2014/main" id="{6F2EDA78-9A77-534C-A84D-432E8633F66A}"/>
            </a:ext>
          </a:extLst>
        </xdr:cNvPr>
        <xdr:cNvCxnSpPr/>
      </xdr:nvCxnSpPr>
      <xdr:spPr>
        <a:xfrm>
          <a:off x="9664700" y="7538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101600</xdr:rowOff>
    </xdr:from>
    <xdr:to>
      <xdr:col>15</xdr:col>
      <xdr:colOff>0</xdr:colOff>
      <xdr:row>37</xdr:row>
      <xdr:rowOff>101600</xdr:rowOff>
    </xdr:to>
    <xdr:cxnSp macro="">
      <xdr:nvCxnSpPr>
        <xdr:cNvPr id="850" name="Straight Connector 849">
          <a:extLst>
            <a:ext uri="{FF2B5EF4-FFF2-40B4-BE49-F238E27FC236}">
              <a16:creationId xmlns:a16="http://schemas.microsoft.com/office/drawing/2014/main" id="{C738121A-3E76-DC4D-8D16-8D08AA8410DD}"/>
            </a:ext>
          </a:extLst>
        </xdr:cNvPr>
        <xdr:cNvCxnSpPr/>
      </xdr:nvCxnSpPr>
      <xdr:spPr>
        <a:xfrm>
          <a:off x="7645400" y="7010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</xdr:row>
      <xdr:rowOff>101600</xdr:rowOff>
    </xdr:from>
    <xdr:to>
      <xdr:col>17</xdr:col>
      <xdr:colOff>0</xdr:colOff>
      <xdr:row>37</xdr:row>
      <xdr:rowOff>101600</xdr:rowOff>
    </xdr:to>
    <xdr:cxnSp macro="">
      <xdr:nvCxnSpPr>
        <xdr:cNvPr id="851" name="Straight Connector 850">
          <a:extLst>
            <a:ext uri="{FF2B5EF4-FFF2-40B4-BE49-F238E27FC236}">
              <a16:creationId xmlns:a16="http://schemas.microsoft.com/office/drawing/2014/main" id="{C861104C-171D-8D41-97CD-C08DCC336D75}"/>
            </a:ext>
          </a:extLst>
        </xdr:cNvPr>
        <xdr:cNvCxnSpPr/>
      </xdr:nvCxnSpPr>
      <xdr:spPr>
        <a:xfrm>
          <a:off x="8013700" y="7620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34</xdr:row>
      <xdr:rowOff>12700</xdr:rowOff>
    </xdr:from>
    <xdr:to>
      <xdr:col>14</xdr:col>
      <xdr:colOff>0</xdr:colOff>
      <xdr:row>34</xdr:row>
      <xdr:rowOff>190500</xdr:rowOff>
    </xdr:to>
    <xdr:sp macro="" textlink="">
      <xdr:nvSpPr>
        <xdr:cNvPr id="852" name="Oval 851">
          <a:extLst>
            <a:ext uri="{FF2B5EF4-FFF2-40B4-BE49-F238E27FC236}">
              <a16:creationId xmlns:a16="http://schemas.microsoft.com/office/drawing/2014/main" id="{776181A5-ABD1-FC4F-9ACB-7C363F3BA653}"/>
            </a:ext>
          </a:extLst>
        </xdr:cNvPr>
        <xdr:cNvSpPr/>
      </xdr:nvSpPr>
      <xdr:spPr>
        <a:xfrm>
          <a:off x="7467600" y="6921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29</xdr:row>
      <xdr:rowOff>101600</xdr:rowOff>
    </xdr:from>
    <xdr:to>
      <xdr:col>11</xdr:col>
      <xdr:colOff>0</xdr:colOff>
      <xdr:row>34</xdr:row>
      <xdr:rowOff>101600</xdr:rowOff>
    </xdr:to>
    <xdr:cxnSp macro="">
      <xdr:nvCxnSpPr>
        <xdr:cNvPr id="853" name="Straight Connector 852">
          <a:extLst>
            <a:ext uri="{FF2B5EF4-FFF2-40B4-BE49-F238E27FC236}">
              <a16:creationId xmlns:a16="http://schemas.microsoft.com/office/drawing/2014/main" id="{54D6CF66-AA7C-2541-BB38-43C575B1B2B2}"/>
            </a:ext>
          </a:extLst>
        </xdr:cNvPr>
        <xdr:cNvCxnSpPr/>
      </xdr:nvCxnSpPr>
      <xdr:spPr>
        <a:xfrm>
          <a:off x="5435600" y="59944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34</xdr:row>
      <xdr:rowOff>101600</xdr:rowOff>
    </xdr:from>
    <xdr:to>
      <xdr:col>13</xdr:col>
      <xdr:colOff>0</xdr:colOff>
      <xdr:row>34</xdr:row>
      <xdr:rowOff>101600</xdr:rowOff>
    </xdr:to>
    <xdr:cxnSp macro="">
      <xdr:nvCxnSpPr>
        <xdr:cNvPr id="854" name="Straight Connector 853">
          <a:extLst>
            <a:ext uri="{FF2B5EF4-FFF2-40B4-BE49-F238E27FC236}">
              <a16:creationId xmlns:a16="http://schemas.microsoft.com/office/drawing/2014/main" id="{E1D4BB6B-1652-DE4D-83D7-4808479B920B}"/>
            </a:ext>
          </a:extLst>
        </xdr:cNvPr>
        <xdr:cNvCxnSpPr/>
      </xdr:nvCxnSpPr>
      <xdr:spPr>
        <a:xfrm>
          <a:off x="5803900" y="7010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29</xdr:row>
      <xdr:rowOff>12700</xdr:rowOff>
    </xdr:from>
    <xdr:to>
      <xdr:col>10</xdr:col>
      <xdr:colOff>0</xdr:colOff>
      <xdr:row>29</xdr:row>
      <xdr:rowOff>190500</xdr:rowOff>
    </xdr:to>
    <xdr:sp macro="" textlink="">
      <xdr:nvSpPr>
        <xdr:cNvPr id="855" name="Rectangle 854">
          <a:extLst>
            <a:ext uri="{FF2B5EF4-FFF2-40B4-BE49-F238E27FC236}">
              <a16:creationId xmlns:a16="http://schemas.microsoft.com/office/drawing/2014/main" id="{B3D2DF62-A16E-8049-BAB8-BBAFB0A67557}"/>
            </a:ext>
          </a:extLst>
        </xdr:cNvPr>
        <xdr:cNvSpPr/>
      </xdr:nvSpPr>
      <xdr:spPr>
        <a:xfrm>
          <a:off x="5257800" y="59055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29</xdr:row>
      <xdr:rowOff>101600</xdr:rowOff>
    </xdr:from>
    <xdr:to>
      <xdr:col>7</xdr:col>
      <xdr:colOff>0</xdr:colOff>
      <xdr:row>39</xdr:row>
      <xdr:rowOff>101600</xdr:rowOff>
    </xdr:to>
    <xdr:cxnSp macro="">
      <xdr:nvCxnSpPr>
        <xdr:cNvPr id="856" name="Straight Connector 855">
          <a:extLst>
            <a:ext uri="{FF2B5EF4-FFF2-40B4-BE49-F238E27FC236}">
              <a16:creationId xmlns:a16="http://schemas.microsoft.com/office/drawing/2014/main" id="{E68A793E-D417-6A45-BC90-512DB041161A}"/>
            </a:ext>
          </a:extLst>
        </xdr:cNvPr>
        <xdr:cNvCxnSpPr/>
      </xdr:nvCxnSpPr>
      <xdr:spPr>
        <a:xfrm flipV="1">
          <a:off x="3225800" y="5994400"/>
          <a:ext cx="368300" cy="203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101600</xdr:rowOff>
    </xdr:from>
    <xdr:to>
      <xdr:col>9</xdr:col>
      <xdr:colOff>0</xdr:colOff>
      <xdr:row>29</xdr:row>
      <xdr:rowOff>101600</xdr:rowOff>
    </xdr:to>
    <xdr:cxnSp macro="">
      <xdr:nvCxnSpPr>
        <xdr:cNvPr id="857" name="Straight Connector 856">
          <a:extLst>
            <a:ext uri="{FF2B5EF4-FFF2-40B4-BE49-F238E27FC236}">
              <a16:creationId xmlns:a16="http://schemas.microsoft.com/office/drawing/2014/main" id="{0B4ABFF6-9088-AB43-9390-3891AA83520C}"/>
            </a:ext>
          </a:extLst>
        </xdr:cNvPr>
        <xdr:cNvCxnSpPr/>
      </xdr:nvCxnSpPr>
      <xdr:spPr>
        <a:xfrm>
          <a:off x="3594100" y="5994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42</xdr:row>
      <xdr:rowOff>20320</xdr:rowOff>
    </xdr:from>
    <xdr:to>
      <xdr:col>17</xdr:col>
      <xdr:colOff>0</xdr:colOff>
      <xdr:row>42</xdr:row>
      <xdr:rowOff>182880</xdr:rowOff>
    </xdr:to>
    <xdr:cxnSp macro="">
      <xdr:nvCxnSpPr>
        <xdr:cNvPr id="858" name="Straight Connector 857">
          <a:extLst>
            <a:ext uri="{FF2B5EF4-FFF2-40B4-BE49-F238E27FC236}">
              <a16:creationId xmlns:a16="http://schemas.microsoft.com/office/drawing/2014/main" id="{889CDFB2-378D-5C4C-8387-303592DA8690}"/>
            </a:ext>
          </a:extLst>
        </xdr:cNvPr>
        <xdr:cNvCxnSpPr/>
      </xdr:nvCxnSpPr>
      <xdr:spPr>
        <a:xfrm>
          <a:off x="9664700" y="8554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42</xdr:row>
      <xdr:rowOff>101600</xdr:rowOff>
    </xdr:from>
    <xdr:to>
      <xdr:col>15</xdr:col>
      <xdr:colOff>0</xdr:colOff>
      <xdr:row>44</xdr:row>
      <xdr:rowOff>101600</xdr:rowOff>
    </xdr:to>
    <xdr:cxnSp macro="">
      <xdr:nvCxnSpPr>
        <xdr:cNvPr id="859" name="Straight Connector 858">
          <a:extLst>
            <a:ext uri="{FF2B5EF4-FFF2-40B4-BE49-F238E27FC236}">
              <a16:creationId xmlns:a16="http://schemas.microsoft.com/office/drawing/2014/main" id="{E42C9D05-2A70-B34A-8562-E1D5EE3B35ED}"/>
            </a:ext>
          </a:extLst>
        </xdr:cNvPr>
        <xdr:cNvCxnSpPr/>
      </xdr:nvCxnSpPr>
      <xdr:spPr>
        <a:xfrm flipV="1">
          <a:off x="7645400" y="8636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42</xdr:row>
      <xdr:rowOff>101600</xdr:rowOff>
    </xdr:from>
    <xdr:to>
      <xdr:col>17</xdr:col>
      <xdr:colOff>0</xdr:colOff>
      <xdr:row>42</xdr:row>
      <xdr:rowOff>101600</xdr:rowOff>
    </xdr:to>
    <xdr:cxnSp macro="">
      <xdr:nvCxnSpPr>
        <xdr:cNvPr id="860" name="Straight Connector 859">
          <a:extLst>
            <a:ext uri="{FF2B5EF4-FFF2-40B4-BE49-F238E27FC236}">
              <a16:creationId xmlns:a16="http://schemas.microsoft.com/office/drawing/2014/main" id="{A97E94D7-01EC-AD45-9389-32433CB36DBC}"/>
            </a:ext>
          </a:extLst>
        </xdr:cNvPr>
        <xdr:cNvCxnSpPr/>
      </xdr:nvCxnSpPr>
      <xdr:spPr>
        <a:xfrm>
          <a:off x="8013700" y="8636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47</xdr:row>
      <xdr:rowOff>20320</xdr:rowOff>
    </xdr:from>
    <xdr:to>
      <xdr:col>17</xdr:col>
      <xdr:colOff>0</xdr:colOff>
      <xdr:row>47</xdr:row>
      <xdr:rowOff>182880</xdr:rowOff>
    </xdr:to>
    <xdr:cxnSp macro="">
      <xdr:nvCxnSpPr>
        <xdr:cNvPr id="861" name="Straight Connector 860">
          <a:extLst>
            <a:ext uri="{FF2B5EF4-FFF2-40B4-BE49-F238E27FC236}">
              <a16:creationId xmlns:a16="http://schemas.microsoft.com/office/drawing/2014/main" id="{C07C0116-88A1-4E47-9CB0-60E1BFD5A804}"/>
            </a:ext>
          </a:extLst>
        </xdr:cNvPr>
        <xdr:cNvCxnSpPr/>
      </xdr:nvCxnSpPr>
      <xdr:spPr>
        <a:xfrm>
          <a:off x="9664700" y="9570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44</xdr:row>
      <xdr:rowOff>101600</xdr:rowOff>
    </xdr:from>
    <xdr:to>
      <xdr:col>15</xdr:col>
      <xdr:colOff>0</xdr:colOff>
      <xdr:row>47</xdr:row>
      <xdr:rowOff>101600</xdr:rowOff>
    </xdr:to>
    <xdr:cxnSp macro="">
      <xdr:nvCxnSpPr>
        <xdr:cNvPr id="862" name="Straight Connector 861">
          <a:extLst>
            <a:ext uri="{FF2B5EF4-FFF2-40B4-BE49-F238E27FC236}">
              <a16:creationId xmlns:a16="http://schemas.microsoft.com/office/drawing/2014/main" id="{A7A597D1-5030-7C4D-BC4B-792BCC3AA77F}"/>
            </a:ext>
          </a:extLst>
        </xdr:cNvPr>
        <xdr:cNvCxnSpPr/>
      </xdr:nvCxnSpPr>
      <xdr:spPr>
        <a:xfrm>
          <a:off x="7645400" y="9042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</xdr:row>
      <xdr:rowOff>101600</xdr:rowOff>
    </xdr:from>
    <xdr:to>
      <xdr:col>17</xdr:col>
      <xdr:colOff>0</xdr:colOff>
      <xdr:row>47</xdr:row>
      <xdr:rowOff>101600</xdr:rowOff>
    </xdr:to>
    <xdr:cxnSp macro="">
      <xdr:nvCxnSpPr>
        <xdr:cNvPr id="863" name="Straight Connector 862">
          <a:extLst>
            <a:ext uri="{FF2B5EF4-FFF2-40B4-BE49-F238E27FC236}">
              <a16:creationId xmlns:a16="http://schemas.microsoft.com/office/drawing/2014/main" id="{F131A0E7-6B8D-674A-AB99-7983334E328F}"/>
            </a:ext>
          </a:extLst>
        </xdr:cNvPr>
        <xdr:cNvCxnSpPr/>
      </xdr:nvCxnSpPr>
      <xdr:spPr>
        <a:xfrm>
          <a:off x="8013700" y="9652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44</xdr:row>
      <xdr:rowOff>12700</xdr:rowOff>
    </xdr:from>
    <xdr:to>
      <xdr:col>14</xdr:col>
      <xdr:colOff>0</xdr:colOff>
      <xdr:row>44</xdr:row>
      <xdr:rowOff>190500</xdr:rowOff>
    </xdr:to>
    <xdr:sp macro="" textlink="">
      <xdr:nvSpPr>
        <xdr:cNvPr id="864" name="Oval 863">
          <a:extLst>
            <a:ext uri="{FF2B5EF4-FFF2-40B4-BE49-F238E27FC236}">
              <a16:creationId xmlns:a16="http://schemas.microsoft.com/office/drawing/2014/main" id="{93820AF1-6F67-754C-999A-514234E3C395}"/>
            </a:ext>
          </a:extLst>
        </xdr:cNvPr>
        <xdr:cNvSpPr/>
      </xdr:nvSpPr>
      <xdr:spPr>
        <a:xfrm>
          <a:off x="7467600" y="8953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44</xdr:row>
      <xdr:rowOff>101600</xdr:rowOff>
    </xdr:from>
    <xdr:to>
      <xdr:col>11</xdr:col>
      <xdr:colOff>0</xdr:colOff>
      <xdr:row>49</xdr:row>
      <xdr:rowOff>101600</xdr:rowOff>
    </xdr:to>
    <xdr:cxnSp macro="">
      <xdr:nvCxnSpPr>
        <xdr:cNvPr id="865" name="Straight Connector 864">
          <a:extLst>
            <a:ext uri="{FF2B5EF4-FFF2-40B4-BE49-F238E27FC236}">
              <a16:creationId xmlns:a16="http://schemas.microsoft.com/office/drawing/2014/main" id="{BC8DA5D3-865F-3342-97ED-4016D55DAAAA}"/>
            </a:ext>
          </a:extLst>
        </xdr:cNvPr>
        <xdr:cNvCxnSpPr/>
      </xdr:nvCxnSpPr>
      <xdr:spPr>
        <a:xfrm flipV="1">
          <a:off x="5435600" y="90424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101600</xdr:rowOff>
    </xdr:from>
    <xdr:to>
      <xdr:col>13</xdr:col>
      <xdr:colOff>0</xdr:colOff>
      <xdr:row>44</xdr:row>
      <xdr:rowOff>101600</xdr:rowOff>
    </xdr:to>
    <xdr:cxnSp macro="">
      <xdr:nvCxnSpPr>
        <xdr:cNvPr id="866" name="Straight Connector 865">
          <a:extLst>
            <a:ext uri="{FF2B5EF4-FFF2-40B4-BE49-F238E27FC236}">
              <a16:creationId xmlns:a16="http://schemas.microsoft.com/office/drawing/2014/main" id="{6D598E22-9C6A-5248-AF1B-8F2EA39EBC74}"/>
            </a:ext>
          </a:extLst>
        </xdr:cNvPr>
        <xdr:cNvCxnSpPr/>
      </xdr:nvCxnSpPr>
      <xdr:spPr>
        <a:xfrm>
          <a:off x="5803900" y="9042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52</xdr:row>
      <xdr:rowOff>20320</xdr:rowOff>
    </xdr:from>
    <xdr:to>
      <xdr:col>17</xdr:col>
      <xdr:colOff>0</xdr:colOff>
      <xdr:row>52</xdr:row>
      <xdr:rowOff>182880</xdr:rowOff>
    </xdr:to>
    <xdr:cxnSp macro="">
      <xdr:nvCxnSpPr>
        <xdr:cNvPr id="867" name="Straight Connector 866">
          <a:extLst>
            <a:ext uri="{FF2B5EF4-FFF2-40B4-BE49-F238E27FC236}">
              <a16:creationId xmlns:a16="http://schemas.microsoft.com/office/drawing/2014/main" id="{D3EDD5EA-2902-A241-8B00-B62A2EBEBDA5}"/>
            </a:ext>
          </a:extLst>
        </xdr:cNvPr>
        <xdr:cNvCxnSpPr/>
      </xdr:nvCxnSpPr>
      <xdr:spPr>
        <a:xfrm>
          <a:off x="9664700" y="10586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52</xdr:row>
      <xdr:rowOff>101600</xdr:rowOff>
    </xdr:from>
    <xdr:to>
      <xdr:col>15</xdr:col>
      <xdr:colOff>0</xdr:colOff>
      <xdr:row>54</xdr:row>
      <xdr:rowOff>101600</xdr:rowOff>
    </xdr:to>
    <xdr:cxnSp macro="">
      <xdr:nvCxnSpPr>
        <xdr:cNvPr id="868" name="Straight Connector 867">
          <a:extLst>
            <a:ext uri="{FF2B5EF4-FFF2-40B4-BE49-F238E27FC236}">
              <a16:creationId xmlns:a16="http://schemas.microsoft.com/office/drawing/2014/main" id="{73C47AA8-35D5-6844-874E-B8CA73A8CEB6}"/>
            </a:ext>
          </a:extLst>
        </xdr:cNvPr>
        <xdr:cNvCxnSpPr/>
      </xdr:nvCxnSpPr>
      <xdr:spPr>
        <a:xfrm flipV="1">
          <a:off x="7645400" y="10668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101600</xdr:rowOff>
    </xdr:from>
    <xdr:to>
      <xdr:col>17</xdr:col>
      <xdr:colOff>0</xdr:colOff>
      <xdr:row>52</xdr:row>
      <xdr:rowOff>101600</xdr:rowOff>
    </xdr:to>
    <xdr:cxnSp macro="">
      <xdr:nvCxnSpPr>
        <xdr:cNvPr id="869" name="Straight Connector 868">
          <a:extLst>
            <a:ext uri="{FF2B5EF4-FFF2-40B4-BE49-F238E27FC236}">
              <a16:creationId xmlns:a16="http://schemas.microsoft.com/office/drawing/2014/main" id="{71D80C00-1366-C044-ABC9-3081D8914766}"/>
            </a:ext>
          </a:extLst>
        </xdr:cNvPr>
        <xdr:cNvCxnSpPr/>
      </xdr:nvCxnSpPr>
      <xdr:spPr>
        <a:xfrm>
          <a:off x="8013700" y="10668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20320</xdr:rowOff>
    </xdr:from>
    <xdr:to>
      <xdr:col>17</xdr:col>
      <xdr:colOff>0</xdr:colOff>
      <xdr:row>57</xdr:row>
      <xdr:rowOff>182880</xdr:rowOff>
    </xdr:to>
    <xdr:cxnSp macro="">
      <xdr:nvCxnSpPr>
        <xdr:cNvPr id="870" name="Straight Connector 869">
          <a:extLst>
            <a:ext uri="{FF2B5EF4-FFF2-40B4-BE49-F238E27FC236}">
              <a16:creationId xmlns:a16="http://schemas.microsoft.com/office/drawing/2014/main" id="{28A992B1-8659-5843-BCAA-7B56097D84F0}"/>
            </a:ext>
          </a:extLst>
        </xdr:cNvPr>
        <xdr:cNvCxnSpPr/>
      </xdr:nvCxnSpPr>
      <xdr:spPr>
        <a:xfrm>
          <a:off x="9664700" y="11602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54</xdr:row>
      <xdr:rowOff>101600</xdr:rowOff>
    </xdr:from>
    <xdr:to>
      <xdr:col>15</xdr:col>
      <xdr:colOff>0</xdr:colOff>
      <xdr:row>57</xdr:row>
      <xdr:rowOff>101600</xdr:rowOff>
    </xdr:to>
    <xdr:cxnSp macro="">
      <xdr:nvCxnSpPr>
        <xdr:cNvPr id="871" name="Straight Connector 870">
          <a:extLst>
            <a:ext uri="{FF2B5EF4-FFF2-40B4-BE49-F238E27FC236}">
              <a16:creationId xmlns:a16="http://schemas.microsoft.com/office/drawing/2014/main" id="{9C37E655-4CB9-9D4A-8707-A91950DC0AE5}"/>
            </a:ext>
          </a:extLst>
        </xdr:cNvPr>
        <xdr:cNvCxnSpPr/>
      </xdr:nvCxnSpPr>
      <xdr:spPr>
        <a:xfrm>
          <a:off x="7645400" y="11074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57</xdr:row>
      <xdr:rowOff>101600</xdr:rowOff>
    </xdr:from>
    <xdr:to>
      <xdr:col>17</xdr:col>
      <xdr:colOff>0</xdr:colOff>
      <xdr:row>57</xdr:row>
      <xdr:rowOff>101600</xdr:rowOff>
    </xdr:to>
    <xdr:cxnSp macro="">
      <xdr:nvCxnSpPr>
        <xdr:cNvPr id="872" name="Straight Connector 871">
          <a:extLst>
            <a:ext uri="{FF2B5EF4-FFF2-40B4-BE49-F238E27FC236}">
              <a16:creationId xmlns:a16="http://schemas.microsoft.com/office/drawing/2014/main" id="{8E0DCA04-FD25-3042-85F9-FC26B231E24A}"/>
            </a:ext>
          </a:extLst>
        </xdr:cNvPr>
        <xdr:cNvCxnSpPr/>
      </xdr:nvCxnSpPr>
      <xdr:spPr>
        <a:xfrm>
          <a:off x="8013700" y="11684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54</xdr:row>
      <xdr:rowOff>12700</xdr:rowOff>
    </xdr:from>
    <xdr:to>
      <xdr:col>14</xdr:col>
      <xdr:colOff>0</xdr:colOff>
      <xdr:row>54</xdr:row>
      <xdr:rowOff>190500</xdr:rowOff>
    </xdr:to>
    <xdr:sp macro="" textlink="">
      <xdr:nvSpPr>
        <xdr:cNvPr id="873" name="Oval 872">
          <a:extLst>
            <a:ext uri="{FF2B5EF4-FFF2-40B4-BE49-F238E27FC236}">
              <a16:creationId xmlns:a16="http://schemas.microsoft.com/office/drawing/2014/main" id="{1FDE6AD7-10CE-7840-B188-8D75B97EF033}"/>
            </a:ext>
          </a:extLst>
        </xdr:cNvPr>
        <xdr:cNvSpPr/>
      </xdr:nvSpPr>
      <xdr:spPr>
        <a:xfrm>
          <a:off x="7467600" y="10985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49</xdr:row>
      <xdr:rowOff>101600</xdr:rowOff>
    </xdr:from>
    <xdr:to>
      <xdr:col>11</xdr:col>
      <xdr:colOff>0</xdr:colOff>
      <xdr:row>54</xdr:row>
      <xdr:rowOff>101600</xdr:rowOff>
    </xdr:to>
    <xdr:cxnSp macro="">
      <xdr:nvCxnSpPr>
        <xdr:cNvPr id="874" name="Straight Connector 873">
          <a:extLst>
            <a:ext uri="{FF2B5EF4-FFF2-40B4-BE49-F238E27FC236}">
              <a16:creationId xmlns:a16="http://schemas.microsoft.com/office/drawing/2014/main" id="{70E86394-B58E-5841-BE40-B53E80B5A202}"/>
            </a:ext>
          </a:extLst>
        </xdr:cNvPr>
        <xdr:cNvCxnSpPr/>
      </xdr:nvCxnSpPr>
      <xdr:spPr>
        <a:xfrm>
          <a:off x="5435600" y="10058400"/>
          <a:ext cx="368300" cy="1016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54</xdr:row>
      <xdr:rowOff>101600</xdr:rowOff>
    </xdr:from>
    <xdr:to>
      <xdr:col>13</xdr:col>
      <xdr:colOff>0</xdr:colOff>
      <xdr:row>54</xdr:row>
      <xdr:rowOff>101600</xdr:rowOff>
    </xdr:to>
    <xdr:cxnSp macro="">
      <xdr:nvCxnSpPr>
        <xdr:cNvPr id="875" name="Straight Connector 874">
          <a:extLst>
            <a:ext uri="{FF2B5EF4-FFF2-40B4-BE49-F238E27FC236}">
              <a16:creationId xmlns:a16="http://schemas.microsoft.com/office/drawing/2014/main" id="{A06DF962-F614-A54F-9F45-DC2ED942FBFD}"/>
            </a:ext>
          </a:extLst>
        </xdr:cNvPr>
        <xdr:cNvCxnSpPr/>
      </xdr:nvCxnSpPr>
      <xdr:spPr>
        <a:xfrm>
          <a:off x="5803900" y="11074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49</xdr:row>
      <xdr:rowOff>12700</xdr:rowOff>
    </xdr:from>
    <xdr:to>
      <xdr:col>10</xdr:col>
      <xdr:colOff>0</xdr:colOff>
      <xdr:row>49</xdr:row>
      <xdr:rowOff>190500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01DCC54C-69A0-FE44-8ACF-23CE6A291883}"/>
            </a:ext>
          </a:extLst>
        </xdr:cNvPr>
        <xdr:cNvSpPr/>
      </xdr:nvSpPr>
      <xdr:spPr>
        <a:xfrm>
          <a:off x="5257800" y="99695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39</xdr:row>
      <xdr:rowOff>101600</xdr:rowOff>
    </xdr:from>
    <xdr:to>
      <xdr:col>7</xdr:col>
      <xdr:colOff>0</xdr:colOff>
      <xdr:row>49</xdr:row>
      <xdr:rowOff>101600</xdr:rowOff>
    </xdr:to>
    <xdr:cxnSp macro="">
      <xdr:nvCxnSpPr>
        <xdr:cNvPr id="877" name="Straight Connector 876">
          <a:extLst>
            <a:ext uri="{FF2B5EF4-FFF2-40B4-BE49-F238E27FC236}">
              <a16:creationId xmlns:a16="http://schemas.microsoft.com/office/drawing/2014/main" id="{AD4DC9EB-3B61-0B4D-A416-D509DF92B3A3}"/>
            </a:ext>
          </a:extLst>
        </xdr:cNvPr>
        <xdr:cNvCxnSpPr/>
      </xdr:nvCxnSpPr>
      <xdr:spPr>
        <a:xfrm>
          <a:off x="3225800" y="8026400"/>
          <a:ext cx="368300" cy="203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49</xdr:row>
      <xdr:rowOff>101600</xdr:rowOff>
    </xdr:from>
    <xdr:to>
      <xdr:col>9</xdr:col>
      <xdr:colOff>0</xdr:colOff>
      <xdr:row>49</xdr:row>
      <xdr:rowOff>101600</xdr:rowOff>
    </xdr:to>
    <xdr:cxnSp macro="">
      <xdr:nvCxnSpPr>
        <xdr:cNvPr id="878" name="Straight Connector 877">
          <a:extLst>
            <a:ext uri="{FF2B5EF4-FFF2-40B4-BE49-F238E27FC236}">
              <a16:creationId xmlns:a16="http://schemas.microsoft.com/office/drawing/2014/main" id="{959D3896-4957-3E4A-9075-38840BFF1357}"/>
            </a:ext>
          </a:extLst>
        </xdr:cNvPr>
        <xdr:cNvCxnSpPr/>
      </xdr:nvCxnSpPr>
      <xdr:spPr>
        <a:xfrm>
          <a:off x="3594100" y="10058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39</xdr:row>
      <xdr:rowOff>12700</xdr:rowOff>
    </xdr:from>
    <xdr:to>
      <xdr:col>6</xdr:col>
      <xdr:colOff>0</xdr:colOff>
      <xdr:row>39</xdr:row>
      <xdr:rowOff>190500</xdr:rowOff>
    </xdr:to>
    <xdr:sp macro="" textlink="">
      <xdr:nvSpPr>
        <xdr:cNvPr id="879" name="Oval 878">
          <a:extLst>
            <a:ext uri="{FF2B5EF4-FFF2-40B4-BE49-F238E27FC236}">
              <a16:creationId xmlns:a16="http://schemas.microsoft.com/office/drawing/2014/main" id="{8769113D-35DC-484A-8FE2-B97F3E079F31}"/>
            </a:ext>
          </a:extLst>
        </xdr:cNvPr>
        <xdr:cNvSpPr/>
      </xdr:nvSpPr>
      <xdr:spPr>
        <a:xfrm>
          <a:off x="3048000" y="7937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39</xdr:row>
      <xdr:rowOff>101600</xdr:rowOff>
    </xdr:from>
    <xdr:to>
      <xdr:col>3</xdr:col>
      <xdr:colOff>0</xdr:colOff>
      <xdr:row>39</xdr:row>
      <xdr:rowOff>101600</xdr:rowOff>
    </xdr:to>
    <xdr:cxnSp macro="">
      <xdr:nvCxnSpPr>
        <xdr:cNvPr id="880" name="Straight Connector 879">
          <a:extLst>
            <a:ext uri="{FF2B5EF4-FFF2-40B4-BE49-F238E27FC236}">
              <a16:creationId xmlns:a16="http://schemas.microsoft.com/office/drawing/2014/main" id="{F21F48EE-D9AF-3E44-B366-DBD7F1F421BD}"/>
            </a:ext>
          </a:extLst>
        </xdr:cNvPr>
        <xdr:cNvCxnSpPr/>
      </xdr:nvCxnSpPr>
      <xdr:spPr>
        <a:xfrm>
          <a:off x="1016000" y="8026400"/>
          <a:ext cx="3683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101600</xdr:rowOff>
    </xdr:from>
    <xdr:to>
      <xdr:col>5</xdr:col>
      <xdr:colOff>0</xdr:colOff>
      <xdr:row>39</xdr:row>
      <xdr:rowOff>101600</xdr:rowOff>
    </xdr:to>
    <xdr:cxnSp macro="">
      <xdr:nvCxnSpPr>
        <xdr:cNvPr id="881" name="Straight Connector 880">
          <a:extLst>
            <a:ext uri="{FF2B5EF4-FFF2-40B4-BE49-F238E27FC236}">
              <a16:creationId xmlns:a16="http://schemas.microsoft.com/office/drawing/2014/main" id="{D386A422-5903-AF43-B132-08BC5D010A6E}"/>
            </a:ext>
          </a:extLst>
        </xdr:cNvPr>
        <xdr:cNvCxnSpPr/>
      </xdr:nvCxnSpPr>
      <xdr:spPr>
        <a:xfrm>
          <a:off x="1384300" y="8026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62</xdr:row>
      <xdr:rowOff>20320</xdr:rowOff>
    </xdr:from>
    <xdr:to>
      <xdr:col>13</xdr:col>
      <xdr:colOff>0</xdr:colOff>
      <xdr:row>62</xdr:row>
      <xdr:rowOff>182880</xdr:rowOff>
    </xdr:to>
    <xdr:cxnSp macro="">
      <xdr:nvCxnSpPr>
        <xdr:cNvPr id="882" name="Straight Connector 881">
          <a:extLst>
            <a:ext uri="{FF2B5EF4-FFF2-40B4-BE49-F238E27FC236}">
              <a16:creationId xmlns:a16="http://schemas.microsoft.com/office/drawing/2014/main" id="{52ECD239-8DB8-7848-936E-410C87D5B6D0}"/>
            </a:ext>
          </a:extLst>
        </xdr:cNvPr>
        <xdr:cNvCxnSpPr/>
      </xdr:nvCxnSpPr>
      <xdr:spPr>
        <a:xfrm>
          <a:off x="7454900" y="12618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62</xdr:row>
      <xdr:rowOff>101600</xdr:rowOff>
    </xdr:from>
    <xdr:to>
      <xdr:col>17</xdr:col>
      <xdr:colOff>0</xdr:colOff>
      <xdr:row>62</xdr:row>
      <xdr:rowOff>101600</xdr:rowOff>
    </xdr:to>
    <xdr:cxnSp macro="">
      <xdr:nvCxnSpPr>
        <xdr:cNvPr id="883" name="Straight Connector 882">
          <a:extLst>
            <a:ext uri="{FF2B5EF4-FFF2-40B4-BE49-F238E27FC236}">
              <a16:creationId xmlns:a16="http://schemas.microsoft.com/office/drawing/2014/main" id="{8A46F9C2-C3B1-034E-8900-163B83EC9DF6}"/>
            </a:ext>
          </a:extLst>
        </xdr:cNvPr>
        <xdr:cNvCxnSpPr/>
      </xdr:nvCxnSpPr>
      <xdr:spPr>
        <a:xfrm>
          <a:off x="7645400" y="12700000"/>
          <a:ext cx="20193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101600</xdr:rowOff>
    </xdr:from>
    <xdr:to>
      <xdr:col>11</xdr:col>
      <xdr:colOff>0</xdr:colOff>
      <xdr:row>65</xdr:row>
      <xdr:rowOff>101600</xdr:rowOff>
    </xdr:to>
    <xdr:cxnSp macro="">
      <xdr:nvCxnSpPr>
        <xdr:cNvPr id="884" name="Straight Connector 883">
          <a:extLst>
            <a:ext uri="{FF2B5EF4-FFF2-40B4-BE49-F238E27FC236}">
              <a16:creationId xmlns:a16="http://schemas.microsoft.com/office/drawing/2014/main" id="{020754B3-B366-3E4B-ABBD-9FB056CFE07A}"/>
            </a:ext>
          </a:extLst>
        </xdr:cNvPr>
        <xdr:cNvCxnSpPr/>
      </xdr:nvCxnSpPr>
      <xdr:spPr>
        <a:xfrm flipV="1">
          <a:off x="5435600" y="127000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62</xdr:row>
      <xdr:rowOff>101600</xdr:rowOff>
    </xdr:from>
    <xdr:to>
      <xdr:col>13</xdr:col>
      <xdr:colOff>0</xdr:colOff>
      <xdr:row>62</xdr:row>
      <xdr:rowOff>101600</xdr:rowOff>
    </xdr:to>
    <xdr:cxnSp macro="">
      <xdr:nvCxnSpPr>
        <xdr:cNvPr id="885" name="Straight Connector 884">
          <a:extLst>
            <a:ext uri="{FF2B5EF4-FFF2-40B4-BE49-F238E27FC236}">
              <a16:creationId xmlns:a16="http://schemas.microsoft.com/office/drawing/2014/main" id="{FE53ECF2-14E6-CE48-8D8D-E30DCB0D2007}"/>
            </a:ext>
          </a:extLst>
        </xdr:cNvPr>
        <xdr:cNvCxnSpPr/>
      </xdr:nvCxnSpPr>
      <xdr:spPr>
        <a:xfrm>
          <a:off x="5803900" y="12700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67</xdr:row>
      <xdr:rowOff>20320</xdr:rowOff>
    </xdr:from>
    <xdr:to>
      <xdr:col>17</xdr:col>
      <xdr:colOff>0</xdr:colOff>
      <xdr:row>67</xdr:row>
      <xdr:rowOff>182880</xdr:rowOff>
    </xdr:to>
    <xdr:cxnSp macro="">
      <xdr:nvCxnSpPr>
        <xdr:cNvPr id="886" name="Straight Connector 885">
          <a:extLst>
            <a:ext uri="{FF2B5EF4-FFF2-40B4-BE49-F238E27FC236}">
              <a16:creationId xmlns:a16="http://schemas.microsoft.com/office/drawing/2014/main" id="{B9717BAB-8DAF-FC45-B762-6617FA5ADA3D}"/>
            </a:ext>
          </a:extLst>
        </xdr:cNvPr>
        <xdr:cNvCxnSpPr/>
      </xdr:nvCxnSpPr>
      <xdr:spPr>
        <a:xfrm>
          <a:off x="9664700" y="13634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67</xdr:row>
      <xdr:rowOff>101600</xdr:rowOff>
    </xdr:from>
    <xdr:to>
      <xdr:col>15</xdr:col>
      <xdr:colOff>0</xdr:colOff>
      <xdr:row>69</xdr:row>
      <xdr:rowOff>101600</xdr:rowOff>
    </xdr:to>
    <xdr:cxnSp macro="">
      <xdr:nvCxnSpPr>
        <xdr:cNvPr id="887" name="Straight Connector 886">
          <a:extLst>
            <a:ext uri="{FF2B5EF4-FFF2-40B4-BE49-F238E27FC236}">
              <a16:creationId xmlns:a16="http://schemas.microsoft.com/office/drawing/2014/main" id="{8D6E6D8B-B776-5B49-A87A-2192A76C3E18}"/>
            </a:ext>
          </a:extLst>
        </xdr:cNvPr>
        <xdr:cNvCxnSpPr/>
      </xdr:nvCxnSpPr>
      <xdr:spPr>
        <a:xfrm flipV="1">
          <a:off x="7645400" y="13716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67</xdr:row>
      <xdr:rowOff>101600</xdr:rowOff>
    </xdr:from>
    <xdr:to>
      <xdr:col>17</xdr:col>
      <xdr:colOff>0</xdr:colOff>
      <xdr:row>67</xdr:row>
      <xdr:rowOff>101600</xdr:rowOff>
    </xdr:to>
    <xdr:cxnSp macro="">
      <xdr:nvCxnSpPr>
        <xdr:cNvPr id="888" name="Straight Connector 887">
          <a:extLst>
            <a:ext uri="{FF2B5EF4-FFF2-40B4-BE49-F238E27FC236}">
              <a16:creationId xmlns:a16="http://schemas.microsoft.com/office/drawing/2014/main" id="{E0221538-CCA5-FB4F-95D6-2B84727AEFBF}"/>
            </a:ext>
          </a:extLst>
        </xdr:cNvPr>
        <xdr:cNvCxnSpPr/>
      </xdr:nvCxnSpPr>
      <xdr:spPr>
        <a:xfrm>
          <a:off x="8013700" y="13716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72</xdr:row>
      <xdr:rowOff>20320</xdr:rowOff>
    </xdr:from>
    <xdr:to>
      <xdr:col>17</xdr:col>
      <xdr:colOff>0</xdr:colOff>
      <xdr:row>72</xdr:row>
      <xdr:rowOff>182880</xdr:rowOff>
    </xdr:to>
    <xdr:cxnSp macro="">
      <xdr:nvCxnSpPr>
        <xdr:cNvPr id="889" name="Straight Connector 888">
          <a:extLst>
            <a:ext uri="{FF2B5EF4-FFF2-40B4-BE49-F238E27FC236}">
              <a16:creationId xmlns:a16="http://schemas.microsoft.com/office/drawing/2014/main" id="{DB7781C6-E210-6F42-A9BA-CA1D9DAFAC28}"/>
            </a:ext>
          </a:extLst>
        </xdr:cNvPr>
        <xdr:cNvCxnSpPr/>
      </xdr:nvCxnSpPr>
      <xdr:spPr>
        <a:xfrm>
          <a:off x="9664700" y="14650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101600</xdr:rowOff>
    </xdr:from>
    <xdr:to>
      <xdr:col>15</xdr:col>
      <xdr:colOff>0</xdr:colOff>
      <xdr:row>72</xdr:row>
      <xdr:rowOff>101600</xdr:rowOff>
    </xdr:to>
    <xdr:cxnSp macro="">
      <xdr:nvCxnSpPr>
        <xdr:cNvPr id="890" name="Straight Connector 889">
          <a:extLst>
            <a:ext uri="{FF2B5EF4-FFF2-40B4-BE49-F238E27FC236}">
              <a16:creationId xmlns:a16="http://schemas.microsoft.com/office/drawing/2014/main" id="{843D323A-5CC3-7B44-BC2C-D242ECC89F3D}"/>
            </a:ext>
          </a:extLst>
        </xdr:cNvPr>
        <xdr:cNvCxnSpPr/>
      </xdr:nvCxnSpPr>
      <xdr:spPr>
        <a:xfrm>
          <a:off x="7645400" y="14122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72</xdr:row>
      <xdr:rowOff>101600</xdr:rowOff>
    </xdr:from>
    <xdr:to>
      <xdr:col>17</xdr:col>
      <xdr:colOff>0</xdr:colOff>
      <xdr:row>72</xdr:row>
      <xdr:rowOff>101600</xdr:rowOff>
    </xdr:to>
    <xdr:cxnSp macro="">
      <xdr:nvCxnSpPr>
        <xdr:cNvPr id="891" name="Straight Connector 890">
          <a:extLst>
            <a:ext uri="{FF2B5EF4-FFF2-40B4-BE49-F238E27FC236}">
              <a16:creationId xmlns:a16="http://schemas.microsoft.com/office/drawing/2014/main" id="{09CE6BDA-E28F-E14D-B3B2-C35702A4EE07}"/>
            </a:ext>
          </a:extLst>
        </xdr:cNvPr>
        <xdr:cNvCxnSpPr/>
      </xdr:nvCxnSpPr>
      <xdr:spPr>
        <a:xfrm>
          <a:off x="8013700" y="14732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69</xdr:row>
      <xdr:rowOff>12700</xdr:rowOff>
    </xdr:from>
    <xdr:to>
      <xdr:col>14</xdr:col>
      <xdr:colOff>0</xdr:colOff>
      <xdr:row>69</xdr:row>
      <xdr:rowOff>190500</xdr:rowOff>
    </xdr:to>
    <xdr:sp macro="" textlink="">
      <xdr:nvSpPr>
        <xdr:cNvPr id="892" name="Oval 891">
          <a:extLst>
            <a:ext uri="{FF2B5EF4-FFF2-40B4-BE49-F238E27FC236}">
              <a16:creationId xmlns:a16="http://schemas.microsoft.com/office/drawing/2014/main" id="{8E736F2E-6616-964D-8A18-27928C5330EB}"/>
            </a:ext>
          </a:extLst>
        </xdr:cNvPr>
        <xdr:cNvSpPr/>
      </xdr:nvSpPr>
      <xdr:spPr>
        <a:xfrm>
          <a:off x="7467600" y="14033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65</xdr:row>
      <xdr:rowOff>101600</xdr:rowOff>
    </xdr:from>
    <xdr:to>
      <xdr:col>11</xdr:col>
      <xdr:colOff>0</xdr:colOff>
      <xdr:row>69</xdr:row>
      <xdr:rowOff>101600</xdr:rowOff>
    </xdr:to>
    <xdr:cxnSp macro="">
      <xdr:nvCxnSpPr>
        <xdr:cNvPr id="893" name="Straight Connector 892">
          <a:extLst>
            <a:ext uri="{FF2B5EF4-FFF2-40B4-BE49-F238E27FC236}">
              <a16:creationId xmlns:a16="http://schemas.microsoft.com/office/drawing/2014/main" id="{F4EDB486-C9C5-2442-8A4D-31772E62ACB7}"/>
            </a:ext>
          </a:extLst>
        </xdr:cNvPr>
        <xdr:cNvCxnSpPr/>
      </xdr:nvCxnSpPr>
      <xdr:spPr>
        <a:xfrm>
          <a:off x="5435600" y="13309600"/>
          <a:ext cx="368300" cy="812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101600</xdr:rowOff>
    </xdr:from>
    <xdr:to>
      <xdr:col>13</xdr:col>
      <xdr:colOff>0</xdr:colOff>
      <xdr:row>69</xdr:row>
      <xdr:rowOff>101600</xdr:rowOff>
    </xdr:to>
    <xdr:cxnSp macro="">
      <xdr:nvCxnSpPr>
        <xdr:cNvPr id="894" name="Straight Connector 893">
          <a:extLst>
            <a:ext uri="{FF2B5EF4-FFF2-40B4-BE49-F238E27FC236}">
              <a16:creationId xmlns:a16="http://schemas.microsoft.com/office/drawing/2014/main" id="{6B22E89A-7F18-7A47-A45F-E9DA9549039F}"/>
            </a:ext>
          </a:extLst>
        </xdr:cNvPr>
        <xdr:cNvCxnSpPr/>
      </xdr:nvCxnSpPr>
      <xdr:spPr>
        <a:xfrm>
          <a:off x="5803900" y="14122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65</xdr:row>
      <xdr:rowOff>12700</xdr:rowOff>
    </xdr:from>
    <xdr:to>
      <xdr:col>10</xdr:col>
      <xdr:colOff>0</xdr:colOff>
      <xdr:row>65</xdr:row>
      <xdr:rowOff>190500</xdr:rowOff>
    </xdr:to>
    <xdr:sp macro="" textlink="">
      <xdr:nvSpPr>
        <xdr:cNvPr id="895" name="Rectangle 894">
          <a:extLst>
            <a:ext uri="{FF2B5EF4-FFF2-40B4-BE49-F238E27FC236}">
              <a16:creationId xmlns:a16="http://schemas.microsoft.com/office/drawing/2014/main" id="{542C2344-4210-D841-8690-BF43B18E8AC8}"/>
            </a:ext>
          </a:extLst>
        </xdr:cNvPr>
        <xdr:cNvSpPr/>
      </xdr:nvSpPr>
      <xdr:spPr>
        <a:xfrm>
          <a:off x="5257800" y="132207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65</xdr:row>
      <xdr:rowOff>101600</xdr:rowOff>
    </xdr:from>
    <xdr:to>
      <xdr:col>7</xdr:col>
      <xdr:colOff>0</xdr:colOff>
      <xdr:row>74</xdr:row>
      <xdr:rowOff>101600</xdr:rowOff>
    </xdr:to>
    <xdr:cxnSp macro="">
      <xdr:nvCxnSpPr>
        <xdr:cNvPr id="896" name="Straight Connector 895">
          <a:extLst>
            <a:ext uri="{FF2B5EF4-FFF2-40B4-BE49-F238E27FC236}">
              <a16:creationId xmlns:a16="http://schemas.microsoft.com/office/drawing/2014/main" id="{4256AA7D-AC36-634E-873B-A0ED715CA9C3}"/>
            </a:ext>
          </a:extLst>
        </xdr:cNvPr>
        <xdr:cNvCxnSpPr/>
      </xdr:nvCxnSpPr>
      <xdr:spPr>
        <a:xfrm flipV="1">
          <a:off x="3225800" y="13309600"/>
          <a:ext cx="368300" cy="1828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65</xdr:row>
      <xdr:rowOff>101600</xdr:rowOff>
    </xdr:from>
    <xdr:to>
      <xdr:col>9</xdr:col>
      <xdr:colOff>0</xdr:colOff>
      <xdr:row>65</xdr:row>
      <xdr:rowOff>101600</xdr:rowOff>
    </xdr:to>
    <xdr:cxnSp macro="">
      <xdr:nvCxnSpPr>
        <xdr:cNvPr id="897" name="Straight Connector 896">
          <a:extLst>
            <a:ext uri="{FF2B5EF4-FFF2-40B4-BE49-F238E27FC236}">
              <a16:creationId xmlns:a16="http://schemas.microsoft.com/office/drawing/2014/main" id="{297D1CE5-BE1C-164D-8534-C11D1C2A33F2}"/>
            </a:ext>
          </a:extLst>
        </xdr:cNvPr>
        <xdr:cNvCxnSpPr/>
      </xdr:nvCxnSpPr>
      <xdr:spPr>
        <a:xfrm>
          <a:off x="3594100" y="133096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77</xdr:row>
      <xdr:rowOff>20320</xdr:rowOff>
    </xdr:from>
    <xdr:to>
      <xdr:col>17</xdr:col>
      <xdr:colOff>0</xdr:colOff>
      <xdr:row>77</xdr:row>
      <xdr:rowOff>182880</xdr:rowOff>
    </xdr:to>
    <xdr:cxnSp macro="">
      <xdr:nvCxnSpPr>
        <xdr:cNvPr id="898" name="Straight Connector 897">
          <a:extLst>
            <a:ext uri="{FF2B5EF4-FFF2-40B4-BE49-F238E27FC236}">
              <a16:creationId xmlns:a16="http://schemas.microsoft.com/office/drawing/2014/main" id="{95D44D2E-B03E-6447-84EF-134EEF9AB5B3}"/>
            </a:ext>
          </a:extLst>
        </xdr:cNvPr>
        <xdr:cNvCxnSpPr/>
      </xdr:nvCxnSpPr>
      <xdr:spPr>
        <a:xfrm>
          <a:off x="9664700" y="15666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77</xdr:row>
      <xdr:rowOff>101600</xdr:rowOff>
    </xdr:from>
    <xdr:to>
      <xdr:col>15</xdr:col>
      <xdr:colOff>0</xdr:colOff>
      <xdr:row>79</xdr:row>
      <xdr:rowOff>101600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09F6C0C4-ED32-0340-9D86-EDC914F7FE24}"/>
            </a:ext>
          </a:extLst>
        </xdr:cNvPr>
        <xdr:cNvCxnSpPr/>
      </xdr:nvCxnSpPr>
      <xdr:spPr>
        <a:xfrm flipV="1">
          <a:off x="7645400" y="15748000"/>
          <a:ext cx="368300" cy="406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77</xdr:row>
      <xdr:rowOff>101600</xdr:rowOff>
    </xdr:from>
    <xdr:to>
      <xdr:col>17</xdr:col>
      <xdr:colOff>0</xdr:colOff>
      <xdr:row>77</xdr:row>
      <xdr:rowOff>101600</xdr:rowOff>
    </xdr:to>
    <xdr:cxnSp macro="">
      <xdr:nvCxnSpPr>
        <xdr:cNvPr id="900" name="Straight Connector 899">
          <a:extLst>
            <a:ext uri="{FF2B5EF4-FFF2-40B4-BE49-F238E27FC236}">
              <a16:creationId xmlns:a16="http://schemas.microsoft.com/office/drawing/2014/main" id="{4355FC0C-5695-F547-B4E4-4BB001F68A7C}"/>
            </a:ext>
          </a:extLst>
        </xdr:cNvPr>
        <xdr:cNvCxnSpPr/>
      </xdr:nvCxnSpPr>
      <xdr:spPr>
        <a:xfrm>
          <a:off x="8013700" y="15748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82</xdr:row>
      <xdr:rowOff>20320</xdr:rowOff>
    </xdr:from>
    <xdr:to>
      <xdr:col>17</xdr:col>
      <xdr:colOff>0</xdr:colOff>
      <xdr:row>82</xdr:row>
      <xdr:rowOff>182880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id="{04A471B0-158C-AB47-9788-66F7474EDE9C}"/>
            </a:ext>
          </a:extLst>
        </xdr:cNvPr>
        <xdr:cNvCxnSpPr/>
      </xdr:nvCxnSpPr>
      <xdr:spPr>
        <a:xfrm>
          <a:off x="9664700" y="16682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79</xdr:row>
      <xdr:rowOff>101600</xdr:rowOff>
    </xdr:from>
    <xdr:to>
      <xdr:col>15</xdr:col>
      <xdr:colOff>0</xdr:colOff>
      <xdr:row>82</xdr:row>
      <xdr:rowOff>101600</xdr:rowOff>
    </xdr:to>
    <xdr:cxnSp macro="">
      <xdr:nvCxnSpPr>
        <xdr:cNvPr id="902" name="Straight Connector 901">
          <a:extLst>
            <a:ext uri="{FF2B5EF4-FFF2-40B4-BE49-F238E27FC236}">
              <a16:creationId xmlns:a16="http://schemas.microsoft.com/office/drawing/2014/main" id="{DA6C3BD2-5E09-AA42-95D8-7179DE61BF85}"/>
            </a:ext>
          </a:extLst>
        </xdr:cNvPr>
        <xdr:cNvCxnSpPr/>
      </xdr:nvCxnSpPr>
      <xdr:spPr>
        <a:xfrm>
          <a:off x="7645400" y="16154400"/>
          <a:ext cx="368300" cy="6096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82</xdr:row>
      <xdr:rowOff>101600</xdr:rowOff>
    </xdr:from>
    <xdr:to>
      <xdr:col>17</xdr:col>
      <xdr:colOff>0</xdr:colOff>
      <xdr:row>82</xdr:row>
      <xdr:rowOff>101600</xdr:rowOff>
    </xdr:to>
    <xdr:cxnSp macro="">
      <xdr:nvCxnSpPr>
        <xdr:cNvPr id="903" name="Straight Connector 902">
          <a:extLst>
            <a:ext uri="{FF2B5EF4-FFF2-40B4-BE49-F238E27FC236}">
              <a16:creationId xmlns:a16="http://schemas.microsoft.com/office/drawing/2014/main" id="{114E9551-56DE-AB45-81E2-C31D3BB7ADD4}"/>
            </a:ext>
          </a:extLst>
        </xdr:cNvPr>
        <xdr:cNvCxnSpPr/>
      </xdr:nvCxnSpPr>
      <xdr:spPr>
        <a:xfrm>
          <a:off x="8013700" y="16764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79</xdr:row>
      <xdr:rowOff>12700</xdr:rowOff>
    </xdr:from>
    <xdr:to>
      <xdr:col>14</xdr:col>
      <xdr:colOff>0</xdr:colOff>
      <xdr:row>79</xdr:row>
      <xdr:rowOff>190500</xdr:rowOff>
    </xdr:to>
    <xdr:sp macro="" textlink="">
      <xdr:nvSpPr>
        <xdr:cNvPr id="904" name="Oval 903">
          <a:extLst>
            <a:ext uri="{FF2B5EF4-FFF2-40B4-BE49-F238E27FC236}">
              <a16:creationId xmlns:a16="http://schemas.microsoft.com/office/drawing/2014/main" id="{B5CF3BA7-B049-DD4C-BCD8-443151AE6CE8}"/>
            </a:ext>
          </a:extLst>
        </xdr:cNvPr>
        <xdr:cNvSpPr/>
      </xdr:nvSpPr>
      <xdr:spPr>
        <a:xfrm>
          <a:off x="7467600" y="16065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79</xdr:row>
      <xdr:rowOff>101600</xdr:rowOff>
    </xdr:from>
    <xdr:to>
      <xdr:col>11</xdr:col>
      <xdr:colOff>0</xdr:colOff>
      <xdr:row>83</xdr:row>
      <xdr:rowOff>101600</xdr:rowOff>
    </xdr:to>
    <xdr:cxnSp macro="">
      <xdr:nvCxnSpPr>
        <xdr:cNvPr id="905" name="Straight Connector 904">
          <a:extLst>
            <a:ext uri="{FF2B5EF4-FFF2-40B4-BE49-F238E27FC236}">
              <a16:creationId xmlns:a16="http://schemas.microsoft.com/office/drawing/2014/main" id="{8CED44F7-D174-6E41-BF0E-79DCD6B8C330}"/>
            </a:ext>
          </a:extLst>
        </xdr:cNvPr>
        <xdr:cNvCxnSpPr/>
      </xdr:nvCxnSpPr>
      <xdr:spPr>
        <a:xfrm flipV="1">
          <a:off x="5435600" y="16154400"/>
          <a:ext cx="368300" cy="812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79</xdr:row>
      <xdr:rowOff>101600</xdr:rowOff>
    </xdr:from>
    <xdr:to>
      <xdr:col>13</xdr:col>
      <xdr:colOff>0</xdr:colOff>
      <xdr:row>79</xdr:row>
      <xdr:rowOff>101600</xdr:rowOff>
    </xdr:to>
    <xdr:cxnSp macro="">
      <xdr:nvCxnSpPr>
        <xdr:cNvPr id="906" name="Straight Connector 905">
          <a:extLst>
            <a:ext uri="{FF2B5EF4-FFF2-40B4-BE49-F238E27FC236}">
              <a16:creationId xmlns:a16="http://schemas.microsoft.com/office/drawing/2014/main" id="{BBA21023-2D96-264C-80B1-FC10DF26B111}"/>
            </a:ext>
          </a:extLst>
        </xdr:cNvPr>
        <xdr:cNvCxnSpPr/>
      </xdr:nvCxnSpPr>
      <xdr:spPr>
        <a:xfrm>
          <a:off x="5803900" y="16154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87</xdr:row>
      <xdr:rowOff>20320</xdr:rowOff>
    </xdr:from>
    <xdr:to>
      <xdr:col>13</xdr:col>
      <xdr:colOff>0</xdr:colOff>
      <xdr:row>87</xdr:row>
      <xdr:rowOff>182880</xdr:rowOff>
    </xdr:to>
    <xdr:cxnSp macro="">
      <xdr:nvCxnSpPr>
        <xdr:cNvPr id="907" name="Straight Connector 906">
          <a:extLst>
            <a:ext uri="{FF2B5EF4-FFF2-40B4-BE49-F238E27FC236}">
              <a16:creationId xmlns:a16="http://schemas.microsoft.com/office/drawing/2014/main" id="{C3D93125-7221-9A41-8097-FB0BCA2C35B2}"/>
            </a:ext>
          </a:extLst>
        </xdr:cNvPr>
        <xdr:cNvCxnSpPr/>
      </xdr:nvCxnSpPr>
      <xdr:spPr>
        <a:xfrm>
          <a:off x="7454900" y="17698720"/>
          <a:ext cx="0" cy="1625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87</xdr:row>
      <xdr:rowOff>101600</xdr:rowOff>
    </xdr:from>
    <xdr:to>
      <xdr:col>17</xdr:col>
      <xdr:colOff>0</xdr:colOff>
      <xdr:row>87</xdr:row>
      <xdr:rowOff>101600</xdr:rowOff>
    </xdr:to>
    <xdr:cxnSp macro="">
      <xdr:nvCxnSpPr>
        <xdr:cNvPr id="908" name="Straight Connector 907">
          <a:extLst>
            <a:ext uri="{FF2B5EF4-FFF2-40B4-BE49-F238E27FC236}">
              <a16:creationId xmlns:a16="http://schemas.microsoft.com/office/drawing/2014/main" id="{D6BA17AC-AA00-6540-8C93-E032602878ED}"/>
            </a:ext>
          </a:extLst>
        </xdr:cNvPr>
        <xdr:cNvCxnSpPr/>
      </xdr:nvCxnSpPr>
      <xdr:spPr>
        <a:xfrm>
          <a:off x="7645400" y="17780000"/>
          <a:ext cx="20193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83</xdr:row>
      <xdr:rowOff>101600</xdr:rowOff>
    </xdr:from>
    <xdr:to>
      <xdr:col>11</xdr:col>
      <xdr:colOff>0</xdr:colOff>
      <xdr:row>87</xdr:row>
      <xdr:rowOff>101600</xdr:rowOff>
    </xdr:to>
    <xdr:cxnSp macro="">
      <xdr:nvCxnSpPr>
        <xdr:cNvPr id="909" name="Straight Connector 908">
          <a:extLst>
            <a:ext uri="{FF2B5EF4-FFF2-40B4-BE49-F238E27FC236}">
              <a16:creationId xmlns:a16="http://schemas.microsoft.com/office/drawing/2014/main" id="{D67A7099-A9DC-3C40-9AE1-365687C42690}"/>
            </a:ext>
          </a:extLst>
        </xdr:cNvPr>
        <xdr:cNvCxnSpPr/>
      </xdr:nvCxnSpPr>
      <xdr:spPr>
        <a:xfrm>
          <a:off x="5435600" y="16967200"/>
          <a:ext cx="368300" cy="812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87</xdr:row>
      <xdr:rowOff>101600</xdr:rowOff>
    </xdr:from>
    <xdr:to>
      <xdr:col>13</xdr:col>
      <xdr:colOff>0</xdr:colOff>
      <xdr:row>87</xdr:row>
      <xdr:rowOff>101600</xdr:rowOff>
    </xdr:to>
    <xdr:cxnSp macro="">
      <xdr:nvCxnSpPr>
        <xdr:cNvPr id="910" name="Straight Connector 909">
          <a:extLst>
            <a:ext uri="{FF2B5EF4-FFF2-40B4-BE49-F238E27FC236}">
              <a16:creationId xmlns:a16="http://schemas.microsoft.com/office/drawing/2014/main" id="{0E92ECD6-25C0-D141-A861-48D765A2AC6B}"/>
            </a:ext>
          </a:extLst>
        </xdr:cNvPr>
        <xdr:cNvCxnSpPr/>
      </xdr:nvCxnSpPr>
      <xdr:spPr>
        <a:xfrm>
          <a:off x="5803900" y="177800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83</xdr:row>
      <xdr:rowOff>12700</xdr:rowOff>
    </xdr:from>
    <xdr:to>
      <xdr:col>10</xdr:col>
      <xdr:colOff>0</xdr:colOff>
      <xdr:row>83</xdr:row>
      <xdr:rowOff>190500</xdr:rowOff>
    </xdr:to>
    <xdr:sp macro="" textlink="">
      <xdr:nvSpPr>
        <xdr:cNvPr id="911" name="Rectangle 910">
          <a:extLst>
            <a:ext uri="{FF2B5EF4-FFF2-40B4-BE49-F238E27FC236}">
              <a16:creationId xmlns:a16="http://schemas.microsoft.com/office/drawing/2014/main" id="{B373377F-21A8-2144-9914-AA6A967D64AE}"/>
            </a:ext>
          </a:extLst>
        </xdr:cNvPr>
        <xdr:cNvSpPr/>
      </xdr:nvSpPr>
      <xdr:spPr>
        <a:xfrm>
          <a:off x="5257800" y="168783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0</xdr:colOff>
      <xdr:row>74</xdr:row>
      <xdr:rowOff>101600</xdr:rowOff>
    </xdr:from>
    <xdr:to>
      <xdr:col>7</xdr:col>
      <xdr:colOff>0</xdr:colOff>
      <xdr:row>83</xdr:row>
      <xdr:rowOff>101600</xdr:rowOff>
    </xdr:to>
    <xdr:cxnSp macro="">
      <xdr:nvCxnSpPr>
        <xdr:cNvPr id="912" name="Straight Connector 911">
          <a:extLst>
            <a:ext uri="{FF2B5EF4-FFF2-40B4-BE49-F238E27FC236}">
              <a16:creationId xmlns:a16="http://schemas.microsoft.com/office/drawing/2014/main" id="{BEF59DD0-78C6-1349-80C7-E5FED1B1E80D}"/>
            </a:ext>
          </a:extLst>
        </xdr:cNvPr>
        <xdr:cNvCxnSpPr/>
      </xdr:nvCxnSpPr>
      <xdr:spPr>
        <a:xfrm>
          <a:off x="3225800" y="15138400"/>
          <a:ext cx="368300" cy="1828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83</xdr:row>
      <xdr:rowOff>101600</xdr:rowOff>
    </xdr:from>
    <xdr:to>
      <xdr:col>9</xdr:col>
      <xdr:colOff>0</xdr:colOff>
      <xdr:row>83</xdr:row>
      <xdr:rowOff>101600</xdr:rowOff>
    </xdr:to>
    <xdr:cxnSp macro="">
      <xdr:nvCxnSpPr>
        <xdr:cNvPr id="913" name="Straight Connector 912">
          <a:extLst>
            <a:ext uri="{FF2B5EF4-FFF2-40B4-BE49-F238E27FC236}">
              <a16:creationId xmlns:a16="http://schemas.microsoft.com/office/drawing/2014/main" id="{9774A317-91C7-3844-9E47-205D4364787E}"/>
            </a:ext>
          </a:extLst>
        </xdr:cNvPr>
        <xdr:cNvCxnSpPr/>
      </xdr:nvCxnSpPr>
      <xdr:spPr>
        <a:xfrm>
          <a:off x="3594100" y="169672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74</xdr:row>
      <xdr:rowOff>12700</xdr:rowOff>
    </xdr:from>
    <xdr:to>
      <xdr:col>6</xdr:col>
      <xdr:colOff>0</xdr:colOff>
      <xdr:row>74</xdr:row>
      <xdr:rowOff>190500</xdr:rowOff>
    </xdr:to>
    <xdr:sp macro="" textlink="">
      <xdr:nvSpPr>
        <xdr:cNvPr id="914" name="Oval 913">
          <a:extLst>
            <a:ext uri="{FF2B5EF4-FFF2-40B4-BE49-F238E27FC236}">
              <a16:creationId xmlns:a16="http://schemas.microsoft.com/office/drawing/2014/main" id="{934B1A8B-097A-7D40-98E6-069A85D8C5CB}"/>
            </a:ext>
          </a:extLst>
        </xdr:cNvPr>
        <xdr:cNvSpPr/>
      </xdr:nvSpPr>
      <xdr:spPr>
        <a:xfrm>
          <a:off x="3048000" y="15049500"/>
          <a:ext cx="177800" cy="1778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39</xdr:row>
      <xdr:rowOff>101600</xdr:rowOff>
    </xdr:from>
    <xdr:to>
      <xdr:col>3</xdr:col>
      <xdr:colOff>0</xdr:colOff>
      <xdr:row>74</xdr:row>
      <xdr:rowOff>101600</xdr:rowOff>
    </xdr:to>
    <xdr:cxnSp macro="">
      <xdr:nvCxnSpPr>
        <xdr:cNvPr id="915" name="Straight Connector 914">
          <a:extLst>
            <a:ext uri="{FF2B5EF4-FFF2-40B4-BE49-F238E27FC236}">
              <a16:creationId xmlns:a16="http://schemas.microsoft.com/office/drawing/2014/main" id="{0418519A-F60A-904F-A788-55C17319E14A}"/>
            </a:ext>
          </a:extLst>
        </xdr:cNvPr>
        <xdr:cNvCxnSpPr/>
      </xdr:nvCxnSpPr>
      <xdr:spPr>
        <a:xfrm>
          <a:off x="1016000" y="8026400"/>
          <a:ext cx="368300" cy="7112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101600</xdr:rowOff>
    </xdr:from>
    <xdr:to>
      <xdr:col>5</xdr:col>
      <xdr:colOff>0</xdr:colOff>
      <xdr:row>74</xdr:row>
      <xdr:rowOff>101600</xdr:rowOff>
    </xdr:to>
    <xdr:cxnSp macro="">
      <xdr:nvCxnSpPr>
        <xdr:cNvPr id="916" name="Straight Connector 915">
          <a:extLst>
            <a:ext uri="{FF2B5EF4-FFF2-40B4-BE49-F238E27FC236}">
              <a16:creationId xmlns:a16="http://schemas.microsoft.com/office/drawing/2014/main" id="{1655643B-8C18-664E-BE3C-B50E79C45743}"/>
            </a:ext>
          </a:extLst>
        </xdr:cNvPr>
        <xdr:cNvCxnSpPr/>
      </xdr:nvCxnSpPr>
      <xdr:spPr>
        <a:xfrm>
          <a:off x="1384300" y="1513840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39</xdr:row>
      <xdr:rowOff>12700</xdr:rowOff>
    </xdr:from>
    <xdr:to>
      <xdr:col>2</xdr:col>
      <xdr:colOff>0</xdr:colOff>
      <xdr:row>39</xdr:row>
      <xdr:rowOff>190500</xdr:rowOff>
    </xdr:to>
    <xdr:sp macro="" textlink="">
      <xdr:nvSpPr>
        <xdr:cNvPr id="917" name="Rectangle 916">
          <a:extLst>
            <a:ext uri="{FF2B5EF4-FFF2-40B4-BE49-F238E27FC236}">
              <a16:creationId xmlns:a16="http://schemas.microsoft.com/office/drawing/2014/main" id="{953C621B-74A7-574B-9830-DBB445895D94}"/>
            </a:ext>
          </a:extLst>
        </xdr:cNvPr>
        <xdr:cNvSpPr/>
      </xdr:nvSpPr>
      <xdr:spPr>
        <a:xfrm>
          <a:off x="838200" y="79375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39</xdr:row>
      <xdr:rowOff>101600</xdr:rowOff>
    </xdr:from>
    <xdr:to>
      <xdr:col>1</xdr:col>
      <xdr:colOff>0</xdr:colOff>
      <xdr:row>39</xdr:row>
      <xdr:rowOff>101600</xdr:rowOff>
    </xdr:to>
    <xdr:cxnSp macro="">
      <xdr:nvCxnSpPr>
        <xdr:cNvPr id="918" name="Straight Connector 917">
          <a:extLst>
            <a:ext uri="{FF2B5EF4-FFF2-40B4-BE49-F238E27FC236}">
              <a16:creationId xmlns:a16="http://schemas.microsoft.com/office/drawing/2014/main" id="{51737BE7-D2B7-4947-90BC-2C542631835A}"/>
            </a:ext>
          </a:extLst>
        </xdr:cNvPr>
        <xdr:cNvCxnSpPr/>
      </xdr:nvCxnSpPr>
      <xdr:spPr>
        <a:xfrm>
          <a:off x="0" y="802640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DED9-E1E7-A545-B5CC-3C191507E4B2}">
  <dimension ref="A1:ALT1034"/>
  <sheetViews>
    <sheetView tabSelected="1" zoomScale="70" zoomScaleNormal="70" workbookViewId="0">
      <selection activeCell="H68" sqref="H68"/>
    </sheetView>
  </sheetViews>
  <sheetFormatPr baseColWidth="10" defaultRowHeight="16" x14ac:dyDescent="0.2"/>
  <cols>
    <col min="2" max="2" width="2.5" customWidth="1"/>
    <col min="3" max="3" width="4.83203125" customWidth="1"/>
    <col min="6" max="6" width="2.5" customWidth="1"/>
    <col min="7" max="7" width="4.83203125" customWidth="1"/>
    <col min="10" max="10" width="2.5" customWidth="1"/>
    <col min="11" max="11" width="4.83203125" customWidth="1"/>
    <col min="14" max="14" width="2.5" customWidth="1"/>
    <col min="15" max="15" width="4.83203125" customWidth="1"/>
    <col min="18" max="18" width="2.5" customWidth="1"/>
    <col min="2000" max="2000" width="2.5" customWidth="1"/>
  </cols>
  <sheetData>
    <row r="1" spans="1:19" x14ac:dyDescent="0.2">
      <c r="A1" s="7"/>
      <c r="B1" s="2"/>
      <c r="C1" s="2"/>
      <c r="D1" s="2"/>
      <c r="E1" s="2"/>
      <c r="F1" s="2"/>
      <c r="G1" s="2"/>
      <c r="H1" s="2">
        <v>0.5</v>
      </c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2">
      <c r="A2" s="8"/>
      <c r="B2" s="1"/>
      <c r="C2" s="1"/>
      <c r="D2" s="1"/>
      <c r="E2" s="1"/>
      <c r="F2" s="1"/>
      <c r="G2" s="1"/>
      <c r="H2" s="1" t="s">
        <v>16</v>
      </c>
      <c r="I2" s="1"/>
      <c r="J2" s="1"/>
      <c r="K2" s="1"/>
      <c r="L2" s="1"/>
      <c r="M2" s="1"/>
      <c r="N2" s="1"/>
      <c r="O2" s="1"/>
      <c r="P2" s="1"/>
      <c r="Q2" s="1"/>
      <c r="R2" s="1"/>
      <c r="S2" s="4"/>
    </row>
    <row r="3" spans="1:19" x14ac:dyDescent="0.2">
      <c r="A3" s="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4">
        <v>140000000</v>
      </c>
    </row>
    <row r="4" spans="1:19" x14ac:dyDescent="0.2">
      <c r="A4" s="8"/>
      <c r="B4" s="1"/>
      <c r="C4" s="1"/>
      <c r="D4" s="1" t="s">
        <v>11</v>
      </c>
      <c r="E4" s="1"/>
      <c r="F4" s="1"/>
      <c r="G4" s="1"/>
      <c r="H4" s="1">
        <v>0</v>
      </c>
      <c r="I4" s="1">
        <f>S3</f>
        <v>140000000</v>
      </c>
      <c r="J4" s="1"/>
      <c r="K4" s="1"/>
      <c r="L4" s="1"/>
      <c r="M4" s="1"/>
      <c r="N4" s="1"/>
      <c r="O4" s="1"/>
      <c r="P4" s="1"/>
      <c r="Q4" s="1"/>
      <c r="R4" s="1"/>
      <c r="S4" s="4"/>
    </row>
    <row r="5" spans="1:19" x14ac:dyDescent="0.2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"/>
    </row>
    <row r="6" spans="1:19" x14ac:dyDescent="0.2">
      <c r="A6" s="8"/>
      <c r="B6" s="1"/>
      <c r="C6" s="1"/>
      <c r="D6" s="1"/>
      <c r="E6" s="1">
        <f>IF(ABS(1-SUM(H1,H6))&lt;=0.00001,SUM(H1 * I4,H6 * I9),NA())</f>
        <v>70000000</v>
      </c>
      <c r="F6" s="1"/>
      <c r="G6" s="1"/>
      <c r="H6" s="1">
        <v>0.5</v>
      </c>
      <c r="I6" s="1"/>
      <c r="J6" s="1"/>
      <c r="K6" s="1"/>
      <c r="L6" s="1"/>
      <c r="M6" s="1"/>
      <c r="N6" s="1"/>
      <c r="O6" s="1"/>
      <c r="P6" s="1"/>
      <c r="Q6" s="1"/>
      <c r="R6" s="1"/>
      <c r="S6" s="4"/>
    </row>
    <row r="7" spans="1:19" x14ac:dyDescent="0.2">
      <c r="A7" s="8"/>
      <c r="B7" s="1"/>
      <c r="C7" s="1"/>
      <c r="D7" s="1"/>
      <c r="E7" s="1"/>
      <c r="F7" s="1"/>
      <c r="G7" s="1"/>
      <c r="H7" s="1" t="s">
        <v>17</v>
      </c>
      <c r="I7" s="1"/>
      <c r="J7" s="1"/>
      <c r="K7" s="1"/>
      <c r="L7" s="1"/>
      <c r="M7" s="1"/>
      <c r="N7" s="1"/>
      <c r="O7" s="1"/>
      <c r="P7" s="1"/>
      <c r="Q7" s="1"/>
      <c r="R7" s="1"/>
      <c r="S7" s="4"/>
    </row>
    <row r="8" spans="1:19" x14ac:dyDescent="0.2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4">
        <f>SUM(H9,D6,)</f>
        <v>0</v>
      </c>
    </row>
    <row r="9" spans="1:19" x14ac:dyDescent="0.2">
      <c r="A9" s="8"/>
      <c r="B9" s="1"/>
      <c r="C9" s="1"/>
      <c r="D9" s="1"/>
      <c r="E9" s="1"/>
      <c r="F9" s="1"/>
      <c r="G9" s="1"/>
      <c r="H9" s="1">
        <v>0</v>
      </c>
      <c r="I9" s="1">
        <f>S8</f>
        <v>0</v>
      </c>
      <c r="J9" s="1"/>
      <c r="K9" s="1"/>
      <c r="L9" s="1"/>
      <c r="M9" s="1"/>
      <c r="N9" s="1"/>
      <c r="O9" s="1"/>
      <c r="P9" s="1"/>
      <c r="Q9" s="1"/>
      <c r="R9" s="1"/>
      <c r="S9" s="4"/>
    </row>
    <row r="10" spans="1:19" x14ac:dyDescent="0.2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4"/>
    </row>
    <row r="11" spans="1:19" x14ac:dyDescent="0.2">
      <c r="A11" s="8"/>
      <c r="B11" s="1"/>
      <c r="C11" s="1"/>
      <c r="D11" s="1"/>
      <c r="E11" s="1"/>
      <c r="F11" s="1"/>
      <c r="G11" s="1"/>
      <c r="H11" s="1">
        <v>0.3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4"/>
    </row>
    <row r="12" spans="1:19" x14ac:dyDescent="0.2">
      <c r="A12" s="8"/>
      <c r="B12" s="1"/>
      <c r="C12" s="1"/>
      <c r="D12" s="1"/>
      <c r="E12" s="1"/>
      <c r="F12" s="1"/>
      <c r="G12" s="1"/>
      <c r="H12" s="1" t="s">
        <v>18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4"/>
    </row>
    <row r="13" spans="1:19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4">
        <v>140000000</v>
      </c>
    </row>
    <row r="14" spans="1:19" x14ac:dyDescent="0.2">
      <c r="A14" s="8"/>
      <c r="B14" s="1"/>
      <c r="C14" s="1"/>
      <c r="D14" s="1" t="s">
        <v>12</v>
      </c>
      <c r="E14" s="1"/>
      <c r="F14" s="1"/>
      <c r="G14" s="1"/>
      <c r="H14" s="1">
        <v>0</v>
      </c>
      <c r="I14" s="1">
        <f>S13</f>
        <v>140000000</v>
      </c>
      <c r="J14" s="1"/>
      <c r="K14" s="1"/>
      <c r="L14" s="1"/>
      <c r="M14" s="1"/>
      <c r="N14" s="1"/>
      <c r="O14" s="1"/>
      <c r="P14" s="1"/>
      <c r="Q14" s="1"/>
      <c r="R14" s="1"/>
      <c r="S14" s="4"/>
    </row>
    <row r="15" spans="1:19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4"/>
    </row>
    <row r="16" spans="1:19" x14ac:dyDescent="0.2">
      <c r="A16" s="8"/>
      <c r="B16" s="1"/>
      <c r="C16" s="1"/>
      <c r="D16" s="1">
        <v>0</v>
      </c>
      <c r="E16" s="1">
        <f>IF(ABS(1-SUM(H11,H16))&lt;=0.00001,SUM(H11 * I14,H16 * I19),NA())</f>
        <v>42000000</v>
      </c>
      <c r="F16" s="1"/>
      <c r="G16" s="1"/>
      <c r="H16" s="1">
        <v>0.7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4"/>
    </row>
    <row r="17" spans="1:19" x14ac:dyDescent="0.2">
      <c r="A17" s="8"/>
      <c r="B17" s="1"/>
      <c r="C17" s="1"/>
      <c r="D17" s="1"/>
      <c r="E17" s="1"/>
      <c r="F17" s="1"/>
      <c r="G17" s="1"/>
      <c r="H17" s="1" t="s">
        <v>19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4"/>
    </row>
    <row r="18" spans="1:19" x14ac:dyDescent="0.2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4">
        <f>SUM(H19,D16,)</f>
        <v>0</v>
      </c>
    </row>
    <row r="19" spans="1:19" x14ac:dyDescent="0.2">
      <c r="A19" s="8"/>
      <c r="B19" s="1"/>
      <c r="C19" s="1"/>
      <c r="D19" s="1"/>
      <c r="E19" s="1"/>
      <c r="F19" s="1"/>
      <c r="G19" s="1"/>
      <c r="H19" s="1">
        <v>0</v>
      </c>
      <c r="I19" s="1">
        <f>S18</f>
        <v>0</v>
      </c>
      <c r="J19" s="1"/>
      <c r="K19" s="1"/>
      <c r="L19" s="1"/>
      <c r="M19" s="1"/>
      <c r="N19" s="1"/>
      <c r="O19" s="1"/>
      <c r="P19" s="1"/>
      <c r="Q19" s="1"/>
      <c r="R19" s="1"/>
      <c r="S19" s="4"/>
    </row>
    <row r="20" spans="1:19" x14ac:dyDescent="0.2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4"/>
    </row>
    <row r="21" spans="1:19" x14ac:dyDescent="0.2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0.69</v>
      </c>
      <c r="Q21" s="1"/>
      <c r="R21" s="1"/>
      <c r="S21" s="4"/>
    </row>
    <row r="22" spans="1:19" x14ac:dyDescent="0.2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16</v>
      </c>
      <c r="Q22" s="1"/>
      <c r="R22" s="1"/>
      <c r="S22" s="4"/>
    </row>
    <row r="23" spans="1:19" x14ac:dyDescent="0.2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4">
        <v>140000000</v>
      </c>
    </row>
    <row r="24" spans="1:19" x14ac:dyDescent="0.2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11</v>
      </c>
      <c r="M24" s="1"/>
      <c r="N24" s="1"/>
      <c r="O24" s="1"/>
      <c r="P24" s="1">
        <v>0</v>
      </c>
      <c r="Q24" s="1">
        <f>S23</f>
        <v>140000000</v>
      </c>
      <c r="R24" s="1"/>
      <c r="S24" s="4"/>
    </row>
    <row r="25" spans="1:19" x14ac:dyDescent="0.2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4"/>
    </row>
    <row r="26" spans="1:19" x14ac:dyDescent="0.2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-460000000</v>
      </c>
      <c r="M26" s="1">
        <f>IF(ABS(1-SUM(P21,P26))&lt;=0.00001,SUM(P21 * Q24,P26 * Q29),NA())</f>
        <v>81099999.999999985</v>
      </c>
      <c r="N26" s="1"/>
      <c r="O26" s="1"/>
      <c r="P26" s="1">
        <v>0.31</v>
      </c>
      <c r="Q26" s="1"/>
      <c r="R26" s="1"/>
      <c r="S26" s="4"/>
    </row>
    <row r="27" spans="1:19" x14ac:dyDescent="0.2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s">
        <v>17</v>
      </c>
      <c r="Q27" s="1"/>
      <c r="R27" s="1"/>
      <c r="S27" s="4"/>
    </row>
    <row r="28" spans="1:19" x14ac:dyDescent="0.2">
      <c r="A28" s="8"/>
      <c r="B28" s="1"/>
      <c r="C28" s="1"/>
      <c r="D28" s="1"/>
      <c r="E28" s="1"/>
      <c r="F28" s="1"/>
      <c r="G28" s="1"/>
      <c r="H28" s="1">
        <v>0.65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4">
        <v>-50000000</v>
      </c>
    </row>
    <row r="29" spans="1:19" x14ac:dyDescent="0.2">
      <c r="A29" s="8"/>
      <c r="B29" s="1"/>
      <c r="C29" s="1"/>
      <c r="D29" s="1"/>
      <c r="E29" s="1"/>
      <c r="F29" s="1"/>
      <c r="G29" s="1"/>
      <c r="H29" s="1" t="s">
        <v>40</v>
      </c>
      <c r="I29" s="1"/>
      <c r="J29" s="1"/>
      <c r="K29" s="1"/>
      <c r="L29" s="1"/>
      <c r="M29" s="1"/>
      <c r="N29" s="1"/>
      <c r="O29" s="1"/>
      <c r="P29" s="1">
        <v>0</v>
      </c>
      <c r="Q29" s="1">
        <f>S28</f>
        <v>-50000000</v>
      </c>
      <c r="R29" s="1"/>
      <c r="S29" s="4"/>
    </row>
    <row r="30" spans="1:19" x14ac:dyDescent="0.2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4"/>
    </row>
    <row r="31" spans="1:19" x14ac:dyDescent="0.2">
      <c r="A31" s="8"/>
      <c r="B31" s="1"/>
      <c r="C31" s="1"/>
      <c r="D31" s="1"/>
      <c r="E31" s="1"/>
      <c r="F31" s="1"/>
      <c r="G31" s="1"/>
      <c r="H31" s="1">
        <v>0</v>
      </c>
      <c r="I31" s="1">
        <f>MAX(M26,M36)</f>
        <v>81099999.999999985</v>
      </c>
      <c r="J31" s="1"/>
      <c r="K31" s="1"/>
      <c r="L31" s="1"/>
      <c r="M31" s="1"/>
      <c r="N31" s="1"/>
      <c r="O31" s="1"/>
      <c r="P31" s="1">
        <v>0.3</v>
      </c>
      <c r="Q31" s="1"/>
      <c r="R31" s="1"/>
      <c r="S31" s="4"/>
    </row>
    <row r="32" spans="1:19" x14ac:dyDescent="0.2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 t="s">
        <v>18</v>
      </c>
      <c r="Q32" s="1"/>
      <c r="R32" s="1"/>
      <c r="S32" s="4"/>
    </row>
    <row r="33" spans="1:19" x14ac:dyDescent="0.2">
      <c r="A33" s="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">
        <v>140000000</v>
      </c>
    </row>
    <row r="34" spans="1:19" x14ac:dyDescent="0.2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 t="s">
        <v>42</v>
      </c>
      <c r="M34" s="1"/>
      <c r="N34" s="1"/>
      <c r="O34" s="1"/>
      <c r="P34" s="1">
        <v>0</v>
      </c>
      <c r="Q34" s="1">
        <f>S33</f>
        <v>140000000</v>
      </c>
      <c r="R34" s="1"/>
      <c r="S34" s="4"/>
    </row>
    <row r="35" spans="1:19" x14ac:dyDescent="0.2">
      <c r="A35" s="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"/>
    </row>
    <row r="36" spans="1:19" x14ac:dyDescent="0.2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0</v>
      </c>
      <c r="M36" s="1">
        <f>IF(ABS(1-SUM(P31,P36))&lt;=0.00001,SUM(P31 * Q34,P36 * Q39),NA())</f>
        <v>42000000</v>
      </c>
      <c r="N36" s="1"/>
      <c r="O36" s="1"/>
      <c r="P36" s="1">
        <v>0.7</v>
      </c>
      <c r="Q36" s="1"/>
      <c r="R36" s="1"/>
      <c r="S36" s="4"/>
    </row>
    <row r="37" spans="1:19" x14ac:dyDescent="0.2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19</v>
      </c>
      <c r="Q37" s="1"/>
      <c r="R37" s="1"/>
      <c r="S37" s="4"/>
    </row>
    <row r="38" spans="1:19" x14ac:dyDescent="0.2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">
        <f>SUM(P39,L36,H31,D41,)</f>
        <v>0</v>
      </c>
    </row>
    <row r="39" spans="1:19" x14ac:dyDescent="0.2">
      <c r="A39" s="8"/>
      <c r="B39" s="1"/>
      <c r="C39" s="1"/>
      <c r="D39" s="1" t="s">
        <v>13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</v>
      </c>
      <c r="Q39" s="1">
        <f>S38</f>
        <v>0</v>
      </c>
      <c r="R39" s="1"/>
      <c r="S39" s="4"/>
    </row>
    <row r="40" spans="1:19" x14ac:dyDescent="0.2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"/>
    </row>
    <row r="41" spans="1:19" x14ac:dyDescent="0.2">
      <c r="A41" s="8">
        <f>MAX(E6,E16,E41,E76)</f>
        <v>126000000</v>
      </c>
      <c r="B41" s="1"/>
      <c r="C41" s="1"/>
      <c r="D41" s="1">
        <v>0</v>
      </c>
      <c r="E41" s="1">
        <f>IF(ABS(1-SUM(H28,H48))&lt;=0.00001,SUM(H28 * I31,H48 * I51),NA())</f>
        <v>67414999.999999985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0.14000000000000001</v>
      </c>
      <c r="Q41" s="1"/>
      <c r="R41" s="1"/>
      <c r="S41" s="4"/>
    </row>
    <row r="42" spans="1:19" x14ac:dyDescent="0.2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 t="s">
        <v>16</v>
      </c>
      <c r="Q42" s="1"/>
      <c r="R42" s="1"/>
      <c r="S42" s="4"/>
    </row>
    <row r="43" spans="1:19" x14ac:dyDescent="0.2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">
        <v>140000000</v>
      </c>
    </row>
    <row r="44" spans="1:19" x14ac:dyDescent="0.2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11</v>
      </c>
      <c r="M44" s="1"/>
      <c r="N44" s="1"/>
      <c r="O44" s="1"/>
      <c r="P44" s="1">
        <v>0</v>
      </c>
      <c r="Q44" s="1">
        <f>S43</f>
        <v>140000000</v>
      </c>
      <c r="R44" s="1"/>
      <c r="S44" s="4"/>
    </row>
    <row r="45" spans="1:19" x14ac:dyDescent="0.2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"/>
    </row>
    <row r="46" spans="1:19" x14ac:dyDescent="0.2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0"/>
      <c r="M46" s="1">
        <f>IF(ABS(1-SUM(P41,P46))&lt;=0.00001,SUM(P41 * Q44,P46 * Q49),NA())</f>
        <v>-23399999.999999996</v>
      </c>
      <c r="N46" s="1"/>
      <c r="O46" s="1"/>
      <c r="P46" s="1">
        <v>0.86</v>
      </c>
      <c r="Q46" s="1"/>
      <c r="R46" s="1"/>
      <c r="S46" s="4"/>
    </row>
    <row r="47" spans="1:19" x14ac:dyDescent="0.2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17</v>
      </c>
      <c r="Q47" s="1"/>
      <c r="R47" s="1"/>
      <c r="S47" s="4"/>
    </row>
    <row r="48" spans="1:19" x14ac:dyDescent="0.2">
      <c r="A48" s="8"/>
      <c r="B48" s="1"/>
      <c r="C48" s="1"/>
      <c r="D48" s="1"/>
      <c r="E48" s="1"/>
      <c r="F48" s="1"/>
      <c r="G48" s="1"/>
      <c r="H48" s="1">
        <v>0.35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4">
        <v>-50000000</v>
      </c>
    </row>
    <row r="49" spans="1:19" x14ac:dyDescent="0.2">
      <c r="A49" s="8"/>
      <c r="B49" s="1"/>
      <c r="C49" s="1"/>
      <c r="D49" s="1"/>
      <c r="E49" s="1"/>
      <c r="F49" s="1"/>
      <c r="G49" s="1"/>
      <c r="H49" s="1" t="s">
        <v>41</v>
      </c>
      <c r="I49" s="1"/>
      <c r="J49" s="1"/>
      <c r="K49" s="1"/>
      <c r="L49" s="1"/>
      <c r="M49" s="1"/>
      <c r="N49" s="1"/>
      <c r="O49" s="1"/>
      <c r="P49" s="1">
        <v>0</v>
      </c>
      <c r="Q49" s="1">
        <f>S48</f>
        <v>-50000000</v>
      </c>
      <c r="R49" s="1"/>
      <c r="S49" s="4"/>
    </row>
    <row r="50" spans="1:19" x14ac:dyDescent="0.2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"/>
    </row>
    <row r="51" spans="1:19" x14ac:dyDescent="0.2">
      <c r="A51" s="8"/>
      <c r="B51" s="1"/>
      <c r="C51" s="1"/>
      <c r="D51" s="1"/>
      <c r="E51" s="1"/>
      <c r="F51" s="1"/>
      <c r="G51" s="1"/>
      <c r="H51" s="1">
        <v>0</v>
      </c>
      <c r="I51" s="1">
        <f>MAX(M46,M56)</f>
        <v>42000000</v>
      </c>
      <c r="J51" s="1"/>
      <c r="K51" s="1"/>
      <c r="L51" s="1"/>
      <c r="M51" s="1"/>
      <c r="N51" s="1"/>
      <c r="O51" s="1"/>
      <c r="P51" s="1">
        <v>0.3</v>
      </c>
      <c r="Q51" s="1"/>
      <c r="R51" s="1"/>
      <c r="S51" s="4"/>
    </row>
    <row r="52" spans="1:19" x14ac:dyDescent="0.2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 t="s">
        <v>43</v>
      </c>
      <c r="Q52" s="1"/>
      <c r="R52" s="1"/>
      <c r="S52" s="4"/>
    </row>
    <row r="53" spans="1:19" x14ac:dyDescent="0.2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4">
        <v>140000000</v>
      </c>
    </row>
    <row r="54" spans="1:19" x14ac:dyDescent="0.2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42</v>
      </c>
      <c r="M54" s="1"/>
      <c r="N54" s="1"/>
      <c r="O54" s="1"/>
      <c r="P54" s="1">
        <v>0</v>
      </c>
      <c r="Q54" s="1">
        <f>S53</f>
        <v>140000000</v>
      </c>
      <c r="R54" s="1"/>
      <c r="S54" s="4"/>
    </row>
    <row r="55" spans="1:19" x14ac:dyDescent="0.2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4"/>
    </row>
    <row r="56" spans="1:19" x14ac:dyDescent="0.2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0</v>
      </c>
      <c r="M56" s="1">
        <f>IF(ABS(1-SUM(P51,P56))&lt;=0.00001,SUM(P51 * Q54,P56 * Q59),NA())</f>
        <v>42000000</v>
      </c>
      <c r="N56" s="1"/>
      <c r="O56" s="1"/>
      <c r="P56" s="1">
        <v>0.7</v>
      </c>
      <c r="Q56" s="1"/>
      <c r="R56" s="1"/>
      <c r="S56" s="4"/>
    </row>
    <row r="57" spans="1:19" x14ac:dyDescent="0.2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 t="s">
        <v>19</v>
      </c>
      <c r="Q57" s="1"/>
      <c r="R57" s="1"/>
      <c r="S57" s="4"/>
    </row>
    <row r="58" spans="1:19" x14ac:dyDescent="0.2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">
        <f>SUM(P59,L56,H51,D41,)</f>
        <v>0</v>
      </c>
    </row>
    <row r="59" spans="1:19" x14ac:dyDescent="0.2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v>0</v>
      </c>
      <c r="Q59" s="1">
        <f>S58</f>
        <v>0</v>
      </c>
      <c r="R59" s="1"/>
      <c r="S59" s="4"/>
    </row>
    <row r="60" spans="1:19" x14ac:dyDescent="0.2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"/>
    </row>
    <row r="61" spans="1:19" x14ac:dyDescent="0.2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4"/>
    </row>
    <row r="62" spans="1:19" x14ac:dyDescent="0.2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11</v>
      </c>
      <c r="M62" s="1"/>
      <c r="N62" s="1"/>
      <c r="O62" s="1"/>
      <c r="P62" s="1"/>
      <c r="Q62" s="1"/>
      <c r="R62" s="1"/>
      <c r="S62" s="4"/>
    </row>
    <row r="63" spans="1:19" x14ac:dyDescent="0.2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4">
        <v>140000000</v>
      </c>
    </row>
    <row r="64" spans="1:19" x14ac:dyDescent="0.2">
      <c r="A64" s="8"/>
      <c r="B64" s="1"/>
      <c r="C64" s="1"/>
      <c r="D64" s="1"/>
      <c r="E64" s="1"/>
      <c r="F64" s="1"/>
      <c r="G64" s="1"/>
      <c r="H64" s="1">
        <v>0.9</v>
      </c>
      <c r="I64" s="1"/>
      <c r="J64" s="1"/>
      <c r="K64" s="1"/>
      <c r="L64" s="1">
        <v>0</v>
      </c>
      <c r="M64" s="1">
        <f>S63</f>
        <v>140000000</v>
      </c>
      <c r="N64" s="1"/>
      <c r="O64" s="1"/>
      <c r="P64" s="1"/>
      <c r="Q64" s="1"/>
      <c r="R64" s="1"/>
      <c r="S64" s="4"/>
    </row>
    <row r="65" spans="1:19" x14ac:dyDescent="0.2">
      <c r="A65" s="8"/>
      <c r="B65" s="1"/>
      <c r="C65" s="1"/>
      <c r="D65" s="1"/>
      <c r="E65" s="1"/>
      <c r="F65" s="1"/>
      <c r="G65" s="1"/>
      <c r="H65" s="1" t="s">
        <v>46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4"/>
    </row>
    <row r="66" spans="1:19" x14ac:dyDescent="0.2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0.3</v>
      </c>
      <c r="Q66" s="1"/>
      <c r="R66" s="1"/>
      <c r="S66" s="4"/>
    </row>
    <row r="67" spans="1:19" x14ac:dyDescent="0.2">
      <c r="A67" s="8"/>
      <c r="B67" s="1"/>
      <c r="C67" s="1"/>
      <c r="D67" s="1"/>
      <c r="E67" s="1"/>
      <c r="F67" s="1"/>
      <c r="G67" s="1"/>
      <c r="H67" s="1">
        <v>0</v>
      </c>
      <c r="I67" s="1">
        <f>MAX(M64,M71)</f>
        <v>140000000</v>
      </c>
      <c r="J67" s="1"/>
      <c r="K67" s="1"/>
      <c r="L67" s="1"/>
      <c r="M67" s="1"/>
      <c r="N67" s="1"/>
      <c r="O67" s="1"/>
      <c r="P67" s="1" t="s">
        <v>43</v>
      </c>
      <c r="Q67" s="1"/>
      <c r="R67" s="1"/>
      <c r="S67" s="4"/>
    </row>
    <row r="68" spans="1:19" x14ac:dyDescent="0.2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">
        <v>140000000</v>
      </c>
    </row>
    <row r="69" spans="1:19" x14ac:dyDescent="0.2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 t="s">
        <v>42</v>
      </c>
      <c r="M69" s="1"/>
      <c r="N69" s="1"/>
      <c r="O69" s="1"/>
      <c r="P69" s="1">
        <v>0</v>
      </c>
      <c r="Q69" s="1">
        <f>S68</f>
        <v>140000000</v>
      </c>
      <c r="R69" s="1"/>
      <c r="S69" s="4"/>
    </row>
    <row r="70" spans="1:19" x14ac:dyDescent="0.2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"/>
    </row>
    <row r="71" spans="1:19" x14ac:dyDescent="0.2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v>0</v>
      </c>
      <c r="M71" s="1">
        <f>IF(ABS(1-SUM(P66,P71))&lt;=0.00001,SUM(P66 * Q69,P71 * Q74),NA())</f>
        <v>42000000</v>
      </c>
      <c r="N71" s="1"/>
      <c r="O71" s="1"/>
      <c r="P71" s="1">
        <v>0.7</v>
      </c>
      <c r="Q71" s="1"/>
      <c r="R71" s="1"/>
      <c r="S71" s="4"/>
    </row>
    <row r="72" spans="1:19" x14ac:dyDescent="0.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 t="s">
        <v>19</v>
      </c>
      <c r="Q72" s="1"/>
      <c r="R72" s="1"/>
      <c r="S72" s="4"/>
    </row>
    <row r="73" spans="1:19" x14ac:dyDescent="0.2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4">
        <f>SUM(P74,L71,H67,D76,)</f>
        <v>0</v>
      </c>
    </row>
    <row r="74" spans="1:19" x14ac:dyDescent="0.2">
      <c r="A74" s="8"/>
      <c r="B74" s="1"/>
      <c r="C74" s="1"/>
      <c r="D74" s="1" t="s">
        <v>14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>
        <v>0</v>
      </c>
      <c r="Q74" s="1">
        <f>S73</f>
        <v>0</v>
      </c>
      <c r="R74" s="1"/>
      <c r="S74" s="4"/>
    </row>
    <row r="75" spans="1:19" x14ac:dyDescent="0.2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4"/>
    </row>
    <row r="76" spans="1:19" x14ac:dyDescent="0.2">
      <c r="A76" s="8"/>
      <c r="B76" s="1"/>
      <c r="C76" s="1"/>
      <c r="D76" s="1">
        <v>0</v>
      </c>
      <c r="E76" s="1">
        <f>IF(ABS(1-SUM(H64,H82))&lt;=0.00001,SUM(H64 * I67,H82 * I85),NA())</f>
        <v>126000000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v>0.45</v>
      </c>
      <c r="Q76" s="1"/>
      <c r="R76" s="1"/>
      <c r="S76" s="4"/>
    </row>
    <row r="77" spans="1:19" x14ac:dyDescent="0.2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44</v>
      </c>
      <c r="Q77" s="1"/>
      <c r="R77" s="1"/>
      <c r="S77" s="4"/>
    </row>
    <row r="78" spans="1:19" x14ac:dyDescent="0.2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">
        <v>80000000</v>
      </c>
    </row>
    <row r="79" spans="1:19" x14ac:dyDescent="0.2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11</v>
      </c>
      <c r="M79" s="1"/>
      <c r="N79" s="1"/>
      <c r="O79" s="1"/>
      <c r="P79" s="1">
        <v>0</v>
      </c>
      <c r="Q79" s="1">
        <f>S78</f>
        <v>80000000</v>
      </c>
      <c r="R79" s="1"/>
      <c r="S79" s="4"/>
    </row>
    <row r="80" spans="1:19" x14ac:dyDescent="0.2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"/>
    </row>
    <row r="81" spans="1:19" x14ac:dyDescent="0.2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>
        <v>0</v>
      </c>
      <c r="M81" s="1">
        <f>IF(ABS(1-SUM(P76,P81))&lt;=0.00001,SUM(P76 * Q79,P81 * Q84),NA())</f>
        <v>-217000000.00000003</v>
      </c>
      <c r="N81" s="1"/>
      <c r="O81" s="1"/>
      <c r="P81" s="1">
        <v>0.55000000000000004</v>
      </c>
      <c r="Q81" s="1"/>
      <c r="R81" s="1"/>
      <c r="S81" s="4"/>
    </row>
    <row r="82" spans="1:19" x14ac:dyDescent="0.2">
      <c r="A82" s="8"/>
      <c r="B82" s="1"/>
      <c r="C82" s="1"/>
      <c r="D82" s="1"/>
      <c r="E82" s="1"/>
      <c r="F82" s="1"/>
      <c r="G82" s="1"/>
      <c r="H82" s="1">
        <v>0.1</v>
      </c>
      <c r="I82" s="1"/>
      <c r="J82" s="1"/>
      <c r="K82" s="1"/>
      <c r="L82" s="1"/>
      <c r="M82" s="1"/>
      <c r="N82" s="1"/>
      <c r="O82" s="1"/>
      <c r="P82" s="1" t="s">
        <v>45</v>
      </c>
      <c r="Q82" s="1"/>
      <c r="R82" s="1"/>
      <c r="S82" s="4"/>
    </row>
    <row r="83" spans="1:19" x14ac:dyDescent="0.2">
      <c r="A83" s="8"/>
      <c r="B83" s="1"/>
      <c r="C83" s="1"/>
      <c r="D83" s="1"/>
      <c r="E83" s="1"/>
      <c r="F83" s="1"/>
      <c r="G83" s="1"/>
      <c r="H83" s="1" t="s">
        <v>47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4">
        <v>-460000000</v>
      </c>
    </row>
    <row r="84" spans="1:19" x14ac:dyDescent="0.2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0</v>
      </c>
      <c r="Q84" s="1">
        <f>S83</f>
        <v>-460000000</v>
      </c>
      <c r="R84" s="1"/>
      <c r="S84" s="4"/>
    </row>
    <row r="85" spans="1:19" x14ac:dyDescent="0.2">
      <c r="A85" s="8"/>
      <c r="B85" s="1"/>
      <c r="C85" s="1"/>
      <c r="D85" s="1"/>
      <c r="E85" s="1"/>
      <c r="F85" s="1"/>
      <c r="G85" s="1"/>
      <c r="H85" s="1">
        <v>0</v>
      </c>
      <c r="I85" s="1">
        <f>MAX(M81,M89)</f>
        <v>0</v>
      </c>
      <c r="J85" s="1"/>
      <c r="K85" s="1"/>
      <c r="L85" s="1"/>
      <c r="M85" s="1"/>
      <c r="N85" s="1"/>
      <c r="O85" s="1"/>
      <c r="P85" s="1"/>
      <c r="Q85" s="1"/>
      <c r="R85" s="1"/>
      <c r="S85" s="4"/>
    </row>
    <row r="86" spans="1:19" x14ac:dyDescent="0.2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4"/>
    </row>
    <row r="87" spans="1:19" x14ac:dyDescent="0.2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 t="s">
        <v>42</v>
      </c>
      <c r="M87" s="1"/>
      <c r="N87" s="1"/>
      <c r="O87" s="1"/>
      <c r="P87" s="1"/>
      <c r="Q87" s="1"/>
      <c r="R87" s="1"/>
      <c r="S87" s="4"/>
    </row>
    <row r="88" spans="1:19" x14ac:dyDescent="0.2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4">
        <f>SUM(L89,H85,D76,)</f>
        <v>0</v>
      </c>
    </row>
    <row r="89" spans="1:19" x14ac:dyDescent="0.2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0</v>
      </c>
      <c r="M89" s="1">
        <f>S88</f>
        <v>0</v>
      </c>
      <c r="N89" s="1"/>
      <c r="O89" s="1"/>
      <c r="P89" s="1"/>
      <c r="Q89" s="1"/>
      <c r="R89" s="1"/>
      <c r="S89" s="4"/>
    </row>
    <row r="90" spans="1:19" x14ac:dyDescent="0.2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</row>
    <row r="1001" spans="1001:1008" x14ac:dyDescent="0.2">
      <c r="ALM1001" t="s">
        <v>0</v>
      </c>
      <c r="ALN1001" t="s">
        <v>1</v>
      </c>
      <c r="ALO1001" t="s">
        <v>2</v>
      </c>
      <c r="ALP1001" t="s">
        <v>3</v>
      </c>
      <c r="ALQ1001" t="s">
        <v>4</v>
      </c>
      <c r="ALR1001" t="s">
        <v>5</v>
      </c>
      <c r="ALS1001" t="s">
        <v>6</v>
      </c>
      <c r="ALT1001" t="s">
        <v>7</v>
      </c>
    </row>
    <row r="1002" spans="1001:1008" x14ac:dyDescent="0.2">
      <c r="ALM1002">
        <v>1</v>
      </c>
      <c r="ALN1002">
        <v>3</v>
      </c>
      <c r="ALO1002" t="s">
        <v>8</v>
      </c>
      <c r="ALP1002">
        <v>2</v>
      </c>
      <c r="ALQ1002">
        <v>9</v>
      </c>
      <c r="ALR1002" t="s">
        <v>16</v>
      </c>
      <c r="ALS1002">
        <v>0</v>
      </c>
      <c r="ALT1002">
        <v>0.5</v>
      </c>
    </row>
    <row r="1003" spans="1001:1008" x14ac:dyDescent="0.2">
      <c r="ALM1003">
        <v>2</v>
      </c>
      <c r="ALN1003">
        <v>3</v>
      </c>
      <c r="ALO1003" t="s">
        <v>8</v>
      </c>
      <c r="ALP1003">
        <v>7</v>
      </c>
      <c r="ALQ1003">
        <v>9</v>
      </c>
      <c r="ALR1003" t="s">
        <v>17</v>
      </c>
      <c r="ALS1003">
        <v>0</v>
      </c>
      <c r="ALT1003">
        <v>0.5</v>
      </c>
    </row>
    <row r="1004" spans="1001:1008" x14ac:dyDescent="0.2">
      <c r="ALM1004">
        <v>3</v>
      </c>
      <c r="ALN1004">
        <v>33</v>
      </c>
      <c r="ALO1004" t="s">
        <v>15</v>
      </c>
      <c r="ALP1004">
        <v>4</v>
      </c>
      <c r="ALQ1004">
        <v>5</v>
      </c>
      <c r="ALR1004" t="s">
        <v>11</v>
      </c>
      <c r="ALS1004">
        <v>-460000000</v>
      </c>
      <c r="ALT1004">
        <v>0.25</v>
      </c>
    </row>
    <row r="1005" spans="1001:1008" x14ac:dyDescent="0.2">
      <c r="ALM1005">
        <v>4</v>
      </c>
      <c r="ALN1005">
        <v>6</v>
      </c>
      <c r="ALO1005" t="s">
        <v>8</v>
      </c>
      <c r="ALP1005">
        <v>12</v>
      </c>
      <c r="ALQ1005">
        <v>9</v>
      </c>
      <c r="ALR1005" t="s">
        <v>18</v>
      </c>
      <c r="ALS1005">
        <v>0</v>
      </c>
      <c r="ALT1005">
        <v>0.3</v>
      </c>
    </row>
    <row r="1006" spans="1001:1008" x14ac:dyDescent="0.2">
      <c r="ALM1006">
        <v>5</v>
      </c>
      <c r="ALN1006">
        <v>6</v>
      </c>
      <c r="ALO1006" t="s">
        <v>8</v>
      </c>
      <c r="ALP1006">
        <v>17</v>
      </c>
      <c r="ALQ1006">
        <v>9</v>
      </c>
      <c r="ALR1006" t="s">
        <v>19</v>
      </c>
      <c r="ALS1006">
        <v>0</v>
      </c>
      <c r="ALT1006">
        <v>0.7</v>
      </c>
    </row>
    <row r="1007" spans="1001:1008" x14ac:dyDescent="0.2">
      <c r="ALM1007">
        <v>6</v>
      </c>
      <c r="ALN1007">
        <v>33</v>
      </c>
      <c r="ALO1007" t="s">
        <v>15</v>
      </c>
      <c r="ALP1007">
        <v>14</v>
      </c>
      <c r="ALQ1007">
        <v>5</v>
      </c>
      <c r="ALR1007" t="s">
        <v>12</v>
      </c>
      <c r="ALS1007">
        <v>0</v>
      </c>
      <c r="ALT1007">
        <v>0.25</v>
      </c>
    </row>
    <row r="1008" spans="1001:1008" x14ac:dyDescent="0.2">
      <c r="ALM1008">
        <v>7</v>
      </c>
      <c r="ALN1008">
        <v>9</v>
      </c>
      <c r="ALO1008" t="s">
        <v>8</v>
      </c>
      <c r="ALP1008">
        <v>22</v>
      </c>
      <c r="ALQ1008">
        <v>17</v>
      </c>
      <c r="ALR1008" t="s">
        <v>20</v>
      </c>
      <c r="ALS1008">
        <v>0</v>
      </c>
      <c r="ALT1008">
        <v>0.5</v>
      </c>
    </row>
    <row r="1009" spans="1001:1008" x14ac:dyDescent="0.2">
      <c r="ALM1009">
        <v>8</v>
      </c>
      <c r="ALN1009">
        <v>9</v>
      </c>
      <c r="ALO1009" t="s">
        <v>8</v>
      </c>
      <c r="ALP1009">
        <v>27</v>
      </c>
      <c r="ALQ1009">
        <v>17</v>
      </c>
      <c r="ALR1009" t="s">
        <v>21</v>
      </c>
      <c r="ALS1009">
        <v>0</v>
      </c>
      <c r="ALT1009">
        <v>0.5</v>
      </c>
    </row>
    <row r="1010" spans="1001:1008" x14ac:dyDescent="0.2">
      <c r="ALM1010">
        <v>9</v>
      </c>
      <c r="ALN1010">
        <v>13</v>
      </c>
      <c r="ALO1010" t="s">
        <v>15</v>
      </c>
      <c r="ALP1010">
        <v>24</v>
      </c>
      <c r="ALQ1010">
        <v>13</v>
      </c>
      <c r="ALR1010" t="s">
        <v>24</v>
      </c>
      <c r="ALS1010">
        <v>0</v>
      </c>
      <c r="ALT1010">
        <v>0.5</v>
      </c>
    </row>
    <row r="1011" spans="1001:1008" x14ac:dyDescent="0.2">
      <c r="ALM1011">
        <v>10</v>
      </c>
      <c r="ALN1011">
        <v>12</v>
      </c>
      <c r="ALO1011" t="s">
        <v>8</v>
      </c>
      <c r="ALP1011">
        <v>32</v>
      </c>
      <c r="ALQ1011">
        <v>17</v>
      </c>
      <c r="ALR1011" t="s">
        <v>22</v>
      </c>
      <c r="ALS1011">
        <v>0</v>
      </c>
      <c r="ALT1011">
        <v>0.5</v>
      </c>
    </row>
    <row r="1012" spans="1001:1008" x14ac:dyDescent="0.2">
      <c r="ALM1012">
        <v>11</v>
      </c>
      <c r="ALN1012">
        <v>12</v>
      </c>
      <c r="ALO1012" t="s">
        <v>8</v>
      </c>
      <c r="ALP1012">
        <v>37</v>
      </c>
      <c r="ALQ1012">
        <v>17</v>
      </c>
      <c r="ALR1012" t="s">
        <v>23</v>
      </c>
      <c r="ALS1012">
        <v>0</v>
      </c>
      <c r="ALT1012">
        <v>0.5</v>
      </c>
    </row>
    <row r="1013" spans="1001:1008" x14ac:dyDescent="0.2">
      <c r="ALM1013">
        <v>12</v>
      </c>
      <c r="ALN1013">
        <v>13</v>
      </c>
      <c r="ALO1013" t="s">
        <v>15</v>
      </c>
      <c r="ALP1013">
        <v>34</v>
      </c>
      <c r="ALQ1013">
        <v>13</v>
      </c>
      <c r="ALR1013" t="s">
        <v>25</v>
      </c>
      <c r="ALS1013">
        <v>0</v>
      </c>
      <c r="ALT1013">
        <v>0.5</v>
      </c>
    </row>
    <row r="1014" spans="1001:1008" x14ac:dyDescent="0.2">
      <c r="ALM1014">
        <v>13</v>
      </c>
      <c r="ALN1014">
        <v>21</v>
      </c>
      <c r="ALO1014" t="s">
        <v>9</v>
      </c>
      <c r="ALP1014">
        <v>29</v>
      </c>
      <c r="ALQ1014">
        <v>9</v>
      </c>
      <c r="ALR1014" t="s">
        <v>20</v>
      </c>
      <c r="ALS1014">
        <v>0</v>
      </c>
      <c r="ALT1014">
        <v>0.65</v>
      </c>
    </row>
    <row r="1015" spans="1001:1008" x14ac:dyDescent="0.2">
      <c r="ALM1015">
        <v>14</v>
      </c>
      <c r="ALN1015">
        <v>16</v>
      </c>
      <c r="ALO1015" t="s">
        <v>8</v>
      </c>
      <c r="ALP1015">
        <v>42</v>
      </c>
      <c r="ALQ1015">
        <v>17</v>
      </c>
      <c r="ALR1015" t="s">
        <v>28</v>
      </c>
      <c r="ALS1015">
        <v>0</v>
      </c>
      <c r="ALT1015">
        <v>0.5</v>
      </c>
    </row>
    <row r="1016" spans="1001:1008" x14ac:dyDescent="0.2">
      <c r="ALM1016">
        <v>15</v>
      </c>
      <c r="ALN1016">
        <v>16</v>
      </c>
      <c r="ALO1016" t="s">
        <v>8</v>
      </c>
      <c r="ALP1016">
        <v>47</v>
      </c>
      <c r="ALQ1016">
        <v>17</v>
      </c>
      <c r="ALR1016" t="s">
        <v>29</v>
      </c>
      <c r="ALS1016">
        <v>0</v>
      </c>
      <c r="ALT1016">
        <v>0.5</v>
      </c>
    </row>
    <row r="1017" spans="1001:1008" x14ac:dyDescent="0.2">
      <c r="ALM1017">
        <v>16</v>
      </c>
      <c r="ALN1017">
        <v>20</v>
      </c>
      <c r="ALO1017" t="s">
        <v>15</v>
      </c>
      <c r="ALP1017">
        <v>44</v>
      </c>
      <c r="ALQ1017">
        <v>13</v>
      </c>
      <c r="ALR1017" t="s">
        <v>26</v>
      </c>
      <c r="ALS1017">
        <v>0</v>
      </c>
      <c r="ALT1017">
        <v>0.5</v>
      </c>
    </row>
    <row r="1018" spans="1001:1008" x14ac:dyDescent="0.2">
      <c r="ALM1018">
        <v>17</v>
      </c>
      <c r="ALN1018">
        <v>19</v>
      </c>
      <c r="ALO1018" t="s">
        <v>8</v>
      </c>
      <c r="ALP1018">
        <v>52</v>
      </c>
      <c r="ALQ1018">
        <v>17</v>
      </c>
      <c r="ALR1018" t="s">
        <v>30</v>
      </c>
      <c r="ALS1018">
        <v>0</v>
      </c>
      <c r="ALT1018">
        <v>0.5</v>
      </c>
    </row>
    <row r="1019" spans="1001:1008" x14ac:dyDescent="0.2">
      <c r="ALM1019">
        <v>18</v>
      </c>
      <c r="ALN1019">
        <v>19</v>
      </c>
      <c r="ALO1019" t="s">
        <v>8</v>
      </c>
      <c r="ALP1019">
        <v>57</v>
      </c>
      <c r="ALQ1019">
        <v>17</v>
      </c>
      <c r="ALR1019" t="s">
        <v>31</v>
      </c>
      <c r="ALS1019">
        <v>0</v>
      </c>
      <c r="ALT1019">
        <v>0.5</v>
      </c>
    </row>
    <row r="1020" spans="1001:1008" x14ac:dyDescent="0.2">
      <c r="ALM1020">
        <v>19</v>
      </c>
      <c r="ALN1020">
        <v>20</v>
      </c>
      <c r="ALO1020" t="s">
        <v>15</v>
      </c>
      <c r="ALP1020">
        <v>54</v>
      </c>
      <c r="ALQ1020">
        <v>13</v>
      </c>
      <c r="ALR1020" t="s">
        <v>27</v>
      </c>
      <c r="ALS1020">
        <v>0</v>
      </c>
      <c r="ALT1020">
        <v>0.5</v>
      </c>
    </row>
    <row r="1021" spans="1001:1008" x14ac:dyDescent="0.2">
      <c r="ALM1021">
        <v>20</v>
      </c>
      <c r="ALN1021">
        <v>21</v>
      </c>
      <c r="ALO1021" t="s">
        <v>9</v>
      </c>
      <c r="ALP1021">
        <v>49</v>
      </c>
      <c r="ALQ1021">
        <v>9</v>
      </c>
      <c r="ALR1021" t="s">
        <v>21</v>
      </c>
      <c r="ALS1021">
        <v>0</v>
      </c>
      <c r="ALT1021">
        <v>0.35</v>
      </c>
    </row>
    <row r="1022" spans="1001:1008" x14ac:dyDescent="0.2">
      <c r="ALM1022">
        <v>21</v>
      </c>
      <c r="ALN1022">
        <v>33</v>
      </c>
      <c r="ALO1022" t="s">
        <v>15</v>
      </c>
      <c r="ALP1022">
        <v>39</v>
      </c>
      <c r="ALQ1022">
        <v>5</v>
      </c>
      <c r="ALR1022" t="s">
        <v>13</v>
      </c>
      <c r="ALS1022">
        <v>0</v>
      </c>
      <c r="ALT1022">
        <v>0.25</v>
      </c>
    </row>
    <row r="1023" spans="1001:1008" x14ac:dyDescent="0.2">
      <c r="ALM1023">
        <v>22</v>
      </c>
      <c r="ALN1023">
        <v>26</v>
      </c>
      <c r="ALO1023" t="s">
        <v>8</v>
      </c>
      <c r="ALP1023">
        <v>62</v>
      </c>
      <c r="ALQ1023">
        <v>13</v>
      </c>
      <c r="ALR1023" t="s">
        <v>32</v>
      </c>
      <c r="ALS1023">
        <v>0</v>
      </c>
      <c r="ALT1023">
        <v>0.5</v>
      </c>
    </row>
    <row r="1024" spans="1001:1008" x14ac:dyDescent="0.2">
      <c r="ALM1024">
        <v>23</v>
      </c>
      <c r="ALN1024">
        <v>25</v>
      </c>
      <c r="ALO1024" t="s">
        <v>8</v>
      </c>
      <c r="ALP1024">
        <v>67</v>
      </c>
      <c r="ALQ1024">
        <v>17</v>
      </c>
      <c r="ALR1024" t="s">
        <v>36</v>
      </c>
      <c r="ALS1024">
        <v>0</v>
      </c>
      <c r="ALT1024">
        <v>0.5</v>
      </c>
    </row>
    <row r="1025" spans="1001:1008" x14ac:dyDescent="0.2">
      <c r="ALM1025">
        <v>24</v>
      </c>
      <c r="ALN1025">
        <v>25</v>
      </c>
      <c r="ALO1025" t="s">
        <v>8</v>
      </c>
      <c r="ALP1025">
        <v>72</v>
      </c>
      <c r="ALQ1025">
        <v>17</v>
      </c>
      <c r="ALR1025" t="s">
        <v>37</v>
      </c>
      <c r="ALS1025">
        <v>0</v>
      </c>
      <c r="ALT1025">
        <v>0.5</v>
      </c>
    </row>
    <row r="1026" spans="1001:1008" x14ac:dyDescent="0.2">
      <c r="ALM1026">
        <v>25</v>
      </c>
      <c r="ALN1026">
        <v>26</v>
      </c>
      <c r="ALO1026" t="s">
        <v>15</v>
      </c>
      <c r="ALP1026">
        <v>69</v>
      </c>
      <c r="ALQ1026">
        <v>13</v>
      </c>
      <c r="ALR1026" t="s">
        <v>33</v>
      </c>
      <c r="ALS1026">
        <v>0</v>
      </c>
      <c r="ALT1026">
        <v>0.5</v>
      </c>
    </row>
    <row r="1027" spans="1001:1008" x14ac:dyDescent="0.2">
      <c r="ALM1027">
        <v>26</v>
      </c>
      <c r="ALN1027">
        <v>32</v>
      </c>
      <c r="ALO1027" t="s">
        <v>9</v>
      </c>
      <c r="ALP1027">
        <v>65</v>
      </c>
      <c r="ALQ1027">
        <v>9</v>
      </c>
      <c r="ALR1027" t="s">
        <v>22</v>
      </c>
      <c r="ALS1027">
        <v>0</v>
      </c>
      <c r="ALT1027">
        <v>0.5</v>
      </c>
    </row>
    <row r="1028" spans="1001:1008" x14ac:dyDescent="0.2">
      <c r="ALM1028">
        <v>27</v>
      </c>
      <c r="ALN1028">
        <v>29</v>
      </c>
      <c r="ALO1028" t="s">
        <v>8</v>
      </c>
      <c r="ALP1028">
        <v>77</v>
      </c>
      <c r="ALQ1028">
        <v>17</v>
      </c>
      <c r="ALR1028" t="s">
        <v>38</v>
      </c>
      <c r="ALS1028">
        <v>0</v>
      </c>
      <c r="ALT1028">
        <v>0.5</v>
      </c>
    </row>
    <row r="1029" spans="1001:1008" x14ac:dyDescent="0.2">
      <c r="ALM1029">
        <v>28</v>
      </c>
      <c r="ALN1029">
        <v>29</v>
      </c>
      <c r="ALO1029" t="s">
        <v>8</v>
      </c>
      <c r="ALP1029">
        <v>82</v>
      </c>
      <c r="ALQ1029">
        <v>17</v>
      </c>
      <c r="ALR1029" t="s">
        <v>39</v>
      </c>
      <c r="ALS1029">
        <v>0</v>
      </c>
      <c r="ALT1029">
        <v>0.5</v>
      </c>
    </row>
    <row r="1030" spans="1001:1008" x14ac:dyDescent="0.2">
      <c r="ALM1030">
        <v>29</v>
      </c>
      <c r="ALN1030">
        <v>31</v>
      </c>
      <c r="ALO1030" t="s">
        <v>15</v>
      </c>
      <c r="ALP1030">
        <v>79</v>
      </c>
      <c r="ALQ1030">
        <v>13</v>
      </c>
      <c r="ALR1030" t="s">
        <v>34</v>
      </c>
      <c r="ALS1030">
        <v>0</v>
      </c>
      <c r="ALT1030">
        <v>0.5</v>
      </c>
    </row>
    <row r="1031" spans="1001:1008" x14ac:dyDescent="0.2">
      <c r="ALM1031">
        <v>30</v>
      </c>
      <c r="ALN1031">
        <v>31</v>
      </c>
      <c r="ALO1031" t="s">
        <v>8</v>
      </c>
      <c r="ALP1031">
        <v>87</v>
      </c>
      <c r="ALQ1031">
        <v>13</v>
      </c>
      <c r="ALR1031" t="s">
        <v>35</v>
      </c>
      <c r="ALS1031">
        <v>0</v>
      </c>
      <c r="ALT1031">
        <v>0.5</v>
      </c>
    </row>
    <row r="1032" spans="1001:1008" x14ac:dyDescent="0.2">
      <c r="ALM1032">
        <v>31</v>
      </c>
      <c r="ALN1032">
        <v>32</v>
      </c>
      <c r="ALO1032" t="s">
        <v>9</v>
      </c>
      <c r="ALP1032">
        <v>83</v>
      </c>
      <c r="ALQ1032">
        <v>9</v>
      </c>
      <c r="ALR1032" t="s">
        <v>23</v>
      </c>
      <c r="ALS1032">
        <v>0</v>
      </c>
      <c r="ALT1032">
        <v>0.5</v>
      </c>
    </row>
    <row r="1033" spans="1001:1008" x14ac:dyDescent="0.2">
      <c r="ALM1033">
        <v>32</v>
      </c>
      <c r="ALN1033">
        <v>33</v>
      </c>
      <c r="ALO1033" t="s">
        <v>15</v>
      </c>
      <c r="ALP1033">
        <v>74</v>
      </c>
      <c r="ALQ1033">
        <v>5</v>
      </c>
      <c r="ALR1033" t="s">
        <v>14</v>
      </c>
      <c r="ALS1033">
        <v>0</v>
      </c>
      <c r="ALT1033">
        <v>0.25</v>
      </c>
    </row>
    <row r="1034" spans="1001:1008" x14ac:dyDescent="0.2">
      <c r="ALM1034">
        <v>33</v>
      </c>
      <c r="ALN1034">
        <v>0</v>
      </c>
      <c r="ALO1034" t="s">
        <v>9</v>
      </c>
      <c r="ALP1034">
        <v>39</v>
      </c>
      <c r="ALQ1034">
        <v>1</v>
      </c>
      <c r="ALR1034" t="s">
        <v>10</v>
      </c>
      <c r="ALS1034">
        <v>0</v>
      </c>
      <c r="ALT1034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</vt:lpstr>
      <vt:lpstr>Sheet1!TreeOption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2021-02-26T15:39:52Z</cp:lastPrinted>
  <dcterms:created xsi:type="dcterms:W3CDTF">2021-02-26T14:38:23Z</dcterms:created>
  <dcterms:modified xsi:type="dcterms:W3CDTF">2021-02-28T21:49:14Z</dcterms:modified>
</cp:coreProperties>
</file>