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X\Source\Repos\ggasteratos\Mission-Simulator\_Notes\Test Results\CenteringStartPointAnalysis\Optimize+Center\2nd Paper Data\"/>
    </mc:Choice>
  </mc:AlternateContent>
  <xr:revisionPtr revIDLastSave="0" documentId="13_ncr:1_{93A224C9-F21C-4276-AB52-70713D79360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igure 15" sheetId="12" r:id="rId1"/>
    <sheet name="Figure 16" sheetId="9" r:id="rId2"/>
    <sheet name="Merged" sheetId="15" r:id="rId3"/>
    <sheet name="Data Source Location" sheetId="11" r:id="rId4"/>
    <sheet name="Notes" sheetId="13" r:id="rId5"/>
  </sheets>
  <definedNames>
    <definedName name="ExternalData_1" localSheetId="2" hidden="1">Merged!$A$2:$N$67</definedName>
    <definedName name="ImportedDataSource">'Data Source Location'!$C$6</definedName>
  </definedNames>
  <calcPr calcId="19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1" l="1"/>
  <c r="C4" i="11" l="1"/>
  <c r="C6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2561C0-3837-44F0-9DFD-E999887C9F86}" keepAlive="1" name="Query - Merged" description="Connection to the 'Merged' query in the workbook." type="5" refreshedVersion="8" background="1" saveData="1">
    <dbPr connection="Provider=Microsoft.Mashup.OleDb.1;Data Source=$Workbook$;Location=Merged;Extended Properties=&quot;&quot;" command="SELECT * FROM [Merged]"/>
  </connection>
</connections>
</file>

<file path=xl/sharedStrings.xml><?xml version="1.0" encoding="utf-8"?>
<sst xmlns="http://schemas.openxmlformats.org/spreadsheetml/2006/main" count="82" uniqueCount="49">
  <si>
    <t>Stations</t>
  </si>
  <si>
    <t>Drones</t>
  </si>
  <si>
    <t>Distance</t>
  </si>
  <si>
    <t>Optimised</t>
  </si>
  <si>
    <t>Center.SPF.Avg</t>
  </si>
  <si>
    <t>Optimised.SPF.Avg</t>
  </si>
  <si>
    <t>Optimised.Distance</t>
  </si>
  <si>
    <t>Center.Distance</t>
  </si>
  <si>
    <t>SPF Imrovement</t>
  </si>
  <si>
    <t>Distance Imrovement</t>
  </si>
  <si>
    <t>SPF</t>
  </si>
  <si>
    <t>Optimised.SPD.Avg</t>
  </si>
  <si>
    <t>Center.SPD.Avg</t>
  </si>
  <si>
    <t>SPD Impovement</t>
  </si>
  <si>
    <t>Average</t>
  </si>
  <si>
    <t>SPD</t>
  </si>
  <si>
    <t>Full file info</t>
  </si>
  <si>
    <t>Folder</t>
  </si>
  <si>
    <t>Data source</t>
  </si>
  <si>
    <t xml:space="preserve">Add the following in the "Source" of the imoprted data </t>
  </si>
  <si>
    <t/>
  </si>
  <si>
    <t>ImportedFile=Excel.CurrentWorkbook(){[Name="ImportedDataSource"]}[Content][Column1]{0},</t>
  </si>
  <si>
    <t>and change the hard coded file path to use the named step   "ImportedFile"</t>
  </si>
  <si>
    <t xml:space="preserve">SPF </t>
  </si>
  <si>
    <t>Imrovement</t>
  </si>
  <si>
    <t>Formula</t>
  </si>
  <si>
    <t>1-[Center.SPF.Avg]/[Optimised.SPF.Avg]</t>
  </si>
  <si>
    <t>1-[Center.SPD.Avg]/[Optimised.SPD.Avg]</t>
  </si>
  <si>
    <t>1-[Center.Distance.Avg]/[Optimised.Distance.Avg]</t>
  </si>
  <si>
    <t xml:space="preserve">Avg </t>
  </si>
  <si>
    <t>Center</t>
  </si>
  <si>
    <t>after the plan has been optimised using mTSP</t>
  </si>
  <si>
    <t>after the mTSP optimisation and having adjusted the starting point using the Geometric Median approach</t>
  </si>
  <si>
    <t>average values for the 10 iterations</t>
  </si>
  <si>
    <t>After Centering</t>
  </si>
  <si>
    <t>Vanilla mTSP</t>
  </si>
  <si>
    <t>Diff Distance</t>
  </si>
  <si>
    <t>Diff SPD</t>
  </si>
  <si>
    <t>Diff SPF</t>
  </si>
  <si>
    <t>Diff</t>
  </si>
  <si>
    <t>Analysis by Stations</t>
  </si>
  <si>
    <t>Analysis by Drones</t>
  </si>
  <si>
    <t>Geometric Median\GeometricMedian Datasource.xlsx</t>
  </si>
  <si>
    <t>Data file</t>
  </si>
  <si>
    <t>Total Distance</t>
  </si>
  <si>
    <t>Starting Point Distance (SPD)</t>
  </si>
  <si>
    <t>Starting Point Factor (SPF)</t>
  </si>
  <si>
    <t>Ετικέτες γραμμής</t>
  </si>
  <si>
    <t>Γενικό Άθροισμα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</si>
</sst>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1" fillId="0" borderId="0" xfId="1"/>
    <xf numFmtId="0" fontId="2" fillId="0" borderId="0" xfId="1" applyFont="1"/>
    <xf numFmtId="0" fontId="1" fillId="0" borderId="0" xfId="1" quotePrefix="1"/>
    <xf numFmtId="0" fontId="3" fillId="0" borderId="0" xfId="0" applyFont="1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2" fontId="0" fillId="0" borderId="0" xfId="0" applyNumberFormat="1"/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9" fontId="0" fillId="0" borderId="0" xfId="2" applyFont="1"/>
    <xf numFmtId="165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</cellXfs>
  <cellStyles count="3">
    <cellStyle name="Κανονικό" xfId="0" builtinId="0"/>
    <cellStyle name="Κανονικό 2" xfId="1" xr:uid="{2B81080C-9ED3-4173-8C13-D807581C319B}"/>
    <cellStyle name="Ποσοστό" xfId="2" builtinId="5"/>
  </cellStyles>
  <dxfs count="46"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"/>
    </dxf>
    <dxf>
      <numFmt numFmtId="166" formatCode="0.0"/>
    </dxf>
    <dxf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"/>
    </dxf>
    <dxf>
      <numFmt numFmtId="166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15-16.xlsx]Figure 15!Συγκεντρωτικός Πίνακας1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412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41275" cap="rnd">
            <a:solidFill>
              <a:schemeClr val="accent4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19803062986261"/>
          <c:y val="0.12223188097635412"/>
          <c:w val="0.74449668825848936"/>
          <c:h val="0.70709438965359817"/>
        </c:manualLayout>
      </c:layout>
      <c:lineChart>
        <c:grouping val="standard"/>
        <c:varyColors val="0"/>
        <c:ser>
          <c:idx val="0"/>
          <c:order val="0"/>
          <c:tx>
            <c:strRef>
              <c:f>'Figure 15'!$B$4</c:f>
              <c:strCache>
                <c:ptCount val="1"/>
                <c:pt idx="0">
                  <c:v>SPD</c:v>
                </c:pt>
              </c:strCache>
            </c:strRef>
          </c:tx>
          <c:spPr>
            <a:ln w="412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'Figure 15'!$A$5:$A$14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15'!$B$5:$B$14</c:f>
              <c:numCache>
                <c:formatCode>0%</c:formatCode>
                <c:ptCount val="9"/>
                <c:pt idx="0">
                  <c:v>0.19733895696131618</c:v>
                </c:pt>
                <c:pt idx="1">
                  <c:v>0.19781745427553155</c:v>
                </c:pt>
                <c:pt idx="2">
                  <c:v>0.20510111762806396</c:v>
                </c:pt>
                <c:pt idx="3">
                  <c:v>0.22402038963847273</c:v>
                </c:pt>
                <c:pt idx="4">
                  <c:v>0.23388293836018087</c:v>
                </c:pt>
                <c:pt idx="5">
                  <c:v>0.22896310758545804</c:v>
                </c:pt>
                <c:pt idx="6">
                  <c:v>0.2326785366752612</c:v>
                </c:pt>
                <c:pt idx="7">
                  <c:v>0.23821461983317871</c:v>
                </c:pt>
                <c:pt idx="8">
                  <c:v>0.24301838701648118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4B4D-A84E-C155E2F65BE6}"/>
            </c:ext>
          </c:extLst>
        </c:ser>
        <c:ser>
          <c:idx val="1"/>
          <c:order val="1"/>
          <c:tx>
            <c:strRef>
              <c:f>'Figure 15'!$C$4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15'!$A$5:$A$14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15'!$C$5:$C$14</c:f>
              <c:numCache>
                <c:formatCode>0%</c:formatCode>
                <c:ptCount val="9"/>
                <c:pt idx="0">
                  <c:v>6.7312613055772921E-2</c:v>
                </c:pt>
                <c:pt idx="1">
                  <c:v>9.374225433190321E-2</c:v>
                </c:pt>
                <c:pt idx="2">
                  <c:v>0.11169743928511355</c:v>
                </c:pt>
                <c:pt idx="3">
                  <c:v>0.13060360912129473</c:v>
                </c:pt>
                <c:pt idx="4">
                  <c:v>0.13906020259984683</c:v>
                </c:pt>
                <c:pt idx="5">
                  <c:v>0.14785530527748433</c:v>
                </c:pt>
                <c:pt idx="6">
                  <c:v>0.15992750444281581</c:v>
                </c:pt>
                <c:pt idx="7">
                  <c:v>0.17017366712047607</c:v>
                </c:pt>
                <c:pt idx="8">
                  <c:v>0.17543413372704628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9-4B4D-A84E-C155E2F65BE6}"/>
            </c:ext>
          </c:extLst>
        </c:ser>
        <c:ser>
          <c:idx val="2"/>
          <c:order val="2"/>
          <c:tx>
            <c:strRef>
              <c:f>'Figure 15'!$D$4</c:f>
              <c:strCache>
                <c:ptCount val="1"/>
                <c:pt idx="0">
                  <c:v>SPF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'Figure 15'!$A$5:$A$14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15'!$D$5:$D$14</c:f>
              <c:numCache>
                <c:formatCode>0%</c:formatCode>
                <c:ptCount val="9"/>
                <c:pt idx="0">
                  <c:v>0.1364656289149237</c:v>
                </c:pt>
                <c:pt idx="1">
                  <c:v>0.10836998058871972</c:v>
                </c:pt>
                <c:pt idx="2">
                  <c:v>9.7695320836931429E-2</c:v>
                </c:pt>
                <c:pt idx="3">
                  <c:v>9.937599884158807E-2</c:v>
                </c:pt>
                <c:pt idx="4">
                  <c:v>0.10154631595621007</c:v>
                </c:pt>
                <c:pt idx="5">
                  <c:v>8.6810108345949599E-2</c:v>
                </c:pt>
                <c:pt idx="6">
                  <c:v>7.8098951388513235E-2</c:v>
                </c:pt>
                <c:pt idx="7">
                  <c:v>7.3827378474743521E-2</c:v>
                </c:pt>
                <c:pt idx="8">
                  <c:v>7.3096950312963802E-2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9-4B4D-A84E-C155E2F6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82160"/>
        <c:axId val="1936862192"/>
      </c:lineChart>
      <c:catAx>
        <c:axId val="19368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62192"/>
        <c:crosses val="autoZero"/>
        <c:auto val="1"/>
        <c:lblAlgn val="ctr"/>
        <c:lblOffset val="100"/>
        <c:noMultiLvlLbl val="0"/>
      </c:catAx>
      <c:valAx>
        <c:axId val="19368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3635880538878"/>
          <c:y val="0.39719756944444445"/>
          <c:w val="0.1158457671957672"/>
          <c:h val="0.22324374999999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15-16.xlsx]Figure 15!PivotTable4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prstDash val="lg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>
            <a:solidFill>
              <a:schemeClr val="accent2"/>
            </a:solidFill>
            <a:prstDash val="sysDot"/>
            <a:round/>
          </a:ln>
          <a:effectLst/>
        </c:spPr>
        <c:marker>
          <c:symbol val="star"/>
          <c:size val="5"/>
          <c:spPr>
            <a:solidFill>
              <a:schemeClr val="bg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75333312052436"/>
          <c:y val="0.18656926870730786"/>
          <c:w val="0.75206137410753249"/>
          <c:h val="0.58167344090254847"/>
        </c:manualLayout>
      </c:layout>
      <c:lineChart>
        <c:grouping val="standard"/>
        <c:varyColors val="0"/>
        <c:ser>
          <c:idx val="0"/>
          <c:order val="0"/>
          <c:tx>
            <c:strRef>
              <c:f>'Figure 15'!$J$38</c:f>
              <c:strCache>
                <c:ptCount val="1"/>
                <c:pt idx="0">
                  <c:v>Vanilla mTSP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15'!$I$39:$I$48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15'!$J$39:$J$48</c:f>
              <c:numCache>
                <c:formatCode>0</c:formatCode>
                <c:ptCount val="9"/>
                <c:pt idx="0">
                  <c:v>5489.8296375000009</c:v>
                </c:pt>
                <c:pt idx="1">
                  <c:v>6474.4556250000005</c:v>
                </c:pt>
                <c:pt idx="2">
                  <c:v>7247.8074750000005</c:v>
                </c:pt>
                <c:pt idx="3">
                  <c:v>8817.8638142857144</c:v>
                </c:pt>
                <c:pt idx="4">
                  <c:v>9187.3322857142866</c:v>
                </c:pt>
                <c:pt idx="5">
                  <c:v>9894.509942857143</c:v>
                </c:pt>
                <c:pt idx="6">
                  <c:v>10615.705657142857</c:v>
                </c:pt>
                <c:pt idx="7">
                  <c:v>11348.707028571429</c:v>
                </c:pt>
                <c:pt idx="8">
                  <c:v>13126.958833333332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1-490F-9870-72CF4EB9CF93}"/>
            </c:ext>
          </c:extLst>
        </c:ser>
        <c:ser>
          <c:idx val="1"/>
          <c:order val="1"/>
          <c:tx>
            <c:strRef>
              <c:f>'Figure 15'!$K$38</c:f>
              <c:strCache>
                <c:ptCount val="1"/>
                <c:pt idx="0">
                  <c:v>After Centering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'Figure 15'!$I$39:$I$48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15'!$K$39:$K$48</c:f>
              <c:numCache>
                <c:formatCode>0</c:formatCode>
                <c:ptCount val="9"/>
                <c:pt idx="0">
                  <c:v>5225.5653000000002</c:v>
                </c:pt>
                <c:pt idx="1">
                  <c:v>6017.6419500000002</c:v>
                </c:pt>
                <c:pt idx="2">
                  <c:v>6610.6702375000004</c:v>
                </c:pt>
                <c:pt idx="3">
                  <c:v>7819.1930142857145</c:v>
                </c:pt>
                <c:pt idx="4">
                  <c:v>8076.4956000000011</c:v>
                </c:pt>
                <c:pt idx="5">
                  <c:v>8598.9789285714287</c:v>
                </c:pt>
                <c:pt idx="6">
                  <c:v>9080.3482142857138</c:v>
                </c:pt>
                <c:pt idx="7">
                  <c:v>9585.6036428571424</c:v>
                </c:pt>
                <c:pt idx="8">
                  <c:v>10932.049950000001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1-490F-9870-72CF4EB9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008271"/>
        <c:axId val="128690479"/>
      </c:lineChart>
      <c:lineChart>
        <c:grouping val="standard"/>
        <c:varyColors val="0"/>
        <c:ser>
          <c:idx val="2"/>
          <c:order val="2"/>
          <c:tx>
            <c:strRef>
              <c:f>'Figure 15'!$L$38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'Figure 15'!$I$39:$I$48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15'!$L$39:$L$48</c:f>
              <c:numCache>
                <c:formatCode>0</c:formatCode>
                <c:ptCount val="9"/>
                <c:pt idx="0">
                  <c:v>264.26433750000007</c:v>
                </c:pt>
                <c:pt idx="1">
                  <c:v>456.81367499999993</c:v>
                </c:pt>
                <c:pt idx="2">
                  <c:v>637.1372375000002</c:v>
                </c:pt>
                <c:pt idx="3">
                  <c:v>998.67079999999999</c:v>
                </c:pt>
                <c:pt idx="4">
                  <c:v>1110.8366857142851</c:v>
                </c:pt>
                <c:pt idx="5">
                  <c:v>1295.5310142857138</c:v>
                </c:pt>
                <c:pt idx="6">
                  <c:v>1535.3574428571428</c:v>
                </c:pt>
                <c:pt idx="7">
                  <c:v>1763.1033857142863</c:v>
                </c:pt>
                <c:pt idx="8">
                  <c:v>2194.9088833333326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0-4B18-8A1F-0BD22614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078112"/>
        <c:axId val="660206400"/>
      </c:lineChart>
      <c:catAx>
        <c:axId val="178100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0479"/>
        <c:crosses val="autoZero"/>
        <c:auto val="1"/>
        <c:lblAlgn val="ctr"/>
        <c:lblOffset val="100"/>
        <c:noMultiLvlLbl val="0"/>
      </c:catAx>
      <c:valAx>
        <c:axId val="1286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08271"/>
        <c:crosses val="autoZero"/>
        <c:crossBetween val="between"/>
      </c:valAx>
      <c:valAx>
        <c:axId val="66020640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78112"/>
        <c:crosses val="max"/>
        <c:crossBetween val="between"/>
      </c:valAx>
      <c:catAx>
        <c:axId val="57707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206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15-16.xlsx]Figure 15!PivotTable6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prstDash val="lg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6"/>
            </a:solidFill>
            <a:prstDash val="sysDot"/>
            <a:round/>
          </a:ln>
          <a:effectLst/>
        </c:spPr>
        <c:marker>
          <c:symbol val="star"/>
          <c:size val="5"/>
          <c:spPr>
            <a:solidFill>
              <a:schemeClr val="bg1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139656211549428E-2"/>
          <c:y val="0.1880354128976526"/>
          <c:w val="0.7768992141213219"/>
          <c:h val="0.57838604497428425"/>
        </c:manualLayout>
      </c:layout>
      <c:lineChart>
        <c:grouping val="standard"/>
        <c:varyColors val="0"/>
        <c:ser>
          <c:idx val="0"/>
          <c:order val="0"/>
          <c:tx>
            <c:strRef>
              <c:f>'Figure 15'!$B$38</c:f>
              <c:strCache>
                <c:ptCount val="1"/>
                <c:pt idx="0">
                  <c:v>Vanilla mTSP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'Figure 15'!$A$39:$A$48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15'!$B$39:$B$48</c:f>
              <c:numCache>
                <c:formatCode>0.00</c:formatCode>
                <c:ptCount val="9"/>
                <c:pt idx="0">
                  <c:v>0.25974550000000002</c:v>
                </c:pt>
                <c:pt idx="1">
                  <c:v>0.38266624999999999</c:v>
                </c:pt>
                <c:pt idx="2">
                  <c:v>0.468022875</c:v>
                </c:pt>
                <c:pt idx="3">
                  <c:v>0.50804814285714295</c:v>
                </c:pt>
                <c:pt idx="4">
                  <c:v>0.53873642857142856</c:v>
                </c:pt>
                <c:pt idx="5">
                  <c:v>0.59812057142857156</c:v>
                </c:pt>
                <c:pt idx="6">
                  <c:v>0.64676042857142857</c:v>
                </c:pt>
                <c:pt idx="7">
                  <c:v>0.68218628571428575</c:v>
                </c:pt>
                <c:pt idx="8">
                  <c:v>0.69790183333333333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E-44E8-865C-76C11DEEB808}"/>
            </c:ext>
          </c:extLst>
        </c:ser>
        <c:ser>
          <c:idx val="1"/>
          <c:order val="1"/>
          <c:tx>
            <c:strRef>
              <c:f>'Figure 15'!$C$38</c:f>
              <c:strCache>
                <c:ptCount val="1"/>
                <c:pt idx="0">
                  <c:v>After Centering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'Figure 15'!$A$39:$A$48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15'!$C$39:$C$48</c:f>
              <c:numCache>
                <c:formatCode>0.00</c:formatCode>
                <c:ptCount val="9"/>
                <c:pt idx="0">
                  <c:v>0.22098762499999999</c:v>
                </c:pt>
                <c:pt idx="1">
                  <c:v>0.34190762500000005</c:v>
                </c:pt>
                <c:pt idx="2">
                  <c:v>0.42427475000000003</c:v>
                </c:pt>
                <c:pt idx="3">
                  <c:v>0.45893157142857138</c:v>
                </c:pt>
                <c:pt idx="4">
                  <c:v>0.48575657142857143</c:v>
                </c:pt>
                <c:pt idx="5">
                  <c:v>0.54870114285714289</c:v>
                </c:pt>
                <c:pt idx="6">
                  <c:v>0.59985914285714281</c:v>
                </c:pt>
                <c:pt idx="7">
                  <c:v>0.63505014285714279</c:v>
                </c:pt>
                <c:pt idx="8">
                  <c:v>0.65117366666666665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E-44E8-865C-76C11DEE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017871"/>
        <c:axId val="71372239"/>
      </c:lineChart>
      <c:lineChart>
        <c:grouping val="standard"/>
        <c:varyColors val="0"/>
        <c:ser>
          <c:idx val="2"/>
          <c:order val="2"/>
          <c:tx>
            <c:strRef>
              <c:f>'Figure 15'!$D$38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solidFill>
                <a:schemeClr val="bg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'Figure 15'!$A$39:$A$48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15'!$D$39:$D$48</c:f>
              <c:numCache>
                <c:formatCode>0.00</c:formatCode>
                <c:ptCount val="9"/>
                <c:pt idx="0">
                  <c:v>3.875787500000006E-2</c:v>
                </c:pt>
                <c:pt idx="1">
                  <c:v>4.0758624999999979E-2</c:v>
                </c:pt>
                <c:pt idx="2">
                  <c:v>4.3748124999999936E-2</c:v>
                </c:pt>
                <c:pt idx="3">
                  <c:v>4.9116571428571433E-2</c:v>
                </c:pt>
                <c:pt idx="4">
                  <c:v>5.2979857142857183E-2</c:v>
                </c:pt>
                <c:pt idx="5">
                  <c:v>4.9419428571428656E-2</c:v>
                </c:pt>
                <c:pt idx="6">
                  <c:v>4.6901285714285708E-2</c:v>
                </c:pt>
                <c:pt idx="7">
                  <c:v>4.7136142857142835E-2</c:v>
                </c:pt>
                <c:pt idx="8">
                  <c:v>4.6728166666666661E-2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8-46B3-866F-94E85AEF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079552"/>
        <c:axId val="650200048"/>
      </c:lineChart>
      <c:catAx>
        <c:axId val="17810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2239"/>
        <c:crosses val="autoZero"/>
        <c:auto val="1"/>
        <c:lblAlgn val="ctr"/>
        <c:lblOffset val="100"/>
        <c:noMultiLvlLbl val="0"/>
      </c:catAx>
      <c:valAx>
        <c:axId val="713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17871"/>
        <c:crosses val="autoZero"/>
        <c:crossBetween val="between"/>
      </c:valAx>
      <c:valAx>
        <c:axId val="650200048"/>
        <c:scaling>
          <c:orientation val="minMax"/>
        </c:scaling>
        <c:delete val="0"/>
        <c:axPos val="r"/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79552"/>
        <c:crosses val="max"/>
        <c:crossBetween val="between"/>
      </c:valAx>
      <c:catAx>
        <c:axId val="57707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020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15-16.xlsx]Figure 15!PivotTable10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SPD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/>
            </a:solidFill>
            <a:prstDash val="lg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4"/>
            </a:solidFill>
            <a:prstDash val="sysDot"/>
            <a:round/>
          </a:ln>
          <a:effectLst/>
        </c:spPr>
        <c:marker>
          <c:symbol val="star"/>
          <c:size val="5"/>
          <c:spPr>
            <a:solidFill>
              <a:schemeClr val="bg1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91395945143427"/>
          <c:y val="0.18727571704944027"/>
          <c:w val="0.71694112337105054"/>
          <c:h val="0.58008943885230746"/>
        </c:manualLayout>
      </c:layout>
      <c:lineChart>
        <c:grouping val="standard"/>
        <c:varyColors val="0"/>
        <c:ser>
          <c:idx val="0"/>
          <c:order val="0"/>
          <c:tx>
            <c:strRef>
              <c:f>'Figure 15'!$O$38</c:f>
              <c:strCache>
                <c:ptCount val="1"/>
                <c:pt idx="0">
                  <c:v>Vanilla mTSP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'Figure 15'!$N$39:$N$48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15'!$O$39:$O$48</c:f>
              <c:numCache>
                <c:formatCode>0</c:formatCode>
                <c:ptCount val="9"/>
                <c:pt idx="0">
                  <c:v>1128.1948500000001</c:v>
                </c:pt>
                <c:pt idx="1">
                  <c:v>2026.7136250000003</c:v>
                </c:pt>
                <c:pt idx="2">
                  <c:v>2874.5311375000001</c:v>
                </c:pt>
                <c:pt idx="3">
                  <c:v>4089.2512571428565</c:v>
                </c:pt>
                <c:pt idx="4">
                  <c:v>4553.8932142857138</c:v>
                </c:pt>
                <c:pt idx="5">
                  <c:v>5554.8818428571449</c:v>
                </c:pt>
                <c:pt idx="6">
                  <c:v>6518.5900714285735</c:v>
                </c:pt>
                <c:pt idx="7">
                  <c:v>7402.2510285714279</c:v>
                </c:pt>
                <c:pt idx="8">
                  <c:v>8904.9731500000016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E-4A8A-8689-34108C05DB2F}"/>
            </c:ext>
          </c:extLst>
        </c:ser>
        <c:ser>
          <c:idx val="1"/>
          <c:order val="1"/>
          <c:tx>
            <c:strRef>
              <c:f>'Figure 15'!$P$38</c:f>
              <c:strCache>
                <c:ptCount val="1"/>
                <c:pt idx="0">
                  <c:v>After Centering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'Figure 15'!$N$39:$N$48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15'!$P$39:$P$48</c:f>
              <c:numCache>
                <c:formatCode>0</c:formatCode>
                <c:ptCount val="9"/>
                <c:pt idx="0">
                  <c:v>863.93012499999998</c:v>
                </c:pt>
                <c:pt idx="1">
                  <c:v>1569.89985</c:v>
                </c:pt>
                <c:pt idx="2">
                  <c:v>2237.3949000000002</c:v>
                </c:pt>
                <c:pt idx="3">
                  <c:v>3090.5800571428567</c:v>
                </c:pt>
                <c:pt idx="4">
                  <c:v>3443.0551857142855</c:v>
                </c:pt>
                <c:pt idx="5">
                  <c:v>4259.3510428571435</c:v>
                </c:pt>
                <c:pt idx="6">
                  <c:v>4983.2318999999998</c:v>
                </c:pt>
                <c:pt idx="7">
                  <c:v>5639.1485285714289</c:v>
                </c:pt>
                <c:pt idx="8">
                  <c:v>6710.0634500000006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E-4A8A-8689-34108C05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038511"/>
        <c:axId val="71368767"/>
      </c:lineChart>
      <c:lineChart>
        <c:grouping val="standard"/>
        <c:varyColors val="0"/>
        <c:ser>
          <c:idx val="2"/>
          <c:order val="2"/>
          <c:tx>
            <c:strRef>
              <c:f>'Figure 15'!$Q$38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'Figure 15'!$N$39:$N$48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'Figure 15'!$Q$39:$Q$48</c:f>
              <c:numCache>
                <c:formatCode>0</c:formatCode>
                <c:ptCount val="9"/>
                <c:pt idx="0">
                  <c:v>264.26472500000011</c:v>
                </c:pt>
                <c:pt idx="1">
                  <c:v>456.81377500000008</c:v>
                </c:pt>
                <c:pt idx="2">
                  <c:v>637.13623750000011</c:v>
                </c:pt>
                <c:pt idx="3">
                  <c:v>998.67119999999989</c:v>
                </c:pt>
                <c:pt idx="4">
                  <c:v>1110.8380285714288</c:v>
                </c:pt>
                <c:pt idx="5">
                  <c:v>1295.5308000000011</c:v>
                </c:pt>
                <c:pt idx="6">
                  <c:v>1535.3581714285724</c:v>
                </c:pt>
                <c:pt idx="7">
                  <c:v>1763.1024999999988</c:v>
                </c:pt>
                <c:pt idx="8">
                  <c:v>2194.9097000000006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2-4A66-8666-ACB79E5F0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087232"/>
        <c:axId val="587946720"/>
      </c:lineChart>
      <c:catAx>
        <c:axId val="178103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8767"/>
        <c:crosses val="autoZero"/>
        <c:auto val="1"/>
        <c:lblAlgn val="ctr"/>
        <c:lblOffset val="100"/>
        <c:noMultiLvlLbl val="0"/>
      </c:catAx>
      <c:valAx>
        <c:axId val="713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38511"/>
        <c:crosses val="autoZero"/>
        <c:crossBetween val="between"/>
      </c:valAx>
      <c:valAx>
        <c:axId val="58794672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87232"/>
        <c:crosses val="max"/>
        <c:crossBetween val="between"/>
      </c:valAx>
      <c:catAx>
        <c:axId val="57708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794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15-16.xlsx]Figure 16!Συγκεντρωτικός Πίνακας1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41275" cap="rnd">
            <a:solidFill>
              <a:schemeClr val="accent4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19803062986261"/>
          <c:y val="0.12223188097635412"/>
          <c:w val="0.73564890247810466"/>
          <c:h val="0.70709438965359817"/>
        </c:manualLayout>
      </c:layout>
      <c:lineChart>
        <c:grouping val="standard"/>
        <c:varyColors val="0"/>
        <c:ser>
          <c:idx val="0"/>
          <c:order val="0"/>
          <c:tx>
            <c:strRef>
              <c:f>'Figure 16'!$B$5</c:f>
              <c:strCache>
                <c:ptCount val="1"/>
                <c:pt idx="0">
                  <c:v>SPD</c:v>
                </c:pt>
              </c:strCache>
            </c:strRef>
          </c:tx>
          <c:spPr>
            <a:ln w="412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'Figure 16'!$A$6:$A$14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16'!$B$6:$B$14</c:f>
              <c:numCache>
                <c:formatCode>0%</c:formatCode>
                <c:ptCount val="8"/>
                <c:pt idx="0">
                  <c:v>0.32094593710967784</c:v>
                </c:pt>
                <c:pt idx="1">
                  <c:v>0.29459670046590686</c:v>
                </c:pt>
                <c:pt idx="2">
                  <c:v>0.26599237735484182</c:v>
                </c:pt>
                <c:pt idx="3">
                  <c:v>0.24998928901881209</c:v>
                </c:pt>
                <c:pt idx="4">
                  <c:v>0.22057694160880936</c:v>
                </c:pt>
                <c:pt idx="5">
                  <c:v>0.18926042188372985</c:v>
                </c:pt>
                <c:pt idx="6">
                  <c:v>0.17152496407758563</c:v>
                </c:pt>
                <c:pt idx="7">
                  <c:v>0.12986448190174946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9-4E2A-8F18-644D8048CD82}"/>
            </c:ext>
          </c:extLst>
        </c:ser>
        <c:ser>
          <c:idx val="1"/>
          <c:order val="1"/>
          <c:tx>
            <c:strRef>
              <c:f>'Figure 16'!$C$5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16'!$A$6:$A$14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16'!$C$6:$C$14</c:f>
              <c:numCache>
                <c:formatCode>0%</c:formatCode>
                <c:ptCount val="8"/>
                <c:pt idx="0">
                  <c:v>0.24739138070667144</c:v>
                </c:pt>
                <c:pt idx="1">
                  <c:v>0.22046883602540923</c:v>
                </c:pt>
                <c:pt idx="2">
                  <c:v>0.1853977259681448</c:v>
                </c:pt>
                <c:pt idx="3">
                  <c:v>0.16105134351419018</c:v>
                </c:pt>
                <c:pt idx="4">
                  <c:v>0.12797548838607448</c:v>
                </c:pt>
                <c:pt idx="5">
                  <c:v>8.7334406678962209E-2</c:v>
                </c:pt>
                <c:pt idx="6">
                  <c:v>6.7588817745850613E-2</c:v>
                </c:pt>
                <c:pt idx="7">
                  <c:v>3.3101156079525657E-2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49C4-98DF-BD3BB70CFF4D}"/>
            </c:ext>
          </c:extLst>
        </c:ser>
        <c:ser>
          <c:idx val="2"/>
          <c:order val="2"/>
          <c:tx>
            <c:strRef>
              <c:f>'Figure 16'!$D$5</c:f>
              <c:strCache>
                <c:ptCount val="1"/>
                <c:pt idx="0">
                  <c:v>SPF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'Figure 16'!$A$6:$A$14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16'!$D$6:$D$14</c:f>
              <c:numCache>
                <c:formatCode>0%</c:formatCode>
                <c:ptCount val="8"/>
                <c:pt idx="0">
                  <c:v>8.8064377786739645E-2</c:v>
                </c:pt>
                <c:pt idx="1">
                  <c:v>8.6203184179228259E-2</c:v>
                </c:pt>
                <c:pt idx="2">
                  <c:v>8.9496293319002815E-2</c:v>
                </c:pt>
                <c:pt idx="3">
                  <c:v>9.6552936707157783E-2</c:v>
                </c:pt>
                <c:pt idx="4">
                  <c:v>9.750116212721395E-2</c:v>
                </c:pt>
                <c:pt idx="5">
                  <c:v>0.1045995191117811</c:v>
                </c:pt>
                <c:pt idx="6">
                  <c:v>0.10501375603249735</c:v>
                </c:pt>
                <c:pt idx="7">
                  <c:v>9.6016533686499053E-2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6-402C-ABD5-FA95A262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82160"/>
        <c:axId val="1936862192"/>
      </c:lineChart>
      <c:catAx>
        <c:axId val="19368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62192"/>
        <c:crosses val="autoZero"/>
        <c:auto val="1"/>
        <c:lblAlgn val="ctr"/>
        <c:lblOffset val="100"/>
        <c:noMultiLvlLbl val="0"/>
      </c:catAx>
      <c:valAx>
        <c:axId val="19368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15-16.xlsx]Figure 16!PivotTable2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prstDash val="lg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6"/>
            </a:solidFill>
            <a:prstDash val="sysDot"/>
            <a:round/>
          </a:ln>
          <a:effectLst/>
        </c:spPr>
        <c:marker>
          <c:symbol val="star"/>
          <c:size val="5"/>
          <c:spPr>
            <a:solidFill>
              <a:schemeClr val="bg1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073966139328334E-2"/>
          <c:y val="0.18656926870730786"/>
          <c:w val="0.77077296697196773"/>
          <c:h val="0.58167344090254847"/>
        </c:manualLayout>
      </c:layout>
      <c:lineChart>
        <c:grouping val="standard"/>
        <c:varyColors val="0"/>
        <c:ser>
          <c:idx val="0"/>
          <c:order val="0"/>
          <c:tx>
            <c:strRef>
              <c:f>'Figure 16'!$B$37</c:f>
              <c:strCache>
                <c:ptCount val="1"/>
                <c:pt idx="0">
                  <c:v>Vanilla mTSP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'Figure 16'!$A$38:$A$46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16'!$B$38:$B$46</c:f>
              <c:numCache>
                <c:formatCode>0.00</c:formatCode>
                <c:ptCount val="8"/>
                <c:pt idx="0">
                  <c:v>0.76881100000000002</c:v>
                </c:pt>
                <c:pt idx="1">
                  <c:v>0.73364849999999993</c:v>
                </c:pt>
                <c:pt idx="2">
                  <c:v>0.68611855555555556</c:v>
                </c:pt>
                <c:pt idx="3">
                  <c:v>0.61981488888888892</c:v>
                </c:pt>
                <c:pt idx="4">
                  <c:v>0.55857666666666661</c:v>
                </c:pt>
                <c:pt idx="5">
                  <c:v>0.41845511111111111</c:v>
                </c:pt>
                <c:pt idx="6">
                  <c:v>0.34934944444444443</c:v>
                </c:pt>
                <c:pt idx="7">
                  <c:v>0.22459977777777779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2-41C6-919C-FC306F4E6731}"/>
            </c:ext>
          </c:extLst>
        </c:ser>
        <c:ser>
          <c:idx val="1"/>
          <c:order val="1"/>
          <c:tx>
            <c:strRef>
              <c:f>'Figure 16'!$C$37</c:f>
              <c:strCache>
                <c:ptCount val="1"/>
                <c:pt idx="0">
                  <c:v>After Centering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'Figure 16'!$A$38:$A$46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16'!$C$38:$C$46</c:f>
              <c:numCache>
                <c:formatCode>0.00</c:formatCode>
                <c:ptCount val="8"/>
                <c:pt idx="0">
                  <c:v>0.70457166666666671</c:v>
                </c:pt>
                <c:pt idx="1">
                  <c:v>0.67527524999999999</c:v>
                </c:pt>
                <c:pt idx="2">
                  <c:v>0.6322323333333334</c:v>
                </c:pt>
                <c:pt idx="3">
                  <c:v>0.56596511111111114</c:v>
                </c:pt>
                <c:pt idx="4">
                  <c:v>0.5093077777777778</c:v>
                </c:pt>
                <c:pt idx="5">
                  <c:v>0.37580666666666668</c:v>
                </c:pt>
                <c:pt idx="6">
                  <c:v>0.31276900000000002</c:v>
                </c:pt>
                <c:pt idx="7">
                  <c:v>0.20242744444444444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2-41C6-919C-FC306F4E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809103"/>
        <c:axId val="1294097775"/>
      </c:lineChart>
      <c:lineChart>
        <c:grouping val="standard"/>
        <c:varyColors val="0"/>
        <c:ser>
          <c:idx val="2"/>
          <c:order val="2"/>
          <c:tx>
            <c:strRef>
              <c:f>'Figure 16'!$D$37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solidFill>
                <a:schemeClr val="bg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'Figure 16'!$A$38:$A$46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16'!$D$38:$D$46</c:f>
              <c:numCache>
                <c:formatCode>0.00</c:formatCode>
                <c:ptCount val="8"/>
                <c:pt idx="0">
                  <c:v>6.4239333333333273E-2</c:v>
                </c:pt>
                <c:pt idx="1">
                  <c:v>5.8373250000000008E-2</c:v>
                </c:pt>
                <c:pt idx="2">
                  <c:v>5.3886222222222231E-2</c:v>
                </c:pt>
                <c:pt idx="3">
                  <c:v>5.3849777777777809E-2</c:v>
                </c:pt>
                <c:pt idx="4">
                  <c:v>4.9268888888888883E-2</c:v>
                </c:pt>
                <c:pt idx="5">
                  <c:v>4.2648444444444475E-2</c:v>
                </c:pt>
                <c:pt idx="6">
                  <c:v>3.6580444444444436E-2</c:v>
                </c:pt>
                <c:pt idx="7">
                  <c:v>2.2172333333333336E-2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3-4FDD-9B2B-B2E2A7F3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84912"/>
        <c:axId val="275162256"/>
      </c:lineChart>
      <c:catAx>
        <c:axId val="12908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97775"/>
        <c:crosses val="autoZero"/>
        <c:auto val="1"/>
        <c:lblAlgn val="ctr"/>
        <c:lblOffset val="100"/>
        <c:noMultiLvlLbl val="0"/>
      </c:catAx>
      <c:valAx>
        <c:axId val="12940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09103"/>
        <c:crosses val="autoZero"/>
        <c:crossBetween val="between"/>
      </c:valAx>
      <c:valAx>
        <c:axId val="275162256"/>
        <c:scaling>
          <c:orientation val="minMax"/>
        </c:scaling>
        <c:delete val="0"/>
        <c:axPos val="r"/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84912"/>
        <c:crosses val="max"/>
        <c:crossBetween val="between"/>
      </c:valAx>
      <c:catAx>
        <c:axId val="42138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16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15-16.xlsx]Figure 16!PivotTable3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prstDash val="lg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2"/>
            </a:solidFill>
            <a:prstDash val="sysDot"/>
            <a:round/>
          </a:ln>
          <a:effectLst/>
        </c:spPr>
        <c:marker>
          <c:symbol val="star"/>
          <c:size val="5"/>
          <c:spPr>
            <a:noFill/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58932371172171"/>
          <c:y val="0.18727571704944027"/>
          <c:w val="0.72759367194004998"/>
          <c:h val="0.58008943885230746"/>
        </c:manualLayout>
      </c:layout>
      <c:lineChart>
        <c:grouping val="standard"/>
        <c:varyColors val="0"/>
        <c:ser>
          <c:idx val="0"/>
          <c:order val="0"/>
          <c:tx>
            <c:strRef>
              <c:f>'Figure 16'!$I$37</c:f>
              <c:strCache>
                <c:ptCount val="1"/>
                <c:pt idx="0">
                  <c:v>Vanilla mTSP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16'!$H$38:$H$46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16'!$I$38:$I$46</c:f>
              <c:numCache>
                <c:formatCode>0</c:formatCode>
                <c:ptCount val="8"/>
                <c:pt idx="0">
                  <c:v>3458.7767000000008</c:v>
                </c:pt>
                <c:pt idx="1">
                  <c:v>5825.5808500000003</c:v>
                </c:pt>
                <c:pt idx="2">
                  <c:v>7381.5552555555541</c:v>
                </c:pt>
                <c:pt idx="3">
                  <c:v>8130.9152777777781</c:v>
                </c:pt>
                <c:pt idx="4">
                  <c:v>8464.285100000001</c:v>
                </c:pt>
                <c:pt idx="5">
                  <c:v>10105.733766666666</c:v>
                </c:pt>
                <c:pt idx="6">
                  <c:v>11085.675766666667</c:v>
                </c:pt>
                <c:pt idx="7">
                  <c:v>13112.540288888888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4-4BF9-9B73-54C629A21011}"/>
            </c:ext>
          </c:extLst>
        </c:ser>
        <c:ser>
          <c:idx val="1"/>
          <c:order val="1"/>
          <c:tx>
            <c:strRef>
              <c:f>'Figure 16'!$J$37</c:f>
              <c:strCache>
                <c:ptCount val="1"/>
                <c:pt idx="0">
                  <c:v>After Centering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'Figure 16'!$H$38:$H$46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16'!$J$38:$J$46</c:f>
              <c:numCache>
                <c:formatCode>0</c:formatCode>
                <c:ptCount val="8"/>
                <c:pt idx="0">
                  <c:v>2599.5558999999998</c:v>
                </c:pt>
                <c:pt idx="1">
                  <c:v>4480.6523999999999</c:v>
                </c:pt>
                <c:pt idx="2">
                  <c:v>5926.4854000000005</c:v>
                </c:pt>
                <c:pt idx="3">
                  <c:v>6694.4599777777785</c:v>
                </c:pt>
                <c:pt idx="4">
                  <c:v>7285.1839222222225</c:v>
                </c:pt>
                <c:pt idx="5">
                  <c:v>9112.528577777779</c:v>
                </c:pt>
                <c:pt idx="6">
                  <c:v>10235.189311111111</c:v>
                </c:pt>
                <c:pt idx="7">
                  <c:v>12624.349311111111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4-4BF9-9B73-54C629A2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761791"/>
        <c:axId val="712440847"/>
      </c:lineChart>
      <c:lineChart>
        <c:grouping val="standard"/>
        <c:varyColors val="0"/>
        <c:ser>
          <c:idx val="2"/>
          <c:order val="2"/>
          <c:tx>
            <c:strRef>
              <c:f>'Figure 16'!$K$37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'Figure 16'!$H$38:$H$46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16'!$K$38:$K$46</c:f>
              <c:numCache>
                <c:formatCode>0</c:formatCode>
                <c:ptCount val="8"/>
                <c:pt idx="0">
                  <c:v>859.22080000000108</c:v>
                </c:pt>
                <c:pt idx="1">
                  <c:v>1344.9284499999999</c:v>
                </c:pt>
                <c:pt idx="2">
                  <c:v>1455.0698555555546</c:v>
                </c:pt>
                <c:pt idx="3">
                  <c:v>1436.4553000000001</c:v>
                </c:pt>
                <c:pt idx="4">
                  <c:v>1179.101177777778</c:v>
                </c:pt>
                <c:pt idx="5">
                  <c:v>993.20518888888864</c:v>
                </c:pt>
                <c:pt idx="6">
                  <c:v>850.48645555555515</c:v>
                </c:pt>
                <c:pt idx="7">
                  <c:v>488.19097777777824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6-4CDC-82C2-B4D0456A5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87472"/>
        <c:axId val="238433872"/>
      </c:lineChart>
      <c:catAx>
        <c:axId val="142076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40847"/>
        <c:crosses val="autoZero"/>
        <c:auto val="1"/>
        <c:lblAlgn val="ctr"/>
        <c:lblOffset val="100"/>
        <c:noMultiLvlLbl val="0"/>
      </c:catAx>
      <c:valAx>
        <c:axId val="7124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61791"/>
        <c:crosses val="autoZero"/>
        <c:crossBetween val="between"/>
      </c:valAx>
      <c:valAx>
        <c:axId val="23843387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87472"/>
        <c:crosses val="max"/>
        <c:crossBetween val="between"/>
      </c:valAx>
      <c:catAx>
        <c:axId val="23538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433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[Figure 15-16.xlsx]Figure 16!PivotTable4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/>
            </a:solidFill>
            <a:prstDash val="lg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flat">
            <a:solidFill>
              <a:schemeClr val="accent4"/>
            </a:solidFill>
            <a:prstDash val="sysDot"/>
            <a:round/>
          </a:ln>
          <a:effectLst/>
        </c:spPr>
        <c:marker>
          <c:symbol val="star"/>
          <c:size val="5"/>
          <c:spPr>
            <a:noFill/>
            <a:ln w="9525" cap="sq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flat">
            <a:solidFill>
              <a:schemeClr val="accent4"/>
            </a:solidFill>
            <a:prstDash val="sysDot"/>
            <a:round/>
          </a:ln>
          <a:effectLst/>
        </c:spPr>
        <c:marker>
          <c:symbol val="star"/>
          <c:size val="5"/>
          <c:spPr>
            <a:noFill/>
            <a:ln w="9525" cap="sq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719493015080026E-2"/>
          <c:y val="0.18727571704944027"/>
          <c:w val="0.74098806550097129"/>
          <c:h val="0.58008943885230746"/>
        </c:manualLayout>
      </c:layout>
      <c:lineChart>
        <c:grouping val="standard"/>
        <c:varyColors val="0"/>
        <c:ser>
          <c:idx val="0"/>
          <c:order val="0"/>
          <c:tx>
            <c:strRef>
              <c:f>'Figure 16'!$N$37</c:f>
              <c:strCache>
                <c:ptCount val="1"/>
                <c:pt idx="0">
                  <c:v>Vanilla mTSP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'Figure 16'!$M$38:$M$46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16'!$N$38:$N$46</c:f>
              <c:numCache>
                <c:formatCode>0</c:formatCode>
                <c:ptCount val="8"/>
                <c:pt idx="0">
                  <c:v>2709.5601666666662</c:v>
                </c:pt>
                <c:pt idx="1">
                  <c:v>4454.4709750000002</c:v>
                </c:pt>
                <c:pt idx="2">
                  <c:v>5426.5661</c:v>
                </c:pt>
                <c:pt idx="3">
                  <c:v>5478.949377777778</c:v>
                </c:pt>
                <c:pt idx="4">
                  <c:v>5157.8431555555553</c:v>
                </c:pt>
                <c:pt idx="5">
                  <c:v>4678.0688222222225</c:v>
                </c:pt>
                <c:pt idx="6">
                  <c:v>4314.6327777777778</c:v>
                </c:pt>
                <c:pt idx="7">
                  <c:v>3247.6041444444445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C-4901-A965-4CF50DD0010B}"/>
            </c:ext>
          </c:extLst>
        </c:ser>
        <c:ser>
          <c:idx val="1"/>
          <c:order val="1"/>
          <c:tx>
            <c:strRef>
              <c:f>'Figure 16'!$O$37</c:f>
              <c:strCache>
                <c:ptCount val="1"/>
                <c:pt idx="0">
                  <c:v>After Centering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'Figure 16'!$M$38:$M$46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16'!$O$38:$O$46</c:f>
              <c:numCache>
                <c:formatCode>0</c:formatCode>
                <c:ptCount val="8"/>
                <c:pt idx="0">
                  <c:v>1850.3382333333332</c:v>
                </c:pt>
                <c:pt idx="1">
                  <c:v>3109.5417499999999</c:v>
                </c:pt>
                <c:pt idx="2">
                  <c:v>3971.4959222222224</c:v>
                </c:pt>
                <c:pt idx="3">
                  <c:v>4042.4938222222213</c:v>
                </c:pt>
                <c:pt idx="4">
                  <c:v>3978.7422444444446</c:v>
                </c:pt>
                <c:pt idx="5">
                  <c:v>3684.8634555555554</c:v>
                </c:pt>
                <c:pt idx="6">
                  <c:v>3464.146711111111</c:v>
                </c:pt>
                <c:pt idx="7">
                  <c:v>2759.4131777777779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C-4901-A965-4CF50DD0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984895"/>
        <c:axId val="1295012335"/>
      </c:lineChart>
      <c:lineChart>
        <c:grouping val="standard"/>
        <c:varyColors val="0"/>
        <c:ser>
          <c:idx val="2"/>
          <c:order val="2"/>
          <c:tx>
            <c:strRef>
              <c:f>'Figure 16'!$P$37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flat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 cap="sq">
                <a:solidFill>
                  <a:schemeClr val="accent4"/>
                </a:solidFill>
              </a:ln>
              <a:effectLst/>
            </c:spPr>
          </c:marker>
          <c:cat>
            <c:strRef>
              <c:f>'Figure 16'!$M$38:$M$46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</c:strCache>
            </c:strRef>
          </c:cat>
          <c:val>
            <c:numRef>
              <c:f>'Figure 16'!$P$38:$P$46</c:f>
              <c:numCache>
                <c:formatCode>0</c:formatCode>
                <c:ptCount val="8"/>
                <c:pt idx="0">
                  <c:v>859.22193333333325</c:v>
                </c:pt>
                <c:pt idx="1">
                  <c:v>1344.929225000001</c:v>
                </c:pt>
                <c:pt idx="2">
                  <c:v>1455.0701777777781</c:v>
                </c:pt>
                <c:pt idx="3">
                  <c:v>1436.455555555556</c:v>
                </c:pt>
                <c:pt idx="4">
                  <c:v>1179.1009111111114</c:v>
                </c:pt>
                <c:pt idx="5">
                  <c:v>993.20536666666681</c:v>
                </c:pt>
                <c:pt idx="6">
                  <c:v>850.48606666666683</c:v>
                </c:pt>
                <c:pt idx="7">
                  <c:v>488.19096666666661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8-4A1F-B132-852364C8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43408"/>
        <c:axId val="238438336"/>
      </c:lineChart>
      <c:catAx>
        <c:axId val="71798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12335"/>
        <c:crosses val="autoZero"/>
        <c:auto val="1"/>
        <c:lblAlgn val="ctr"/>
        <c:lblOffset val="100"/>
        <c:noMultiLvlLbl val="0"/>
      </c:catAx>
      <c:valAx>
        <c:axId val="12950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84895"/>
        <c:crosses val="autoZero"/>
        <c:crossBetween val="between"/>
      </c:valAx>
      <c:valAx>
        <c:axId val="23843833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43408"/>
        <c:crosses val="max"/>
        <c:crossBetween val="between"/>
      </c:valAx>
      <c:catAx>
        <c:axId val="210694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43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330992</xdr:colOff>
      <xdr:row>3</xdr:row>
      <xdr:rowOff>2379</xdr:rowOff>
    </xdr:from>
    <xdr:to>
      <xdr:col>14</xdr:col>
      <xdr:colOff>306280</xdr:colOff>
      <xdr:row>18</xdr:row>
      <xdr:rowOff>167754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1AD6C5F-9C6C-4DA7-AC1F-914167CD5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521494</xdr:colOff>
      <xdr:row>20</xdr:row>
      <xdr:rowOff>114300</xdr:rowOff>
    </xdr:from>
    <xdr:to>
      <xdr:col>12</xdr:col>
      <xdr:colOff>619819</xdr:colOff>
      <xdr:row>34</xdr:row>
      <xdr:rowOff>105412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6F6C72-1C63-CB4B-2014-D280CE12C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64294</xdr:colOff>
      <xdr:row>20</xdr:row>
      <xdr:rowOff>114299</xdr:rowOff>
    </xdr:from>
    <xdr:to>
      <xdr:col>6</xdr:col>
      <xdr:colOff>169481</xdr:colOff>
      <xdr:row>34</xdr:row>
      <xdr:rowOff>100649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1604E4-6CF0-B8EF-8299-1D43EDD3B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247649</xdr:colOff>
      <xdr:row>20</xdr:row>
      <xdr:rowOff>114297</xdr:rowOff>
    </xdr:from>
    <xdr:to>
      <xdr:col>19</xdr:col>
      <xdr:colOff>309974</xdr:colOff>
      <xdr:row>34</xdr:row>
      <xdr:rowOff>105409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3BDCC8-32C3-DE93-F14A-172136C81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0.9238</cdr:x>
      <cdr:y>0.32694</cdr:y>
    </cdr:from>
    <cdr:to>
      <cdr:x>0.99045</cdr:x>
      <cdr:y>0.50789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84594E-9B6E-FF93-38B5-6683C77E664C}"/>
            </a:ext>
          </a:extLst>
        </cdr:cNvPr>
        <cdr:cNvSpPr txBox="1"/>
      </cdr:nvSpPr>
      <cdr:spPr>
        <a:xfrm xmlns:a="http://schemas.openxmlformats.org/drawingml/2006/main" rot="16200000">
          <a:off x="3910667" y="905808"/>
          <a:ext cx="455129" cy="288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Diff</a:t>
          </a:r>
          <a:endParaRPr lang="el-GR" sz="1050" b="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0.42817</cdr:x>
      <cdr:y>0.87664</cdr:y>
    </cdr:from>
    <cdr:to>
      <cdr:x>0.56365</cdr:x>
      <cdr:y>0.96153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1D76E8D-624B-FDCC-421F-0A68B149646F}"/>
            </a:ext>
          </a:extLst>
        </cdr:cNvPr>
        <cdr:cNvSpPr txBox="1"/>
      </cdr:nvSpPr>
      <cdr:spPr>
        <a:xfrm xmlns:a="http://schemas.openxmlformats.org/drawingml/2006/main">
          <a:off x="2784475" y="2803525"/>
          <a:ext cx="881063" cy="271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Drones</a:t>
          </a:r>
          <a:endParaRPr lang="el-GR" sz="1400" b="1"/>
        </a:p>
      </cdr:txBody>
    </cdr:sp>
  </cdr:relSizeAnchor>
  <cdr:relSizeAnchor xmlns:cdr="http://schemas.openxmlformats.org/drawingml/2006/chartDrawing">
    <cdr:from>
      <cdr:x>0.01285</cdr:x>
      <cdr:y>0.27035</cdr:y>
    </cdr:from>
    <cdr:to>
      <cdr:x>0.06631</cdr:x>
      <cdr:y>0.68003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E224AD5-A0AE-3A0A-B653-F4B812BD64F2}"/>
            </a:ext>
          </a:extLst>
        </cdr:cNvPr>
        <cdr:cNvSpPr txBox="1"/>
      </cdr:nvSpPr>
      <cdr:spPr>
        <a:xfrm xmlns:a="http://schemas.openxmlformats.org/drawingml/2006/main" rot="16200000">
          <a:off x="-290717" y="1166477"/>
          <a:ext cx="1179878" cy="40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Improvement</a:t>
          </a:r>
          <a:endParaRPr lang="el-GR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0.92702</cdr:x>
      <cdr:y>0.37475</cdr:y>
    </cdr:from>
    <cdr:to>
      <cdr:x>0.98985</cdr:x>
      <cdr:y>0.55361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F977C1-85B2-E8C0-C751-4195DE16AF3F}"/>
            </a:ext>
          </a:extLst>
        </cdr:cNvPr>
        <cdr:cNvSpPr txBox="1"/>
      </cdr:nvSpPr>
      <cdr:spPr>
        <a:xfrm xmlns:a="http://schemas.openxmlformats.org/drawingml/2006/main" rot="16200000">
          <a:off x="4277948" y="1024303"/>
          <a:ext cx="45158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Diff</a:t>
          </a:r>
          <a:endParaRPr lang="el-GR" sz="1050" b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0.93337</cdr:x>
      <cdr:y>0.38783</cdr:y>
    </cdr:from>
    <cdr:to>
      <cdr:x>1</cdr:x>
      <cdr:y>0.5681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EA9F99-D2AA-9F63-0C4D-F730A1601594}"/>
            </a:ext>
          </a:extLst>
        </cdr:cNvPr>
        <cdr:cNvSpPr txBox="1"/>
      </cdr:nvSpPr>
      <cdr:spPr>
        <a:xfrm xmlns:a="http://schemas.openxmlformats.org/drawingml/2006/main" rot="16200000">
          <a:off x="4058078" y="1049702"/>
          <a:ext cx="45158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Diff</a:t>
          </a:r>
          <a:endParaRPr lang="el-GR" sz="1050" b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0.91643</cdr:x>
      <cdr:y>0.37995</cdr:y>
    </cdr:from>
    <cdr:to>
      <cdr:x>0.9874</cdr:x>
      <cdr:y>0.55949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F977C1-85B2-E8C0-C751-4195DE16AF3F}"/>
            </a:ext>
          </a:extLst>
        </cdr:cNvPr>
        <cdr:cNvSpPr txBox="1"/>
      </cdr:nvSpPr>
      <cdr:spPr>
        <a:xfrm xmlns:a="http://schemas.openxmlformats.org/drawingml/2006/main" rot="16200000">
          <a:off x="3735023" y="1033826"/>
          <a:ext cx="45158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Diff</a:t>
          </a:r>
          <a:endParaRPr lang="el-GR" sz="1050" b="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488153</xdr:colOff>
      <xdr:row>2</xdr:row>
      <xdr:rowOff>40479</xdr:rowOff>
    </xdr:from>
    <xdr:to>
      <xdr:col>14</xdr:col>
      <xdr:colOff>487253</xdr:colOff>
      <xdr:row>18</xdr:row>
      <xdr:rowOff>23813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31AFB6E-6BDD-04F4-84B8-9261B12F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19</xdr:row>
      <xdr:rowOff>47624</xdr:rowOff>
    </xdr:from>
    <xdr:to>
      <xdr:col>7</xdr:col>
      <xdr:colOff>408824</xdr:colOff>
      <xdr:row>33</xdr:row>
      <xdr:rowOff>38736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A91CF-34A5-03BB-7E9B-ED3A802D4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485773</xdr:colOff>
      <xdr:row>19</xdr:row>
      <xdr:rowOff>9524</xdr:rowOff>
    </xdr:from>
    <xdr:to>
      <xdr:col>13</xdr:col>
      <xdr:colOff>323098</xdr:colOff>
      <xdr:row>32</xdr:row>
      <xdr:rowOff>172087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F953CD-0737-F6BE-A05D-CCFFE2AE0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533400</xdr:colOff>
      <xdr:row>18</xdr:row>
      <xdr:rowOff>180973</xdr:rowOff>
    </xdr:from>
    <xdr:to>
      <xdr:col>18</xdr:col>
      <xdr:colOff>932700</xdr:colOff>
      <xdr:row>32</xdr:row>
      <xdr:rowOff>162561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9ABB1C-C1A3-C35E-9704-5A236A3E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0.42817</cdr:x>
      <cdr:y>0.87664</cdr:y>
    </cdr:from>
    <cdr:to>
      <cdr:x>0.56365</cdr:x>
      <cdr:y>0.96153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1D76E8D-624B-FDCC-421F-0A68B149646F}"/>
            </a:ext>
          </a:extLst>
        </cdr:cNvPr>
        <cdr:cNvSpPr txBox="1"/>
      </cdr:nvSpPr>
      <cdr:spPr>
        <a:xfrm xmlns:a="http://schemas.openxmlformats.org/drawingml/2006/main">
          <a:off x="2784475" y="2803525"/>
          <a:ext cx="881063" cy="271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Stations</a:t>
          </a:r>
          <a:endParaRPr lang="el-GR" sz="1400" b="1"/>
        </a:p>
      </cdr:txBody>
    </cdr:sp>
  </cdr:relSizeAnchor>
  <cdr:relSizeAnchor xmlns:cdr="http://schemas.openxmlformats.org/drawingml/2006/chartDrawing">
    <cdr:from>
      <cdr:x>0.00915</cdr:x>
      <cdr:y>0.27254</cdr:y>
    </cdr:from>
    <cdr:to>
      <cdr:x>0.06261</cdr:x>
      <cdr:y>0.68221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E3BD09B-B724-8D7D-5C97-E36755945B8C}"/>
            </a:ext>
          </a:extLst>
        </cdr:cNvPr>
        <cdr:cNvSpPr txBox="1"/>
      </cdr:nvSpPr>
      <cdr:spPr>
        <a:xfrm xmlns:a="http://schemas.openxmlformats.org/drawingml/2006/main" rot="16200000">
          <a:off x="-345463" y="1192354"/>
          <a:ext cx="1179413" cy="363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Improvement</a:t>
          </a:r>
          <a:endParaRPr lang="el-GR" sz="14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0.9216</cdr:x>
      <cdr:y>0.37475</cdr:y>
    </cdr:from>
    <cdr:to>
      <cdr:x>0.98825</cdr:x>
      <cdr:y>0.55501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84594E-9B6E-FF93-38B5-6683C77E664C}"/>
            </a:ext>
          </a:extLst>
        </cdr:cNvPr>
        <cdr:cNvSpPr txBox="1"/>
      </cdr:nvSpPr>
      <cdr:spPr>
        <a:xfrm xmlns:a="http://schemas.openxmlformats.org/drawingml/2006/main" rot="16200000">
          <a:off x="3901142" y="1029633"/>
          <a:ext cx="455129" cy="288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Diff</a:t>
          </a:r>
          <a:endParaRPr lang="el-GR" sz="1050" b="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0.9216</cdr:x>
      <cdr:y>0.34208</cdr:y>
    </cdr:from>
    <cdr:to>
      <cdr:x>0.98825</cdr:x>
      <cdr:y>0.52303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84594E-9B6E-FF93-38B5-6683C77E664C}"/>
            </a:ext>
          </a:extLst>
        </cdr:cNvPr>
        <cdr:cNvSpPr txBox="1"/>
      </cdr:nvSpPr>
      <cdr:spPr>
        <a:xfrm xmlns:a="http://schemas.openxmlformats.org/drawingml/2006/main" rot="16200000">
          <a:off x="3901142" y="943908"/>
          <a:ext cx="455129" cy="288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="0"/>
            <a:t>Diff</a:t>
          </a:r>
          <a:endParaRPr lang="el-GR" sz="1050" b="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X" refreshedDate="45797.369021759259" createdVersion="8" refreshedVersion="8" minRefreshableVersion="3" recordCount="65" xr:uid="{70A8EFE6-8D04-45E3-9822-493291EBCD09}">
  <cacheSource type="worksheet">
    <worksheetSource name="Merged_1"/>
  </cacheSource>
  <cacheFields count="14"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2"/>
        <n v="3"/>
        <n v="4"/>
        <n v="5"/>
        <n v="6"/>
        <n v="7"/>
        <n v="8"/>
        <n v="9"/>
        <n v="10"/>
        <n v="1" u="1"/>
      </sharedItems>
    </cacheField>
    <cacheField name="Optimised.Distance" numFmtId="166">
      <sharedItems containsSemiMixedTypes="0" containsString="0" containsNumber="1" minValue="3049.0380000000014" maxValue="16633.682100000002"/>
    </cacheField>
    <cacheField name="Center.Distance" numFmtId="166">
      <sharedItems containsSemiMixedTypes="0" containsString="0" containsNumber="1" minValue="2347.2141000000001" maxValue="15257.6677"/>
    </cacheField>
    <cacheField name="Distance Imrovement" numFmtId="9">
      <sharedItems containsSemiMixedTypes="0" containsString="0" containsNumber="1" minValue="5.973416128815634E-3" maxValue="0.26916827983788183"/>
    </cacheField>
    <cacheField name="Diff Distance" numFmtId="166">
      <sharedItems containsSemiMixedTypes="0" containsString="0" containsNumber="1" minValue="52.357299999999668" maxValue="3242.2144999999964"/>
    </cacheField>
    <cacheField name="Optimised.SPD.Avg" numFmtId="166">
      <sharedItems containsSemiMixedTypes="0" containsString="0" containsNumber="1" minValue="424.81920000000014" maxValue="11082.332500000002"/>
    </cacheField>
    <cacheField name="Center.SPD.Avg" numFmtId="166">
      <sharedItems containsSemiMixedTypes="0" containsString="0" containsNumber="1" minValue="372.46000000000015" maxValue="7840.115600000001"/>
    </cacheField>
    <cacheField name="SPD Impovement" numFmtId="9">
      <sharedItems containsSemiMixedTypes="0" containsString="0" containsNumber="1" minValue="8.6406698201767274E-2" maxValue="0.35044704259806292"/>
    </cacheField>
    <cacheField name="Diff SPD" numFmtId="166">
      <sharedItems containsSemiMixedTypes="0" containsString="0" containsNumber="1" minValue="52.359199999999987" maxValue="3242.2169000000013"/>
    </cacheField>
    <cacheField name="Optimised.SPF.Avg" numFmtId="2">
      <sharedItems containsSemiMixedTypes="0" containsString="0" containsNumber="1" minValue="4.8385999999999985E-2" maxValue="0.87525799999999998"/>
    </cacheField>
    <cacheField name="Center.SPF.Avg" numFmtId="2">
      <sharedItems containsSemiMixedTypes="0" containsString="0" containsNumber="1" minValue="4.2734999999999933E-2" maxValue="0.83949299999999993"/>
    </cacheField>
    <cacheField name="SPF Imrovement" numFmtId="9">
      <sharedItems containsSemiMixedTypes="0" containsString="0" containsNumber="1" minValue="3.6889891332280975E-2" maxValue="0.17560612622907043"/>
    </cacheField>
    <cacheField name="Diff SPF" numFmtId="165">
      <sharedItems containsSemiMixedTypes="0" containsString="0" containsNumber="1" minValue="5.6510000000000518E-3" maxValue="9.4521000000000188E-2"/>
    </cacheField>
  </cacheFields>
  <extLst>
    <ext xmlns:x14="http://schemas.microsoft.com/office/spreadsheetml/2009/9/main" uri="{725AE2AE-9491-48be-B2B4-4EB974FC3084}">
      <x14:pivotCacheDefinition pivotCacheId="17749781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n v="3049.0380000000014"/>
    <n v="2347.2141000000001"/>
    <n v="0.23017879737805857"/>
    <n v="701.82390000000123"/>
    <n v="2002.6614999999997"/>
    <n v="1300.8346999999992"/>
    <n v="0.35044704259806292"/>
    <n v="701.8268000000005"/>
    <n v="0.64860100000000009"/>
    <n v="0.55407999999999991"/>
    <n v="0.145730580125532"/>
    <n v="9.4521000000000188E-2"/>
  </r>
  <r>
    <x v="0"/>
    <x v="1"/>
    <n v="3676.4064000000012"/>
    <n v="2725.3471"/>
    <n v="0.25869264616664822"/>
    <n v="951.05930000000126"/>
    <n v="3076.7833000000001"/>
    <n v="2125.7224999999999"/>
    <n v="0.30910880204010471"/>
    <n v="951.0608000000002"/>
    <n v="0.82988499999999998"/>
    <n v="0.78009000000000006"/>
    <n v="6.0002289473842667E-2"/>
    <n v="4.9794999999999923E-2"/>
  </r>
  <r>
    <x v="0"/>
    <x v="2"/>
    <n v="3650.8857000000007"/>
    <n v="2726.1064999999999"/>
    <n v="0.25330269857530752"/>
    <n v="924.77920000000086"/>
    <n v="3049.2356999999997"/>
    <n v="2124.4575000000004"/>
    <n v="0.30328196669086593"/>
    <n v="924.77819999999929"/>
    <n v="0.82794699999999988"/>
    <n v="0.77954500000000015"/>
    <n v="5.8460263760844268E-2"/>
    <n v="4.8401999999999723E-2"/>
  </r>
  <r>
    <x v="1"/>
    <x v="0"/>
    <n v="3908.6742000000013"/>
    <n v="3410.0020999999997"/>
    <n v="0.12758088151731894"/>
    <n v="498.67210000000159"/>
    <n v="1718.7617000000005"/>
    <n v="1220.0859000000003"/>
    <n v="0.29013667223327122"/>
    <n v="498.67580000000021"/>
    <n v="0.43406800000000006"/>
    <n v="0.35784299999999991"/>
    <n v="0.17560612622907043"/>
    <n v="7.6225000000000154E-2"/>
  </r>
  <r>
    <x v="1"/>
    <x v="1"/>
    <n v="4464.4940000000006"/>
    <n v="3776.1040000000003"/>
    <n v="0.15419216601030272"/>
    <n v="688.39000000000033"/>
    <n v="2687.2172"/>
    <n v="1998.8274999999999"/>
    <n v="0.25617196109045448"/>
    <n v="688.38970000000018"/>
    <n v="0.59448199999999995"/>
    <n v="0.52774100000000002"/>
    <n v="0.11226748665224505"/>
    <n v="6.6740999999999939E-2"/>
  </r>
  <r>
    <x v="1"/>
    <x v="2"/>
    <n v="5182.4516000000003"/>
    <n v="4369.9543999999996"/>
    <n v="0.1567785408743616"/>
    <n v="812.4972000000007"/>
    <n v="3700.8622999999998"/>
    <n v="2888.3658000000005"/>
    <n v="0.21954248338285898"/>
    <n v="812.49649999999929"/>
    <n v="0.70698799999999995"/>
    <n v="0.65903800000000001"/>
    <n v="6.7822933345403236E-2"/>
    <n v="4.7949999999999937E-2"/>
  </r>
  <r>
    <x v="1"/>
    <x v="3"/>
    <n v="6545.8993999999993"/>
    <n v="4844.6060999999991"/>
    <n v="0.25990214576166581"/>
    <n v="1701.2933000000003"/>
    <n v="5442.5119000000013"/>
    <n v="3741.2169999999992"/>
    <n v="0.31259369409922677"/>
    <n v="1701.2949000000021"/>
    <n v="0.82501400000000003"/>
    <n v="0.77122900000000005"/>
    <n v="6.5192833091317196E-2"/>
    <n v="5.3784999999999972E-2"/>
  </r>
  <r>
    <x v="1"/>
    <x v="4"/>
    <n v="6583.9496999999992"/>
    <n v="4845.9745999999996"/>
    <n v="0.26397150330598662"/>
    <n v="1737.9750999999997"/>
    <n v="5476.2255000000005"/>
    <n v="3738.2471999999998"/>
    <n v="0.31736792065995101"/>
    <n v="1737.9783000000007"/>
    <n v="0.82620000000000005"/>
    <n v="0.77021099999999998"/>
    <n v="6.7766884531590493E-2"/>
    <n v="5.5989000000000066E-2"/>
  </r>
  <r>
    <x v="1"/>
    <x v="5"/>
    <n v="6649.066899999998"/>
    <n v="4859.3490000000011"/>
    <n v="0.26916827983788183"/>
    <n v="1789.7178999999969"/>
    <n v="5541.1172000000051"/>
    <n v="3751.4010999999996"/>
    <n v="0.32298831362022151"/>
    <n v="1789.7161000000056"/>
    <n v="0.826677"/>
    <n v="0.77043099999999998"/>
    <n v="6.8038665645711704E-2"/>
    <n v="5.6246000000000018E-2"/>
  </r>
  <r>
    <x v="1"/>
    <x v="6"/>
    <n v="6626.6594999999988"/>
    <n v="4859.3575000000001"/>
    <n v="0.2666957612655364"/>
    <n v="1767.3019999999988"/>
    <n v="5535.2225000000035"/>
    <n v="3767.9208999999992"/>
    <n v="0.31928284725681821"/>
    <n v="1767.3016000000043"/>
    <n v="0.82940999999999998"/>
    <n v="0.77441099999999996"/>
    <n v="6.631099215104716E-2"/>
    <n v="5.499900000000002E-2"/>
  </r>
  <r>
    <x v="1"/>
    <x v="7"/>
    <n v="6643.451500000001"/>
    <n v="4879.8715000000002"/>
    <n v="0.26546140963022014"/>
    <n v="1763.5800000000008"/>
    <n v="5533.8494999999957"/>
    <n v="3770.2685999999999"/>
    <n v="0.31868971138445257"/>
    <n v="1763.5808999999958"/>
    <n v="0.826349"/>
    <n v="0.77129800000000004"/>
    <n v="6.6619551787440848E-2"/>
    <n v="5.5050999999999961E-2"/>
  </r>
  <r>
    <x v="2"/>
    <x v="0"/>
    <n v="4316.3224"/>
    <n v="3983.3319999999999"/>
    <n v="7.7146785884205538E-2"/>
    <n v="332.99040000000014"/>
    <n v="1398.8481000000004"/>
    <n v="1065.8571000000002"/>
    <n v="0.23804657560745879"/>
    <n v="332.99100000000021"/>
    <n v="0.32125300000000001"/>
    <n v="0.26734400000000003"/>
    <n v="0.16780854964778533"/>
    <n v="5.3908999999999985E-2"/>
  </r>
  <r>
    <x v="2"/>
    <x v="1"/>
    <n v="5298.1692000000003"/>
    <n v="4635.1870000000008"/>
    <n v="0.12513420673692333"/>
    <n v="662.98219999999947"/>
    <n v="2617.8374999999996"/>
    <n v="1954.8542"/>
    <n v="0.25325609400889082"/>
    <n v="662.98329999999964"/>
    <n v="0.48866200000000004"/>
    <n v="0.42178400000000005"/>
    <n v="0.13685942430555267"/>
    <n v="6.6877999999999993E-2"/>
  </r>
  <r>
    <x v="2"/>
    <x v="2"/>
    <n v="6129.7675999999992"/>
    <n v="5143.2076999999999"/>
    <n v="0.16094572655576689"/>
    <n v="986.55989999999929"/>
    <n v="3801.8431"/>
    <n v="2815.2830999999996"/>
    <n v="0.25949519063530013"/>
    <n v="986.5600000000004"/>
    <n v="0.61301499999999998"/>
    <n v="0.54677200000000004"/>
    <n v="0.10806097730071848"/>
    <n v="6.6242999999999941E-2"/>
  </r>
  <r>
    <x v="2"/>
    <x v="3"/>
    <n v="7215.3332999999993"/>
    <n v="5727.8443000000007"/>
    <n v="0.20615665807149874"/>
    <n v="1487.4889999999987"/>
    <n v="5197.7628000000004"/>
    <n v="3710.2767999999983"/>
    <n v="0.28617812263383813"/>
    <n v="1487.4860000000022"/>
    <n v="0.71334099999999989"/>
    <n v="0.64705400000000002"/>
    <n v="9.2924702211144294E-2"/>
    <n v="6.6286999999999874E-2"/>
  </r>
  <r>
    <x v="2"/>
    <x v="4"/>
    <n v="7249.1158000000005"/>
    <n v="5725.4824000000008"/>
    <n v="0.21018196453697147"/>
    <n v="1523.6333999999997"/>
    <n v="5227.0118000000002"/>
    <n v="3703.3779999999997"/>
    <n v="0.2914923207175466"/>
    <n v="1523.6338000000005"/>
    <n v="0.71342699999999992"/>
    <n v="0.646235"/>
    <n v="9.4182025631213737E-2"/>
    <n v="6.7191999999999918E-2"/>
  </r>
  <r>
    <x v="2"/>
    <x v="5"/>
    <n v="7219.970299999999"/>
    <n v="5765.0744000000004"/>
    <n v="0.20150995634982027"/>
    <n v="1454.8958999999986"/>
    <n v="5180.1887000000006"/>
    <n v="3725.2910000000002"/>
    <n v="0.28085805059572444"/>
    <n v="1454.8977000000004"/>
    <n v="0.71023300000000011"/>
    <n v="0.64520699999999997"/>
    <n v="9.1555869693466976E-2"/>
    <n v="6.5026000000000139E-2"/>
  </r>
  <r>
    <x v="2"/>
    <x v="6"/>
    <n v="9678.8306999999986"/>
    <n v="7419.4691000000003"/>
    <n v="0.23343332165113695"/>
    <n v="2259.3615999999984"/>
    <n v="8485.5187999999998"/>
    <n v="6226.1565000000001"/>
    <n v="0.26626095036169151"/>
    <n v="2259.3622999999998"/>
    <n v="0.87226500000000007"/>
    <n v="0.83838000000000001"/>
    <n v="3.8847139344121401E-2"/>
    <n v="3.3885000000000054E-2"/>
  </r>
  <r>
    <x v="2"/>
    <x v="7"/>
    <n v="9677.7159999999985"/>
    <n v="7507.8600999999999"/>
    <n v="0.22421157016800231"/>
    <n v="2169.8558999999987"/>
    <n v="8478.4483999999975"/>
    <n v="6308.5919999999996"/>
    <n v="0.25592611968954115"/>
    <n v="2169.8563999999978"/>
    <n v="0.87164799999999998"/>
    <n v="0.83949299999999993"/>
    <n v="3.6889891332280975E-2"/>
    <n v="3.2155000000000045E-2"/>
  </r>
  <r>
    <x v="2"/>
    <x v="8"/>
    <n v="9648.7719999999954"/>
    <n v="7430.9115999999985"/>
    <n v="0.22985934375897765"/>
    <n v="2217.8603999999968"/>
    <n v="8451.6357000000007"/>
    <n v="6233.7746000000006"/>
    <n v="0.26241797194358485"/>
    <n v="2217.8611000000001"/>
    <n v="0.87122300000000008"/>
    <n v="0.83782199999999996"/>
    <n v="3.8338060404741518E-2"/>
    <n v="3.3401000000000125E-2"/>
  </r>
  <r>
    <x v="3"/>
    <x v="0"/>
    <n v="4818.4862999999987"/>
    <n v="4597.3945000000003"/>
    <n v="4.5884077744497986E-2"/>
    <n v="221.09179999999833"/>
    <n v="1183.5021000000002"/>
    <n v="962.41260000000034"/>
    <n v="0.18680955445706415"/>
    <n v="221.08949999999982"/>
    <n v="0.244755"/>
    <n v="0.209479"/>
    <n v="0.14412780127065841"/>
    <n v="3.5276000000000002E-2"/>
  </r>
  <r>
    <x v="3"/>
    <x v="1"/>
    <n v="5660.2145"/>
    <n v="5129.7921999999999"/>
    <n v="9.3710635877845339E-2"/>
    <n v="530.42230000000018"/>
    <n v="2322.7717000000002"/>
    <n v="1792.3486000000003"/>
    <n v="0.22835782784851388"/>
    <n v="530.42309999999998"/>
    <n v="0.40537300000000004"/>
    <n v="0.349051"/>
    <n v="0.1389387058338864"/>
    <n v="5.6322000000000039E-2"/>
  </r>
  <r>
    <x v="3"/>
    <x v="2"/>
    <n v="6667.5934000000016"/>
    <n v="5785.1437000000005"/>
    <n v="0.13234905715756462"/>
    <n v="882.44970000000103"/>
    <n v="3566.6612000000009"/>
    <n v="2684.2123999999994"/>
    <n v="0.24741593061880995"/>
    <n v="882.44880000000148"/>
    <n v="0.52842300000000009"/>
    <n v="0.46351500000000001"/>
    <n v="0.12283341186890061"/>
    <n v="6.4908000000000077E-2"/>
  </r>
  <r>
    <x v="3"/>
    <x v="3"/>
    <n v="7651.2064"/>
    <n v="6365.0654999999997"/>
    <n v="0.16809648475827288"/>
    <n v="1286.1409000000003"/>
    <n v="4859.9996000000001"/>
    <n v="3573.8568999999998"/>
    <n v="0.26463843741880144"/>
    <n v="1286.1427000000003"/>
    <n v="0.62802100000000005"/>
    <n v="0.56086999999999987"/>
    <n v="0.10692476843927222"/>
    <n v="6.7151000000000183E-2"/>
  </r>
  <r>
    <x v="3"/>
    <x v="4"/>
    <n v="7720.7518"/>
    <n v="6445.1940999999997"/>
    <n v="0.16521159247730255"/>
    <n v="1275.5577000000003"/>
    <n v="4892.9784999999983"/>
    <n v="3617.4206999999992"/>
    <n v="0.26069147861573472"/>
    <n v="1275.5577999999991"/>
    <n v="0.62686199999999992"/>
    <n v="0.56085099999999999"/>
    <n v="0.10530387868462268"/>
    <n v="6.6010999999999931E-2"/>
  </r>
  <r>
    <x v="3"/>
    <x v="5"/>
    <n v="9347.7837"/>
    <n v="7517.7711999999992"/>
    <n v="0.19576966677138674"/>
    <n v="1830.0125000000007"/>
    <n v="7125.9221999999991"/>
    <n v="5295.9082999999982"/>
    <n v="0.25681081671085337"/>
    <n v="1830.0139000000008"/>
    <n v="0.756212"/>
    <n v="0.70369499999999996"/>
    <n v="6.944745653335313E-2"/>
    <n v="5.2517000000000036E-2"/>
  </r>
  <r>
    <x v="3"/>
    <x v="6"/>
    <n v="9424.4395000000004"/>
    <n v="7524.0464000000002"/>
    <n v="0.20164521189827789"/>
    <n v="1900.3931000000002"/>
    <n v="7206.7708000000002"/>
    <n v="5306.3778999999995"/>
    <n v="0.26369548203198034"/>
    <n v="1900.3929000000007"/>
    <n v="0.75820900000000002"/>
    <n v="0.70451799999999998"/>
    <n v="7.0812928889000315E-2"/>
    <n v="5.3691000000000044E-2"/>
  </r>
  <r>
    <x v="3"/>
    <x v="7"/>
    <n v="9286.1931000000022"/>
    <n v="7526.3778999999995"/>
    <n v="0.18950878805223237"/>
    <n v="1759.8152000000027"/>
    <n v="7069.6057999999994"/>
    <n v="5309.7914000000001"/>
    <n v="0.24892680720613858"/>
    <n v="1759.8143999999993"/>
    <n v="0.75522100000000003"/>
    <n v="0.70475900000000002"/>
    <n v="6.6817527584640796E-2"/>
    <n v="5.0462000000000007E-2"/>
  </r>
  <r>
    <x v="3"/>
    <x v="8"/>
    <n v="12601.568799999999"/>
    <n v="9359.3543000000027"/>
    <n v="0.25728657689033108"/>
    <n v="3242.2144999999964"/>
    <n v="11082.332500000002"/>
    <n v="7840.115600000001"/>
    <n v="0.2925572662614121"/>
    <n v="3242.2169000000013"/>
    <n v="0.87525799999999998"/>
    <n v="0.83694800000000003"/>
    <n v="4.3769951260085545E-2"/>
    <n v="3.8309999999999955E-2"/>
  </r>
  <r>
    <x v="4"/>
    <x v="0"/>
    <n v="5267.2219999999998"/>
    <n v="5109.8131000000003"/>
    <n v="2.9884614698222234E-2"/>
    <n v="157.40889999999945"/>
    <n v="1039.3613"/>
    <n v="881.95320000000027"/>
    <n v="0.15144695112277107"/>
    <n v="157.40809999999976"/>
    <n v="0.19730299999999995"/>
    <n v="0.17260099999999995"/>
    <n v="0.12519829906286276"/>
    <n v="2.4702000000000002E-2"/>
  </r>
  <r>
    <x v="4"/>
    <x v="1"/>
    <n v="6034.9141999999993"/>
    <n v="5593.9313000000002"/>
    <n v="7.3071941934153561E-2"/>
    <n v="440.98289999999906"/>
    <n v="2088.1193000000003"/>
    <n v="1647.1377999999991"/>
    <n v="0.21118597007364526"/>
    <n v="440.98150000000123"/>
    <n v="0.342362"/>
    <n v="0.2942510000000001"/>
    <n v="0.14052669396720402"/>
    <n v="4.8110999999999904E-2"/>
  </r>
  <r>
    <x v="4"/>
    <x v="2"/>
    <n v="6820.2944000000007"/>
    <n v="6116.1325999999999"/>
    <n v="0.10324507399563287"/>
    <n v="704.16180000000077"/>
    <n v="3136.2943"/>
    <n v="2432.1352000000002"/>
    <n v="0.22451945915917393"/>
    <n v="704.15909999999985"/>
    <n v="0.45464399999999994"/>
    <n v="0.39743300000000004"/>
    <n v="0.12583691855605686"/>
    <n v="5.7210999999999901E-2"/>
  </r>
  <r>
    <x v="4"/>
    <x v="3"/>
    <n v="8081.5789000000004"/>
    <n v="6926.4049999999997"/>
    <n v="0.14293913532168823"/>
    <n v="1155.1739000000007"/>
    <n v="4588.0855999999967"/>
    <n v="3432.9097000000002"/>
    <n v="0.25177732080674287"/>
    <n v="1155.1758999999965"/>
    <n v="0.5605230000000001"/>
    <n v="0.49538599999999999"/>
    <n v="0.11620754188498973"/>
    <n v="6.5137000000000111E-2"/>
  </r>
  <r>
    <x v="4"/>
    <x v="4"/>
    <n v="8068.2335999999996"/>
    <n v="6931.0326000000005"/>
    <n v="0.14094795173010355"/>
    <n v="1137.2009999999991"/>
    <n v="4569.6797000000006"/>
    <n v="3432.4755999999998"/>
    <n v="0.24885860162146611"/>
    <n v="1137.2041000000008"/>
    <n v="0.55946700000000016"/>
    <n v="0.49487300000000001"/>
    <n v="0.11545631824575915"/>
    <n v="6.4594000000000151E-2"/>
  </r>
  <r>
    <x v="4"/>
    <x v="5"/>
    <n v="9455.0745999999999"/>
    <n v="8082.1535000000003"/>
    <n v="0.1452046819387337"/>
    <n v="1372.9210999999996"/>
    <n v="6467.7926000000034"/>
    <n v="5094.8732000000009"/>
    <n v="0.21227016463082038"/>
    <n v="1372.9194000000025"/>
    <n v="0.67699100000000012"/>
    <n v="0.62910499999999991"/>
    <n v="7.0733584346025571E-2"/>
    <n v="4.7886000000000206E-2"/>
  </r>
  <r>
    <x v="4"/>
    <x v="6"/>
    <n v="9397.765800000001"/>
    <n v="8032.3287"/>
    <n v="0.14529379951136911"/>
    <n v="1365.437100000001"/>
    <n v="6425.0171"/>
    <n v="5059.5797999999995"/>
    <n v="0.21251885851011987"/>
    <n v="1365.4373000000005"/>
    <n v="0.67688799999999993"/>
    <n v="0.62873600000000007"/>
    <n v="7.1137322570351172E-2"/>
    <n v="4.8151999999999862E-2"/>
  </r>
  <r>
    <x v="4"/>
    <x v="7"/>
    <n v="11531.072700000001"/>
    <n v="9407.5659999999989"/>
    <n v="0.18415517404551629"/>
    <n v="2123.5067000000017"/>
    <n v="9058.0530999999992"/>
    <n v="6934.5479000000014"/>
    <n v="0.23443284959325283"/>
    <n v="2123.5051999999978"/>
    <n v="0.77965099999999987"/>
    <n v="0.73641100000000004"/>
    <n v="5.5460712549589293E-2"/>
    <n v="4.3239999999999834E-2"/>
  </r>
  <r>
    <x v="4"/>
    <x v="8"/>
    <n v="11522.4097"/>
    <n v="9367.2924999999996"/>
    <n v="0.18703702229925057"/>
    <n v="2155.1172000000006"/>
    <n v="9048.1854000000003"/>
    <n v="6893.0677999999998"/>
    <n v="0.23818229896129228"/>
    <n v="2155.1176000000005"/>
    <n v="0.77936099999999997"/>
    <n v="0.73497400000000002"/>
    <n v="5.695306796208683E-2"/>
    <n v="4.4386999999999954E-2"/>
  </r>
  <r>
    <x v="5"/>
    <x v="0"/>
    <n v="6566.4805000000006"/>
    <n v="6485.3594000000003"/>
    <n v="1.2353817238930365E-2"/>
    <n v="81.121100000000297"/>
    <n v="691.52920000000006"/>
    <n v="610.40959999999961"/>
    <n v="0.11730466334610379"/>
    <n v="81.119600000000446"/>
    <n v="0.105327"/>
    <n v="9.4285999999999981E-2"/>
    <n v="0.10482592307765362"/>
    <n v="1.1041000000000023E-2"/>
  </r>
  <r>
    <x v="5"/>
    <x v="1"/>
    <n v="7719.3185000000003"/>
    <n v="7536.8193000000001"/>
    <n v="2.3641879785113229E-2"/>
    <n v="182.4992000000002"/>
    <n v="1430.789"/>
    <n v="1248.2898"/>
    <n v="0.12755144189674372"/>
    <n v="182.49919999999997"/>
    <n v="0.18566000000000002"/>
    <n v="0.16630700000000001"/>
    <n v="0.10423893137994186"/>
    <n v="1.9353000000000009E-2"/>
  </r>
  <r>
    <x v="5"/>
    <x v="2"/>
    <n v="8292.0547000000006"/>
    <n v="7871.6036999999997"/>
    <n v="5.0705285386021481E-2"/>
    <n v="420.45100000000093"/>
    <n v="2413.7152999999994"/>
    <n v="1993.2644"/>
    <n v="0.17419241614783632"/>
    <n v="420.45089999999936"/>
    <n v="0.28948799999999997"/>
    <n v="0.25354500000000002"/>
    <n v="0.12416058696733527"/>
    <n v="3.5942999999999947E-2"/>
  </r>
  <r>
    <x v="5"/>
    <x v="3"/>
    <n v="9151.3030999999992"/>
    <n v="8483.0303000000004"/>
    <n v="7.3024878828458761E-2"/>
    <n v="668.27279999999882"/>
    <n v="3489.1919000000007"/>
    <n v="2820.9171000000001"/>
    <n v="0.1915270982945938"/>
    <n v="668.2748000000006"/>
    <n v="0.37685099999999999"/>
    <n v="0.332146"/>
    <n v="0.11862778657878047"/>
    <n v="4.4704999999999995E-2"/>
  </r>
  <r>
    <x v="5"/>
    <x v="4"/>
    <n v="10033.8349"/>
    <n v="9077.6496000000006"/>
    <n v="9.5296096610080649E-2"/>
    <n v="956.18529999999919"/>
    <n v="4627.0065999999997"/>
    <n v="3670.8175999999999"/>
    <n v="0.20665390881439416"/>
    <n v="956.18899999999985"/>
    <n v="0.45653600000000005"/>
    <n v="0.404198"/>
    <n v="0.11464156167312117"/>
    <n v="5.2338000000000051E-2"/>
  </r>
  <r>
    <x v="5"/>
    <x v="5"/>
    <n v="10775.612800000001"/>
    <n v="9711.9254000000001"/>
    <n v="9.8712474152746199E-2"/>
    <n v="1063.6874000000007"/>
    <n v="5550.289600000001"/>
    <n v="4486.601200000001"/>
    <n v="0.19164556746732631"/>
    <n v="1063.6884"/>
    <n v="0.50947700000000018"/>
    <n v="0.46131299999999992"/>
    <n v="9.4536161593163665E-2"/>
    <n v="4.8164000000000262E-2"/>
  </r>
  <r>
    <x v="5"/>
    <x v="6"/>
    <n v="11834.8508"/>
    <n v="10386.958500000001"/>
    <n v="0.12234140712614638"/>
    <n v="1447.8922999999995"/>
    <n v="6863.1698000000015"/>
    <n v="5415.2766000000011"/>
    <n v="0.21096566778808246"/>
    <n v="1447.8932000000004"/>
    <n v="0.57351600000000003"/>
    <n v="0.520652"/>
    <n v="9.2175283688685272E-2"/>
    <n v="5.2864000000000022E-2"/>
  </r>
  <r>
    <x v="5"/>
    <x v="7"/>
    <n v="13286.586799999999"/>
    <n v="11238.354600000001"/>
    <n v="0.1541578910243524"/>
    <n v="2048.2321999999986"/>
    <n v="8496.7003999999997"/>
    <n v="6448.4697999999999"/>
    <n v="0.24106188326941591"/>
    <n v="2048.2305999999999"/>
    <n v="0.63338000000000005"/>
    <n v="0.57355900000000004"/>
    <n v="9.4447251255170686E-2"/>
    <n v="5.9821000000000013E-2"/>
  </r>
  <r>
    <x v="5"/>
    <x v="8"/>
    <n v="13291.561800000001"/>
    <n v="11221.056400000001"/>
    <n v="0.1557759299588104"/>
    <n v="2070.5054"/>
    <n v="8540.2276000000002"/>
    <n v="6469.7249999999995"/>
    <n v="0.24244114992907217"/>
    <n v="2070.5026000000007"/>
    <n v="0.63586100000000001"/>
    <n v="0.57625400000000004"/>
    <n v="9.3742185792177801E-2"/>
    <n v="5.9606999999999966E-2"/>
  </r>
  <r>
    <x v="6"/>
    <x v="0"/>
    <n v="7227.3621999999996"/>
    <n v="7158.7129999999997"/>
    <n v="9.4985138561340943E-3"/>
    <n v="68.649199999999837"/>
    <n v="566.0757000000001"/>
    <n v="497.42789999999997"/>
    <n v="0.12126964644481319"/>
    <n v="68.647800000000132"/>
    <n v="7.8271000000000007E-2"/>
    <n v="6.9532999999999998E-2"/>
    <n v="0.11163777133293312"/>
    <n v="8.7380000000000096E-3"/>
  </r>
  <r>
    <x v="6"/>
    <x v="1"/>
    <n v="8673.8505999999998"/>
    <n v="8551.2383000000009"/>
    <n v="1.4135855648701012E-2"/>
    <n v="122.61229999999887"/>
    <n v="1169.3420999999998"/>
    <n v="1046.7306999999998"/>
    <n v="0.10485502916554534"/>
    <n v="122.6114"/>
    <n v="0.13501099999999996"/>
    <n v="0.122868"/>
    <n v="8.994081963691819E-2"/>
    <n v="1.2142999999999959E-2"/>
  </r>
  <r>
    <x v="6"/>
    <x v="2"/>
    <n v="9485.4434999999976"/>
    <n v="9234.9022999999997"/>
    <n v="2.6413229913814562E-2"/>
    <n v="250.54119999999784"/>
    <n v="1989.1287000000002"/>
    <n v="1738.5883999999992"/>
    <n v="0.12595479618789929"/>
    <n v="250.54030000000103"/>
    <n v="0.20972200000000002"/>
    <n v="0.18901500000000004"/>
    <n v="9.8735468858774822E-2"/>
    <n v="2.0706999999999975E-2"/>
  </r>
  <r>
    <x v="6"/>
    <x v="3"/>
    <n v="10130.7219"/>
    <n v="9635.4423000000006"/>
    <n v="4.8888875332763759E-2"/>
    <n v="495.27959999999985"/>
    <n v="2990.0237999999995"/>
    <n v="2494.7467000000006"/>
    <n v="0.16564319655248194"/>
    <n v="495.27709999999888"/>
    <n v="0.29321299999999995"/>
    <n v="0.25914000000000004"/>
    <n v="0.11620562526218113"/>
    <n v="3.4072999999999909E-2"/>
  </r>
  <r>
    <x v="6"/>
    <x v="4"/>
    <n v="10982.781999999999"/>
    <n v="10198.6407"/>
    <n v="7.1397329019186495E-2"/>
    <n v="784.14129999999932"/>
    <n v="4129.0775000000003"/>
    <n v="3344.9349000000002"/>
    <n v="0.18990745511557972"/>
    <n v="784.14260000000013"/>
    <n v="0.37229100000000004"/>
    <n v="0.32800999999999997"/>
    <n v="0.11894190297374921"/>
    <n v="4.428100000000007E-2"/>
  </r>
  <r>
    <x v="6"/>
    <x v="5"/>
    <n v="11782.9748"/>
    <n v="10781.3624"/>
    <n v="8.5005053223062177E-2"/>
    <n v="1001.6124"/>
    <n v="5144.8468000000003"/>
    <n v="4143.2347"/>
    <n v="0.19468258996555543"/>
    <n v="1001.6121000000003"/>
    <n v="0.43202199999999996"/>
    <n v="0.38414999999999999"/>
    <n v="0.11080917175514204"/>
    <n v="4.787199999999997E-2"/>
  </r>
  <r>
    <x v="6"/>
    <x v="6"/>
    <n v="12686.121800000001"/>
    <n v="11444.632900000001"/>
    <n v="9.7861972285336218E-2"/>
    <n v="1241.4889000000003"/>
    <n v="6234.9469000000008"/>
    <n v="4993.4575999999997"/>
    <n v="0.19911786257554187"/>
    <n v="1241.4893000000011"/>
    <n v="0.48619100000000004"/>
    <n v="0.435809"/>
    <n v="0.10362594124531313"/>
    <n v="5.0382000000000038E-2"/>
  </r>
  <r>
    <x v="6"/>
    <x v="7"/>
    <n v="13738.066500000001"/>
    <n v="12155.7547"/>
    <n v="0.11517718304828417"/>
    <n v="1582.3118000000013"/>
    <n v="7536.5873999999994"/>
    <n v="5954.2778000000008"/>
    <n v="0.20995040805869225"/>
    <n v="1582.3095999999987"/>
    <n v="0.54208699999999999"/>
    <n v="0.489172"/>
    <n v="9.7613482706650392E-2"/>
    <n v="5.291499999999999E-2"/>
  </r>
  <r>
    <x v="6"/>
    <x v="8"/>
    <n v="15063.758599999999"/>
    <n v="12956.0172"/>
    <n v="0.13992134738537298"/>
    <n v="2107.741399999999"/>
    <n v="9071.6661000000004"/>
    <n v="6963.9216999999999"/>
    <n v="0.23234369263216159"/>
    <n v="2107.7444000000005"/>
    <n v="0.59533700000000001"/>
    <n v="0.53722400000000003"/>
    <n v="9.7613620520814209E-2"/>
    <n v="5.811299999999997E-2"/>
  </r>
  <r>
    <x v="7"/>
    <x v="0"/>
    <n v="8765.0514999999996"/>
    <n v="8712.6941999999999"/>
    <n v="5.973416128815634E-3"/>
    <n v="52.357299999999668"/>
    <n v="424.81920000000014"/>
    <n v="372.46000000000015"/>
    <n v="0.12325054988098461"/>
    <n v="52.359199999999987"/>
    <n v="4.8385999999999985E-2"/>
    <n v="4.2734999999999933E-2"/>
    <n v="0.11678998057289409"/>
    <n v="5.6510000000000518E-3"/>
  </r>
  <r>
    <x v="7"/>
    <x v="1"/>
    <n v="10268.277599999999"/>
    <n v="10192.716399999999"/>
    <n v="7.3587024955382718E-3"/>
    <n v="75.561200000000099"/>
    <n v="820.84890000000007"/>
    <n v="745.28770000000009"/>
    <n v="9.2052508080354367E-2"/>
    <n v="75.561199999999985"/>
    <n v="7.989499999999998E-2"/>
    <n v="7.3168999999999942E-2"/>
    <n v="8.418549346016696E-2"/>
    <n v="6.7260000000000375E-3"/>
  </r>
  <r>
    <x v="7"/>
    <x v="2"/>
    <n v="11753.9689"/>
    <n v="11638.311"/>
    <n v="9.839901822438879E-3"/>
    <n v="115.65790000000015"/>
    <n v="1338.5085000000001"/>
    <n v="1222.8524"/>
    <n v="8.6406698201767274E-2"/>
    <n v="115.65610000000015"/>
    <n v="0.113956"/>
    <n v="0.105335"/>
    <n v="7.5652006037417979E-2"/>
    <n v="8.6210000000000037E-3"/>
  </r>
  <r>
    <x v="7"/>
    <x v="3"/>
    <n v="12949.003700000001"/>
    <n v="12751.9576"/>
    <n v="1.5217085774714922E-2"/>
    <n v="197.04610000000139"/>
    <n v="2057.1831999999995"/>
    <n v="1860.1362000000004"/>
    <n v="9.5784857663624323E-2"/>
    <n v="197.04699999999912"/>
    <n v="0.15937400000000002"/>
    <n v="0.14669600000000005"/>
    <n v="7.9548734423431466E-2"/>
    <n v="1.2677999999999967E-2"/>
  </r>
  <r>
    <x v="7"/>
    <x v="4"/>
    <n v="13672.6582"/>
    <n v="13311.495200000001"/>
    <n v="2.6414980519296472E-2"/>
    <n v="361.16299999999865"/>
    <n v="2955.2728999999999"/>
    <n v="2594.1123000000007"/>
    <n v="0.12220888297659394"/>
    <n v="361.16059999999925"/>
    <n v="0.21637200000000006"/>
    <n v="0.19591799999999995"/>
    <n v="9.4531639953414057E-2"/>
    <n v="2.0454000000000111E-2"/>
  </r>
  <r>
    <x v="7"/>
    <x v="5"/>
    <n v="14031.086499999999"/>
    <n v="13475.2166"/>
    <n v="3.9617024668759604E-2"/>
    <n v="555.86989999999969"/>
    <n v="3874.0158000000001"/>
    <n v="3318.1478000000002"/>
    <n v="0.14348625010770477"/>
    <n v="555.86799999999994"/>
    <n v="0.27523199999999998"/>
    <n v="0.24700700000000003"/>
    <n v="0.10254984885478413"/>
    <n v="2.8224999999999945E-2"/>
  </r>
  <r>
    <x v="7"/>
    <x v="6"/>
    <n v="14661.271500000001"/>
    <n v="13895.644399999999"/>
    <n v="5.222105736190763E-2"/>
    <n v="765.62710000000152"/>
    <n v="4879.4846000000007"/>
    <n v="4113.8540000000012"/>
    <n v="0.15690808820259405"/>
    <n v="765.6305999999995"/>
    <n v="0.33084399999999992"/>
    <n v="0.29650799999999999"/>
    <n v="0.10378305183107425"/>
    <n v="3.4335999999999922E-2"/>
  </r>
  <r>
    <x v="7"/>
    <x v="7"/>
    <n v="15277.8626"/>
    <n v="14383.440699999999"/>
    <n v="5.854365387472471E-2"/>
    <n v="894.42190000000119"/>
    <n v="5642.5126"/>
    <n v="4748.0922"/>
    <n v="0.15851455963075745"/>
    <n v="894.42039999999997"/>
    <n v="0.36696799999999996"/>
    <n v="0.33065899999999998"/>
    <n v="9.8943232107431667E-2"/>
    <n v="3.630899999999998E-2"/>
  </r>
  <r>
    <x v="7"/>
    <x v="8"/>
    <n v="16633.682100000002"/>
    <n v="15257.6677"/>
    <n v="8.2724582069534813E-2"/>
    <n v="1376.0144000000018"/>
    <n v="7235.7916000000014"/>
    <n v="5859.7759999999998"/>
    <n v="0.19016794237136425"/>
    <n v="1376.0156000000015"/>
    <n v="0.430371"/>
    <n v="0.38381999999999999"/>
    <n v="0.10816481593787687"/>
    <n v="4.655100000000000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80537-7487-481C-A1E5-853E9D6EEDC8}" name="Συγκεντρωτικός Πίνακας1" cacheId="12" applyNumberFormats="0" applyBorderFormats="0" applyFontFormats="0" applyPatternFormats="0" applyAlignmentFormats="0" applyWidthHeightFormats="1" dataCaption="Τιμές" grandTotalCaption="Average" updatedVersion="8" minRefreshableVersion="3" useAutoFormatting="1" itemPrintTitles="1" createdVersion="8" indent="0" outline="1" outlineData="1" multipleFieldFilters="0" chartFormat="4">
  <location ref="A4:D14" firstHeaderRow="0" firstDataRow="1" firstDataCol="1"/>
  <pivotFields count="14">
    <pivotField axis="axisRow" showAll="0">
      <items count="9">
        <item sd="0" x="0"/>
        <item sd="0" x="1"/>
        <item sd="0" x="2"/>
        <item sd="0" x="5"/>
        <item sd="0" x="6"/>
        <item sd="0" x="7"/>
        <item x="3"/>
        <item x="4"/>
        <item t="default" sd="0"/>
      </items>
    </pivotField>
    <pivotField axis="axisRow" showAll="0">
      <items count="11">
        <item sd="0" m="1" x="9"/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 sd="0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1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PD" fld="8" subtotal="average" baseField="0" baseItem="0" numFmtId="9"/>
    <dataField name="Distance" fld="4" subtotal="average" baseField="0" baseItem="0" numFmtId="9"/>
    <dataField name="SPF" fld="12" subtotal="average" baseField="1" baseItem="0" numFmtId="9"/>
  </dataFields>
  <chartFormats count="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AEEF6-9644-4A5C-9CCA-379ACFFDB363}" name="PivotTable10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N38:Q48" firstHeaderRow="0" firstDataRow="1" firstDataCol="1"/>
  <pivotFields count="14">
    <pivotField axis="axisRow" showAll="0">
      <items count="9">
        <item x="0"/>
        <item x="1"/>
        <item x="2"/>
        <item x="5"/>
        <item x="6"/>
        <item x="7"/>
        <item x="3"/>
        <item x="4"/>
        <item t="default"/>
      </items>
    </pivotField>
    <pivotField axis="axisRow" showAll="0">
      <items count="11">
        <item sd="0" m="1" x="9"/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2">
    <field x="1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nilla mTSP" fld="6" subtotal="average" baseField="1" baseItem="0"/>
    <dataField name="After Centering" fld="7" subtotal="average" baseField="1" baseItem="0"/>
    <dataField name="Diff" fld="9" subtotal="average" baseField="1" baseItem="0"/>
  </dataFields>
  <formats count="11">
    <format dxfId="43">
      <pivotArea collapsedLevelsAreSubtotals="1" fieldPosition="0">
        <references count="1">
          <reference field="1" count="1">
            <x v="0"/>
          </reference>
        </references>
      </pivotArea>
    </format>
    <format dxfId="42">
      <pivotArea collapsedLevelsAreSubtotals="1" fieldPosition="0">
        <references count="1">
          <reference field="1" count="1">
            <x v="1"/>
          </reference>
        </references>
      </pivotArea>
    </format>
    <format dxfId="41">
      <pivotArea collapsedLevelsAreSubtotals="1" fieldPosition="0">
        <references count="1">
          <reference field="1" count="1">
            <x v="2"/>
          </reference>
        </references>
      </pivotArea>
    </format>
    <format dxfId="40">
      <pivotArea collapsedLevelsAreSubtotals="1" fieldPosition="0">
        <references count="1">
          <reference field="1" count="1">
            <x v="3"/>
          </reference>
        </references>
      </pivotArea>
    </format>
    <format dxfId="39">
      <pivotArea collapsedLevelsAreSubtotals="1" fieldPosition="0">
        <references count="1">
          <reference field="1" count="1">
            <x v="4"/>
          </reference>
        </references>
      </pivotArea>
    </format>
    <format dxfId="38">
      <pivotArea collapsedLevelsAreSubtotals="1" fieldPosition="0">
        <references count="1">
          <reference field="1" count="1">
            <x v="5"/>
          </reference>
        </references>
      </pivotArea>
    </format>
    <format dxfId="37">
      <pivotArea collapsedLevelsAreSubtotals="1" fieldPosition="0">
        <references count="1">
          <reference field="1" count="1">
            <x v="6"/>
          </reference>
        </references>
      </pivotArea>
    </format>
    <format dxfId="36">
      <pivotArea collapsedLevelsAreSubtotals="1" fieldPosition="0">
        <references count="1">
          <reference field="1" count="1">
            <x v="7"/>
          </reference>
        </references>
      </pivotArea>
    </format>
    <format dxfId="35">
      <pivotArea collapsedLevelsAreSubtotals="1" fieldPosition="0">
        <references count="1">
          <reference field="1" count="1">
            <x v="8"/>
          </reference>
        </references>
      </pivotArea>
    </format>
    <format dxfId="34">
      <pivotArea collapsedLevelsAreSubtotals="1" fieldPosition="0">
        <references count="1">
          <reference field="1" count="1">
            <x v="9"/>
          </reference>
        </references>
      </pivotArea>
    </format>
    <format dxfId="33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A2E08-8363-461A-BF41-6F3E6CDD25F3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8:D48" firstHeaderRow="0" firstDataRow="1" firstDataCol="1"/>
  <pivotFields count="14">
    <pivotField axis="axisRow" showAll="0">
      <items count="9">
        <item sd="0" x="0"/>
        <item sd="0" x="1"/>
        <item sd="0" x="2"/>
        <item sd="0" x="5"/>
        <item sd="0" x="6"/>
        <item sd="0" x="7"/>
        <item x="3"/>
        <item x="4"/>
        <item t="default" sd="0"/>
      </items>
    </pivotField>
    <pivotField axis="axisRow" showAll="0">
      <items count="11">
        <item sd="0" m="1" x="9"/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</pivotFields>
  <rowFields count="2">
    <field x="1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nilla mTSP" fld="10" subtotal="average" baseField="1" baseItem="0"/>
    <dataField name="After Centering" fld="11" subtotal="average" baseField="1" baseItem="0"/>
    <dataField name="Diff" fld="13" subtotal="average" baseField="1" baseItem="0"/>
  </dataFields>
  <formats count="1">
    <format dxfId="44">
      <pivotArea outline="0" collapsedLevelsAreSubtotals="1" fieldPosition="0"/>
    </format>
  </formats>
  <chartFormats count="5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77060-B6D8-4676-9154-FC2B7C102D5E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38:L48" firstHeaderRow="0" firstDataRow="1" firstDataCol="1"/>
  <pivotFields count="14">
    <pivotField axis="axisRow" showAll="0">
      <items count="9">
        <item sd="0" x="0"/>
        <item sd="0" x="1"/>
        <item sd="0" x="2"/>
        <item sd="0" x="5"/>
        <item sd="0" x="6"/>
        <item sd="0" x="7"/>
        <item x="3"/>
        <item x="4"/>
        <item t="default" sd="0"/>
      </items>
    </pivotField>
    <pivotField axis="axisRow" showAll="0">
      <items count="11">
        <item sd="0" m="1" x="9"/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 sd="0"/>
      </items>
    </pivotField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nilla mTSP" fld="2" subtotal="average" baseField="1" baseItem="0"/>
    <dataField name="After Centering" fld="3" subtotal="average" baseField="1" baseItem="0"/>
    <dataField name="Diff" fld="5" subtotal="average" baseField="1" baseItem="0"/>
  </dataFields>
  <formats count="1">
    <format dxfId="45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496F1-2F38-4F2E-867C-0FDC55FEF315}" name="Συγκεντρωτικός Πίνακας1" cacheId="12" applyNumberFormats="0" applyBorderFormats="0" applyFontFormats="0" applyPatternFormats="0" applyAlignmentFormats="0" applyWidthHeightFormats="1" dataCaption="Τιμές" grandTotalCaption="Average" updatedVersion="8" minRefreshableVersion="3" useAutoFormatting="1" itemPrintTitles="1" createdVersion="8" indent="0" outline="1" outlineData="1" multipleFieldFilters="0" chartFormat="1">
  <location ref="A5:D14" firstHeaderRow="0" firstDataRow="1" firstDataCol="1"/>
  <pivotFields count="14">
    <pivotField axis="axisRow" showAll="0" sortType="ascending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m="1"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PD" fld="8" subtotal="average" baseField="0" baseItem="0" numFmtId="9"/>
    <dataField name="Distance" fld="4" subtotal="average" baseField="0" baseItem="0" numFmtId="9"/>
    <dataField name="SPF" fld="12" subtotal="average" baseField="0" baseItem="0" numFmtId="9"/>
  </dataField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5E64A-461A-4B2D-B0AB-6FEBC89901E5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37:P46" firstHeaderRow="0" firstDataRow="1" firstDataCol="1"/>
  <pivotFields count="14">
    <pivotField axis="axisRow" showAll="0" sortType="ascending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m="1" x="9"/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nilla mTSP" fld="6" subtotal="average" baseField="0" baseItem="0"/>
    <dataField name="After Centering" fld="7" subtotal="average" baseField="0" baseItem="0"/>
    <dataField name="Diff" fld="9" subtotal="average" baseField="0" baseItem="0"/>
  </dataFields>
  <formats count="3">
    <format dxfId="14">
      <pivotArea outline="0" collapsedLevelsAreSubtotals="1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CB360-9549-4EE8-9C2A-8127C35AD42F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37:K46" firstHeaderRow="0" firstDataRow="1" firstDataCol="1"/>
  <pivotFields count="14">
    <pivotField axis="axisRow" showAll="0" sortType="ascending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m="1" x="9"/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nilla mTSP" fld="2" subtotal="average" baseField="0" baseItem="0"/>
    <dataField name="After Centering" fld="3" subtotal="average" baseField="0" baseItem="0"/>
    <dataField name="Diff" fld="5" subtotal="average" baseField="0" baseItem="0"/>
  </dataFields>
  <formats count="10">
    <format dxfId="24">
      <pivotArea collapsedLevelsAreSubtotals="1" fieldPosition="0">
        <references count="1">
          <reference field="0" count="1">
            <x v="0"/>
          </reference>
        </references>
      </pivotArea>
    </format>
    <format dxfId="23">
      <pivotArea collapsedLevelsAreSubtotals="1" fieldPosition="0">
        <references count="1">
          <reference field="0" count="1">
            <x v="1"/>
          </reference>
        </references>
      </pivotArea>
    </format>
    <format dxfId="22">
      <pivotArea collapsedLevelsAreSubtotals="1" fieldPosition="0">
        <references count="1">
          <reference field="0" count="1">
            <x v="2"/>
          </reference>
        </references>
      </pivotArea>
    </format>
    <format dxfId="21">
      <pivotArea collapsedLevelsAreSubtotals="1" fieldPosition="0">
        <references count="1">
          <reference field="0" count="1">
            <x v="5"/>
          </reference>
        </references>
      </pivotArea>
    </format>
    <format dxfId="20">
      <pivotArea collapsedLevelsAreSubtotals="1" fieldPosition="0">
        <references count="1">
          <reference field="0" count="1">
            <x v="6"/>
          </reference>
        </references>
      </pivotArea>
    </format>
    <format dxfId="19">
      <pivotArea collapsedLevelsAreSubtotals="1" fieldPosition="0">
        <references count="1">
          <reference field="0" count="1">
            <x v="7"/>
          </reference>
        </references>
      </pivotArea>
    </format>
    <format dxfId="18">
      <pivotArea grandRow="1" outline="0" collapsedLevelsAreSubtotals="1" fieldPosition="0"/>
    </format>
    <format dxfId="17">
      <pivotArea outline="0" collapsedLevelsAreSubtotals="1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A67CE-745D-4A94-B086-F3A4340835AC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7:D46" firstHeaderRow="0" firstDataRow="1" firstDataCol="1"/>
  <pivotFields count="14">
    <pivotField axis="axisRow" showAll="0" sortType="ascending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sd="0" m="1" x="9"/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multipleItemSelectionAllowed="1" showAll="0"/>
    <pivotField dataField="1" showAll="0"/>
  </pivotFields>
  <rowFields count="2">
    <field x="0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nilla mTSP" fld="10" subtotal="average" baseField="0" baseItem="0"/>
    <dataField name="After Centering" fld="11" subtotal="average" baseField="0" baseItem="0"/>
    <dataField name="Diff" fld="13" subtotal="average" baseField="0" baseItem="0"/>
  </dataFields>
  <formats count="8">
    <format dxfId="32">
      <pivotArea collapsedLevelsAreSubtotals="1" fieldPosition="0">
        <references count="1">
          <reference field="0" count="1">
            <x v="0"/>
          </reference>
        </references>
      </pivotArea>
    </format>
    <format dxfId="31">
      <pivotArea collapsedLevelsAreSubtotals="1" fieldPosition="0">
        <references count="1">
          <reference field="0" count="1">
            <x v="1"/>
          </reference>
        </references>
      </pivotArea>
    </format>
    <format dxfId="30">
      <pivotArea collapsedLevelsAreSubtotals="1" fieldPosition="0">
        <references count="1">
          <reference field="0" count="1">
            <x v="2"/>
          </reference>
        </references>
      </pivotArea>
    </format>
    <format dxfId="29">
      <pivotArea collapsedLevelsAreSubtotals="1" fieldPosition="0">
        <references count="1">
          <reference field="0" count="1">
            <x v="5"/>
          </reference>
        </references>
      </pivotArea>
    </format>
    <format dxfId="28">
      <pivotArea collapsedLevelsAreSubtotals="1" fieldPosition="0">
        <references count="1">
          <reference field="0" count="1">
            <x v="6"/>
          </reference>
        </references>
      </pivotArea>
    </format>
    <format dxfId="27">
      <pivotArea collapsedLevelsAreSubtotals="1" fieldPosition="0">
        <references count="1">
          <reference field="0" count="1">
            <x v="7"/>
          </reference>
        </references>
      </pivotArea>
    </format>
    <format dxfId="26">
      <pivotArea grandRow="1" outline="0" collapsedLevelsAreSubtotals="1" fieldPosition="0"/>
    </format>
    <format dxfId="25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E06A48-D58A-41B7-8864-B1FA1F01D0B8}" autoFormatId="16" applyNumberFormats="0" applyBorderFormats="0" applyFontFormats="0" applyPatternFormats="0" applyAlignmentFormats="0" applyWidthHeightFormats="0">
  <queryTableRefresh nextId="37">
    <queryTableFields count="14">
      <queryTableField id="1" name="Stations" tableColumnId="1"/>
      <queryTableField id="2" name="Drones" tableColumnId="2"/>
      <queryTableField id="5" name="Optimised.Distance" tableColumnId="5"/>
      <queryTableField id="6" name="Center.Distance" tableColumnId="6"/>
      <queryTableField id="10" name="Distance Imrovement" tableColumnId="10"/>
      <queryTableField id="12" name="Diff Distance" tableColumnId="12"/>
      <queryTableField id="7" name="Optimised.SPD.Avg" tableColumnId="7"/>
      <queryTableField id="8" name="Center.SPD.Avg" tableColumnId="8"/>
      <queryTableField id="11" name="SPD Impovement" tableColumnId="11"/>
      <queryTableField id="13" name="Diff SPD" tableColumnId="13"/>
      <queryTableField id="3" name="Optimised.SPF.Avg" tableColumnId="3"/>
      <queryTableField id="4" name="Center.SPF.Avg" tableColumnId="4"/>
      <queryTableField id="9" name="SPF Imrovement" tableColumnId="9"/>
      <queryTableField id="14" name="Diff SPF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3D7E4E-353B-49E4-B66E-4783BBA38C14}" name="Merged_1" displayName="Merged_1" ref="A2:N67" tableType="queryTable" totalsRowShown="0">
  <autoFilter ref="A2:N67" xr:uid="{473D7E4E-353B-49E4-B66E-4783BBA38C14}"/>
  <sortState xmlns:xlrd2="http://schemas.microsoft.com/office/spreadsheetml/2017/richdata2" ref="A3:N67">
    <sortCondition ref="A2:A67"/>
  </sortState>
  <tableColumns count="14">
    <tableColumn id="1" xr3:uid="{38AB3CA8-F72A-4E93-B1EE-CFD7C6A2CA35}" uniqueName="1" name="Stations" queryTableFieldId="1"/>
    <tableColumn id="2" xr3:uid="{063ABD24-8B7A-4CC2-8544-13D2638E9634}" uniqueName="2" name="Drones" queryTableFieldId="2"/>
    <tableColumn id="5" xr3:uid="{A6BD9F12-1F19-4B10-8D56-AE817176785A}" uniqueName="5" name="Optimised.Distance" queryTableFieldId="5" dataDxfId="11"/>
    <tableColumn id="6" xr3:uid="{52DED7F0-7B95-4842-886E-F040D941A919}" uniqueName="6" name="Center.Distance" queryTableFieldId="6" dataDxfId="10"/>
    <tableColumn id="10" xr3:uid="{D2FDD44C-7E90-4089-92F0-1040BE655B39}" uniqueName="10" name="Distance Imrovement" queryTableFieldId="10" dataDxfId="9" dataCellStyle="Ποσοστό"/>
    <tableColumn id="12" xr3:uid="{1EBAB775-CB85-49B2-9440-B1E63EEB0EBD}" uniqueName="12" name="Diff Distance" queryTableFieldId="12" dataDxfId="8"/>
    <tableColumn id="7" xr3:uid="{94FBA651-0270-4C1B-AE72-73DC67F67730}" uniqueName="7" name="Optimised.SPD.Avg" queryTableFieldId="7" dataDxfId="7"/>
    <tableColumn id="8" xr3:uid="{D782C6EE-35C6-4871-A5BD-9D7794D841BB}" uniqueName="8" name="Center.SPD.Avg" queryTableFieldId="8" dataDxfId="6"/>
    <tableColumn id="11" xr3:uid="{C52B2094-1A72-484D-B8C6-2CAA3DF3ECB7}" uniqueName="11" name="SPD Impovement" queryTableFieldId="11" dataDxfId="5" dataCellStyle="Ποσοστό"/>
    <tableColumn id="13" xr3:uid="{A5F5A803-C3AB-48F6-B904-AE40AA462A19}" uniqueName="13" name="Diff SPD" queryTableFieldId="13" dataDxfId="4"/>
    <tableColumn id="3" xr3:uid="{633E86AD-9992-4B2C-A874-EEA283651577}" uniqueName="3" name="Optimised.SPF.Avg" queryTableFieldId="3" dataDxfId="3"/>
    <tableColumn id="4" xr3:uid="{8D8AECC6-A42A-48CB-8A07-B33C88760E05}" uniqueName="4" name="Center.SPF.Avg" queryTableFieldId="4" dataDxfId="2"/>
    <tableColumn id="9" xr3:uid="{DE6BADC2-5FDE-499C-BF52-947A4CAE88BA}" uniqueName="9" name="SPF Imrovement" queryTableFieldId="9" dataDxfId="1" dataCellStyle="Ποσοστό"/>
    <tableColumn id="14" xr3:uid="{1307E0FE-1DBF-4F2B-8952-F10DBF606E25}" uniqueName="14" name="Diff SPF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47B5-70BA-42D5-84FE-59054B2947BE}">
  <dimension ref="A1:T48"/>
  <sheetViews>
    <sheetView topLeftCell="A7" workbookViewId="0">
      <selection activeCell="Q20" sqref="Q20"/>
    </sheetView>
  </sheetViews>
  <sheetFormatPr defaultRowHeight="15" x14ac:dyDescent="0.25"/>
  <cols>
    <col min="1" max="1" width="18.7109375" bestFit="1" customWidth="1"/>
    <col min="2" max="2" width="12.42578125" bestFit="1" customWidth="1"/>
    <col min="3" max="3" width="14.85546875" bestFit="1" customWidth="1"/>
    <col min="4" max="4" width="4.5703125" bestFit="1" customWidth="1"/>
    <col min="9" max="9" width="18.7109375" bestFit="1" customWidth="1"/>
    <col min="10" max="10" width="12.42578125" bestFit="1" customWidth="1"/>
    <col min="11" max="11" width="14.85546875" bestFit="1" customWidth="1"/>
    <col min="12" max="12" width="5" bestFit="1" customWidth="1"/>
    <col min="13" max="13" width="11.5703125" customWidth="1"/>
    <col min="14" max="14" width="18.7109375" bestFit="1" customWidth="1"/>
    <col min="15" max="15" width="12.42578125" bestFit="1" customWidth="1"/>
    <col min="16" max="16" width="14.85546875" bestFit="1" customWidth="1"/>
    <col min="17" max="17" width="5" bestFit="1" customWidth="1"/>
  </cols>
  <sheetData>
    <row r="1" spans="1:20" ht="23.25" x14ac:dyDescent="0.35">
      <c r="A1" s="19" t="s">
        <v>41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ht="15.75" x14ac:dyDescent="0.25">
      <c r="A2" s="13"/>
    </row>
    <row r="4" spans="1:20" x14ac:dyDescent="0.25">
      <c r="A4" s="1" t="s">
        <v>47</v>
      </c>
      <c r="B4" t="s">
        <v>15</v>
      </c>
      <c r="C4" t="s">
        <v>2</v>
      </c>
      <c r="D4" t="s">
        <v>10</v>
      </c>
    </row>
    <row r="5" spans="1:20" x14ac:dyDescent="0.25">
      <c r="A5" s="2">
        <v>2</v>
      </c>
      <c r="B5" s="3">
        <v>0.19733895696131618</v>
      </c>
      <c r="C5" s="3">
        <v>6.7312613055772921E-2</v>
      </c>
      <c r="D5" s="3">
        <v>0.1364656289149237</v>
      </c>
    </row>
    <row r="6" spans="1:20" x14ac:dyDescent="0.25">
      <c r="A6" s="2">
        <v>3</v>
      </c>
      <c r="B6" s="3">
        <v>0.19781745427553155</v>
      </c>
      <c r="C6" s="3">
        <v>9.374225433190321E-2</v>
      </c>
      <c r="D6" s="3">
        <v>0.10836998058871972</v>
      </c>
    </row>
    <row r="7" spans="1:20" x14ac:dyDescent="0.25">
      <c r="A7" s="2">
        <v>4</v>
      </c>
      <c r="B7" s="3">
        <v>0.20510111762806396</v>
      </c>
      <c r="C7" s="3">
        <v>0.11169743928511355</v>
      </c>
      <c r="D7" s="3">
        <v>9.7695320836931429E-2</v>
      </c>
    </row>
    <row r="8" spans="1:20" x14ac:dyDescent="0.25">
      <c r="A8" s="2">
        <v>5</v>
      </c>
      <c r="B8" s="3">
        <v>0.22402038963847273</v>
      </c>
      <c r="C8" s="3">
        <v>0.13060360912129473</v>
      </c>
      <c r="D8" s="3">
        <v>9.937599884158807E-2</v>
      </c>
    </row>
    <row r="9" spans="1:20" x14ac:dyDescent="0.25">
      <c r="A9" s="2">
        <v>6</v>
      </c>
      <c r="B9" s="3">
        <v>0.23388293836018087</v>
      </c>
      <c r="C9" s="3">
        <v>0.13906020259984683</v>
      </c>
      <c r="D9" s="3">
        <v>0.10154631595621007</v>
      </c>
    </row>
    <row r="10" spans="1:20" x14ac:dyDescent="0.25">
      <c r="A10" s="2">
        <v>7</v>
      </c>
      <c r="B10" s="3">
        <v>0.22896310758545804</v>
      </c>
      <c r="C10" s="3">
        <v>0.14785530527748433</v>
      </c>
      <c r="D10" s="3">
        <v>8.6810108345949599E-2</v>
      </c>
    </row>
    <row r="11" spans="1:20" x14ac:dyDescent="0.25">
      <c r="A11" s="2">
        <v>8</v>
      </c>
      <c r="B11" s="3">
        <v>0.2326785366752612</v>
      </c>
      <c r="C11" s="3">
        <v>0.15992750444281581</v>
      </c>
      <c r="D11" s="3">
        <v>7.8098951388513235E-2</v>
      </c>
    </row>
    <row r="12" spans="1:20" x14ac:dyDescent="0.25">
      <c r="A12" s="2">
        <v>9</v>
      </c>
      <c r="B12" s="3">
        <v>0.23821461983317871</v>
      </c>
      <c r="C12" s="3">
        <v>0.17017366712047607</v>
      </c>
      <c r="D12" s="3">
        <v>7.3827378474743521E-2</v>
      </c>
    </row>
    <row r="13" spans="1:20" x14ac:dyDescent="0.25">
      <c r="A13" s="2">
        <v>10</v>
      </c>
      <c r="B13" s="3">
        <v>0.24301838701648118</v>
      </c>
      <c r="C13" s="3">
        <v>0.17543413372704628</v>
      </c>
      <c r="D13" s="3">
        <v>7.3096950312963802E-2</v>
      </c>
    </row>
    <row r="14" spans="1:20" x14ac:dyDescent="0.25">
      <c r="A14" s="2" t="s">
        <v>14</v>
      </c>
      <c r="B14" s="3">
        <v>0.22099211842563141</v>
      </c>
      <c r="C14" s="3">
        <v>0.13027638885658491</v>
      </c>
      <c r="D14" s="3">
        <v>9.6252929471560222E-2</v>
      </c>
    </row>
    <row r="38" spans="1:17" x14ac:dyDescent="0.25">
      <c r="A38" s="1" t="s">
        <v>47</v>
      </c>
      <c r="B38" t="s">
        <v>35</v>
      </c>
      <c r="C38" t="s">
        <v>34</v>
      </c>
      <c r="D38" t="s">
        <v>39</v>
      </c>
      <c r="I38" s="1" t="s">
        <v>47</v>
      </c>
      <c r="J38" t="s">
        <v>35</v>
      </c>
      <c r="K38" t="s">
        <v>34</v>
      </c>
      <c r="L38" t="s">
        <v>39</v>
      </c>
      <c r="N38" s="1" t="s">
        <v>47</v>
      </c>
      <c r="O38" t="s">
        <v>35</v>
      </c>
      <c r="P38" t="s">
        <v>34</v>
      </c>
      <c r="Q38" t="s">
        <v>39</v>
      </c>
    </row>
    <row r="39" spans="1:17" x14ac:dyDescent="0.25">
      <c r="A39" s="2">
        <v>2</v>
      </c>
      <c r="B39" s="12">
        <v>0.25974550000000002</v>
      </c>
      <c r="C39" s="12">
        <v>0.22098762499999999</v>
      </c>
      <c r="D39" s="12">
        <v>3.875787500000006E-2</v>
      </c>
      <c r="I39" s="2">
        <v>2</v>
      </c>
      <c r="J39" s="10">
        <v>5489.8296375000009</v>
      </c>
      <c r="K39" s="10">
        <v>5225.5653000000002</v>
      </c>
      <c r="L39" s="10">
        <v>264.26433750000007</v>
      </c>
      <c r="N39" s="2">
        <v>2</v>
      </c>
      <c r="O39" s="10">
        <v>1128.1948500000001</v>
      </c>
      <c r="P39" s="10">
        <v>863.93012499999998</v>
      </c>
      <c r="Q39" s="10">
        <v>264.26472500000011</v>
      </c>
    </row>
    <row r="40" spans="1:17" x14ac:dyDescent="0.25">
      <c r="A40" s="2">
        <v>3</v>
      </c>
      <c r="B40" s="12">
        <v>0.38266624999999999</v>
      </c>
      <c r="C40" s="12">
        <v>0.34190762500000005</v>
      </c>
      <c r="D40" s="12">
        <v>4.0758624999999979E-2</v>
      </c>
      <c r="I40" s="2">
        <v>3</v>
      </c>
      <c r="J40" s="10">
        <v>6474.4556250000005</v>
      </c>
      <c r="K40" s="10">
        <v>6017.6419500000002</v>
      </c>
      <c r="L40" s="10">
        <v>456.81367499999993</v>
      </c>
      <c r="N40" s="2">
        <v>3</v>
      </c>
      <c r="O40" s="10">
        <v>2026.7136250000003</v>
      </c>
      <c r="P40" s="10">
        <v>1569.89985</v>
      </c>
      <c r="Q40" s="10">
        <v>456.81377500000008</v>
      </c>
    </row>
    <row r="41" spans="1:17" x14ac:dyDescent="0.25">
      <c r="A41" s="2">
        <v>4</v>
      </c>
      <c r="B41" s="12">
        <v>0.468022875</v>
      </c>
      <c r="C41" s="12">
        <v>0.42427475000000003</v>
      </c>
      <c r="D41" s="12">
        <v>4.3748124999999936E-2</v>
      </c>
      <c r="I41" s="2">
        <v>4</v>
      </c>
      <c r="J41" s="10">
        <v>7247.8074750000005</v>
      </c>
      <c r="K41" s="10">
        <v>6610.6702375000004</v>
      </c>
      <c r="L41" s="10">
        <v>637.1372375000002</v>
      </c>
      <c r="N41" s="2">
        <v>4</v>
      </c>
      <c r="O41" s="10">
        <v>2874.5311375000001</v>
      </c>
      <c r="P41" s="10">
        <v>2237.3949000000002</v>
      </c>
      <c r="Q41" s="10">
        <v>637.13623750000011</v>
      </c>
    </row>
    <row r="42" spans="1:17" x14ac:dyDescent="0.25">
      <c r="A42" s="2">
        <v>5</v>
      </c>
      <c r="B42" s="12">
        <v>0.50804814285714295</v>
      </c>
      <c r="C42" s="12">
        <v>0.45893157142857138</v>
      </c>
      <c r="D42" s="12">
        <v>4.9116571428571433E-2</v>
      </c>
      <c r="I42" s="2">
        <v>5</v>
      </c>
      <c r="J42" s="10">
        <v>8817.8638142857144</v>
      </c>
      <c r="K42" s="10">
        <v>7819.1930142857145</v>
      </c>
      <c r="L42" s="10">
        <v>998.67079999999999</v>
      </c>
      <c r="N42" s="2">
        <v>5</v>
      </c>
      <c r="O42" s="10">
        <v>4089.2512571428565</v>
      </c>
      <c r="P42" s="10">
        <v>3090.5800571428567</v>
      </c>
      <c r="Q42" s="10">
        <v>998.67119999999989</v>
      </c>
    </row>
    <row r="43" spans="1:17" x14ac:dyDescent="0.25">
      <c r="A43" s="2">
        <v>6</v>
      </c>
      <c r="B43" s="12">
        <v>0.53873642857142856</v>
      </c>
      <c r="C43" s="12">
        <v>0.48575657142857143</v>
      </c>
      <c r="D43" s="12">
        <v>5.2979857142857183E-2</v>
      </c>
      <c r="I43" s="2">
        <v>6</v>
      </c>
      <c r="J43" s="10">
        <v>9187.3322857142866</v>
      </c>
      <c r="K43" s="10">
        <v>8076.4956000000011</v>
      </c>
      <c r="L43" s="10">
        <v>1110.8366857142851</v>
      </c>
      <c r="N43" s="2">
        <v>6</v>
      </c>
      <c r="O43" s="10">
        <v>4553.8932142857138</v>
      </c>
      <c r="P43" s="10">
        <v>3443.0551857142855</v>
      </c>
      <c r="Q43" s="10">
        <v>1110.8380285714288</v>
      </c>
    </row>
    <row r="44" spans="1:17" x14ac:dyDescent="0.25">
      <c r="A44" s="2">
        <v>7</v>
      </c>
      <c r="B44" s="12">
        <v>0.59812057142857156</v>
      </c>
      <c r="C44" s="12">
        <v>0.54870114285714289</v>
      </c>
      <c r="D44" s="12">
        <v>4.9419428571428656E-2</v>
      </c>
      <c r="I44" s="2">
        <v>7</v>
      </c>
      <c r="J44" s="10">
        <v>9894.509942857143</v>
      </c>
      <c r="K44" s="10">
        <v>8598.9789285714287</v>
      </c>
      <c r="L44" s="10">
        <v>1295.5310142857138</v>
      </c>
      <c r="N44" s="2">
        <v>7</v>
      </c>
      <c r="O44" s="10">
        <v>5554.8818428571449</v>
      </c>
      <c r="P44" s="10">
        <v>4259.3510428571435</v>
      </c>
      <c r="Q44" s="10">
        <v>1295.5308000000011</v>
      </c>
    </row>
    <row r="45" spans="1:17" x14ac:dyDescent="0.25">
      <c r="A45" s="2">
        <v>8</v>
      </c>
      <c r="B45" s="12">
        <v>0.64676042857142857</v>
      </c>
      <c r="C45" s="12">
        <v>0.59985914285714281</v>
      </c>
      <c r="D45" s="12">
        <v>4.6901285714285708E-2</v>
      </c>
      <c r="I45" s="2">
        <v>8</v>
      </c>
      <c r="J45" s="10">
        <v>10615.705657142857</v>
      </c>
      <c r="K45" s="10">
        <v>9080.3482142857138</v>
      </c>
      <c r="L45" s="10">
        <v>1535.3574428571428</v>
      </c>
      <c r="N45" s="2">
        <v>8</v>
      </c>
      <c r="O45" s="10">
        <v>6518.5900714285735</v>
      </c>
      <c r="P45" s="10">
        <v>4983.2318999999998</v>
      </c>
      <c r="Q45" s="10">
        <v>1535.3581714285724</v>
      </c>
    </row>
    <row r="46" spans="1:17" x14ac:dyDescent="0.25">
      <c r="A46" s="2">
        <v>9</v>
      </c>
      <c r="B46" s="12">
        <v>0.68218628571428575</v>
      </c>
      <c r="C46" s="12">
        <v>0.63505014285714279</v>
      </c>
      <c r="D46" s="12">
        <v>4.7136142857142835E-2</v>
      </c>
      <c r="I46" s="2">
        <v>9</v>
      </c>
      <c r="J46" s="10">
        <v>11348.707028571429</v>
      </c>
      <c r="K46" s="10">
        <v>9585.6036428571424</v>
      </c>
      <c r="L46" s="10">
        <v>1763.1033857142863</v>
      </c>
      <c r="N46" s="2">
        <v>9</v>
      </c>
      <c r="O46" s="10">
        <v>7402.2510285714279</v>
      </c>
      <c r="P46" s="10">
        <v>5639.1485285714289</v>
      </c>
      <c r="Q46" s="10">
        <v>1763.1024999999988</v>
      </c>
    </row>
    <row r="47" spans="1:17" x14ac:dyDescent="0.25">
      <c r="A47" s="2">
        <v>10</v>
      </c>
      <c r="B47" s="12">
        <v>0.69790183333333333</v>
      </c>
      <c r="C47" s="12">
        <v>0.65117366666666665</v>
      </c>
      <c r="D47" s="12">
        <v>4.6728166666666661E-2</v>
      </c>
      <c r="I47" s="2">
        <v>10</v>
      </c>
      <c r="J47" s="10">
        <v>13126.958833333332</v>
      </c>
      <c r="K47" s="10">
        <v>10932.049950000001</v>
      </c>
      <c r="L47" s="10">
        <v>2194.9088833333326</v>
      </c>
      <c r="N47" s="2">
        <v>10</v>
      </c>
      <c r="O47" s="10">
        <v>8904.9731500000016</v>
      </c>
      <c r="P47" s="10">
        <v>6710.0634500000006</v>
      </c>
      <c r="Q47" s="10">
        <v>2194.9097000000006</v>
      </c>
    </row>
    <row r="48" spans="1:17" x14ac:dyDescent="0.25">
      <c r="A48" s="2" t="s">
        <v>48</v>
      </c>
      <c r="B48" s="12">
        <v>0.52135155384615384</v>
      </c>
      <c r="C48" s="12">
        <v>0.47542295384615385</v>
      </c>
      <c r="D48" s="12">
        <v>4.5928600000000007E-2</v>
      </c>
      <c r="I48" s="2" t="s">
        <v>48</v>
      </c>
      <c r="J48" s="10">
        <v>8946.2665538461497</v>
      </c>
      <c r="K48" s="10">
        <v>7854.5793138461531</v>
      </c>
      <c r="L48" s="10">
        <v>1091.6872399999997</v>
      </c>
      <c r="N48" s="2" t="s">
        <v>48</v>
      </c>
      <c r="O48" s="10">
        <v>4592.2681184615376</v>
      </c>
      <c r="P48" s="10">
        <v>3500.5807184615392</v>
      </c>
      <c r="Q48" s="10">
        <v>1091.6874000000003</v>
      </c>
    </row>
  </sheetData>
  <mergeCells count="2">
    <mergeCell ref="A1:R1"/>
    <mergeCell ref="S1:T1"/>
  </mergeCells>
  <pageMargins left="0.7" right="0.7" top="0.75" bottom="0.75" header="0.3" footer="0.3"/>
  <pageSetup paperSize="9" scale="92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8425-9C17-4A67-B684-A0A26B4EC7DD}">
  <dimension ref="A1:R46"/>
  <sheetViews>
    <sheetView tabSelected="1" workbookViewId="0">
      <selection activeCell="Q8" sqref="Q8"/>
    </sheetView>
  </sheetViews>
  <sheetFormatPr defaultRowHeight="15" x14ac:dyDescent="0.25"/>
  <cols>
    <col min="1" max="1" width="18.7109375" bestFit="1" customWidth="1"/>
    <col min="2" max="2" width="4.5703125" bestFit="1" customWidth="1"/>
    <col min="3" max="3" width="8.5703125" bestFit="1" customWidth="1"/>
    <col min="4" max="4" width="4.5703125" bestFit="1" customWidth="1"/>
    <col min="8" max="8" width="18.7109375" bestFit="1" customWidth="1"/>
    <col min="9" max="9" width="12.42578125" bestFit="1" customWidth="1"/>
    <col min="10" max="10" width="14.85546875" bestFit="1" customWidth="1"/>
    <col min="11" max="11" width="5" bestFit="1" customWidth="1"/>
    <col min="12" max="12" width="9.140625" customWidth="1"/>
    <col min="13" max="13" width="18.7109375" bestFit="1" customWidth="1"/>
    <col min="14" max="14" width="12.42578125" bestFit="1" customWidth="1"/>
    <col min="15" max="15" width="14.85546875" bestFit="1" customWidth="1"/>
    <col min="16" max="16" width="5" bestFit="1" customWidth="1"/>
    <col min="17" max="17" width="13.140625" bestFit="1" customWidth="1"/>
    <col min="18" max="18" width="12.42578125" bestFit="1" customWidth="1"/>
    <col min="19" max="19" width="14.85546875" bestFit="1" customWidth="1"/>
  </cols>
  <sheetData>
    <row r="1" spans="1:18" ht="23.25" x14ac:dyDescent="0.35">
      <c r="A1" s="19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ht="15.75" x14ac:dyDescent="0.25">
      <c r="A2" s="13"/>
    </row>
    <row r="5" spans="1:18" x14ac:dyDescent="0.25">
      <c r="A5" s="1" t="s">
        <v>47</v>
      </c>
      <c r="B5" t="s">
        <v>15</v>
      </c>
      <c r="C5" t="s">
        <v>2</v>
      </c>
      <c r="D5" t="s">
        <v>10</v>
      </c>
    </row>
    <row r="6" spans="1:18" x14ac:dyDescent="0.25">
      <c r="A6" s="2">
        <v>5</v>
      </c>
      <c r="B6" s="3">
        <v>0.32094593710967784</v>
      </c>
      <c r="C6" s="3">
        <v>0.24739138070667144</v>
      </c>
      <c r="D6" s="3">
        <v>8.8064377786739645E-2</v>
      </c>
    </row>
    <row r="7" spans="1:18" x14ac:dyDescent="0.25">
      <c r="A7" s="2">
        <v>10</v>
      </c>
      <c r="B7" s="3">
        <v>0.29459670046590686</v>
      </c>
      <c r="C7" s="3">
        <v>0.22046883602540923</v>
      </c>
      <c r="D7" s="3">
        <v>8.6203184179228259E-2</v>
      </c>
    </row>
    <row r="8" spans="1:18" x14ac:dyDescent="0.25">
      <c r="A8" s="2">
        <v>15</v>
      </c>
      <c r="B8" s="3">
        <v>0.26599237735484182</v>
      </c>
      <c r="C8" s="3">
        <v>0.1853977259681448</v>
      </c>
      <c r="D8" s="3">
        <v>8.9496293319002815E-2</v>
      </c>
    </row>
    <row r="9" spans="1:18" x14ac:dyDescent="0.25">
      <c r="A9" s="2">
        <v>20</v>
      </c>
      <c r="B9" s="3">
        <v>0.24998928901881209</v>
      </c>
      <c r="C9" s="3">
        <v>0.16105134351419018</v>
      </c>
      <c r="D9" s="3">
        <v>9.6552936707157783E-2</v>
      </c>
    </row>
    <row r="10" spans="1:18" x14ac:dyDescent="0.25">
      <c r="A10" s="2">
        <v>25</v>
      </c>
      <c r="B10" s="3">
        <v>0.22057694160880936</v>
      </c>
      <c r="C10" s="3">
        <v>0.12797548838607448</v>
      </c>
      <c r="D10" s="3">
        <v>9.750116212721395E-2</v>
      </c>
    </row>
    <row r="11" spans="1:18" x14ac:dyDescent="0.25">
      <c r="A11" s="2">
        <v>45</v>
      </c>
      <c r="B11" s="3">
        <v>0.18926042188372985</v>
      </c>
      <c r="C11" s="3">
        <v>8.7334406678962209E-2</v>
      </c>
      <c r="D11" s="3">
        <v>0.1045995191117811</v>
      </c>
    </row>
    <row r="12" spans="1:18" x14ac:dyDescent="0.25">
      <c r="A12" s="2">
        <v>60</v>
      </c>
      <c r="B12" s="3">
        <v>0.17152496407758563</v>
      </c>
      <c r="C12" s="3">
        <v>6.7588817745850613E-2</v>
      </c>
      <c r="D12" s="3">
        <v>0.10501375603249735</v>
      </c>
    </row>
    <row r="13" spans="1:18" x14ac:dyDescent="0.25">
      <c r="A13" s="2">
        <v>100</v>
      </c>
      <c r="B13" s="3">
        <v>0.12986448190174946</v>
      </c>
      <c r="C13" s="3">
        <v>3.3101156079525657E-2</v>
      </c>
      <c r="D13" s="3">
        <v>9.6016533686499053E-2</v>
      </c>
    </row>
    <row r="14" spans="1:18" x14ac:dyDescent="0.25">
      <c r="A14" s="2" t="s">
        <v>14</v>
      </c>
      <c r="B14" s="3">
        <v>0.22099211842563135</v>
      </c>
      <c r="C14" s="3">
        <v>0.13027638885658499</v>
      </c>
      <c r="D14" s="3">
        <v>9.6252929471560209E-2</v>
      </c>
    </row>
    <row r="37" spans="1:16" x14ac:dyDescent="0.25">
      <c r="A37" s="1" t="s">
        <v>47</v>
      </c>
      <c r="B37" t="s">
        <v>35</v>
      </c>
      <c r="C37" t="s">
        <v>34</v>
      </c>
      <c r="D37" t="s">
        <v>39</v>
      </c>
      <c r="H37" s="1" t="s">
        <v>47</v>
      </c>
      <c r="I37" t="s">
        <v>35</v>
      </c>
      <c r="J37" t="s">
        <v>34</v>
      </c>
      <c r="K37" t="s">
        <v>39</v>
      </c>
      <c r="M37" s="1" t="s">
        <v>47</v>
      </c>
      <c r="N37" t="s">
        <v>35</v>
      </c>
      <c r="O37" t="s">
        <v>34</v>
      </c>
      <c r="P37" t="s">
        <v>39</v>
      </c>
    </row>
    <row r="38" spans="1:16" x14ac:dyDescent="0.25">
      <c r="A38" s="2">
        <v>5</v>
      </c>
      <c r="B38" s="12">
        <v>0.76881100000000002</v>
      </c>
      <c r="C38" s="12">
        <v>0.70457166666666671</v>
      </c>
      <c r="D38" s="12">
        <v>6.4239333333333273E-2</v>
      </c>
      <c r="E38" s="9"/>
      <c r="F38" s="9"/>
      <c r="G38" s="9"/>
      <c r="H38" s="11">
        <v>5</v>
      </c>
      <c r="I38" s="10">
        <v>3458.7767000000008</v>
      </c>
      <c r="J38" s="10">
        <v>2599.5558999999998</v>
      </c>
      <c r="K38" s="10">
        <v>859.22080000000108</v>
      </c>
      <c r="L38" s="10"/>
      <c r="M38" s="11">
        <v>5</v>
      </c>
      <c r="N38" s="10">
        <v>2709.5601666666662</v>
      </c>
      <c r="O38" s="10">
        <v>1850.3382333333332</v>
      </c>
      <c r="P38" s="10">
        <v>859.22193333333325</v>
      </c>
    </row>
    <row r="39" spans="1:16" x14ac:dyDescent="0.25">
      <c r="A39" s="2">
        <v>10</v>
      </c>
      <c r="B39" s="12">
        <v>0.73364849999999993</v>
      </c>
      <c r="C39" s="12">
        <v>0.67527524999999999</v>
      </c>
      <c r="D39" s="12">
        <v>5.8373250000000008E-2</v>
      </c>
      <c r="E39" s="9"/>
      <c r="F39" s="9"/>
      <c r="G39" s="9"/>
      <c r="H39" s="11">
        <v>10</v>
      </c>
      <c r="I39" s="10">
        <v>5825.5808500000003</v>
      </c>
      <c r="J39" s="10">
        <v>4480.6523999999999</v>
      </c>
      <c r="K39" s="10">
        <v>1344.9284499999999</v>
      </c>
      <c r="L39" s="10"/>
      <c r="M39" s="11">
        <v>10</v>
      </c>
      <c r="N39" s="10">
        <v>4454.4709750000002</v>
      </c>
      <c r="O39" s="10">
        <v>3109.5417499999999</v>
      </c>
      <c r="P39" s="10">
        <v>1344.929225000001</v>
      </c>
    </row>
    <row r="40" spans="1:16" x14ac:dyDescent="0.25">
      <c r="A40" s="2">
        <v>15</v>
      </c>
      <c r="B40" s="12">
        <v>0.68611855555555556</v>
      </c>
      <c r="C40" s="12">
        <v>0.6322323333333334</v>
      </c>
      <c r="D40" s="12">
        <v>5.3886222222222231E-2</v>
      </c>
      <c r="E40" s="9"/>
      <c r="F40" s="9"/>
      <c r="G40" s="9"/>
      <c r="H40" s="11">
        <v>15</v>
      </c>
      <c r="I40" s="10">
        <v>7381.5552555555541</v>
      </c>
      <c r="J40" s="10">
        <v>5926.4854000000005</v>
      </c>
      <c r="K40" s="10">
        <v>1455.0698555555546</v>
      </c>
      <c r="L40" s="10"/>
      <c r="M40" s="11">
        <v>15</v>
      </c>
      <c r="N40" s="10">
        <v>5426.5661</v>
      </c>
      <c r="O40" s="10">
        <v>3971.4959222222224</v>
      </c>
      <c r="P40" s="10">
        <v>1455.0701777777781</v>
      </c>
    </row>
    <row r="41" spans="1:16" x14ac:dyDescent="0.25">
      <c r="A41" s="2">
        <v>20</v>
      </c>
      <c r="B41" s="12">
        <v>0.61981488888888892</v>
      </c>
      <c r="C41" s="12">
        <v>0.56596511111111114</v>
      </c>
      <c r="D41" s="12">
        <v>5.3849777777777809E-2</v>
      </c>
      <c r="E41" s="9"/>
      <c r="F41" s="9"/>
      <c r="G41" s="9"/>
      <c r="H41" s="11">
        <v>20</v>
      </c>
      <c r="I41" s="10">
        <v>8130.9152777777781</v>
      </c>
      <c r="J41" s="10">
        <v>6694.4599777777785</v>
      </c>
      <c r="K41" s="10">
        <v>1436.4553000000001</v>
      </c>
      <c r="L41" s="10"/>
      <c r="M41" s="11">
        <v>20</v>
      </c>
      <c r="N41" s="10">
        <v>5478.949377777778</v>
      </c>
      <c r="O41" s="10">
        <v>4042.4938222222213</v>
      </c>
      <c r="P41" s="10">
        <v>1436.455555555556</v>
      </c>
    </row>
    <row r="42" spans="1:16" x14ac:dyDescent="0.25">
      <c r="A42" s="2">
        <v>25</v>
      </c>
      <c r="B42" s="12">
        <v>0.55857666666666661</v>
      </c>
      <c r="C42" s="12">
        <v>0.5093077777777778</v>
      </c>
      <c r="D42" s="12">
        <v>4.9268888888888883E-2</v>
      </c>
      <c r="E42" s="9"/>
      <c r="F42" s="9"/>
      <c r="G42" s="9"/>
      <c r="H42" s="11">
        <v>25</v>
      </c>
      <c r="I42" s="10">
        <v>8464.285100000001</v>
      </c>
      <c r="J42" s="10">
        <v>7285.1839222222225</v>
      </c>
      <c r="K42" s="10">
        <v>1179.101177777778</v>
      </c>
      <c r="L42" s="10"/>
      <c r="M42" s="11">
        <v>25</v>
      </c>
      <c r="N42" s="10">
        <v>5157.8431555555553</v>
      </c>
      <c r="O42" s="10">
        <v>3978.7422444444446</v>
      </c>
      <c r="P42" s="10">
        <v>1179.1009111111114</v>
      </c>
    </row>
    <row r="43" spans="1:16" x14ac:dyDescent="0.25">
      <c r="A43" s="2">
        <v>45</v>
      </c>
      <c r="B43" s="12">
        <v>0.41845511111111111</v>
      </c>
      <c r="C43" s="12">
        <v>0.37580666666666668</v>
      </c>
      <c r="D43" s="12">
        <v>4.2648444444444475E-2</v>
      </c>
      <c r="E43" s="9"/>
      <c r="F43" s="9"/>
      <c r="G43" s="9"/>
      <c r="H43" s="11">
        <v>45</v>
      </c>
      <c r="I43" s="10">
        <v>10105.733766666666</v>
      </c>
      <c r="J43" s="10">
        <v>9112.528577777779</v>
      </c>
      <c r="K43" s="10">
        <v>993.20518888888864</v>
      </c>
      <c r="L43" s="10"/>
      <c r="M43" s="11">
        <v>45</v>
      </c>
      <c r="N43" s="10">
        <v>4678.0688222222225</v>
      </c>
      <c r="O43" s="10">
        <v>3684.8634555555554</v>
      </c>
      <c r="P43" s="10">
        <v>993.20536666666681</v>
      </c>
    </row>
    <row r="44" spans="1:16" x14ac:dyDescent="0.25">
      <c r="A44" s="2">
        <v>60</v>
      </c>
      <c r="B44" s="12">
        <v>0.34934944444444443</v>
      </c>
      <c r="C44" s="12">
        <v>0.31276900000000002</v>
      </c>
      <c r="D44" s="12">
        <v>3.6580444444444436E-2</v>
      </c>
      <c r="E44" s="9"/>
      <c r="F44" s="9"/>
      <c r="G44" s="9"/>
      <c r="H44" s="11">
        <v>60</v>
      </c>
      <c r="I44" s="10">
        <v>11085.675766666667</v>
      </c>
      <c r="J44" s="10">
        <v>10235.189311111111</v>
      </c>
      <c r="K44" s="10">
        <v>850.48645555555515</v>
      </c>
      <c r="L44" s="10"/>
      <c r="M44" s="11">
        <v>60</v>
      </c>
      <c r="N44" s="10">
        <v>4314.6327777777778</v>
      </c>
      <c r="O44" s="10">
        <v>3464.146711111111</v>
      </c>
      <c r="P44" s="10">
        <v>850.48606666666683</v>
      </c>
    </row>
    <row r="45" spans="1:16" x14ac:dyDescent="0.25">
      <c r="A45" s="2">
        <v>100</v>
      </c>
      <c r="B45" s="12">
        <v>0.22459977777777779</v>
      </c>
      <c r="C45" s="12">
        <v>0.20242744444444444</v>
      </c>
      <c r="D45" s="12">
        <v>2.2172333333333336E-2</v>
      </c>
      <c r="E45" s="9"/>
      <c r="F45" s="9"/>
      <c r="G45" s="9"/>
      <c r="H45" s="11">
        <v>100</v>
      </c>
      <c r="I45" s="10">
        <v>13112.540288888888</v>
      </c>
      <c r="J45" s="10">
        <v>12624.349311111111</v>
      </c>
      <c r="K45" s="10">
        <v>488.19097777777824</v>
      </c>
      <c r="L45" s="10"/>
      <c r="M45" s="11">
        <v>100</v>
      </c>
      <c r="N45" s="10">
        <v>3247.6041444444445</v>
      </c>
      <c r="O45" s="10">
        <v>2759.4131777777779</v>
      </c>
      <c r="P45" s="10">
        <v>488.19096666666661</v>
      </c>
    </row>
    <row r="46" spans="1:16" x14ac:dyDescent="0.25">
      <c r="A46" s="2" t="s">
        <v>48</v>
      </c>
      <c r="B46" s="12">
        <v>0.52135155384615395</v>
      </c>
      <c r="C46" s="12">
        <v>0.47542295384615368</v>
      </c>
      <c r="D46" s="12">
        <v>4.5928600000000014E-2</v>
      </c>
      <c r="E46" s="9"/>
      <c r="F46" s="9"/>
      <c r="G46" s="9"/>
      <c r="H46" s="11" t="s">
        <v>48</v>
      </c>
      <c r="I46" s="10">
        <v>8946.2665538461551</v>
      </c>
      <c r="J46" s="10">
        <v>7854.579313846154</v>
      </c>
      <c r="K46" s="10">
        <v>1091.6872400000004</v>
      </c>
      <c r="L46" s="10"/>
      <c r="M46" s="11" t="s">
        <v>48</v>
      </c>
      <c r="N46" s="10">
        <v>4592.2681184615385</v>
      </c>
      <c r="O46" s="10">
        <v>3500.5807184615387</v>
      </c>
      <c r="P46" s="10">
        <v>1091.6874000000005</v>
      </c>
    </row>
  </sheetData>
  <mergeCells count="1">
    <mergeCell ref="A1:R1"/>
  </mergeCells>
  <pageMargins left="0.7" right="0.7" top="0.75" bottom="0.75" header="0.3" footer="0.3"/>
  <pageSetup paperSize="9" scale="92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C26D-CA73-41BE-9E13-E84EC35152EC}">
  <dimension ref="A1:N67"/>
  <sheetViews>
    <sheetView workbookViewId="0">
      <selection activeCell="G1" sqref="G1:J1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21" bestFit="1" customWidth="1"/>
    <col min="4" max="4" width="17.5703125" bestFit="1" customWidth="1"/>
    <col min="5" max="5" width="22.5703125" bestFit="1" customWidth="1"/>
    <col min="6" max="6" width="14.5703125" bestFit="1" customWidth="1"/>
    <col min="7" max="7" width="20.7109375" bestFit="1" customWidth="1"/>
    <col min="8" max="8" width="17.28515625" bestFit="1" customWidth="1"/>
    <col min="9" max="9" width="18.7109375" bestFit="1" customWidth="1"/>
    <col min="10" max="10" width="10.42578125" bestFit="1" customWidth="1"/>
    <col min="11" max="11" width="20.42578125" bestFit="1" customWidth="1"/>
    <col min="12" max="12" width="17" bestFit="1" customWidth="1"/>
    <col min="13" max="13" width="18" bestFit="1" customWidth="1"/>
    <col min="14" max="14" width="10.140625" bestFit="1" customWidth="1"/>
    <col min="15" max="24" width="11.140625" bestFit="1" customWidth="1"/>
  </cols>
  <sheetData>
    <row r="1" spans="1:14" x14ac:dyDescent="0.25">
      <c r="A1" s="15"/>
      <c r="B1" s="14"/>
      <c r="C1" s="20" t="s">
        <v>44</v>
      </c>
      <c r="D1" s="21"/>
      <c r="E1" s="21"/>
      <c r="F1" s="22"/>
      <c r="G1" s="20" t="s">
        <v>45</v>
      </c>
      <c r="H1" s="21"/>
      <c r="I1" s="21"/>
      <c r="J1" s="22"/>
      <c r="K1" s="20" t="s">
        <v>46</v>
      </c>
      <c r="L1" s="21"/>
      <c r="M1" s="21"/>
      <c r="N1" s="22"/>
    </row>
    <row r="2" spans="1:14" x14ac:dyDescent="0.25">
      <c r="A2" t="s">
        <v>0</v>
      </c>
      <c r="B2" t="s">
        <v>1</v>
      </c>
      <c r="C2" t="s">
        <v>6</v>
      </c>
      <c r="D2" t="s">
        <v>7</v>
      </c>
      <c r="E2" t="s">
        <v>9</v>
      </c>
      <c r="F2" t="s">
        <v>36</v>
      </c>
      <c r="G2" t="s">
        <v>11</v>
      </c>
      <c r="H2" t="s">
        <v>12</v>
      </c>
      <c r="I2" t="s">
        <v>13</v>
      </c>
      <c r="J2" t="s">
        <v>37</v>
      </c>
      <c r="K2" t="s">
        <v>5</v>
      </c>
      <c r="L2" t="s">
        <v>4</v>
      </c>
      <c r="M2" t="s">
        <v>8</v>
      </c>
      <c r="N2" t="s">
        <v>38</v>
      </c>
    </row>
    <row r="3" spans="1:14" x14ac:dyDescent="0.25">
      <c r="A3">
        <v>5</v>
      </c>
      <c r="B3">
        <v>2</v>
      </c>
      <c r="C3" s="18">
        <v>3049.0380000000014</v>
      </c>
      <c r="D3" s="18">
        <v>2347.2141000000001</v>
      </c>
      <c r="E3" s="16">
        <v>0.23017879737805857</v>
      </c>
      <c r="F3" s="18">
        <v>701.82390000000123</v>
      </c>
      <c r="G3" s="18">
        <v>2002.6614999999997</v>
      </c>
      <c r="H3" s="18">
        <v>1300.8346999999992</v>
      </c>
      <c r="I3" s="16">
        <v>0.35044704259806292</v>
      </c>
      <c r="J3" s="18">
        <v>701.8268000000005</v>
      </c>
      <c r="K3" s="12">
        <v>0.64860100000000009</v>
      </c>
      <c r="L3" s="12">
        <v>0.55407999999999991</v>
      </c>
      <c r="M3" s="16">
        <v>0.145730580125532</v>
      </c>
      <c r="N3" s="17">
        <v>9.4521000000000188E-2</v>
      </c>
    </row>
    <row r="4" spans="1:14" x14ac:dyDescent="0.25">
      <c r="A4">
        <v>5</v>
      </c>
      <c r="B4">
        <v>3</v>
      </c>
      <c r="C4" s="18">
        <v>3676.4064000000012</v>
      </c>
      <c r="D4" s="18">
        <v>2725.3471</v>
      </c>
      <c r="E4" s="16">
        <v>0.25869264616664822</v>
      </c>
      <c r="F4" s="18">
        <v>951.05930000000126</v>
      </c>
      <c r="G4" s="18">
        <v>3076.7833000000001</v>
      </c>
      <c r="H4" s="18">
        <v>2125.7224999999999</v>
      </c>
      <c r="I4" s="16">
        <v>0.30910880204010471</v>
      </c>
      <c r="J4" s="18">
        <v>951.0608000000002</v>
      </c>
      <c r="K4" s="12">
        <v>0.82988499999999998</v>
      </c>
      <c r="L4" s="12">
        <v>0.78009000000000006</v>
      </c>
      <c r="M4" s="16">
        <v>6.0002289473842667E-2</v>
      </c>
      <c r="N4" s="17">
        <v>4.9794999999999923E-2</v>
      </c>
    </row>
    <row r="5" spans="1:14" x14ac:dyDescent="0.25">
      <c r="A5">
        <v>5</v>
      </c>
      <c r="B5">
        <v>4</v>
      </c>
      <c r="C5" s="18">
        <v>3650.8857000000007</v>
      </c>
      <c r="D5" s="18">
        <v>2726.1064999999999</v>
      </c>
      <c r="E5" s="16">
        <v>0.25330269857530752</v>
      </c>
      <c r="F5" s="18">
        <v>924.77920000000086</v>
      </c>
      <c r="G5" s="18">
        <v>3049.2356999999997</v>
      </c>
      <c r="H5" s="18">
        <v>2124.4575000000004</v>
      </c>
      <c r="I5" s="16">
        <v>0.30328196669086593</v>
      </c>
      <c r="J5" s="18">
        <v>924.77819999999929</v>
      </c>
      <c r="K5" s="12">
        <v>0.82794699999999988</v>
      </c>
      <c r="L5" s="12">
        <v>0.77954500000000015</v>
      </c>
      <c r="M5" s="16">
        <v>5.8460263760844268E-2</v>
      </c>
      <c r="N5" s="17">
        <v>4.8401999999999723E-2</v>
      </c>
    </row>
    <row r="6" spans="1:14" x14ac:dyDescent="0.25">
      <c r="A6">
        <v>10</v>
      </c>
      <c r="B6">
        <v>2</v>
      </c>
      <c r="C6" s="18">
        <v>3908.6742000000013</v>
      </c>
      <c r="D6" s="18">
        <v>3410.0020999999997</v>
      </c>
      <c r="E6" s="16">
        <v>0.12758088151731894</v>
      </c>
      <c r="F6" s="18">
        <v>498.67210000000159</v>
      </c>
      <c r="G6" s="18">
        <v>1718.7617000000005</v>
      </c>
      <c r="H6" s="18">
        <v>1220.0859000000003</v>
      </c>
      <c r="I6" s="16">
        <v>0.29013667223327122</v>
      </c>
      <c r="J6" s="18">
        <v>498.67580000000021</v>
      </c>
      <c r="K6" s="12">
        <v>0.43406800000000006</v>
      </c>
      <c r="L6" s="12">
        <v>0.35784299999999991</v>
      </c>
      <c r="M6" s="16">
        <v>0.17560612622907043</v>
      </c>
      <c r="N6" s="17">
        <v>7.6225000000000154E-2</v>
      </c>
    </row>
    <row r="7" spans="1:14" x14ac:dyDescent="0.25">
      <c r="A7">
        <v>10</v>
      </c>
      <c r="B7">
        <v>3</v>
      </c>
      <c r="C7" s="18">
        <v>4464.4940000000006</v>
      </c>
      <c r="D7" s="18">
        <v>3776.1040000000003</v>
      </c>
      <c r="E7" s="16">
        <v>0.15419216601030272</v>
      </c>
      <c r="F7" s="18">
        <v>688.39000000000033</v>
      </c>
      <c r="G7" s="18">
        <v>2687.2172</v>
      </c>
      <c r="H7" s="18">
        <v>1998.8274999999999</v>
      </c>
      <c r="I7" s="16">
        <v>0.25617196109045448</v>
      </c>
      <c r="J7" s="18">
        <v>688.38970000000018</v>
      </c>
      <c r="K7" s="12">
        <v>0.59448199999999995</v>
      </c>
      <c r="L7" s="12">
        <v>0.52774100000000002</v>
      </c>
      <c r="M7" s="16">
        <v>0.11226748665224505</v>
      </c>
      <c r="N7" s="17">
        <v>6.6740999999999939E-2</v>
      </c>
    </row>
    <row r="8" spans="1:14" x14ac:dyDescent="0.25">
      <c r="A8">
        <v>10</v>
      </c>
      <c r="B8">
        <v>4</v>
      </c>
      <c r="C8" s="18">
        <v>5182.4516000000003</v>
      </c>
      <c r="D8" s="18">
        <v>4369.9543999999996</v>
      </c>
      <c r="E8" s="16">
        <v>0.1567785408743616</v>
      </c>
      <c r="F8" s="18">
        <v>812.4972000000007</v>
      </c>
      <c r="G8" s="18">
        <v>3700.8622999999998</v>
      </c>
      <c r="H8" s="18">
        <v>2888.3658000000005</v>
      </c>
      <c r="I8" s="16">
        <v>0.21954248338285898</v>
      </c>
      <c r="J8" s="18">
        <v>812.49649999999929</v>
      </c>
      <c r="K8" s="12">
        <v>0.70698799999999995</v>
      </c>
      <c r="L8" s="12">
        <v>0.65903800000000001</v>
      </c>
      <c r="M8" s="16">
        <v>6.7822933345403236E-2</v>
      </c>
      <c r="N8" s="17">
        <v>4.7949999999999937E-2</v>
      </c>
    </row>
    <row r="9" spans="1:14" x14ac:dyDescent="0.25">
      <c r="A9">
        <v>10</v>
      </c>
      <c r="B9">
        <v>5</v>
      </c>
      <c r="C9" s="18">
        <v>6545.8993999999993</v>
      </c>
      <c r="D9" s="18">
        <v>4844.6060999999991</v>
      </c>
      <c r="E9" s="16">
        <v>0.25990214576166581</v>
      </c>
      <c r="F9" s="18">
        <v>1701.2933000000003</v>
      </c>
      <c r="G9" s="18">
        <v>5442.5119000000013</v>
      </c>
      <c r="H9" s="18">
        <v>3741.2169999999992</v>
      </c>
      <c r="I9" s="16">
        <v>0.31259369409922677</v>
      </c>
      <c r="J9" s="18">
        <v>1701.2949000000021</v>
      </c>
      <c r="K9" s="12">
        <v>0.82501400000000003</v>
      </c>
      <c r="L9" s="12">
        <v>0.77122900000000005</v>
      </c>
      <c r="M9" s="16">
        <v>6.5192833091317196E-2</v>
      </c>
      <c r="N9" s="17">
        <v>5.3784999999999972E-2</v>
      </c>
    </row>
    <row r="10" spans="1:14" x14ac:dyDescent="0.25">
      <c r="A10">
        <v>10</v>
      </c>
      <c r="B10">
        <v>6</v>
      </c>
      <c r="C10" s="18">
        <v>6583.9496999999992</v>
      </c>
      <c r="D10" s="18">
        <v>4845.9745999999996</v>
      </c>
      <c r="E10" s="16">
        <v>0.26397150330598662</v>
      </c>
      <c r="F10" s="18">
        <v>1737.9750999999997</v>
      </c>
      <c r="G10" s="18">
        <v>5476.2255000000005</v>
      </c>
      <c r="H10" s="18">
        <v>3738.2471999999998</v>
      </c>
      <c r="I10" s="16">
        <v>0.31736792065995101</v>
      </c>
      <c r="J10" s="18">
        <v>1737.9783000000007</v>
      </c>
      <c r="K10" s="12">
        <v>0.82620000000000005</v>
      </c>
      <c r="L10" s="12">
        <v>0.77021099999999998</v>
      </c>
      <c r="M10" s="16">
        <v>6.7766884531590493E-2</v>
      </c>
      <c r="N10" s="17">
        <v>5.5989000000000066E-2</v>
      </c>
    </row>
    <row r="11" spans="1:14" x14ac:dyDescent="0.25">
      <c r="A11">
        <v>10</v>
      </c>
      <c r="B11">
        <v>7</v>
      </c>
      <c r="C11" s="18">
        <v>6649.066899999998</v>
      </c>
      <c r="D11" s="18">
        <v>4859.3490000000011</v>
      </c>
      <c r="E11" s="16">
        <v>0.26916827983788183</v>
      </c>
      <c r="F11" s="18">
        <v>1789.7178999999969</v>
      </c>
      <c r="G11" s="18">
        <v>5541.1172000000051</v>
      </c>
      <c r="H11" s="18">
        <v>3751.4010999999996</v>
      </c>
      <c r="I11" s="16">
        <v>0.32298831362022151</v>
      </c>
      <c r="J11" s="18">
        <v>1789.7161000000056</v>
      </c>
      <c r="K11" s="12">
        <v>0.826677</v>
      </c>
      <c r="L11" s="12">
        <v>0.77043099999999998</v>
      </c>
      <c r="M11" s="16">
        <v>6.8038665645711704E-2</v>
      </c>
      <c r="N11" s="17">
        <v>5.6246000000000018E-2</v>
      </c>
    </row>
    <row r="12" spans="1:14" x14ac:dyDescent="0.25">
      <c r="A12">
        <v>10</v>
      </c>
      <c r="B12">
        <v>8</v>
      </c>
      <c r="C12" s="18">
        <v>6626.6594999999988</v>
      </c>
      <c r="D12" s="18">
        <v>4859.3575000000001</v>
      </c>
      <c r="E12" s="16">
        <v>0.2666957612655364</v>
      </c>
      <c r="F12" s="18">
        <v>1767.3019999999988</v>
      </c>
      <c r="G12" s="18">
        <v>5535.2225000000035</v>
      </c>
      <c r="H12" s="18">
        <v>3767.9208999999992</v>
      </c>
      <c r="I12" s="16">
        <v>0.31928284725681821</v>
      </c>
      <c r="J12" s="18">
        <v>1767.3016000000043</v>
      </c>
      <c r="K12" s="12">
        <v>0.82940999999999998</v>
      </c>
      <c r="L12" s="12">
        <v>0.77441099999999996</v>
      </c>
      <c r="M12" s="16">
        <v>6.631099215104716E-2</v>
      </c>
      <c r="N12" s="17">
        <v>5.499900000000002E-2</v>
      </c>
    </row>
    <row r="13" spans="1:14" x14ac:dyDescent="0.25">
      <c r="A13">
        <v>10</v>
      </c>
      <c r="B13">
        <v>9</v>
      </c>
      <c r="C13" s="18">
        <v>6643.451500000001</v>
      </c>
      <c r="D13" s="18">
        <v>4879.8715000000002</v>
      </c>
      <c r="E13" s="16">
        <v>0.26546140963022014</v>
      </c>
      <c r="F13" s="18">
        <v>1763.5800000000008</v>
      </c>
      <c r="G13" s="18">
        <v>5533.8494999999957</v>
      </c>
      <c r="H13" s="18">
        <v>3770.2685999999999</v>
      </c>
      <c r="I13" s="16">
        <v>0.31868971138445257</v>
      </c>
      <c r="J13" s="18">
        <v>1763.5808999999958</v>
      </c>
      <c r="K13" s="12">
        <v>0.826349</v>
      </c>
      <c r="L13" s="12">
        <v>0.77129800000000004</v>
      </c>
      <c r="M13" s="16">
        <v>6.6619551787440848E-2</v>
      </c>
      <c r="N13" s="17">
        <v>5.5050999999999961E-2</v>
      </c>
    </row>
    <row r="14" spans="1:14" x14ac:dyDescent="0.25">
      <c r="A14">
        <v>15</v>
      </c>
      <c r="B14">
        <v>2</v>
      </c>
      <c r="C14" s="18">
        <v>4316.3224</v>
      </c>
      <c r="D14" s="18">
        <v>3983.3319999999999</v>
      </c>
      <c r="E14" s="16">
        <v>7.7146785884205538E-2</v>
      </c>
      <c r="F14" s="18">
        <v>332.99040000000014</v>
      </c>
      <c r="G14" s="18">
        <v>1398.8481000000004</v>
      </c>
      <c r="H14" s="18">
        <v>1065.8571000000002</v>
      </c>
      <c r="I14" s="16">
        <v>0.23804657560745879</v>
      </c>
      <c r="J14" s="18">
        <v>332.99100000000021</v>
      </c>
      <c r="K14" s="12">
        <v>0.32125300000000001</v>
      </c>
      <c r="L14" s="12">
        <v>0.26734400000000003</v>
      </c>
      <c r="M14" s="16">
        <v>0.16780854964778533</v>
      </c>
      <c r="N14" s="17">
        <v>5.3908999999999985E-2</v>
      </c>
    </row>
    <row r="15" spans="1:14" x14ac:dyDescent="0.25">
      <c r="A15">
        <v>15</v>
      </c>
      <c r="B15">
        <v>3</v>
      </c>
      <c r="C15" s="18">
        <v>5298.1692000000003</v>
      </c>
      <c r="D15" s="18">
        <v>4635.1870000000008</v>
      </c>
      <c r="E15" s="16">
        <v>0.12513420673692333</v>
      </c>
      <c r="F15" s="18">
        <v>662.98219999999947</v>
      </c>
      <c r="G15" s="18">
        <v>2617.8374999999996</v>
      </c>
      <c r="H15" s="18">
        <v>1954.8542</v>
      </c>
      <c r="I15" s="16">
        <v>0.25325609400889082</v>
      </c>
      <c r="J15" s="18">
        <v>662.98329999999964</v>
      </c>
      <c r="K15" s="12">
        <v>0.48866200000000004</v>
      </c>
      <c r="L15" s="12">
        <v>0.42178400000000005</v>
      </c>
      <c r="M15" s="16">
        <v>0.13685942430555267</v>
      </c>
      <c r="N15" s="17">
        <v>6.6877999999999993E-2</v>
      </c>
    </row>
    <row r="16" spans="1:14" x14ac:dyDescent="0.25">
      <c r="A16">
        <v>15</v>
      </c>
      <c r="B16">
        <v>4</v>
      </c>
      <c r="C16" s="18">
        <v>6129.7675999999992</v>
      </c>
      <c r="D16" s="18">
        <v>5143.2076999999999</v>
      </c>
      <c r="E16" s="16">
        <v>0.16094572655576689</v>
      </c>
      <c r="F16" s="18">
        <v>986.55989999999929</v>
      </c>
      <c r="G16" s="18">
        <v>3801.8431</v>
      </c>
      <c r="H16" s="18">
        <v>2815.2830999999996</v>
      </c>
      <c r="I16" s="16">
        <v>0.25949519063530013</v>
      </c>
      <c r="J16" s="18">
        <v>986.5600000000004</v>
      </c>
      <c r="K16" s="12">
        <v>0.61301499999999998</v>
      </c>
      <c r="L16" s="12">
        <v>0.54677200000000004</v>
      </c>
      <c r="M16" s="16">
        <v>0.10806097730071848</v>
      </c>
      <c r="N16" s="17">
        <v>6.6242999999999941E-2</v>
      </c>
    </row>
    <row r="17" spans="1:14" x14ac:dyDescent="0.25">
      <c r="A17">
        <v>15</v>
      </c>
      <c r="B17">
        <v>5</v>
      </c>
      <c r="C17" s="18">
        <v>7215.3332999999993</v>
      </c>
      <c r="D17" s="18">
        <v>5727.8443000000007</v>
      </c>
      <c r="E17" s="16">
        <v>0.20615665807149874</v>
      </c>
      <c r="F17" s="18">
        <v>1487.4889999999987</v>
      </c>
      <c r="G17" s="18">
        <v>5197.7628000000004</v>
      </c>
      <c r="H17" s="18">
        <v>3710.2767999999983</v>
      </c>
      <c r="I17" s="16">
        <v>0.28617812263383813</v>
      </c>
      <c r="J17" s="18">
        <v>1487.4860000000022</v>
      </c>
      <c r="K17" s="12">
        <v>0.71334099999999989</v>
      </c>
      <c r="L17" s="12">
        <v>0.64705400000000002</v>
      </c>
      <c r="M17" s="16">
        <v>9.2924702211144294E-2</v>
      </c>
      <c r="N17" s="17">
        <v>6.6286999999999874E-2</v>
      </c>
    </row>
    <row r="18" spans="1:14" x14ac:dyDescent="0.25">
      <c r="A18">
        <v>15</v>
      </c>
      <c r="B18">
        <v>6</v>
      </c>
      <c r="C18" s="18">
        <v>7249.1158000000005</v>
      </c>
      <c r="D18" s="18">
        <v>5725.4824000000008</v>
      </c>
      <c r="E18" s="16">
        <v>0.21018196453697147</v>
      </c>
      <c r="F18" s="18">
        <v>1523.6333999999997</v>
      </c>
      <c r="G18" s="18">
        <v>5227.0118000000002</v>
      </c>
      <c r="H18" s="18">
        <v>3703.3779999999997</v>
      </c>
      <c r="I18" s="16">
        <v>0.2914923207175466</v>
      </c>
      <c r="J18" s="18">
        <v>1523.6338000000005</v>
      </c>
      <c r="K18" s="12">
        <v>0.71342699999999992</v>
      </c>
      <c r="L18" s="12">
        <v>0.646235</v>
      </c>
      <c r="M18" s="16">
        <v>9.4182025631213737E-2</v>
      </c>
      <c r="N18" s="17">
        <v>6.7191999999999918E-2</v>
      </c>
    </row>
    <row r="19" spans="1:14" x14ac:dyDescent="0.25">
      <c r="A19">
        <v>15</v>
      </c>
      <c r="B19">
        <v>7</v>
      </c>
      <c r="C19" s="18">
        <v>7219.970299999999</v>
      </c>
      <c r="D19" s="18">
        <v>5765.0744000000004</v>
      </c>
      <c r="E19" s="16">
        <v>0.20150995634982027</v>
      </c>
      <c r="F19" s="18">
        <v>1454.8958999999986</v>
      </c>
      <c r="G19" s="18">
        <v>5180.1887000000006</v>
      </c>
      <c r="H19" s="18">
        <v>3725.2910000000002</v>
      </c>
      <c r="I19" s="16">
        <v>0.28085805059572444</v>
      </c>
      <c r="J19" s="18">
        <v>1454.8977000000004</v>
      </c>
      <c r="K19" s="12">
        <v>0.71023300000000011</v>
      </c>
      <c r="L19" s="12">
        <v>0.64520699999999997</v>
      </c>
      <c r="M19" s="16">
        <v>9.1555869693466976E-2</v>
      </c>
      <c r="N19" s="17">
        <v>6.5026000000000139E-2</v>
      </c>
    </row>
    <row r="20" spans="1:14" x14ac:dyDescent="0.25">
      <c r="A20">
        <v>15</v>
      </c>
      <c r="B20">
        <v>8</v>
      </c>
      <c r="C20" s="18">
        <v>9678.8306999999986</v>
      </c>
      <c r="D20" s="18">
        <v>7419.4691000000003</v>
      </c>
      <c r="E20" s="16">
        <v>0.23343332165113695</v>
      </c>
      <c r="F20" s="18">
        <v>2259.3615999999984</v>
      </c>
      <c r="G20" s="18">
        <v>8485.5187999999998</v>
      </c>
      <c r="H20" s="18">
        <v>6226.1565000000001</v>
      </c>
      <c r="I20" s="16">
        <v>0.26626095036169151</v>
      </c>
      <c r="J20" s="18">
        <v>2259.3622999999998</v>
      </c>
      <c r="K20" s="12">
        <v>0.87226500000000007</v>
      </c>
      <c r="L20" s="12">
        <v>0.83838000000000001</v>
      </c>
      <c r="M20" s="16">
        <v>3.8847139344121401E-2</v>
      </c>
      <c r="N20" s="17">
        <v>3.3885000000000054E-2</v>
      </c>
    </row>
    <row r="21" spans="1:14" x14ac:dyDescent="0.25">
      <c r="A21">
        <v>15</v>
      </c>
      <c r="B21">
        <v>9</v>
      </c>
      <c r="C21" s="18">
        <v>9677.7159999999985</v>
      </c>
      <c r="D21" s="18">
        <v>7507.8600999999999</v>
      </c>
      <c r="E21" s="16">
        <v>0.22421157016800231</v>
      </c>
      <c r="F21" s="18">
        <v>2169.8558999999987</v>
      </c>
      <c r="G21" s="18">
        <v>8478.4483999999975</v>
      </c>
      <c r="H21" s="18">
        <v>6308.5919999999996</v>
      </c>
      <c r="I21" s="16">
        <v>0.25592611968954115</v>
      </c>
      <c r="J21" s="18">
        <v>2169.8563999999978</v>
      </c>
      <c r="K21" s="12">
        <v>0.87164799999999998</v>
      </c>
      <c r="L21" s="12">
        <v>0.83949299999999993</v>
      </c>
      <c r="M21" s="16">
        <v>3.6889891332280975E-2</v>
      </c>
      <c r="N21" s="17">
        <v>3.2155000000000045E-2</v>
      </c>
    </row>
    <row r="22" spans="1:14" x14ac:dyDescent="0.25">
      <c r="A22">
        <v>15</v>
      </c>
      <c r="B22">
        <v>10</v>
      </c>
      <c r="C22" s="18">
        <v>9648.7719999999954</v>
      </c>
      <c r="D22" s="18">
        <v>7430.9115999999985</v>
      </c>
      <c r="E22" s="16">
        <v>0.22985934375897765</v>
      </c>
      <c r="F22" s="18">
        <v>2217.8603999999968</v>
      </c>
      <c r="G22" s="18">
        <v>8451.6357000000007</v>
      </c>
      <c r="H22" s="18">
        <v>6233.7746000000006</v>
      </c>
      <c r="I22" s="16">
        <v>0.26241797194358485</v>
      </c>
      <c r="J22" s="18">
        <v>2217.8611000000001</v>
      </c>
      <c r="K22" s="12">
        <v>0.87122300000000008</v>
      </c>
      <c r="L22" s="12">
        <v>0.83782199999999996</v>
      </c>
      <c r="M22" s="16">
        <v>3.8338060404741518E-2</v>
      </c>
      <c r="N22" s="17">
        <v>3.3401000000000125E-2</v>
      </c>
    </row>
    <row r="23" spans="1:14" x14ac:dyDescent="0.25">
      <c r="A23">
        <v>20</v>
      </c>
      <c r="B23">
        <v>2</v>
      </c>
      <c r="C23" s="18">
        <v>4818.4862999999987</v>
      </c>
      <c r="D23" s="18">
        <v>4597.3945000000003</v>
      </c>
      <c r="E23" s="16">
        <v>4.5884077744497986E-2</v>
      </c>
      <c r="F23" s="18">
        <v>221.09179999999833</v>
      </c>
      <c r="G23" s="18">
        <v>1183.5021000000002</v>
      </c>
      <c r="H23" s="18">
        <v>962.41260000000034</v>
      </c>
      <c r="I23" s="16">
        <v>0.18680955445706415</v>
      </c>
      <c r="J23" s="18">
        <v>221.08949999999982</v>
      </c>
      <c r="K23" s="12">
        <v>0.244755</v>
      </c>
      <c r="L23" s="12">
        <v>0.209479</v>
      </c>
      <c r="M23" s="16">
        <v>0.14412780127065841</v>
      </c>
      <c r="N23" s="17">
        <v>3.5276000000000002E-2</v>
      </c>
    </row>
    <row r="24" spans="1:14" x14ac:dyDescent="0.25">
      <c r="A24">
        <v>20</v>
      </c>
      <c r="B24">
        <v>3</v>
      </c>
      <c r="C24" s="18">
        <v>5660.2145</v>
      </c>
      <c r="D24" s="18">
        <v>5129.7921999999999</v>
      </c>
      <c r="E24" s="16">
        <v>9.3710635877845339E-2</v>
      </c>
      <c r="F24" s="18">
        <v>530.42230000000018</v>
      </c>
      <c r="G24" s="18">
        <v>2322.7717000000002</v>
      </c>
      <c r="H24" s="18">
        <v>1792.3486000000003</v>
      </c>
      <c r="I24" s="16">
        <v>0.22835782784851388</v>
      </c>
      <c r="J24" s="18">
        <v>530.42309999999998</v>
      </c>
      <c r="K24" s="12">
        <v>0.40537300000000004</v>
      </c>
      <c r="L24" s="12">
        <v>0.349051</v>
      </c>
      <c r="M24" s="16">
        <v>0.1389387058338864</v>
      </c>
      <c r="N24" s="17">
        <v>5.6322000000000039E-2</v>
      </c>
    </row>
    <row r="25" spans="1:14" x14ac:dyDescent="0.25">
      <c r="A25">
        <v>20</v>
      </c>
      <c r="B25">
        <v>4</v>
      </c>
      <c r="C25" s="18">
        <v>6667.5934000000016</v>
      </c>
      <c r="D25" s="18">
        <v>5785.1437000000005</v>
      </c>
      <c r="E25" s="16">
        <v>0.13234905715756462</v>
      </c>
      <c r="F25" s="18">
        <v>882.44970000000103</v>
      </c>
      <c r="G25" s="18">
        <v>3566.6612000000009</v>
      </c>
      <c r="H25" s="18">
        <v>2684.2123999999994</v>
      </c>
      <c r="I25" s="16">
        <v>0.24741593061880995</v>
      </c>
      <c r="J25" s="18">
        <v>882.44880000000148</v>
      </c>
      <c r="K25" s="12">
        <v>0.52842300000000009</v>
      </c>
      <c r="L25" s="12">
        <v>0.46351500000000001</v>
      </c>
      <c r="M25" s="16">
        <v>0.12283341186890061</v>
      </c>
      <c r="N25" s="17">
        <v>6.4908000000000077E-2</v>
      </c>
    </row>
    <row r="26" spans="1:14" x14ac:dyDescent="0.25">
      <c r="A26">
        <v>20</v>
      </c>
      <c r="B26">
        <v>5</v>
      </c>
      <c r="C26" s="18">
        <v>7651.2064</v>
      </c>
      <c r="D26" s="18">
        <v>6365.0654999999997</v>
      </c>
      <c r="E26" s="16">
        <v>0.16809648475827288</v>
      </c>
      <c r="F26" s="18">
        <v>1286.1409000000003</v>
      </c>
      <c r="G26" s="18">
        <v>4859.9996000000001</v>
      </c>
      <c r="H26" s="18">
        <v>3573.8568999999998</v>
      </c>
      <c r="I26" s="16">
        <v>0.26463843741880144</v>
      </c>
      <c r="J26" s="18">
        <v>1286.1427000000003</v>
      </c>
      <c r="K26" s="12">
        <v>0.62802100000000005</v>
      </c>
      <c r="L26" s="12">
        <v>0.56086999999999987</v>
      </c>
      <c r="M26" s="16">
        <v>0.10692476843927222</v>
      </c>
      <c r="N26" s="17">
        <v>6.7151000000000183E-2</v>
      </c>
    </row>
    <row r="27" spans="1:14" x14ac:dyDescent="0.25">
      <c r="A27">
        <v>20</v>
      </c>
      <c r="B27">
        <v>6</v>
      </c>
      <c r="C27" s="18">
        <v>7720.7518</v>
      </c>
      <c r="D27" s="18">
        <v>6445.1940999999997</v>
      </c>
      <c r="E27" s="16">
        <v>0.16521159247730255</v>
      </c>
      <c r="F27" s="18">
        <v>1275.5577000000003</v>
      </c>
      <c r="G27" s="18">
        <v>4892.9784999999983</v>
      </c>
      <c r="H27" s="18">
        <v>3617.4206999999992</v>
      </c>
      <c r="I27" s="16">
        <v>0.26069147861573472</v>
      </c>
      <c r="J27" s="18">
        <v>1275.5577999999991</v>
      </c>
      <c r="K27" s="12">
        <v>0.62686199999999992</v>
      </c>
      <c r="L27" s="12">
        <v>0.56085099999999999</v>
      </c>
      <c r="M27" s="16">
        <v>0.10530387868462268</v>
      </c>
      <c r="N27" s="17">
        <v>6.6010999999999931E-2</v>
      </c>
    </row>
    <row r="28" spans="1:14" x14ac:dyDescent="0.25">
      <c r="A28">
        <v>20</v>
      </c>
      <c r="B28">
        <v>7</v>
      </c>
      <c r="C28" s="18">
        <v>9347.7837</v>
      </c>
      <c r="D28" s="18">
        <v>7517.7711999999992</v>
      </c>
      <c r="E28" s="16">
        <v>0.19576966677138674</v>
      </c>
      <c r="F28" s="18">
        <v>1830.0125000000007</v>
      </c>
      <c r="G28" s="18">
        <v>7125.9221999999991</v>
      </c>
      <c r="H28" s="18">
        <v>5295.9082999999982</v>
      </c>
      <c r="I28" s="16">
        <v>0.25681081671085337</v>
      </c>
      <c r="J28" s="18">
        <v>1830.0139000000008</v>
      </c>
      <c r="K28" s="12">
        <v>0.756212</v>
      </c>
      <c r="L28" s="12">
        <v>0.70369499999999996</v>
      </c>
      <c r="M28" s="16">
        <v>6.944745653335313E-2</v>
      </c>
      <c r="N28" s="17">
        <v>5.2517000000000036E-2</v>
      </c>
    </row>
    <row r="29" spans="1:14" x14ac:dyDescent="0.25">
      <c r="A29">
        <v>20</v>
      </c>
      <c r="B29">
        <v>8</v>
      </c>
      <c r="C29" s="18">
        <v>9424.4395000000004</v>
      </c>
      <c r="D29" s="18">
        <v>7524.0464000000002</v>
      </c>
      <c r="E29" s="16">
        <v>0.20164521189827789</v>
      </c>
      <c r="F29" s="18">
        <v>1900.3931000000002</v>
      </c>
      <c r="G29" s="18">
        <v>7206.7708000000002</v>
      </c>
      <c r="H29" s="18">
        <v>5306.3778999999995</v>
      </c>
      <c r="I29" s="16">
        <v>0.26369548203198034</v>
      </c>
      <c r="J29" s="18">
        <v>1900.3929000000007</v>
      </c>
      <c r="K29" s="12">
        <v>0.75820900000000002</v>
      </c>
      <c r="L29" s="12">
        <v>0.70451799999999998</v>
      </c>
      <c r="M29" s="16">
        <v>7.0812928889000315E-2</v>
      </c>
      <c r="N29" s="17">
        <v>5.3691000000000044E-2</v>
      </c>
    </row>
    <row r="30" spans="1:14" x14ac:dyDescent="0.25">
      <c r="A30">
        <v>20</v>
      </c>
      <c r="B30">
        <v>9</v>
      </c>
      <c r="C30" s="18">
        <v>9286.1931000000022</v>
      </c>
      <c r="D30" s="18">
        <v>7526.3778999999995</v>
      </c>
      <c r="E30" s="16">
        <v>0.18950878805223237</v>
      </c>
      <c r="F30" s="18">
        <v>1759.8152000000027</v>
      </c>
      <c r="G30" s="18">
        <v>7069.6057999999994</v>
      </c>
      <c r="H30" s="18">
        <v>5309.7914000000001</v>
      </c>
      <c r="I30" s="16">
        <v>0.24892680720613858</v>
      </c>
      <c r="J30" s="18">
        <v>1759.8143999999993</v>
      </c>
      <c r="K30" s="12">
        <v>0.75522100000000003</v>
      </c>
      <c r="L30" s="12">
        <v>0.70475900000000002</v>
      </c>
      <c r="M30" s="16">
        <v>6.6817527584640796E-2</v>
      </c>
      <c r="N30" s="17">
        <v>5.0462000000000007E-2</v>
      </c>
    </row>
    <row r="31" spans="1:14" x14ac:dyDescent="0.25">
      <c r="A31">
        <v>20</v>
      </c>
      <c r="B31">
        <v>10</v>
      </c>
      <c r="C31" s="18">
        <v>12601.568799999999</v>
      </c>
      <c r="D31" s="18">
        <v>9359.3543000000027</v>
      </c>
      <c r="E31" s="16">
        <v>0.25728657689033108</v>
      </c>
      <c r="F31" s="18">
        <v>3242.2144999999964</v>
      </c>
      <c r="G31" s="18">
        <v>11082.332500000002</v>
      </c>
      <c r="H31" s="18">
        <v>7840.115600000001</v>
      </c>
      <c r="I31" s="16">
        <v>0.2925572662614121</v>
      </c>
      <c r="J31" s="18">
        <v>3242.2169000000013</v>
      </c>
      <c r="K31" s="12">
        <v>0.87525799999999998</v>
      </c>
      <c r="L31" s="12">
        <v>0.83694800000000003</v>
      </c>
      <c r="M31" s="16">
        <v>4.3769951260085545E-2</v>
      </c>
      <c r="N31" s="17">
        <v>3.8309999999999955E-2</v>
      </c>
    </row>
    <row r="32" spans="1:14" x14ac:dyDescent="0.25">
      <c r="A32">
        <v>25</v>
      </c>
      <c r="B32">
        <v>2</v>
      </c>
      <c r="C32" s="18">
        <v>5267.2219999999998</v>
      </c>
      <c r="D32" s="18">
        <v>5109.8131000000003</v>
      </c>
      <c r="E32" s="16">
        <v>2.9884614698222234E-2</v>
      </c>
      <c r="F32" s="18">
        <v>157.40889999999945</v>
      </c>
      <c r="G32" s="18">
        <v>1039.3613</v>
      </c>
      <c r="H32" s="18">
        <v>881.95320000000027</v>
      </c>
      <c r="I32" s="16">
        <v>0.15144695112277107</v>
      </c>
      <c r="J32" s="18">
        <v>157.40809999999976</v>
      </c>
      <c r="K32" s="12">
        <v>0.19730299999999995</v>
      </c>
      <c r="L32" s="12">
        <v>0.17260099999999995</v>
      </c>
      <c r="M32" s="16">
        <v>0.12519829906286276</v>
      </c>
      <c r="N32" s="17">
        <v>2.4702000000000002E-2</v>
      </c>
    </row>
    <row r="33" spans="1:14" x14ac:dyDescent="0.25">
      <c r="A33">
        <v>25</v>
      </c>
      <c r="B33">
        <v>3</v>
      </c>
      <c r="C33" s="18">
        <v>6034.9141999999993</v>
      </c>
      <c r="D33" s="18">
        <v>5593.9313000000002</v>
      </c>
      <c r="E33" s="16">
        <v>7.3071941934153561E-2</v>
      </c>
      <c r="F33" s="18">
        <v>440.98289999999906</v>
      </c>
      <c r="G33" s="18">
        <v>2088.1193000000003</v>
      </c>
      <c r="H33" s="18">
        <v>1647.1377999999991</v>
      </c>
      <c r="I33" s="16">
        <v>0.21118597007364526</v>
      </c>
      <c r="J33" s="18">
        <v>440.98150000000123</v>
      </c>
      <c r="K33" s="12">
        <v>0.342362</v>
      </c>
      <c r="L33" s="12">
        <v>0.2942510000000001</v>
      </c>
      <c r="M33" s="16">
        <v>0.14052669396720402</v>
      </c>
      <c r="N33" s="17">
        <v>4.8110999999999904E-2</v>
      </c>
    </row>
    <row r="34" spans="1:14" x14ac:dyDescent="0.25">
      <c r="A34">
        <v>25</v>
      </c>
      <c r="B34">
        <v>4</v>
      </c>
      <c r="C34" s="18">
        <v>6820.2944000000007</v>
      </c>
      <c r="D34" s="18">
        <v>6116.1325999999999</v>
      </c>
      <c r="E34" s="16">
        <v>0.10324507399563287</v>
      </c>
      <c r="F34" s="18">
        <v>704.16180000000077</v>
      </c>
      <c r="G34" s="18">
        <v>3136.2943</v>
      </c>
      <c r="H34" s="18">
        <v>2432.1352000000002</v>
      </c>
      <c r="I34" s="16">
        <v>0.22451945915917393</v>
      </c>
      <c r="J34" s="18">
        <v>704.15909999999985</v>
      </c>
      <c r="K34" s="12">
        <v>0.45464399999999994</v>
      </c>
      <c r="L34" s="12">
        <v>0.39743300000000004</v>
      </c>
      <c r="M34" s="16">
        <v>0.12583691855605686</v>
      </c>
      <c r="N34" s="17">
        <v>5.7210999999999901E-2</v>
      </c>
    </row>
    <row r="35" spans="1:14" x14ac:dyDescent="0.25">
      <c r="A35">
        <v>25</v>
      </c>
      <c r="B35">
        <v>5</v>
      </c>
      <c r="C35" s="18">
        <v>8081.5789000000004</v>
      </c>
      <c r="D35" s="18">
        <v>6926.4049999999997</v>
      </c>
      <c r="E35" s="16">
        <v>0.14293913532168823</v>
      </c>
      <c r="F35" s="18">
        <v>1155.1739000000007</v>
      </c>
      <c r="G35" s="18">
        <v>4588.0855999999967</v>
      </c>
      <c r="H35" s="18">
        <v>3432.9097000000002</v>
      </c>
      <c r="I35" s="16">
        <v>0.25177732080674287</v>
      </c>
      <c r="J35" s="18">
        <v>1155.1758999999965</v>
      </c>
      <c r="K35" s="12">
        <v>0.5605230000000001</v>
      </c>
      <c r="L35" s="12">
        <v>0.49538599999999999</v>
      </c>
      <c r="M35" s="16">
        <v>0.11620754188498973</v>
      </c>
      <c r="N35" s="17">
        <v>6.5137000000000111E-2</v>
      </c>
    </row>
    <row r="36" spans="1:14" x14ac:dyDescent="0.25">
      <c r="A36">
        <v>25</v>
      </c>
      <c r="B36">
        <v>6</v>
      </c>
      <c r="C36" s="18">
        <v>8068.2335999999996</v>
      </c>
      <c r="D36" s="18">
        <v>6931.0326000000005</v>
      </c>
      <c r="E36" s="16">
        <v>0.14094795173010355</v>
      </c>
      <c r="F36" s="18">
        <v>1137.2009999999991</v>
      </c>
      <c r="G36" s="18">
        <v>4569.6797000000006</v>
      </c>
      <c r="H36" s="18">
        <v>3432.4755999999998</v>
      </c>
      <c r="I36" s="16">
        <v>0.24885860162146611</v>
      </c>
      <c r="J36" s="18">
        <v>1137.2041000000008</v>
      </c>
      <c r="K36" s="12">
        <v>0.55946700000000016</v>
      </c>
      <c r="L36" s="12">
        <v>0.49487300000000001</v>
      </c>
      <c r="M36" s="16">
        <v>0.11545631824575915</v>
      </c>
      <c r="N36" s="17">
        <v>6.4594000000000151E-2</v>
      </c>
    </row>
    <row r="37" spans="1:14" x14ac:dyDescent="0.25">
      <c r="A37">
        <v>25</v>
      </c>
      <c r="B37">
        <v>7</v>
      </c>
      <c r="C37" s="18">
        <v>9455.0745999999999</v>
      </c>
      <c r="D37" s="18">
        <v>8082.1535000000003</v>
      </c>
      <c r="E37" s="16">
        <v>0.1452046819387337</v>
      </c>
      <c r="F37" s="18">
        <v>1372.9210999999996</v>
      </c>
      <c r="G37" s="18">
        <v>6467.7926000000034</v>
      </c>
      <c r="H37" s="18">
        <v>5094.8732000000009</v>
      </c>
      <c r="I37" s="16">
        <v>0.21227016463082038</v>
      </c>
      <c r="J37" s="18">
        <v>1372.9194000000025</v>
      </c>
      <c r="K37" s="12">
        <v>0.67699100000000012</v>
      </c>
      <c r="L37" s="12">
        <v>0.62910499999999991</v>
      </c>
      <c r="M37" s="16">
        <v>7.0733584346025571E-2</v>
      </c>
      <c r="N37" s="17">
        <v>4.7886000000000206E-2</v>
      </c>
    </row>
    <row r="38" spans="1:14" x14ac:dyDescent="0.25">
      <c r="A38">
        <v>25</v>
      </c>
      <c r="B38">
        <v>8</v>
      </c>
      <c r="C38" s="18">
        <v>9397.765800000001</v>
      </c>
      <c r="D38" s="18">
        <v>8032.3287</v>
      </c>
      <c r="E38" s="16">
        <v>0.14529379951136911</v>
      </c>
      <c r="F38" s="18">
        <v>1365.437100000001</v>
      </c>
      <c r="G38" s="18">
        <v>6425.0171</v>
      </c>
      <c r="H38" s="18">
        <v>5059.5797999999995</v>
      </c>
      <c r="I38" s="16">
        <v>0.21251885851011987</v>
      </c>
      <c r="J38" s="18">
        <v>1365.4373000000005</v>
      </c>
      <c r="K38" s="12">
        <v>0.67688799999999993</v>
      </c>
      <c r="L38" s="12">
        <v>0.62873600000000007</v>
      </c>
      <c r="M38" s="16">
        <v>7.1137322570351172E-2</v>
      </c>
      <c r="N38" s="17">
        <v>4.8151999999999862E-2</v>
      </c>
    </row>
    <row r="39" spans="1:14" x14ac:dyDescent="0.25">
      <c r="A39">
        <v>25</v>
      </c>
      <c r="B39">
        <v>9</v>
      </c>
      <c r="C39" s="18">
        <v>11531.072700000001</v>
      </c>
      <c r="D39" s="18">
        <v>9407.5659999999989</v>
      </c>
      <c r="E39" s="16">
        <v>0.18415517404551629</v>
      </c>
      <c r="F39" s="18">
        <v>2123.5067000000017</v>
      </c>
      <c r="G39" s="18">
        <v>9058.0530999999992</v>
      </c>
      <c r="H39" s="18">
        <v>6934.5479000000014</v>
      </c>
      <c r="I39" s="16">
        <v>0.23443284959325283</v>
      </c>
      <c r="J39" s="18">
        <v>2123.5051999999978</v>
      </c>
      <c r="K39" s="12">
        <v>0.77965099999999987</v>
      </c>
      <c r="L39" s="12">
        <v>0.73641100000000004</v>
      </c>
      <c r="M39" s="16">
        <v>5.5460712549589293E-2</v>
      </c>
      <c r="N39" s="17">
        <v>4.3239999999999834E-2</v>
      </c>
    </row>
    <row r="40" spans="1:14" x14ac:dyDescent="0.25">
      <c r="A40">
        <v>25</v>
      </c>
      <c r="B40">
        <v>10</v>
      </c>
      <c r="C40" s="18">
        <v>11522.4097</v>
      </c>
      <c r="D40" s="18">
        <v>9367.2924999999996</v>
      </c>
      <c r="E40" s="16">
        <v>0.18703702229925057</v>
      </c>
      <c r="F40" s="18">
        <v>2155.1172000000006</v>
      </c>
      <c r="G40" s="18">
        <v>9048.1854000000003</v>
      </c>
      <c r="H40" s="18">
        <v>6893.0677999999998</v>
      </c>
      <c r="I40" s="16">
        <v>0.23818229896129228</v>
      </c>
      <c r="J40" s="18">
        <v>2155.1176000000005</v>
      </c>
      <c r="K40" s="12">
        <v>0.77936099999999997</v>
      </c>
      <c r="L40" s="12">
        <v>0.73497400000000002</v>
      </c>
      <c r="M40" s="16">
        <v>5.695306796208683E-2</v>
      </c>
      <c r="N40" s="17">
        <v>4.4386999999999954E-2</v>
      </c>
    </row>
    <row r="41" spans="1:14" x14ac:dyDescent="0.25">
      <c r="A41">
        <v>45</v>
      </c>
      <c r="B41">
        <v>2</v>
      </c>
      <c r="C41" s="18">
        <v>6566.4805000000006</v>
      </c>
      <c r="D41" s="18">
        <v>6485.3594000000003</v>
      </c>
      <c r="E41" s="16">
        <v>1.2353817238930365E-2</v>
      </c>
      <c r="F41" s="18">
        <v>81.121100000000297</v>
      </c>
      <c r="G41" s="18">
        <v>691.52920000000006</v>
      </c>
      <c r="H41" s="18">
        <v>610.40959999999961</v>
      </c>
      <c r="I41" s="16">
        <v>0.11730466334610379</v>
      </c>
      <c r="J41" s="18">
        <v>81.119600000000446</v>
      </c>
      <c r="K41" s="12">
        <v>0.105327</v>
      </c>
      <c r="L41" s="12">
        <v>9.4285999999999981E-2</v>
      </c>
      <c r="M41" s="16">
        <v>0.10482592307765362</v>
      </c>
      <c r="N41" s="17">
        <v>1.1041000000000023E-2</v>
      </c>
    </row>
    <row r="42" spans="1:14" x14ac:dyDescent="0.25">
      <c r="A42">
        <v>45</v>
      </c>
      <c r="B42">
        <v>3</v>
      </c>
      <c r="C42" s="18">
        <v>7719.3185000000003</v>
      </c>
      <c r="D42" s="18">
        <v>7536.8193000000001</v>
      </c>
      <c r="E42" s="16">
        <v>2.3641879785113229E-2</v>
      </c>
      <c r="F42" s="18">
        <v>182.4992000000002</v>
      </c>
      <c r="G42" s="18">
        <v>1430.789</v>
      </c>
      <c r="H42" s="18">
        <v>1248.2898</v>
      </c>
      <c r="I42" s="16">
        <v>0.12755144189674372</v>
      </c>
      <c r="J42" s="18">
        <v>182.49919999999997</v>
      </c>
      <c r="K42" s="12">
        <v>0.18566000000000002</v>
      </c>
      <c r="L42" s="12">
        <v>0.16630700000000001</v>
      </c>
      <c r="M42" s="16">
        <v>0.10423893137994186</v>
      </c>
      <c r="N42" s="17">
        <v>1.9353000000000009E-2</v>
      </c>
    </row>
    <row r="43" spans="1:14" x14ac:dyDescent="0.25">
      <c r="A43">
        <v>45</v>
      </c>
      <c r="B43">
        <v>4</v>
      </c>
      <c r="C43" s="18">
        <v>8292.0547000000006</v>
      </c>
      <c r="D43" s="18">
        <v>7871.6036999999997</v>
      </c>
      <c r="E43" s="16">
        <v>5.0705285386021481E-2</v>
      </c>
      <c r="F43" s="18">
        <v>420.45100000000093</v>
      </c>
      <c r="G43" s="18">
        <v>2413.7152999999994</v>
      </c>
      <c r="H43" s="18">
        <v>1993.2644</v>
      </c>
      <c r="I43" s="16">
        <v>0.17419241614783632</v>
      </c>
      <c r="J43" s="18">
        <v>420.45089999999936</v>
      </c>
      <c r="K43" s="12">
        <v>0.28948799999999997</v>
      </c>
      <c r="L43" s="12">
        <v>0.25354500000000002</v>
      </c>
      <c r="M43" s="16">
        <v>0.12416058696733527</v>
      </c>
      <c r="N43" s="17">
        <v>3.5942999999999947E-2</v>
      </c>
    </row>
    <row r="44" spans="1:14" x14ac:dyDescent="0.25">
      <c r="A44">
        <v>45</v>
      </c>
      <c r="B44">
        <v>5</v>
      </c>
      <c r="C44" s="18">
        <v>9151.3030999999992</v>
      </c>
      <c r="D44" s="18">
        <v>8483.0303000000004</v>
      </c>
      <c r="E44" s="16">
        <v>7.3024878828458761E-2</v>
      </c>
      <c r="F44" s="18">
        <v>668.27279999999882</v>
      </c>
      <c r="G44" s="18">
        <v>3489.1919000000007</v>
      </c>
      <c r="H44" s="18">
        <v>2820.9171000000001</v>
      </c>
      <c r="I44" s="16">
        <v>0.1915270982945938</v>
      </c>
      <c r="J44" s="18">
        <v>668.2748000000006</v>
      </c>
      <c r="K44" s="12">
        <v>0.37685099999999999</v>
      </c>
      <c r="L44" s="12">
        <v>0.332146</v>
      </c>
      <c r="M44" s="16">
        <v>0.11862778657878047</v>
      </c>
      <c r="N44" s="17">
        <v>4.4704999999999995E-2</v>
      </c>
    </row>
    <row r="45" spans="1:14" x14ac:dyDescent="0.25">
      <c r="A45">
        <v>45</v>
      </c>
      <c r="B45">
        <v>6</v>
      </c>
      <c r="C45" s="18">
        <v>10033.8349</v>
      </c>
      <c r="D45" s="18">
        <v>9077.6496000000006</v>
      </c>
      <c r="E45" s="16">
        <v>9.5296096610080649E-2</v>
      </c>
      <c r="F45" s="18">
        <v>956.18529999999919</v>
      </c>
      <c r="G45" s="18">
        <v>4627.0065999999997</v>
      </c>
      <c r="H45" s="18">
        <v>3670.8175999999999</v>
      </c>
      <c r="I45" s="16">
        <v>0.20665390881439416</v>
      </c>
      <c r="J45" s="18">
        <v>956.18899999999985</v>
      </c>
      <c r="K45" s="12">
        <v>0.45653600000000005</v>
      </c>
      <c r="L45" s="12">
        <v>0.404198</v>
      </c>
      <c r="M45" s="16">
        <v>0.11464156167312117</v>
      </c>
      <c r="N45" s="17">
        <v>5.2338000000000051E-2</v>
      </c>
    </row>
    <row r="46" spans="1:14" x14ac:dyDescent="0.25">
      <c r="A46">
        <v>45</v>
      </c>
      <c r="B46">
        <v>7</v>
      </c>
      <c r="C46" s="18">
        <v>10775.612800000001</v>
      </c>
      <c r="D46" s="18">
        <v>9711.9254000000001</v>
      </c>
      <c r="E46" s="16">
        <v>9.8712474152746199E-2</v>
      </c>
      <c r="F46" s="18">
        <v>1063.6874000000007</v>
      </c>
      <c r="G46" s="18">
        <v>5550.289600000001</v>
      </c>
      <c r="H46" s="18">
        <v>4486.601200000001</v>
      </c>
      <c r="I46" s="16">
        <v>0.19164556746732631</v>
      </c>
      <c r="J46" s="18">
        <v>1063.6884</v>
      </c>
      <c r="K46" s="12">
        <v>0.50947700000000018</v>
      </c>
      <c r="L46" s="12">
        <v>0.46131299999999992</v>
      </c>
      <c r="M46" s="16">
        <v>9.4536161593163665E-2</v>
      </c>
      <c r="N46" s="17">
        <v>4.8164000000000262E-2</v>
      </c>
    </row>
    <row r="47" spans="1:14" x14ac:dyDescent="0.25">
      <c r="A47">
        <v>45</v>
      </c>
      <c r="B47">
        <v>8</v>
      </c>
      <c r="C47" s="18">
        <v>11834.8508</v>
      </c>
      <c r="D47" s="18">
        <v>10386.958500000001</v>
      </c>
      <c r="E47" s="16">
        <v>0.12234140712614638</v>
      </c>
      <c r="F47" s="18">
        <v>1447.8922999999995</v>
      </c>
      <c r="G47" s="18">
        <v>6863.1698000000015</v>
      </c>
      <c r="H47" s="18">
        <v>5415.2766000000011</v>
      </c>
      <c r="I47" s="16">
        <v>0.21096566778808246</v>
      </c>
      <c r="J47" s="18">
        <v>1447.8932000000004</v>
      </c>
      <c r="K47" s="12">
        <v>0.57351600000000003</v>
      </c>
      <c r="L47" s="12">
        <v>0.520652</v>
      </c>
      <c r="M47" s="16">
        <v>9.2175283688685272E-2</v>
      </c>
      <c r="N47" s="17">
        <v>5.2864000000000022E-2</v>
      </c>
    </row>
    <row r="48" spans="1:14" x14ac:dyDescent="0.25">
      <c r="A48">
        <v>45</v>
      </c>
      <c r="B48">
        <v>9</v>
      </c>
      <c r="C48" s="18">
        <v>13286.586799999999</v>
      </c>
      <c r="D48" s="18">
        <v>11238.354600000001</v>
      </c>
      <c r="E48" s="16">
        <v>0.1541578910243524</v>
      </c>
      <c r="F48" s="18">
        <v>2048.2321999999986</v>
      </c>
      <c r="G48" s="18">
        <v>8496.7003999999997</v>
      </c>
      <c r="H48" s="18">
        <v>6448.4697999999999</v>
      </c>
      <c r="I48" s="16">
        <v>0.24106188326941591</v>
      </c>
      <c r="J48" s="18">
        <v>2048.2305999999999</v>
      </c>
      <c r="K48" s="12">
        <v>0.63338000000000005</v>
      </c>
      <c r="L48" s="12">
        <v>0.57355900000000004</v>
      </c>
      <c r="M48" s="16">
        <v>9.4447251255170686E-2</v>
      </c>
      <c r="N48" s="17">
        <v>5.9821000000000013E-2</v>
      </c>
    </row>
    <row r="49" spans="1:14" x14ac:dyDescent="0.25">
      <c r="A49">
        <v>45</v>
      </c>
      <c r="B49">
        <v>10</v>
      </c>
      <c r="C49" s="18">
        <v>13291.561800000001</v>
      </c>
      <c r="D49" s="18">
        <v>11221.056400000001</v>
      </c>
      <c r="E49" s="16">
        <v>0.1557759299588104</v>
      </c>
      <c r="F49" s="18">
        <v>2070.5054</v>
      </c>
      <c r="G49" s="18">
        <v>8540.2276000000002</v>
      </c>
      <c r="H49" s="18">
        <v>6469.7249999999995</v>
      </c>
      <c r="I49" s="16">
        <v>0.24244114992907217</v>
      </c>
      <c r="J49" s="18">
        <v>2070.5026000000007</v>
      </c>
      <c r="K49" s="12">
        <v>0.63586100000000001</v>
      </c>
      <c r="L49" s="12">
        <v>0.57625400000000004</v>
      </c>
      <c r="M49" s="16">
        <v>9.3742185792177801E-2</v>
      </c>
      <c r="N49" s="17">
        <v>5.9606999999999966E-2</v>
      </c>
    </row>
    <row r="50" spans="1:14" x14ac:dyDescent="0.25">
      <c r="A50">
        <v>60</v>
      </c>
      <c r="B50">
        <v>2</v>
      </c>
      <c r="C50" s="18">
        <v>7227.3621999999996</v>
      </c>
      <c r="D50" s="18">
        <v>7158.7129999999997</v>
      </c>
      <c r="E50" s="16">
        <v>9.4985138561340943E-3</v>
      </c>
      <c r="F50" s="18">
        <v>68.649199999999837</v>
      </c>
      <c r="G50" s="18">
        <v>566.0757000000001</v>
      </c>
      <c r="H50" s="18">
        <v>497.42789999999997</v>
      </c>
      <c r="I50" s="16">
        <v>0.12126964644481319</v>
      </c>
      <c r="J50" s="18">
        <v>68.647800000000132</v>
      </c>
      <c r="K50" s="12">
        <v>7.8271000000000007E-2</v>
      </c>
      <c r="L50" s="12">
        <v>6.9532999999999998E-2</v>
      </c>
      <c r="M50" s="16">
        <v>0.11163777133293312</v>
      </c>
      <c r="N50" s="17">
        <v>8.7380000000000096E-3</v>
      </c>
    </row>
    <row r="51" spans="1:14" x14ac:dyDescent="0.25">
      <c r="A51">
        <v>60</v>
      </c>
      <c r="B51">
        <v>3</v>
      </c>
      <c r="C51" s="18">
        <v>8673.8505999999998</v>
      </c>
      <c r="D51" s="18">
        <v>8551.2383000000009</v>
      </c>
      <c r="E51" s="16">
        <v>1.4135855648701012E-2</v>
      </c>
      <c r="F51" s="18">
        <v>122.61229999999887</v>
      </c>
      <c r="G51" s="18">
        <v>1169.3420999999998</v>
      </c>
      <c r="H51" s="18">
        <v>1046.7306999999998</v>
      </c>
      <c r="I51" s="16">
        <v>0.10485502916554534</v>
      </c>
      <c r="J51" s="18">
        <v>122.6114</v>
      </c>
      <c r="K51" s="12">
        <v>0.13501099999999996</v>
      </c>
      <c r="L51" s="12">
        <v>0.122868</v>
      </c>
      <c r="M51" s="16">
        <v>8.994081963691819E-2</v>
      </c>
      <c r="N51" s="17">
        <v>1.2142999999999959E-2</v>
      </c>
    </row>
    <row r="52" spans="1:14" x14ac:dyDescent="0.25">
      <c r="A52">
        <v>60</v>
      </c>
      <c r="B52">
        <v>4</v>
      </c>
      <c r="C52" s="18">
        <v>9485.4434999999976</v>
      </c>
      <c r="D52" s="18">
        <v>9234.9022999999997</v>
      </c>
      <c r="E52" s="16">
        <v>2.6413229913814562E-2</v>
      </c>
      <c r="F52" s="18">
        <v>250.54119999999784</v>
      </c>
      <c r="G52" s="18">
        <v>1989.1287000000002</v>
      </c>
      <c r="H52" s="18">
        <v>1738.5883999999992</v>
      </c>
      <c r="I52" s="16">
        <v>0.12595479618789929</v>
      </c>
      <c r="J52" s="18">
        <v>250.54030000000103</v>
      </c>
      <c r="K52" s="12">
        <v>0.20972200000000002</v>
      </c>
      <c r="L52" s="12">
        <v>0.18901500000000004</v>
      </c>
      <c r="M52" s="16">
        <v>9.8735468858774822E-2</v>
      </c>
      <c r="N52" s="17">
        <v>2.0706999999999975E-2</v>
      </c>
    </row>
    <row r="53" spans="1:14" x14ac:dyDescent="0.25">
      <c r="A53">
        <v>60</v>
      </c>
      <c r="B53">
        <v>5</v>
      </c>
      <c r="C53" s="18">
        <v>10130.7219</v>
      </c>
      <c r="D53" s="18">
        <v>9635.4423000000006</v>
      </c>
      <c r="E53" s="16">
        <v>4.8888875332763759E-2</v>
      </c>
      <c r="F53" s="18">
        <v>495.27959999999985</v>
      </c>
      <c r="G53" s="18">
        <v>2990.0237999999995</v>
      </c>
      <c r="H53" s="18">
        <v>2494.7467000000006</v>
      </c>
      <c r="I53" s="16">
        <v>0.16564319655248194</v>
      </c>
      <c r="J53" s="18">
        <v>495.27709999999888</v>
      </c>
      <c r="K53" s="12">
        <v>0.29321299999999995</v>
      </c>
      <c r="L53" s="12">
        <v>0.25914000000000004</v>
      </c>
      <c r="M53" s="16">
        <v>0.11620562526218113</v>
      </c>
      <c r="N53" s="17">
        <v>3.4072999999999909E-2</v>
      </c>
    </row>
    <row r="54" spans="1:14" x14ac:dyDescent="0.25">
      <c r="A54">
        <v>60</v>
      </c>
      <c r="B54">
        <v>6</v>
      </c>
      <c r="C54" s="18">
        <v>10982.781999999999</v>
      </c>
      <c r="D54" s="18">
        <v>10198.6407</v>
      </c>
      <c r="E54" s="16">
        <v>7.1397329019186495E-2</v>
      </c>
      <c r="F54" s="18">
        <v>784.14129999999932</v>
      </c>
      <c r="G54" s="18">
        <v>4129.0775000000003</v>
      </c>
      <c r="H54" s="18">
        <v>3344.9349000000002</v>
      </c>
      <c r="I54" s="16">
        <v>0.18990745511557972</v>
      </c>
      <c r="J54" s="18">
        <v>784.14260000000013</v>
      </c>
      <c r="K54" s="12">
        <v>0.37229100000000004</v>
      </c>
      <c r="L54" s="12">
        <v>0.32800999999999997</v>
      </c>
      <c r="M54" s="16">
        <v>0.11894190297374921</v>
      </c>
      <c r="N54" s="17">
        <v>4.428100000000007E-2</v>
      </c>
    </row>
    <row r="55" spans="1:14" x14ac:dyDescent="0.25">
      <c r="A55">
        <v>60</v>
      </c>
      <c r="B55">
        <v>7</v>
      </c>
      <c r="C55" s="18">
        <v>11782.9748</v>
      </c>
      <c r="D55" s="18">
        <v>10781.3624</v>
      </c>
      <c r="E55" s="16">
        <v>8.5005053223062177E-2</v>
      </c>
      <c r="F55" s="18">
        <v>1001.6124</v>
      </c>
      <c r="G55" s="18">
        <v>5144.8468000000003</v>
      </c>
      <c r="H55" s="18">
        <v>4143.2347</v>
      </c>
      <c r="I55" s="16">
        <v>0.19468258996555543</v>
      </c>
      <c r="J55" s="18">
        <v>1001.6121000000003</v>
      </c>
      <c r="K55" s="12">
        <v>0.43202199999999996</v>
      </c>
      <c r="L55" s="12">
        <v>0.38414999999999999</v>
      </c>
      <c r="M55" s="16">
        <v>0.11080917175514204</v>
      </c>
      <c r="N55" s="17">
        <v>4.787199999999997E-2</v>
      </c>
    </row>
    <row r="56" spans="1:14" x14ac:dyDescent="0.25">
      <c r="A56">
        <v>60</v>
      </c>
      <c r="B56">
        <v>8</v>
      </c>
      <c r="C56" s="18">
        <v>12686.121800000001</v>
      </c>
      <c r="D56" s="18">
        <v>11444.632900000001</v>
      </c>
      <c r="E56" s="16">
        <v>9.7861972285336218E-2</v>
      </c>
      <c r="F56" s="18">
        <v>1241.4889000000003</v>
      </c>
      <c r="G56" s="18">
        <v>6234.9469000000008</v>
      </c>
      <c r="H56" s="18">
        <v>4993.4575999999997</v>
      </c>
      <c r="I56" s="16">
        <v>0.19911786257554187</v>
      </c>
      <c r="J56" s="18">
        <v>1241.4893000000011</v>
      </c>
      <c r="K56" s="12">
        <v>0.48619100000000004</v>
      </c>
      <c r="L56" s="12">
        <v>0.435809</v>
      </c>
      <c r="M56" s="16">
        <v>0.10362594124531313</v>
      </c>
      <c r="N56" s="17">
        <v>5.0382000000000038E-2</v>
      </c>
    </row>
    <row r="57" spans="1:14" x14ac:dyDescent="0.25">
      <c r="A57">
        <v>60</v>
      </c>
      <c r="B57">
        <v>9</v>
      </c>
      <c r="C57" s="18">
        <v>13738.066500000001</v>
      </c>
      <c r="D57" s="18">
        <v>12155.7547</v>
      </c>
      <c r="E57" s="16">
        <v>0.11517718304828417</v>
      </c>
      <c r="F57" s="18">
        <v>1582.3118000000013</v>
      </c>
      <c r="G57" s="18">
        <v>7536.5873999999994</v>
      </c>
      <c r="H57" s="18">
        <v>5954.2778000000008</v>
      </c>
      <c r="I57" s="16">
        <v>0.20995040805869225</v>
      </c>
      <c r="J57" s="18">
        <v>1582.3095999999987</v>
      </c>
      <c r="K57" s="12">
        <v>0.54208699999999999</v>
      </c>
      <c r="L57" s="12">
        <v>0.489172</v>
      </c>
      <c r="M57" s="16">
        <v>9.7613482706650392E-2</v>
      </c>
      <c r="N57" s="17">
        <v>5.291499999999999E-2</v>
      </c>
    </row>
    <row r="58" spans="1:14" x14ac:dyDescent="0.25">
      <c r="A58">
        <v>60</v>
      </c>
      <c r="B58">
        <v>10</v>
      </c>
      <c r="C58" s="18">
        <v>15063.758599999999</v>
      </c>
      <c r="D58" s="18">
        <v>12956.0172</v>
      </c>
      <c r="E58" s="16">
        <v>0.13992134738537298</v>
      </c>
      <c r="F58" s="18">
        <v>2107.741399999999</v>
      </c>
      <c r="G58" s="18">
        <v>9071.6661000000004</v>
      </c>
      <c r="H58" s="18">
        <v>6963.9216999999999</v>
      </c>
      <c r="I58" s="16">
        <v>0.23234369263216159</v>
      </c>
      <c r="J58" s="18">
        <v>2107.7444000000005</v>
      </c>
      <c r="K58" s="12">
        <v>0.59533700000000001</v>
      </c>
      <c r="L58" s="12">
        <v>0.53722400000000003</v>
      </c>
      <c r="M58" s="16">
        <v>9.7613620520814209E-2</v>
      </c>
      <c r="N58" s="17">
        <v>5.811299999999997E-2</v>
      </c>
    </row>
    <row r="59" spans="1:14" x14ac:dyDescent="0.25">
      <c r="A59">
        <v>100</v>
      </c>
      <c r="B59">
        <v>2</v>
      </c>
      <c r="C59" s="18">
        <v>8765.0514999999996</v>
      </c>
      <c r="D59" s="18">
        <v>8712.6941999999999</v>
      </c>
      <c r="E59" s="16">
        <v>5.973416128815634E-3</v>
      </c>
      <c r="F59" s="18">
        <v>52.357299999999668</v>
      </c>
      <c r="G59" s="18">
        <v>424.81920000000014</v>
      </c>
      <c r="H59" s="18">
        <v>372.46000000000015</v>
      </c>
      <c r="I59" s="16">
        <v>0.12325054988098461</v>
      </c>
      <c r="J59" s="18">
        <v>52.359199999999987</v>
      </c>
      <c r="K59" s="12">
        <v>4.8385999999999985E-2</v>
      </c>
      <c r="L59" s="12">
        <v>4.2734999999999933E-2</v>
      </c>
      <c r="M59" s="16">
        <v>0.11678998057289409</v>
      </c>
      <c r="N59" s="17">
        <v>5.6510000000000518E-3</v>
      </c>
    </row>
    <row r="60" spans="1:14" x14ac:dyDescent="0.25">
      <c r="A60">
        <v>100</v>
      </c>
      <c r="B60">
        <v>3</v>
      </c>
      <c r="C60" s="18">
        <v>10268.277599999999</v>
      </c>
      <c r="D60" s="18">
        <v>10192.716399999999</v>
      </c>
      <c r="E60" s="16">
        <v>7.3587024955382718E-3</v>
      </c>
      <c r="F60" s="18">
        <v>75.561200000000099</v>
      </c>
      <c r="G60" s="18">
        <v>820.84890000000007</v>
      </c>
      <c r="H60" s="18">
        <v>745.28770000000009</v>
      </c>
      <c r="I60" s="16">
        <v>9.2052508080354367E-2</v>
      </c>
      <c r="J60" s="18">
        <v>75.561199999999985</v>
      </c>
      <c r="K60" s="12">
        <v>7.989499999999998E-2</v>
      </c>
      <c r="L60" s="12">
        <v>7.3168999999999942E-2</v>
      </c>
      <c r="M60" s="16">
        <v>8.418549346016696E-2</v>
      </c>
      <c r="N60" s="17">
        <v>6.7260000000000375E-3</v>
      </c>
    </row>
    <row r="61" spans="1:14" x14ac:dyDescent="0.25">
      <c r="A61">
        <v>100</v>
      </c>
      <c r="B61">
        <v>4</v>
      </c>
      <c r="C61" s="18">
        <v>11753.9689</v>
      </c>
      <c r="D61" s="18">
        <v>11638.311</v>
      </c>
      <c r="E61" s="16">
        <v>9.839901822438879E-3</v>
      </c>
      <c r="F61" s="18">
        <v>115.65790000000015</v>
      </c>
      <c r="G61" s="18">
        <v>1338.5085000000001</v>
      </c>
      <c r="H61" s="18">
        <v>1222.8524</v>
      </c>
      <c r="I61" s="16">
        <v>8.6406698201767274E-2</v>
      </c>
      <c r="J61" s="18">
        <v>115.65610000000015</v>
      </c>
      <c r="K61" s="12">
        <v>0.113956</v>
      </c>
      <c r="L61" s="12">
        <v>0.105335</v>
      </c>
      <c r="M61" s="16">
        <v>7.5652006037417979E-2</v>
      </c>
      <c r="N61" s="17">
        <v>8.6210000000000037E-3</v>
      </c>
    </row>
    <row r="62" spans="1:14" x14ac:dyDescent="0.25">
      <c r="A62">
        <v>100</v>
      </c>
      <c r="B62">
        <v>5</v>
      </c>
      <c r="C62" s="18">
        <v>12949.003700000001</v>
      </c>
      <c r="D62" s="18">
        <v>12751.9576</v>
      </c>
      <c r="E62" s="16">
        <v>1.5217085774714922E-2</v>
      </c>
      <c r="F62" s="18">
        <v>197.04610000000139</v>
      </c>
      <c r="G62" s="18">
        <v>2057.1831999999995</v>
      </c>
      <c r="H62" s="18">
        <v>1860.1362000000004</v>
      </c>
      <c r="I62" s="16">
        <v>9.5784857663624323E-2</v>
      </c>
      <c r="J62" s="18">
        <v>197.04699999999912</v>
      </c>
      <c r="K62" s="12">
        <v>0.15937400000000002</v>
      </c>
      <c r="L62" s="12">
        <v>0.14669600000000005</v>
      </c>
      <c r="M62" s="16">
        <v>7.9548734423431466E-2</v>
      </c>
      <c r="N62" s="17">
        <v>1.2677999999999967E-2</v>
      </c>
    </row>
    <row r="63" spans="1:14" x14ac:dyDescent="0.25">
      <c r="A63">
        <v>100</v>
      </c>
      <c r="B63">
        <v>6</v>
      </c>
      <c r="C63" s="18">
        <v>13672.6582</v>
      </c>
      <c r="D63" s="18">
        <v>13311.495200000001</v>
      </c>
      <c r="E63" s="16">
        <v>2.6414980519296472E-2</v>
      </c>
      <c r="F63" s="18">
        <v>361.16299999999865</v>
      </c>
      <c r="G63" s="18">
        <v>2955.2728999999999</v>
      </c>
      <c r="H63" s="18">
        <v>2594.1123000000007</v>
      </c>
      <c r="I63" s="16">
        <v>0.12220888297659394</v>
      </c>
      <c r="J63" s="18">
        <v>361.16059999999925</v>
      </c>
      <c r="K63" s="12">
        <v>0.21637200000000006</v>
      </c>
      <c r="L63" s="12">
        <v>0.19591799999999995</v>
      </c>
      <c r="M63" s="16">
        <v>9.4531639953414057E-2</v>
      </c>
      <c r="N63" s="17">
        <v>2.0454000000000111E-2</v>
      </c>
    </row>
    <row r="64" spans="1:14" x14ac:dyDescent="0.25">
      <c r="A64">
        <v>100</v>
      </c>
      <c r="B64">
        <v>7</v>
      </c>
      <c r="C64" s="18">
        <v>14031.086499999999</v>
      </c>
      <c r="D64" s="18">
        <v>13475.2166</v>
      </c>
      <c r="E64" s="16">
        <v>3.9617024668759604E-2</v>
      </c>
      <c r="F64" s="18">
        <v>555.86989999999969</v>
      </c>
      <c r="G64" s="18">
        <v>3874.0158000000001</v>
      </c>
      <c r="H64" s="18">
        <v>3318.1478000000002</v>
      </c>
      <c r="I64" s="16">
        <v>0.14348625010770477</v>
      </c>
      <c r="J64" s="18">
        <v>555.86799999999994</v>
      </c>
      <c r="K64" s="12">
        <v>0.27523199999999998</v>
      </c>
      <c r="L64" s="12">
        <v>0.24700700000000003</v>
      </c>
      <c r="M64" s="16">
        <v>0.10254984885478413</v>
      </c>
      <c r="N64" s="17">
        <v>2.8224999999999945E-2</v>
      </c>
    </row>
    <row r="65" spans="1:14" x14ac:dyDescent="0.25">
      <c r="A65">
        <v>100</v>
      </c>
      <c r="B65">
        <v>8</v>
      </c>
      <c r="C65" s="18">
        <v>14661.271500000001</v>
      </c>
      <c r="D65" s="18">
        <v>13895.644399999999</v>
      </c>
      <c r="E65" s="16">
        <v>5.222105736190763E-2</v>
      </c>
      <c r="F65" s="18">
        <v>765.62710000000152</v>
      </c>
      <c r="G65" s="18">
        <v>4879.4846000000007</v>
      </c>
      <c r="H65" s="18">
        <v>4113.8540000000012</v>
      </c>
      <c r="I65" s="16">
        <v>0.15690808820259405</v>
      </c>
      <c r="J65" s="18">
        <v>765.6305999999995</v>
      </c>
      <c r="K65" s="12">
        <v>0.33084399999999992</v>
      </c>
      <c r="L65" s="12">
        <v>0.29650799999999999</v>
      </c>
      <c r="M65" s="16">
        <v>0.10378305183107425</v>
      </c>
      <c r="N65" s="17">
        <v>3.4335999999999922E-2</v>
      </c>
    </row>
    <row r="66" spans="1:14" x14ac:dyDescent="0.25">
      <c r="A66">
        <v>100</v>
      </c>
      <c r="B66">
        <v>9</v>
      </c>
      <c r="C66" s="18">
        <v>15277.8626</v>
      </c>
      <c r="D66" s="18">
        <v>14383.440699999999</v>
      </c>
      <c r="E66" s="16">
        <v>5.854365387472471E-2</v>
      </c>
      <c r="F66" s="18">
        <v>894.42190000000119</v>
      </c>
      <c r="G66" s="18">
        <v>5642.5126</v>
      </c>
      <c r="H66" s="18">
        <v>4748.0922</v>
      </c>
      <c r="I66" s="16">
        <v>0.15851455963075745</v>
      </c>
      <c r="J66" s="18">
        <v>894.42039999999997</v>
      </c>
      <c r="K66" s="12">
        <v>0.36696799999999996</v>
      </c>
      <c r="L66" s="12">
        <v>0.33065899999999998</v>
      </c>
      <c r="M66" s="16">
        <v>9.8943232107431667E-2</v>
      </c>
      <c r="N66" s="17">
        <v>3.630899999999998E-2</v>
      </c>
    </row>
    <row r="67" spans="1:14" x14ac:dyDescent="0.25">
      <c r="A67">
        <v>100</v>
      </c>
      <c r="B67">
        <v>10</v>
      </c>
      <c r="C67" s="18">
        <v>16633.682100000002</v>
      </c>
      <c r="D67" s="18">
        <v>15257.6677</v>
      </c>
      <c r="E67" s="16">
        <v>8.2724582069534813E-2</v>
      </c>
      <c r="F67" s="18">
        <v>1376.0144000000018</v>
      </c>
      <c r="G67" s="18">
        <v>7235.7916000000014</v>
      </c>
      <c r="H67" s="18">
        <v>5859.7759999999998</v>
      </c>
      <c r="I67" s="16">
        <v>0.19016794237136425</v>
      </c>
      <c r="J67" s="18">
        <v>1376.0156000000015</v>
      </c>
      <c r="K67" s="12">
        <v>0.430371</v>
      </c>
      <c r="L67" s="12">
        <v>0.38381999999999999</v>
      </c>
      <c r="M67" s="16">
        <v>0.10816481593787687</v>
      </c>
      <c r="N67" s="17">
        <v>4.6551000000000009E-2</v>
      </c>
    </row>
  </sheetData>
  <mergeCells count="3">
    <mergeCell ref="C1:F1"/>
    <mergeCell ref="G1:J1"/>
    <mergeCell ref="K1:N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A189-E3A2-45D4-9D85-713693F56C0F}">
  <dimension ref="A3:C12"/>
  <sheetViews>
    <sheetView workbookViewId="0">
      <selection activeCell="C7" sqref="C7"/>
    </sheetView>
  </sheetViews>
  <sheetFormatPr defaultColWidth="9" defaultRowHeight="15" x14ac:dyDescent="0.25"/>
  <cols>
    <col min="1" max="1" width="9" style="4"/>
    <col min="2" max="2" width="24.5703125" style="4" bestFit="1" customWidth="1"/>
    <col min="3" max="3" width="16.5703125" style="4" customWidth="1"/>
    <col min="4" max="16384" width="9" style="4"/>
  </cols>
  <sheetData>
    <row r="3" spans="1:3" x14ac:dyDescent="0.25">
      <c r="B3" s="5" t="s">
        <v>16</v>
      </c>
      <c r="C3" s="4" t="str">
        <f ca="1">CELL("filename")</f>
        <v>C:\Users\UserX\Source\Repos\ggasteratos\Mission-Simulator\_Notes\Test Results\CenteringStartPointAnalysis\Optimize+Center\2nd Paper Data\[Figure 15-16.xlsx]Data Source Location</v>
      </c>
    </row>
    <row r="4" spans="1:3" x14ac:dyDescent="0.25">
      <c r="B4" s="5" t="s">
        <v>17</v>
      </c>
      <c r="C4" s="6" t="str">
        <f ca="1">LEFT(C3,SEARCH("[", C3)-1)</f>
        <v>C:\Users\UserX\Source\Repos\ggasteratos\Mission-Simulator\_Notes\Test Results\CenteringStartPointAnalysis\Optimize+Center\2nd Paper Data\</v>
      </c>
    </row>
    <row r="5" spans="1:3" x14ac:dyDescent="0.25">
      <c r="B5" s="5" t="s">
        <v>43</v>
      </c>
      <c r="C5" s="4" t="s">
        <v>42</v>
      </c>
    </row>
    <row r="6" spans="1:3" x14ac:dyDescent="0.25">
      <c r="B6" s="5" t="s">
        <v>18</v>
      </c>
      <c r="C6" s="4" t="str">
        <f ca="1">CONCATENATE(C4,"",C5)</f>
        <v>C:\Users\UserX\Source\Repos\ggasteratos\Mission-Simulator\_Notes\Test Results\CenteringStartPointAnalysis\Optimize+Center\2nd Paper Data\Geometric Median\GeometricMedian Datasource.xlsx</v>
      </c>
    </row>
    <row r="10" spans="1:3" x14ac:dyDescent="0.25">
      <c r="B10" s="4" t="s">
        <v>19</v>
      </c>
    </row>
    <row r="11" spans="1:3" x14ac:dyDescent="0.25">
      <c r="A11" s="6" t="s">
        <v>20</v>
      </c>
      <c r="B11" s="4" t="s">
        <v>21</v>
      </c>
    </row>
    <row r="12" spans="1:3" x14ac:dyDescent="0.25">
      <c r="B12" s="4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7927-E9EA-4CFD-BA9D-08E45B4C4743}">
  <dimension ref="B2:C10"/>
  <sheetViews>
    <sheetView workbookViewId="0">
      <selection activeCell="C3" sqref="C3"/>
    </sheetView>
  </sheetViews>
  <sheetFormatPr defaultRowHeight="15" x14ac:dyDescent="0.25"/>
  <cols>
    <col min="2" max="2" width="11.85546875" customWidth="1"/>
    <col min="3" max="3" width="51.5703125" customWidth="1"/>
  </cols>
  <sheetData>
    <row r="2" spans="2:3" x14ac:dyDescent="0.25">
      <c r="B2" s="7" t="s">
        <v>24</v>
      </c>
      <c r="C2" s="7" t="s">
        <v>25</v>
      </c>
    </row>
    <row r="3" spans="2:3" x14ac:dyDescent="0.25">
      <c r="B3" t="s">
        <v>23</v>
      </c>
      <c r="C3" s="8" t="s">
        <v>26</v>
      </c>
    </row>
    <row r="4" spans="2:3" x14ac:dyDescent="0.25">
      <c r="B4" t="s">
        <v>2</v>
      </c>
      <c r="C4" s="8" t="s">
        <v>28</v>
      </c>
    </row>
    <row r="5" spans="2:3" x14ac:dyDescent="0.25">
      <c r="B5" t="s">
        <v>15</v>
      </c>
      <c r="C5" s="8" t="s">
        <v>27</v>
      </c>
    </row>
    <row r="8" spans="2:3" x14ac:dyDescent="0.25">
      <c r="B8" t="s">
        <v>29</v>
      </c>
      <c r="C8" t="s">
        <v>33</v>
      </c>
    </row>
    <row r="9" spans="2:3" x14ac:dyDescent="0.25">
      <c r="B9" t="s">
        <v>3</v>
      </c>
      <c r="C9" t="s">
        <v>31</v>
      </c>
    </row>
    <row r="10" spans="2:3" x14ac:dyDescent="0.25">
      <c r="B10" t="s">
        <v>30</v>
      </c>
      <c r="C10" t="s">
        <v>32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9 d f e 7 8 - e a c f - 4 b 8 4 - b e c 9 - 7 7 a c 6 5 c 9 1 7 0 0 "   x m l n s = " h t t p : / / s c h e m a s . m i c r o s o f t . c o m / D a t a M a s h u p " > A A A A A C k F A A B Q S w M E F A A C A A g A b E a 0 W i g A A q O l A A A A 9 Q A A A B I A H A B D b 2 5 m a W c v U G F j a 2 F n Z S 5 4 b W w g o h g A K K A U A A A A A A A A A A A A A A A A A A A A A A A A A A A A h Y 8 x D o I w G I W v Q r r T F o j R k J 8 y O L h I Y j Q x r k 2 p p R G K o c V y N w e P 5 B X E K O r m + L 7 3 D e / d r z f I h 6 Y O L r K z u j U Z i j B F g T S i L b V R G e r d M V y g n M G G i x N X M h h l Y 9 P B l h m q n D u n h H j v s U 9 w 2 y k S U x q R Q 7 H e i U o 2 H H 1 k / V 8 O t b G O G y E R g / 1 r D I t x l C R 4 N s c U y M S g 0 O b b x + P c Z / s D Y d n X r u 8 k k 3 W 4 2 g K Z I p D 3 B f Y A U E s D B B Q A A g A I A G x G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R r R a Q 8 n B O S I C A A D D B g A A E w A c A E Z v c m 1 1 b G F z L 1 N l Y 3 R p b 2 4 x L m 0 g o h g A K K A U A A A A A A A A A A A A A A A A A A A A A A A A A A A A h V T R b p s w F H 2 P l H + w 2 A t I C D V d 1 2 3 q m F Q l i x Z N 2 6 o S a Q 8 I T Q 7 c N K h g R 8 Z 0 r R D / v g s m x R m Y 8 Q K c e z g + 9 + L j A m K Z c k Y C d V / c z G f z W X G g A h L y H c Q D 3 n y S g Z z P C F 6 b / M i F h G S d Z u B / e Y 4 h 8 5 a l E M D k L y 4 e d 5 w / 2 k 4 V / q A 5 + N a J u 6 K S B r w U M V h R H S 4 5 k 0 i P 8 C E r c 7 a I q o v a V e K K h M s p 4 V f F Z j G v + 6 6 w d Q u O S 1 i Z Z S 6 R o s Q X J a N c / w 4 O A B L F l G o V b i T k v q W K l v s t Z Y l v t Z z G V e M x 6 r 5 / Y 9 0 J n n N c g n w F m o A o L J T Z 0 h 2 6 6 C o d b u t L u S T s q r d Z F s Q 0 o 6 L w G 1 + R 8 y q 8 P F D W T H T 7 c o R e d C s o K / Z c 5 G o k T b G w R 1 y 4 V W U F k j a / C V / I h s n r K 6 9 h 1 y 6 p r J X g D E b w n 0 e Z 5 m k B i R f c r b 3 b p w e k S C z i 5 P I d i J a z x M m C m C D 0 I q u 0 k J T h v z S q T D B 0 L 6 v / e T E R 0 C X u Q 8 G f I E f q C O F k Y J q F C 7 T b e U J m v y c T z b R 1 V D G X 1 m P t q W 3 / 7 l S i 7 E X H r w 3 4 e w P + w Y B / H M c v L w z 4 w o B f G v C 3 B v x K x + t + 5 9 9 D j p N O i K J p i V K F D r b / i Y h 7 N i 9 9 R v p c 9 F n o / e s 9 6 3 3 q v e n 9 9 D 1 o x v G Y w e 2 I h u 7 5 H 8 1 2 A B k e m A 1 m D 5 t z C d D 4 Q O x Q Z T I i n z 6 3 5 5 S j z 4 O L p N U d m U h b 6 k d y b s E 9 O w T 6 2 I 9 n d C S U h n w M 9 v t o W o f x H A Z J T 8 b o 8 T M 8 b 4 a h 7 j N U O / N Z y s y D u / k L U E s B A i 0 A F A A C A A g A b E a 0 W i g A A q O l A A A A 9 Q A A A B I A A A A A A A A A A A A A A A A A A A A A A E N v b m Z p Z y 9 Q Y W N r Y W d l L n h t b F B L A Q I t A B Q A A g A I A G x G t F o P y u m r p A A A A O k A A A A T A A A A A A A A A A A A A A A A A P E A A A B b Q 2 9 u d G V u d F 9 U e X B l c 1 0 u e G 1 s U E s B A i 0 A F A A C A A g A b E a 0 W k P J w T k i A g A A w w Y A A B M A A A A A A A A A A A A A A A A A 4 g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B M A A A A A A A D K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V y Z 2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U 3 Y W E w N j I t N T E 4 N S 0 0 Y z c 1 L W J k O D M t M G I z Z W M w Z T F h Y z g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Z X J n Z W R f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S 0 y M F Q w N T o 1 M T o y N C 4 x M z g w M D Q 3 W i I g L z 4 8 R W 5 0 c n k g V H l w Z T 0 i R m l s b E N v b H V t b l R 5 c G V z I i B W Y W x 1 Z T 0 i c 0 F 3 T U Z C U V V G Q l F V R k J R V U Z C U V U 9 I i A v P j x F b n R y e S B U e X B l P S J G a W x s Q 2 9 s d W 1 u T m F t Z X M i I F Z h b H V l P S J z W y Z x d W 9 0 O 1 N 0 Y X R p b 2 5 z J n F 1 b 3 Q 7 L C Z x d W 9 0 O 0 R y b 2 5 l c y Z x d W 9 0 O y w m c X V v d D t P c H R p b W l z Z W Q u R G l z d G F u Y 2 U m c X V v d D s s J n F 1 b 3 Q 7 Q 2 V u d G V y L k R p c 3 R h b m N l J n F 1 b 3 Q 7 L C Z x d W 9 0 O 0 R p c 3 R h b m N l I E l t c m 9 2 Z W 1 l b n Q m c X V v d D s s J n F 1 b 3 Q 7 R G l m Z i B E a X N 0 Y W 5 j Z S Z x d W 9 0 O y w m c X V v d D t P c H R p b W l z Z W Q u U 1 B E L k F 2 Z y Z x d W 9 0 O y w m c X V v d D t D Z W 5 0 Z X I u U 1 B E L k F 2 Z y Z x d W 9 0 O y w m c X V v d D t T U E Q g S W 1 w b 3 Z l b W V u d C Z x d W 9 0 O y w m c X V v d D t E a W Z m I F N Q R C Z x d W 9 0 O y w m c X V v d D t P c H R p b W l z Z W Q u U 1 B G L k F 2 Z y Z x d W 9 0 O y w m c X V v d D t D Z W 5 0 Z X I u U 1 B G L k F 2 Z y Z x d W 9 0 O y w m c X V v d D t T U E Y g S W 1 y b 3 Z l b W V u d C Z x d W 9 0 O y w m c X V v d D t E a W Z m I F N Q R i Z x d W 9 0 O 1 0 i I C 8 + P E V u d H J 5 I F R 5 c G U 9 I k Z p b G x F c n J v c k N v Z G U i I F Z h b H V l P S J z V W 5 r b m 9 3 b i I g L z 4 8 R W 5 0 c n k g V H l w Z T 0 i R m l s b E N v d W 5 0 I i B W Y W x 1 Z T 0 i b D Y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W Q v Q X V 0 b 1 J l b W 9 2 Z W R D b 2 x 1 b W 5 z M S 5 7 U 3 R h d G l v b n M s M H 0 m c X V v d D s s J n F 1 b 3 Q 7 U 2 V j d G l v b j E v T W V y Z 2 V k L 0 F 1 d G 9 S Z W 1 v d m V k Q 2 9 s d W 1 u c z E u e 0 R y b 2 5 l c y w x f S Z x d W 9 0 O y w m c X V v d D t T Z W N 0 a W 9 u M S 9 N Z X J n Z W Q v Q X V 0 b 1 J l b W 9 2 Z W R D b 2 x 1 b W 5 z M S 5 7 T 3 B 0 a W 1 p c 2 V k L k R p c 3 R h b m N l L D J 9 J n F 1 b 3 Q 7 L C Z x d W 9 0 O 1 N l Y 3 R p b 2 4 x L 0 1 l c m d l Z C 9 B d X R v U m V t b 3 Z l Z E N v b H V t b n M x L n t D Z W 5 0 Z X I u R G l z d G F u Y 2 U s M 3 0 m c X V v d D s s J n F 1 b 3 Q 7 U 2 V j d G l v b j E v T W V y Z 2 V k L 0 F 1 d G 9 S Z W 1 v d m V k Q 2 9 s d W 1 u c z E u e 0 R p c 3 R h b m N l I E l t c m 9 2 Z W 1 l b n Q s N H 0 m c X V v d D s s J n F 1 b 3 Q 7 U 2 V j d G l v b j E v T W V y Z 2 V k L 0 F 1 d G 9 S Z W 1 v d m V k Q 2 9 s d W 1 u c z E u e 0 R p Z m Y g R G l z d G F u Y 2 U s N X 0 m c X V v d D s s J n F 1 b 3 Q 7 U 2 V j d G l v b j E v T W V y Z 2 V k L 0 F 1 d G 9 S Z W 1 v d m V k Q 2 9 s d W 1 u c z E u e 0 9 w d G l t a X N l Z C 5 T U E Q u Q X Z n L D Z 9 J n F 1 b 3 Q 7 L C Z x d W 9 0 O 1 N l Y 3 R p b 2 4 x L 0 1 l c m d l Z C 9 B d X R v U m V t b 3 Z l Z E N v b H V t b n M x L n t D Z W 5 0 Z X I u U 1 B E L k F 2 Z y w 3 f S Z x d W 9 0 O y w m c X V v d D t T Z W N 0 a W 9 u M S 9 N Z X J n Z W Q v Q X V 0 b 1 J l b W 9 2 Z W R D b 2 x 1 b W 5 z M S 5 7 U 1 B E I E l t c G 9 2 Z W 1 l b n Q s O H 0 m c X V v d D s s J n F 1 b 3 Q 7 U 2 V j d G l v b j E v T W V y Z 2 V k L 0 F 1 d G 9 S Z W 1 v d m V k Q 2 9 s d W 1 u c z E u e 0 R p Z m Y g U 1 B E L D l 9 J n F 1 b 3 Q 7 L C Z x d W 9 0 O 1 N l Y 3 R p b 2 4 x L 0 1 l c m d l Z C 9 B d X R v U m V t b 3 Z l Z E N v b H V t b n M x L n t P c H R p b W l z Z W Q u U 1 B G L k F 2 Z y w x M H 0 m c X V v d D s s J n F 1 b 3 Q 7 U 2 V j d G l v b j E v T W V y Z 2 V k L 0 F 1 d G 9 S Z W 1 v d m V k Q 2 9 s d W 1 u c z E u e 0 N l b n R l c i 5 T U E Y u Q X Z n L D E x f S Z x d W 9 0 O y w m c X V v d D t T Z W N 0 a W 9 u M S 9 N Z X J n Z W Q v Q X V 0 b 1 J l b W 9 2 Z W R D b 2 x 1 b W 5 z M S 5 7 U 1 B G I E l t c m 9 2 Z W 1 l b n Q s M T J 9 J n F 1 b 3 Q 7 L C Z x d W 9 0 O 1 N l Y 3 R p b 2 4 x L 0 1 l c m d l Z C 9 B d X R v U m V t b 3 Z l Z E N v b H V t b n M x L n t E a W Z m I F N Q R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1 l c m d l Z C 9 B d X R v U m V t b 3 Z l Z E N v b H V t b n M x L n t T d G F 0 a W 9 u c y w w f S Z x d W 9 0 O y w m c X V v d D t T Z W N 0 a W 9 u M S 9 N Z X J n Z W Q v Q X V 0 b 1 J l b W 9 2 Z W R D b 2 x 1 b W 5 z M S 5 7 R H J v b m V z L D F 9 J n F 1 b 3 Q 7 L C Z x d W 9 0 O 1 N l Y 3 R p b 2 4 x L 0 1 l c m d l Z C 9 B d X R v U m V t b 3 Z l Z E N v b H V t b n M x L n t P c H R p b W l z Z W Q u R G l z d G F u Y 2 U s M n 0 m c X V v d D s s J n F 1 b 3 Q 7 U 2 V j d G l v b j E v T W V y Z 2 V k L 0 F 1 d G 9 S Z W 1 v d m V k Q 2 9 s d W 1 u c z E u e 0 N l b n R l c i 5 E a X N 0 Y W 5 j Z S w z f S Z x d W 9 0 O y w m c X V v d D t T Z W N 0 a W 9 u M S 9 N Z X J n Z W Q v Q X V 0 b 1 J l b W 9 2 Z W R D b 2 x 1 b W 5 z M S 5 7 R G l z d G F u Y 2 U g S W 1 y b 3 Z l b W V u d C w 0 f S Z x d W 9 0 O y w m c X V v d D t T Z W N 0 a W 9 u M S 9 N Z X J n Z W Q v Q X V 0 b 1 J l b W 9 2 Z W R D b 2 x 1 b W 5 z M S 5 7 R G l m Z i B E a X N 0 Y W 5 j Z S w 1 f S Z x d W 9 0 O y w m c X V v d D t T Z W N 0 a W 9 u M S 9 N Z X J n Z W Q v Q X V 0 b 1 J l b W 9 2 Z W R D b 2 x 1 b W 5 z M S 5 7 T 3 B 0 a W 1 p c 2 V k L l N Q R C 5 B d m c s N n 0 m c X V v d D s s J n F 1 b 3 Q 7 U 2 V j d G l v b j E v T W V y Z 2 V k L 0 F 1 d G 9 S Z W 1 v d m V k Q 2 9 s d W 1 u c z E u e 0 N l b n R l c i 5 T U E Q u Q X Z n L D d 9 J n F 1 b 3 Q 7 L C Z x d W 9 0 O 1 N l Y 3 R p b 2 4 x L 0 1 l c m d l Z C 9 B d X R v U m V t b 3 Z l Z E N v b H V t b n M x L n t T U E Q g S W 1 w b 3 Z l b W V u d C w 4 f S Z x d W 9 0 O y w m c X V v d D t T Z W N 0 a W 9 u M S 9 N Z X J n Z W Q v Q X V 0 b 1 J l b W 9 2 Z W R D b 2 x 1 b W 5 z M S 5 7 R G l m Z i B T U E Q s O X 0 m c X V v d D s s J n F 1 b 3 Q 7 U 2 V j d G l v b j E v T W V y Z 2 V k L 0 F 1 d G 9 S Z W 1 v d m V k Q 2 9 s d W 1 u c z E u e 0 9 w d G l t a X N l Z C 5 T U E Y u Q X Z n L D E w f S Z x d W 9 0 O y w m c X V v d D t T Z W N 0 a W 9 u M S 9 N Z X J n Z W Q v Q X V 0 b 1 J l b W 9 2 Z W R D b 2 x 1 b W 5 z M S 5 7 Q 2 V u d G V y L l N Q R i 5 B d m c s M T F 9 J n F 1 b 3 Q 7 L C Z x d W 9 0 O 1 N l Y 3 R p b 2 4 x L 0 1 l c m d l Z C 9 B d X R v U m V t b 3 Z l Z E N v b H V t b n M x L n t T U E Y g S W 1 y b 3 Z l b W V u d C w x M n 0 m c X V v d D s s J n F 1 b 3 Q 7 U 2 V j d G l v b j E v T W V y Z 2 V k L 0 F 1 d G 9 S Z W 1 v d m V k Q 2 9 s d W 1 u c z E u e 0 R p Z m Y g U 1 B G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N Z X J n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9 J b X B v c n R l Z E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L 9 k a O F r B S b 6 k q 1 g J y Z 8 k A A A A A A I A A A A A A B B m A A A A A Q A A I A A A A K w 5 D A x X u J P O V 2 q G V Z p 4 G Z w J + P O 7 J s t L C 7 P s b U r P p 9 U x A A A A A A 6 A A A A A A g A A I A A A A D F / x K / b i Z c q c p B 3 m t b x A C j N X W J N N F w D 2 C y o M M / q y p t k U A A A A C Y d p u J i M x 2 9 q V w m G G s E f w D o t y k X Y u 5 h M / h 0 p k 8 H K i Y h 8 0 6 i S c c D H m D X h X N B y L 1 c W D z P b m g p 8 e t C a z m P G G 9 A h R A b P H Z 6 z R + m / G u B / m t g j e Z P Q A A A A C w 4 Y z t h 2 V Y j 8 F K X 2 k W Z O q O F Y J + T 9 o O K O Y s F d i 5 Y i / w l 7 s e W / h 2 o j D p L B u Z P C v r 4 O y o 3 + m 8 n k 0 q g W v a s M H e s b K k = < / D a t a M a s h u p > 
</file>

<file path=customXml/itemProps1.xml><?xml version="1.0" encoding="utf-8"?>
<ds:datastoreItem xmlns:ds="http://schemas.openxmlformats.org/officeDocument/2006/customXml" ds:itemID="{21388936-0AAC-474F-8413-B71DA60B4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5</vt:i4>
      </vt:variant>
      <vt:variant>
        <vt:lpstr>Καθορισμένες περιοχές</vt:lpstr>
      </vt:variant>
      <vt:variant>
        <vt:i4>1</vt:i4>
      </vt:variant>
    </vt:vector>
  </HeadingPairs>
  <TitlesOfParts>
    <vt:vector size="6" baseType="lpstr">
      <vt:lpstr>Figure 15</vt:lpstr>
      <vt:lpstr>Figure 16</vt:lpstr>
      <vt:lpstr>Merged</vt:lpstr>
      <vt:lpstr>Data Source Location</vt:lpstr>
      <vt:lpstr>Notes</vt:lpstr>
      <vt:lpstr>ImportedDataSource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Gasteratos</cp:lastModifiedBy>
  <cp:lastPrinted>2024-07-14T19:48:35Z</cp:lastPrinted>
  <dcterms:created xsi:type="dcterms:W3CDTF">2015-06-05T18:19:34Z</dcterms:created>
  <dcterms:modified xsi:type="dcterms:W3CDTF">2025-05-20T06:26:39Z</dcterms:modified>
</cp:coreProperties>
</file>