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EE301F2C-3B58-BC41-AA52-DC4725A1B1A5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6" i="1" l="1"/>
  <c r="AX436" i="1" s="1"/>
  <c r="AY332" i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<sst xmlns="http://schemas.openxmlformats.org/spreadsheetml/2006/main" count="7633" uniqueCount="1523">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</sst>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>
    <filterColumn colId="2">
      <filters>
        <filter val="Server"/>
      </filters>
    </filterColumn>
    <filterColumn colId="53">
      <filters>
        <filter val="Eva"/>
      </filters>
    </filterColumn>
  </autoFilter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BG469" zoomScale="120" zoomScaleNormal="120" workbookViewId="0">
      <selection activeCell="BK471" sqref="BK471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4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4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hidden="1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4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hidden="1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4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hidden="1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hidden="1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hidden="1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hidden="1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hidden="1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hidden="1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hidden="1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hidden="1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hidden="1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hidden="1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hidden="1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hidden="1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hidden="1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hidden="1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hidden="1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hidden="1" customHeight="1">
      <c r="A223" s="18">
        <v>2004</v>
      </c>
      <c r="B223" s="71" t="s">
        <v>589</v>
      </c>
      <c r="C223" s="71" t="s">
        <v>826</v>
      </c>
      <c r="D223" s="71" t="s">
        <v>149</v>
      </c>
      <c r="E223" s="72" t="s">
        <v>1359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806</v>
      </c>
      <c r="P223" s="71" t="s">
        <v>166</v>
      </c>
      <c r="Q223" s="71" t="s">
        <v>778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827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774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1114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589</v>
      </c>
      <c r="C225" s="71" t="s">
        <v>826</v>
      </c>
      <c r="D225" s="71" t="s">
        <v>149</v>
      </c>
      <c r="E225" s="72" t="s">
        <v>1358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806</v>
      </c>
      <c r="P225" s="71" t="s">
        <v>166</v>
      </c>
      <c r="Q225" s="71" t="s">
        <v>778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827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1357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774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hidden="1" customHeight="1">
      <c r="A227" s="18">
        <v>2008</v>
      </c>
      <c r="B227" s="84" t="s">
        <v>26</v>
      </c>
      <c r="C227" s="84" t="s">
        <v>1510</v>
      </c>
      <c r="E227" s="92"/>
      <c r="F227" s="84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9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84" t="s">
        <v>1510</v>
      </c>
      <c r="BA227" s="84" t="str">
        <f>IF(ISBLANK(Table2[[#This Row],[device_model]]), "", Table2[[#This Row],[device_suggested_area]])</f>
        <v>Home</v>
      </c>
      <c r="BB227" s="84" t="s">
        <v>1514</v>
      </c>
      <c r="BC227" s="84" t="s">
        <v>1511</v>
      </c>
      <c r="BD227" s="84" t="s">
        <v>1510</v>
      </c>
      <c r="BE227" s="84" t="s">
        <v>1512</v>
      </c>
      <c r="BF227" s="84" t="s">
        <v>166</v>
      </c>
      <c r="BJ227" s="84" t="s">
        <v>1422</v>
      </c>
      <c r="BK227" s="91" t="s">
        <v>1513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hidden="1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hidden="1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hidden="1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2533</v>
      </c>
      <c r="B308" s="61" t="s">
        <v>26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1303</v>
      </c>
      <c r="F309" s="61" t="str">
        <f>IF(ISBLANK(Table2[[#This Row],[unique_id]]), "", PROPER(SUBSTITUTE(Table2[[#This Row],[unique_id]], "_", " ")))</f>
        <v>Host Meg Availability</v>
      </c>
      <c r="G309" s="61" t="s">
        <v>1325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1302</v>
      </c>
      <c r="F310" s="61" t="str">
        <f>IF(ISBLANK(Table2[[#This Row],[unique_id]]), "", PROPER(SUBSTITUTE(Table2[[#This Row],[unique_id]], "_", " ")))</f>
        <v>Host Lia Availability</v>
      </c>
      <c r="G310" s="61" t="s">
        <v>1324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1299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1515</v>
      </c>
      <c r="F312" s="22" t="str">
        <f>IF(ISBLANK(Table2[[#This Row],[unique_id]]), "", PROPER(SUBSTITUTE(Table2[[#This Row],[unique_id]], "_", " ")))</f>
        <v>Google Assistant Synchronize Devices</v>
      </c>
      <c r="G312" s="18" t="s">
        <v>1264</v>
      </c>
      <c r="H312" s="18" t="s">
        <v>619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2538</v>
      </c>
      <c r="B313" s="61" t="s">
        <v>26</v>
      </c>
      <c r="C313" s="61" t="s">
        <v>1326</v>
      </c>
      <c r="D313" s="61" t="s">
        <v>27</v>
      </c>
      <c r="E313" s="61" t="s">
        <v>1333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1327</v>
      </c>
      <c r="H313" s="61" t="s">
        <v>1329</v>
      </c>
      <c r="I313" s="61" t="s">
        <v>295</v>
      </c>
      <c r="J313" s="61"/>
      <c r="K313" s="61" t="s">
        <v>1247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hidden="1" customHeight="1">
      <c r="A314" s="18">
        <v>2539</v>
      </c>
      <c r="B314" s="33" t="s">
        <v>26</v>
      </c>
      <c r="C314" s="33" t="s">
        <v>1184</v>
      </c>
      <c r="D314" s="33" t="s">
        <v>27</v>
      </c>
      <c r="E314" s="33" t="s">
        <v>1185</v>
      </c>
      <c r="F314" s="35" t="str">
        <f>IF(ISBLANK(Table2[[#This Row],[unique_id]]), "", PROPER(SUBSTITUTE(Table2[[#This Row],[unique_id]], "_", " ")))</f>
        <v>Rack Top Temperature</v>
      </c>
      <c r="G314" s="33" t="s">
        <v>1187</v>
      </c>
      <c r="H314" s="33" t="s">
        <v>1329</v>
      </c>
      <c r="I314" s="33" t="s">
        <v>295</v>
      </c>
      <c r="J314" s="33"/>
      <c r="K314" s="33" t="s">
        <v>1239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1259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1211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1188</v>
      </c>
      <c r="BD314" s="33" t="s">
        <v>1184</v>
      </c>
      <c r="BE314" s="33" t="s">
        <v>1189</v>
      </c>
      <c r="BF314" s="33" t="s">
        <v>28</v>
      </c>
      <c r="BG314" s="33"/>
      <c r="BH314" s="33"/>
      <c r="BI314" s="33"/>
      <c r="BJ314" s="33"/>
      <c r="BK314" s="33" t="s">
        <v>1210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hidden="1" customHeight="1">
      <c r="A315" s="18">
        <v>2540</v>
      </c>
      <c r="B315" s="61" t="s">
        <v>26</v>
      </c>
      <c r="C315" s="61" t="s">
        <v>1184</v>
      </c>
      <c r="D315" s="61" t="s">
        <v>27</v>
      </c>
      <c r="E315" s="61" t="s">
        <v>1239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1187</v>
      </c>
      <c r="H315" s="61" t="s">
        <v>1329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hidden="1" customHeight="1">
      <c r="A316" s="18">
        <v>2541</v>
      </c>
      <c r="B316" s="33" t="s">
        <v>26</v>
      </c>
      <c r="C316" s="33" t="s">
        <v>1184</v>
      </c>
      <c r="D316" s="33" t="s">
        <v>27</v>
      </c>
      <c r="E316" s="33" t="s">
        <v>1186</v>
      </c>
      <c r="F316" s="35" t="str">
        <f>IF(ISBLANK(Table2[[#This Row],[unique_id]]), "", PROPER(SUBSTITUTE(Table2[[#This Row],[unique_id]], "_", " ")))</f>
        <v>Rack Bottom Temperature</v>
      </c>
      <c r="G316" s="33" t="s">
        <v>1193</v>
      </c>
      <c r="H316" s="33" t="s">
        <v>1329</v>
      </c>
      <c r="I316" s="33" t="s">
        <v>295</v>
      </c>
      <c r="J316" s="33"/>
      <c r="K316" s="33" t="s">
        <v>1240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1259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1211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1188</v>
      </c>
      <c r="BD316" s="33" t="s">
        <v>1184</v>
      </c>
      <c r="BE316" s="33" t="s">
        <v>1189</v>
      </c>
      <c r="BF316" s="33" t="s">
        <v>28</v>
      </c>
      <c r="BG316" s="33"/>
      <c r="BH316" s="33"/>
      <c r="BI316" s="33"/>
      <c r="BJ316" s="33"/>
      <c r="BK316" s="33" t="s">
        <v>1209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hidden="1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1240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1193</v>
      </c>
      <c r="H317" s="33" t="s">
        <v>1329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2543</v>
      </c>
      <c r="B318" s="61" t="s">
        <v>26</v>
      </c>
      <c r="C318" s="61" t="s">
        <v>1297</v>
      </c>
      <c r="D318" s="61" t="s">
        <v>27</v>
      </c>
      <c r="E318" s="61" t="s">
        <v>1311</v>
      </c>
      <c r="F318" s="61" t="str">
        <f>IF(ISBLANK(Table2[[#This Row],[unique_id]]), "", PROPER(SUBSTITUTE(Table2[[#This Row],[unique_id]], "_", " ")))</f>
        <v>Host Flo Temperature</v>
      </c>
      <c r="G318" s="61" t="s">
        <v>1121</v>
      </c>
      <c r="H318" s="61" t="s">
        <v>1329</v>
      </c>
      <c r="I318" s="61" t="s">
        <v>295</v>
      </c>
      <c r="J318" s="61"/>
      <c r="K318" s="61" t="s">
        <v>1322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1317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1318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1315</v>
      </c>
      <c r="BC318" s="61" t="s">
        <v>1314</v>
      </c>
      <c r="BD318" s="61" t="s">
        <v>1313</v>
      </c>
      <c r="BE318" s="61" t="s">
        <v>1033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2544</v>
      </c>
      <c r="B319" s="61" t="s">
        <v>26</v>
      </c>
      <c r="C319" s="61" t="s">
        <v>1297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1121</v>
      </c>
      <c r="H319" s="61" t="s">
        <v>1329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2545</v>
      </c>
      <c r="B320" s="61" t="s">
        <v>26</v>
      </c>
      <c r="C320" s="61" t="s">
        <v>1297</v>
      </c>
      <c r="D320" s="61" t="s">
        <v>27</v>
      </c>
      <c r="E320" s="61" t="s">
        <v>1312</v>
      </c>
      <c r="F320" s="61" t="str">
        <f>IF(ISBLANK(Table2[[#This Row],[unique_id]]), "", PROPER(SUBSTITUTE(Table2[[#This Row],[unique_id]], "_", " ")))</f>
        <v>Host Meg Temperature</v>
      </c>
      <c r="G320" s="61" t="s">
        <v>1325</v>
      </c>
      <c r="H320" s="61" t="s">
        <v>1329</v>
      </c>
      <c r="I320" s="61" t="s">
        <v>295</v>
      </c>
      <c r="J320" s="61"/>
      <c r="K320" s="61" t="s">
        <v>1323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1211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1320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1315</v>
      </c>
      <c r="BC320" s="61" t="s">
        <v>1314</v>
      </c>
      <c r="BD320" s="61" t="s">
        <v>1313</v>
      </c>
      <c r="BE320" s="61" t="s">
        <v>1033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1323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1325</v>
      </c>
      <c r="H321" s="61" t="s">
        <v>1329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2547</v>
      </c>
      <c r="B322" s="61" t="s">
        <v>26</v>
      </c>
      <c r="C322" s="61" t="s">
        <v>1326</v>
      </c>
      <c r="D322" s="61" t="s">
        <v>27</v>
      </c>
      <c r="E322" s="61" t="s">
        <v>1335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1332</v>
      </c>
      <c r="H322" s="61" t="s">
        <v>1330</v>
      </c>
      <c r="I322" s="61" t="s">
        <v>295</v>
      </c>
      <c r="J322" s="61"/>
      <c r="K322" s="61" t="s">
        <v>1238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2548</v>
      </c>
      <c r="B323" s="61" t="s">
        <v>26</v>
      </c>
      <c r="C323" s="61" t="s">
        <v>1326</v>
      </c>
      <c r="D323" s="61" t="s">
        <v>27</v>
      </c>
      <c r="E323" s="61" t="s">
        <v>1334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1331</v>
      </c>
      <c r="H323" s="61" t="s">
        <v>1328</v>
      </c>
      <c r="I323" s="61" t="s">
        <v>295</v>
      </c>
      <c r="J323" s="61"/>
      <c r="K323" s="61" t="s">
        <v>1244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1310</v>
      </c>
      <c r="F324" s="61" t="str">
        <f>IF(ISBLANK(Table2[[#This Row],[unique_id]]), "", PROPER(SUBSTITUTE(Table2[[#This Row],[unique_id]], "_", " ")))</f>
        <v>Host Lia Temperature</v>
      </c>
      <c r="G324" s="61" t="s">
        <v>1324</v>
      </c>
      <c r="H324" s="61" t="s">
        <v>1328</v>
      </c>
      <c r="I324" s="61" t="s">
        <v>295</v>
      </c>
      <c r="J324" s="61"/>
      <c r="K324" s="61" t="s">
        <v>1321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1212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1319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1315</v>
      </c>
      <c r="BC324" s="61" t="s">
        <v>1314</v>
      </c>
      <c r="BD324" s="61" t="s">
        <v>1313</v>
      </c>
      <c r="BE324" s="61" t="s">
        <v>1033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2550</v>
      </c>
      <c r="B325" s="61" t="s">
        <v>26</v>
      </c>
      <c r="C325" s="61" t="s">
        <v>1297</v>
      </c>
      <c r="D325" s="61" t="s">
        <v>27</v>
      </c>
      <c r="E325" s="61" t="s">
        <v>1321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1324</v>
      </c>
      <c r="H325" s="61" t="s">
        <v>1328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2551</v>
      </c>
      <c r="B326" s="18" t="s">
        <v>26</v>
      </c>
      <c r="C326" s="18" t="s">
        <v>636</v>
      </c>
      <c r="D326" s="18" t="s">
        <v>27</v>
      </c>
      <c r="E326" s="18" t="s">
        <v>674</v>
      </c>
      <c r="F326" s="22" t="str">
        <f>IF(ISBLANK(Table2[[#This Row],[unique_id]]), "", PROPER(SUBSTITUTE(Table2[[#This Row],[unique_id]], "_", " ")))</f>
        <v>Back Door Lock Battery</v>
      </c>
      <c r="G326" s="18" t="s">
        <v>660</v>
      </c>
      <c r="H326" s="18" t="s">
        <v>1263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2552</v>
      </c>
      <c r="B327" s="18" t="s">
        <v>26</v>
      </c>
      <c r="C327" s="18" t="s">
        <v>636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Front Door Lock Battery</v>
      </c>
      <c r="G327" s="18" t="s">
        <v>659</v>
      </c>
      <c r="H327" s="18" t="s">
        <v>1263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677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662</v>
      </c>
      <c r="H328" s="18" t="s">
        <v>1263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676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661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671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669</v>
      </c>
      <c r="H331" s="61" t="s">
        <v>1263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670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1263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1344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1261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1342</v>
      </c>
      <c r="BC332" s="61" t="s">
        <v>36</v>
      </c>
      <c r="BD332" s="61" t="s">
        <v>37</v>
      </c>
      <c r="BE332" s="61" t="s">
        <v>1129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1392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1035</v>
      </c>
      <c r="BC333" s="18" t="s">
        <v>1037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1380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1035</v>
      </c>
      <c r="BC334" s="18" t="s">
        <v>1037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1393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1035</v>
      </c>
      <c r="BC335" s="18" t="s">
        <v>1037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1394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754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753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1263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2565</v>
      </c>
      <c r="B340" s="18" t="s">
        <v>26</v>
      </c>
      <c r="C340" s="18" t="s">
        <v>795</v>
      </c>
      <c r="D340" s="18" t="s">
        <v>27</v>
      </c>
      <c r="E340" s="18" t="s">
        <v>846</v>
      </c>
      <c r="F340" s="22" t="str">
        <f>IF(ISBLANK(Table2[[#This Row],[unique_id]]), "", PROPER(SUBSTITUTE(Table2[[#This Row],[unique_id]], "_", " ")))</f>
        <v>All Standby</v>
      </c>
      <c r="G340" s="18" t="s">
        <v>847</v>
      </c>
      <c r="H340" s="18" t="s">
        <v>536</v>
      </c>
      <c r="I340" s="18" t="s">
        <v>295</v>
      </c>
      <c r="O340" s="19" t="s">
        <v>806</v>
      </c>
      <c r="P340" s="18"/>
      <c r="R340" s="42"/>
      <c r="T340" s="23" t="s">
        <v>845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2566</v>
      </c>
      <c r="B341" s="18" t="s">
        <v>26</v>
      </c>
      <c r="C341" s="18" t="s">
        <v>826</v>
      </c>
      <c r="D341" s="18" t="s">
        <v>149</v>
      </c>
      <c r="E341" s="23" t="s">
        <v>1136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806</v>
      </c>
      <c r="P341" s="18" t="s">
        <v>166</v>
      </c>
      <c r="Q341" s="18" t="s">
        <v>778</v>
      </c>
      <c r="R341" s="42" t="s">
        <v>763</v>
      </c>
      <c r="S341" s="18" t="str">
        <f>Table2[[#This Row],[friendly_name]]</f>
        <v>Lounge TV</v>
      </c>
      <c r="T341" s="23" t="s">
        <v>1133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1024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hidden="1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1135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806</v>
      </c>
      <c r="P342" s="18" t="s">
        <v>166</v>
      </c>
      <c r="Q342" s="18" t="s">
        <v>778</v>
      </c>
      <c r="R342" s="42" t="s">
        <v>763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1024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1018</v>
      </c>
      <c r="BJ342" s="18" t="s">
        <v>1423</v>
      </c>
      <c r="BK342" s="18" t="s">
        <v>355</v>
      </c>
      <c r="BL342" s="18" t="s">
        <v>1465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hidden="1" customHeight="1">
      <c r="A343" s="18">
        <v>2568</v>
      </c>
      <c r="B343" s="18" t="s">
        <v>26</v>
      </c>
      <c r="C343" s="18" t="s">
        <v>826</v>
      </c>
      <c r="D343" s="18" t="s">
        <v>149</v>
      </c>
      <c r="E343" s="23" t="s">
        <v>995</v>
      </c>
      <c r="F343" s="22" t="str">
        <f>IF(ISBLANK(Table2[[#This Row],[unique_id]]), "", PROPER(SUBSTITUTE(Table2[[#This Row],[unique_id]], "_", " ")))</f>
        <v>Template Lounge Sub Plug Proxy</v>
      </c>
      <c r="G343" s="18" t="s">
        <v>810</v>
      </c>
      <c r="H343" s="18" t="s">
        <v>536</v>
      </c>
      <c r="I343" s="18" t="s">
        <v>295</v>
      </c>
      <c r="O343" s="19" t="s">
        <v>806</v>
      </c>
      <c r="P343" s="18" t="s">
        <v>166</v>
      </c>
      <c r="Q343" s="18" t="s">
        <v>778</v>
      </c>
      <c r="R343" s="42" t="s">
        <v>763</v>
      </c>
      <c r="S343" s="18" t="str">
        <f>Table2[[#This Row],[friendly_name]]</f>
        <v>Lounge Sub</v>
      </c>
      <c r="T343" s="23" t="s">
        <v>1133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1065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hidden="1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853</v>
      </c>
      <c r="F344" s="22" t="str">
        <f>IF(ISBLANK(Table2[[#This Row],[unique_id]]), "", PROPER(SUBSTITUTE(Table2[[#This Row],[unique_id]], "_", " ")))</f>
        <v>Lounge Sub Plug</v>
      </c>
      <c r="G344" s="18" t="s">
        <v>810</v>
      </c>
      <c r="H344" s="18" t="s">
        <v>536</v>
      </c>
      <c r="I344" s="18" t="s">
        <v>295</v>
      </c>
      <c r="M344" s="18" t="s">
        <v>261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811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1065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1018</v>
      </c>
      <c r="BJ344" s="18" t="s">
        <v>1423</v>
      </c>
      <c r="BK344" s="18" t="s">
        <v>345</v>
      </c>
      <c r="BL344" s="18" t="s">
        <v>1466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hidden="1" customHeight="1">
      <c r="A345" s="18">
        <v>2570</v>
      </c>
      <c r="B345" s="18" t="s">
        <v>26</v>
      </c>
      <c r="C345" s="18" t="s">
        <v>826</v>
      </c>
      <c r="D345" s="18" t="s">
        <v>149</v>
      </c>
      <c r="E345" s="23" t="s">
        <v>996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806</v>
      </c>
      <c r="P345" s="18" t="s">
        <v>166</v>
      </c>
      <c r="Q345" s="18" t="s">
        <v>778</v>
      </c>
      <c r="R345" s="18" t="s">
        <v>536</v>
      </c>
      <c r="S345" s="18" t="str">
        <f>Table2[[#This Row],[friendly_name]]</f>
        <v>Study Outlet</v>
      </c>
      <c r="T345" s="23" t="s">
        <v>1132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1063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hidden="1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854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806</v>
      </c>
      <c r="P346" s="18" t="s">
        <v>166</v>
      </c>
      <c r="Q346" s="18" t="s">
        <v>778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1063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1018</v>
      </c>
      <c r="BJ346" s="18" t="s">
        <v>1423</v>
      </c>
      <c r="BK346" s="18" t="s">
        <v>357</v>
      </c>
      <c r="BL346" s="18" t="s">
        <v>1467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hidden="1" customHeight="1">
      <c r="A347" s="18">
        <v>2572</v>
      </c>
      <c r="B347" s="18" t="s">
        <v>589</v>
      </c>
      <c r="C347" s="18" t="s">
        <v>826</v>
      </c>
      <c r="D347" s="18" t="s">
        <v>149</v>
      </c>
      <c r="E347" s="23" t="s">
        <v>997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806</v>
      </c>
      <c r="P347" s="18" t="s">
        <v>166</v>
      </c>
      <c r="Q347" s="18" t="s">
        <v>778</v>
      </c>
      <c r="R347" s="18" t="s">
        <v>536</v>
      </c>
      <c r="S347" s="18" t="str">
        <f>Table2[[#This Row],[friendly_name]]</f>
        <v>Office Outlet</v>
      </c>
      <c r="T347" s="23" t="s">
        <v>1132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1063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hidden="1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855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1019</v>
      </c>
      <c r="BJ348" s="18" t="s">
        <v>1423</v>
      </c>
      <c r="BK348" s="18" t="s">
        <v>358</v>
      </c>
      <c r="BL348" s="18" t="s">
        <v>1468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hidden="1" customHeight="1">
      <c r="A349" s="18">
        <v>2574</v>
      </c>
      <c r="B349" s="18" t="s">
        <v>26</v>
      </c>
      <c r="C349" s="18" t="s">
        <v>826</v>
      </c>
      <c r="D349" s="18" t="s">
        <v>149</v>
      </c>
      <c r="E349" s="23" t="s">
        <v>998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806</v>
      </c>
      <c r="P349" s="18" t="s">
        <v>166</v>
      </c>
      <c r="Q349" s="18" t="s">
        <v>779</v>
      </c>
      <c r="R349" s="18" t="s">
        <v>789</v>
      </c>
      <c r="S349" s="18" t="str">
        <f>Table2[[#This Row],[friendly_name]]</f>
        <v>Dish Washer</v>
      </c>
      <c r="T349" s="23" t="s">
        <v>1132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hidden="1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856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806</v>
      </c>
      <c r="P350" s="18" t="s">
        <v>166</v>
      </c>
      <c r="Q350" s="18" t="s">
        <v>779</v>
      </c>
      <c r="R350" s="18" t="s">
        <v>789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1018</v>
      </c>
      <c r="BJ350" s="18" t="s">
        <v>1423</v>
      </c>
      <c r="BK350" s="18" t="s">
        <v>348</v>
      </c>
      <c r="BL350" s="18" t="s">
        <v>1469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hidden="1" customHeight="1">
      <c r="A351" s="18">
        <v>2576</v>
      </c>
      <c r="B351" s="18" t="s">
        <v>26</v>
      </c>
      <c r="C351" s="18" t="s">
        <v>826</v>
      </c>
      <c r="D351" s="18" t="s">
        <v>149</v>
      </c>
      <c r="E351" s="23" t="s">
        <v>999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806</v>
      </c>
      <c r="P351" s="18" t="s">
        <v>166</v>
      </c>
      <c r="Q351" s="18" t="s">
        <v>779</v>
      </c>
      <c r="R351" s="18" t="s">
        <v>789</v>
      </c>
      <c r="S351" s="18" t="str">
        <f>Table2[[#This Row],[friendly_name]]</f>
        <v>Clothes Dryer</v>
      </c>
      <c r="T351" s="23" t="s">
        <v>1132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hidden="1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857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1018</v>
      </c>
      <c r="BJ352" s="18" t="s">
        <v>1423</v>
      </c>
      <c r="BK352" s="18" t="s">
        <v>349</v>
      </c>
      <c r="BL352" s="18" t="s">
        <v>1470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hidden="1" customHeight="1">
      <c r="A353" s="18">
        <v>2578</v>
      </c>
      <c r="B353" s="18" t="s">
        <v>26</v>
      </c>
      <c r="C353" s="18" t="s">
        <v>826</v>
      </c>
      <c r="D353" s="18" t="s">
        <v>149</v>
      </c>
      <c r="E353" s="23" t="s">
        <v>1000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Washing Machine</v>
      </c>
      <c r="T353" s="23" t="s">
        <v>1132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hidden="1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858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1018</v>
      </c>
      <c r="BJ354" s="18" t="s">
        <v>1423</v>
      </c>
      <c r="BK354" s="18" t="s">
        <v>350</v>
      </c>
      <c r="BL354" s="18" t="s">
        <v>1471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hidden="1" customHeight="1">
      <c r="A355" s="18">
        <v>2580</v>
      </c>
      <c r="B355" s="18" t="s">
        <v>26</v>
      </c>
      <c r="C355" s="18" t="s">
        <v>826</v>
      </c>
      <c r="D355" s="18" t="s">
        <v>149</v>
      </c>
      <c r="E355" s="23" t="s">
        <v>1001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Coffee Machine</v>
      </c>
      <c r="T355" s="23" t="s">
        <v>1132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hidden="1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859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1018</v>
      </c>
      <c r="BJ356" s="18" t="s">
        <v>1423</v>
      </c>
      <c r="BK356" s="18" t="s">
        <v>351</v>
      </c>
      <c r="BL356" s="18" t="s">
        <v>1472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hidden="1" customHeight="1">
      <c r="A357" s="18">
        <v>2582</v>
      </c>
      <c r="B357" s="18" t="s">
        <v>26</v>
      </c>
      <c r="C357" s="18" t="s">
        <v>826</v>
      </c>
      <c r="D357" s="18" t="s">
        <v>149</v>
      </c>
      <c r="E357" s="23" t="s">
        <v>1002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806</v>
      </c>
      <c r="P357" s="18" t="s">
        <v>166</v>
      </c>
      <c r="Q357" s="18" t="s">
        <v>778</v>
      </c>
      <c r="R357" s="18" t="s">
        <v>790</v>
      </c>
      <c r="S357" s="18" t="str">
        <f>Table2[[#This Row],[friendly_name]]</f>
        <v>Kitchen Fridge</v>
      </c>
      <c r="T357" s="23" t="s">
        <v>1133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1066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hidden="1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860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806</v>
      </c>
      <c r="P358" s="18" t="s">
        <v>166</v>
      </c>
      <c r="Q358" s="18" t="s">
        <v>778</v>
      </c>
      <c r="R358" s="18" t="s">
        <v>790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1066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1018</v>
      </c>
      <c r="BJ358" s="18" t="s">
        <v>1423</v>
      </c>
      <c r="BK358" s="18" t="s">
        <v>352</v>
      </c>
      <c r="BL358" s="18" t="s">
        <v>1473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hidden="1" customHeight="1">
      <c r="A359" s="18">
        <v>2584</v>
      </c>
      <c r="B359" s="18" t="s">
        <v>26</v>
      </c>
      <c r="C359" s="18" t="s">
        <v>826</v>
      </c>
      <c r="D359" s="18" t="s">
        <v>149</v>
      </c>
      <c r="E359" s="23" t="s">
        <v>1003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806</v>
      </c>
      <c r="P359" s="18" t="s">
        <v>166</v>
      </c>
      <c r="Q359" s="18" t="s">
        <v>778</v>
      </c>
      <c r="R359" s="18" t="s">
        <v>790</v>
      </c>
      <c r="S359" s="18" t="str">
        <f>Table2[[#This Row],[friendly_name]]</f>
        <v>Deck Freezer</v>
      </c>
      <c r="T359" s="23" t="s">
        <v>1133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1067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hidden="1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861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1067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1018</v>
      </c>
      <c r="BJ360" s="18" t="s">
        <v>1423</v>
      </c>
      <c r="BK360" s="18" t="s">
        <v>353</v>
      </c>
      <c r="BL360" s="18" t="s">
        <v>1474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hidden="1" customHeight="1">
      <c r="A361" s="18">
        <v>2586</v>
      </c>
      <c r="B361" s="18" t="s">
        <v>26</v>
      </c>
      <c r="C361" s="18" t="s">
        <v>826</v>
      </c>
      <c r="D361" s="18" t="s">
        <v>149</v>
      </c>
      <c r="E361" s="23" t="s">
        <v>1004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806</v>
      </c>
      <c r="P361" s="18" t="s">
        <v>166</v>
      </c>
      <c r="Q361" s="18" t="s">
        <v>778</v>
      </c>
      <c r="R361" s="18" t="s">
        <v>536</v>
      </c>
      <c r="S361" s="18" t="str">
        <f>Table2[[#This Row],[friendly_name]]</f>
        <v>Battery Charger</v>
      </c>
      <c r="T361" s="23" t="s">
        <v>1132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hidden="1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862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806</v>
      </c>
      <c r="P362" s="18" t="s">
        <v>166</v>
      </c>
      <c r="Q362" s="18" t="s">
        <v>778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1018</v>
      </c>
      <c r="BJ362" s="18" t="s">
        <v>1423</v>
      </c>
      <c r="BK362" s="18" t="s">
        <v>346</v>
      </c>
      <c r="BL362" s="18" t="s">
        <v>1475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hidden="1" customHeight="1">
      <c r="A363" s="18">
        <v>2588</v>
      </c>
      <c r="B363" s="18" t="s">
        <v>26</v>
      </c>
      <c r="C363" s="18" t="s">
        <v>826</v>
      </c>
      <c r="D363" s="18" t="s">
        <v>149</v>
      </c>
      <c r="E363" s="23" t="s">
        <v>1005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806</v>
      </c>
      <c r="P363" s="18" t="s">
        <v>166</v>
      </c>
      <c r="Q363" s="18" t="s">
        <v>778</v>
      </c>
      <c r="R363" s="18" t="s">
        <v>536</v>
      </c>
      <c r="S363" s="18" t="str">
        <f>Table2[[#This Row],[friendly_name]]</f>
        <v>Vacuum Charger</v>
      </c>
      <c r="T363" s="23" t="s">
        <v>1132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hidden="1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863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1019</v>
      </c>
      <c r="BJ364" s="18" t="s">
        <v>1423</v>
      </c>
      <c r="BK364" s="18" t="s">
        <v>347</v>
      </c>
      <c r="BL364" s="18" t="s">
        <v>1476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hidden="1" customHeight="1">
      <c r="A365" s="18">
        <v>2590</v>
      </c>
      <c r="B365" s="18" t="s">
        <v>26</v>
      </c>
      <c r="C365" s="18" t="s">
        <v>826</v>
      </c>
      <c r="D365" s="18" t="s">
        <v>149</v>
      </c>
      <c r="E365" s="23" t="s">
        <v>1137</v>
      </c>
      <c r="F365" s="22" t="str">
        <f>IF(ISBLANK(Table2[[#This Row],[unique_id]]), "", PROPER(SUBSTITUTE(Table2[[#This Row],[unique_id]], "_", " ")))</f>
        <v>Template Ada Tablet Plug Proxy</v>
      </c>
      <c r="G365" s="18" t="s">
        <v>839</v>
      </c>
      <c r="H365" s="18" t="s">
        <v>536</v>
      </c>
      <c r="I365" s="18" t="s">
        <v>295</v>
      </c>
      <c r="O365" s="19" t="s">
        <v>806</v>
      </c>
      <c r="P365" s="18" t="s">
        <v>166</v>
      </c>
      <c r="Q365" s="18" t="s">
        <v>778</v>
      </c>
      <c r="R365" s="42" t="s">
        <v>763</v>
      </c>
      <c r="S365" s="18" t="str">
        <f>Table2[[#This Row],[friendly_name]]</f>
        <v>Ada Tablet</v>
      </c>
      <c r="T365" s="23" t="s">
        <v>1132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839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hidden="1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1138</v>
      </c>
      <c r="F366" s="22" t="str">
        <f>IF(ISBLANK(Table2[[#This Row],[unique_id]]), "", PROPER(SUBSTITUTE(Table2[[#This Row],[unique_id]], "_", " ")))</f>
        <v>Ada Tablet Plug</v>
      </c>
      <c r="G366" s="18" t="s">
        <v>839</v>
      </c>
      <c r="H366" s="18" t="s">
        <v>536</v>
      </c>
      <c r="I366" s="18" t="s">
        <v>295</v>
      </c>
      <c r="M366" s="18" t="s">
        <v>261</v>
      </c>
      <c r="O366" s="19" t="s">
        <v>806</v>
      </c>
      <c r="P366" s="18" t="s">
        <v>166</v>
      </c>
      <c r="Q366" s="18" t="s">
        <v>778</v>
      </c>
      <c r="R366" s="42" t="s">
        <v>763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840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839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1018</v>
      </c>
      <c r="BJ366" s="18" t="s">
        <v>1423</v>
      </c>
      <c r="BK366" s="18" t="s">
        <v>818</v>
      </c>
      <c r="BL366" s="18" t="s">
        <v>1477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hidden="1" customHeight="1">
      <c r="A367" s="18">
        <v>2592</v>
      </c>
      <c r="B367" s="18" t="s">
        <v>26</v>
      </c>
      <c r="C367" s="18" t="s">
        <v>826</v>
      </c>
      <c r="D367" s="18" t="s">
        <v>149</v>
      </c>
      <c r="E367" s="23" t="s">
        <v>1517</v>
      </c>
      <c r="F367" s="22" t="str">
        <f>IF(ISBLANK(Table2[[#This Row],[unique_id]]), "", PROPER(SUBSTITUTE(Table2[[#This Row],[unique_id]], "_", " ")))</f>
        <v>Template Server Eva Plug Proxy</v>
      </c>
      <c r="G367" s="18" t="s">
        <v>1518</v>
      </c>
      <c r="H367" s="18" t="s">
        <v>536</v>
      </c>
      <c r="I367" s="18" t="s">
        <v>295</v>
      </c>
      <c r="O367" s="19" t="s">
        <v>806</v>
      </c>
      <c r="P367" s="18"/>
      <c r="R367" s="18" t="s">
        <v>819</v>
      </c>
      <c r="S367" s="18" t="str">
        <f>Table2[[#This Row],[friendly_name]]</f>
        <v>Server Eva</v>
      </c>
      <c r="T367" s="23" t="s">
        <v>1132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1519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hidden="1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1516</v>
      </c>
      <c r="F368" s="22" t="str">
        <f>IF(ISBLANK(Table2[[#This Row],[unique_id]]), "", PROPER(SUBSTITUTE(Table2[[#This Row],[unique_id]], "_", " ")))</f>
        <v>Server Eva Plug</v>
      </c>
      <c r="G368" s="18" t="s">
        <v>1518</v>
      </c>
      <c r="H368" s="18" t="s">
        <v>536</v>
      </c>
      <c r="I368" s="18" t="s">
        <v>295</v>
      </c>
      <c r="M368" s="18" t="s">
        <v>261</v>
      </c>
      <c r="O368" s="19" t="s">
        <v>806</v>
      </c>
      <c r="P368" s="18"/>
      <c r="R368" s="18" t="s">
        <v>819</v>
      </c>
      <c r="S368" s="18" t="str">
        <f>Table2[[#This Row],[friendly_name]]</f>
        <v>Server Eva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1519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1019</v>
      </c>
      <c r="BJ368" s="18" t="s">
        <v>1423</v>
      </c>
      <c r="BK368" s="18" t="s">
        <v>822</v>
      </c>
      <c r="BL368" s="18" t="s">
        <v>1478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hidden="1" customHeight="1">
      <c r="A369" s="18">
        <v>2594</v>
      </c>
      <c r="B369" s="18" t="s">
        <v>26</v>
      </c>
      <c r="C369" s="18" t="s">
        <v>826</v>
      </c>
      <c r="D369" s="18" t="s">
        <v>149</v>
      </c>
      <c r="E369" s="23" t="s">
        <v>1139</v>
      </c>
      <c r="F369" s="22" t="str">
        <f>IF(ISBLANK(Table2[[#This Row],[unique_id]]), "", PROPER(SUBSTITUTE(Table2[[#This Row],[unique_id]], "_", " ")))</f>
        <v>Template Server Meg Plug Proxy</v>
      </c>
      <c r="G369" s="21" t="s">
        <v>823</v>
      </c>
      <c r="H369" s="18" t="s">
        <v>536</v>
      </c>
      <c r="I369" s="18" t="s">
        <v>295</v>
      </c>
      <c r="O369" s="19" t="s">
        <v>806</v>
      </c>
      <c r="P369" s="18"/>
      <c r="R369" s="18" t="s">
        <v>819</v>
      </c>
      <c r="S369" s="18" t="str">
        <f>Table2[[#This Row],[friendly_name]]</f>
        <v>Server Meg</v>
      </c>
      <c r="T369" s="23" t="s">
        <v>1132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1122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hidden="1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1140</v>
      </c>
      <c r="F370" s="22" t="str">
        <f>IF(ISBLANK(Table2[[#This Row],[unique_id]]), "", PROPER(SUBSTITUTE(Table2[[#This Row],[unique_id]], "_", " ")))</f>
        <v>Server Meg Plug</v>
      </c>
      <c r="G370" s="21" t="s">
        <v>823</v>
      </c>
      <c r="H370" s="18" t="s">
        <v>536</v>
      </c>
      <c r="I370" s="18" t="s">
        <v>295</v>
      </c>
      <c r="M370" s="18" t="s">
        <v>261</v>
      </c>
      <c r="O370" s="19" t="s">
        <v>806</v>
      </c>
      <c r="P370" s="18"/>
      <c r="R370" s="18" t="s">
        <v>819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1122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1019</v>
      </c>
      <c r="BJ370" s="18" t="s">
        <v>1423</v>
      </c>
      <c r="BK370" s="18" t="s">
        <v>821</v>
      </c>
      <c r="BL370" s="18" t="s">
        <v>1479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hidden="1" customHeight="1">
      <c r="A371" s="18">
        <v>2596</v>
      </c>
      <c r="B371" s="28" t="s">
        <v>26</v>
      </c>
      <c r="C371" s="28" t="s">
        <v>826</v>
      </c>
      <c r="D371" s="28" t="s">
        <v>149</v>
      </c>
      <c r="E371" s="29" t="s">
        <v>1354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1355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806</v>
      </c>
      <c r="P371" s="33" t="s">
        <v>166</v>
      </c>
      <c r="Q371" s="33" t="s">
        <v>778</v>
      </c>
      <c r="R371" s="33" t="s">
        <v>780</v>
      </c>
      <c r="S371" s="28" t="s">
        <v>1355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1356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hidden="1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1353</v>
      </c>
      <c r="F372" s="30" t="str">
        <f>IF(ISBLANK(Table2[[#This Row],[unique_id]]), "", PROPER(SUBSTITUTE(Table2[[#This Row],[unique_id]], "_", " ")))</f>
        <v>Server Lia Plug</v>
      </c>
      <c r="G372" s="28" t="s">
        <v>1355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806</v>
      </c>
      <c r="P372" s="33" t="s">
        <v>166</v>
      </c>
      <c r="Q372" s="33" t="s">
        <v>778</v>
      </c>
      <c r="R372" s="33" t="s">
        <v>780</v>
      </c>
      <c r="S372" s="28" t="s">
        <v>1355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1356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1018</v>
      </c>
      <c r="BJ372" s="28" t="s">
        <v>1423</v>
      </c>
      <c r="BK372" s="28" t="s">
        <v>354</v>
      </c>
      <c r="BL372" s="28" t="s">
        <v>1480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hidden="1" customHeight="1">
      <c r="A373" s="18">
        <v>2598</v>
      </c>
      <c r="B373" s="28" t="s">
        <v>26</v>
      </c>
      <c r="C373" s="28" t="s">
        <v>826</v>
      </c>
      <c r="D373" s="28" t="s">
        <v>149</v>
      </c>
      <c r="E373" s="29" t="s">
        <v>949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806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1063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hidden="1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948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1063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1019</v>
      </c>
      <c r="BJ374" s="28" t="s">
        <v>1423</v>
      </c>
      <c r="BK374" s="28" t="s">
        <v>361</v>
      </c>
      <c r="BL374" s="28" t="s">
        <v>1481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hidden="1" customHeight="1">
      <c r="A375" s="18">
        <v>2600</v>
      </c>
      <c r="B375" s="33" t="s">
        <v>26</v>
      </c>
      <c r="C375" s="33" t="s">
        <v>826</v>
      </c>
      <c r="D375" s="33" t="s">
        <v>149</v>
      </c>
      <c r="E375" s="34" t="s">
        <v>1006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806</v>
      </c>
      <c r="P375" s="33" t="s">
        <v>166</v>
      </c>
      <c r="Q375" s="33" t="s">
        <v>778</v>
      </c>
      <c r="R375" s="33" t="s">
        <v>780</v>
      </c>
      <c r="S375" s="33" t="str">
        <f>Table2[[#This Row],[friendly_name]]</f>
        <v>Server Rack</v>
      </c>
      <c r="T375" s="34" t="s">
        <v>1134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1063</v>
      </c>
      <c r="BC375" s="33" t="s">
        <v>942</v>
      </c>
      <c r="BD375" s="33" t="s">
        <v>1179</v>
      </c>
      <c r="BE375" s="33" t="s">
        <v>914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hidden="1" customHeight="1">
      <c r="A376" s="18">
        <v>2601</v>
      </c>
      <c r="B376" s="33" t="s">
        <v>26</v>
      </c>
      <c r="C376" s="33" t="s">
        <v>711</v>
      </c>
      <c r="D376" s="33" t="s">
        <v>134</v>
      </c>
      <c r="E376" s="33" t="s">
        <v>864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806</v>
      </c>
      <c r="P376" s="33" t="s">
        <v>166</v>
      </c>
      <c r="Q376" s="33" t="s">
        <v>778</v>
      </c>
      <c r="R376" s="33" t="s">
        <v>780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1177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924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943</v>
      </c>
      <c r="AO376" s="33" t="s">
        <v>944</v>
      </c>
      <c r="AP376" s="33" t="s">
        <v>933</v>
      </c>
      <c r="AQ376" s="33" t="s">
        <v>934</v>
      </c>
      <c r="AR376" s="33" t="s">
        <v>1010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1063</v>
      </c>
      <c r="BC376" s="33" t="s">
        <v>942</v>
      </c>
      <c r="BD376" s="33" t="s">
        <v>1179</v>
      </c>
      <c r="BE376" s="33" t="s">
        <v>914</v>
      </c>
      <c r="BF376" s="33" t="s">
        <v>28</v>
      </c>
      <c r="BG376" s="33"/>
      <c r="BH376" s="33"/>
      <c r="BI376" s="33"/>
      <c r="BJ376" s="33" t="s">
        <v>1423</v>
      </c>
      <c r="BK376" s="33" t="s">
        <v>941</v>
      </c>
      <c r="BL376" s="33" t="s">
        <v>1482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hidden="1" customHeight="1">
      <c r="A377" s="18">
        <v>2602</v>
      </c>
      <c r="B377" s="33" t="s">
        <v>26</v>
      </c>
      <c r="C377" s="33" t="s">
        <v>711</v>
      </c>
      <c r="D377" s="33" t="s">
        <v>27</v>
      </c>
      <c r="E377" s="33" t="s">
        <v>1007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925</v>
      </c>
      <c r="AE377" s="33"/>
      <c r="AF377" s="33">
        <v>10</v>
      </c>
      <c r="AG377" s="36" t="s">
        <v>34</v>
      </c>
      <c r="AH377" s="36" t="s">
        <v>924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943</v>
      </c>
      <c r="AO377" s="33" t="s">
        <v>944</v>
      </c>
      <c r="AP377" s="33" t="s">
        <v>933</v>
      </c>
      <c r="AQ377" s="33" t="s">
        <v>934</v>
      </c>
      <c r="AR377" s="33" t="s">
        <v>1173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1063</v>
      </c>
      <c r="BC377" s="33" t="s">
        <v>942</v>
      </c>
      <c r="BD377" s="33" t="s">
        <v>1179</v>
      </c>
      <c r="BE377" s="33" t="s">
        <v>914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2603</v>
      </c>
      <c r="B378" s="33" t="s">
        <v>26</v>
      </c>
      <c r="C378" s="33" t="s">
        <v>711</v>
      </c>
      <c r="D378" s="33" t="s">
        <v>27</v>
      </c>
      <c r="E378" s="33" t="s">
        <v>1008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926</v>
      </c>
      <c r="AE378" s="33"/>
      <c r="AF378" s="33">
        <v>10</v>
      </c>
      <c r="AG378" s="36" t="s">
        <v>34</v>
      </c>
      <c r="AH378" s="36" t="s">
        <v>924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943</v>
      </c>
      <c r="AO378" s="33" t="s">
        <v>944</v>
      </c>
      <c r="AP378" s="33" t="s">
        <v>933</v>
      </c>
      <c r="AQ378" s="33" t="s">
        <v>934</v>
      </c>
      <c r="AR378" s="33" t="s">
        <v>1174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2604</v>
      </c>
      <c r="B379" s="28" t="s">
        <v>26</v>
      </c>
      <c r="C379" s="28" t="s">
        <v>826</v>
      </c>
      <c r="D379" s="28" t="s">
        <v>149</v>
      </c>
      <c r="E379" s="29" t="s">
        <v>1021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806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hidden="1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1022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806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1018</v>
      </c>
      <c r="BJ380" s="28" t="s">
        <v>1423</v>
      </c>
      <c r="BK380" s="28" t="s">
        <v>359</v>
      </c>
      <c r="BL380" s="28" t="s">
        <v>1483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hidden="1" customHeight="1">
      <c r="A381" s="18">
        <v>2606</v>
      </c>
      <c r="B381" s="33" t="s">
        <v>26</v>
      </c>
      <c r="C381" s="33" t="s">
        <v>826</v>
      </c>
      <c r="D381" s="33" t="s">
        <v>149</v>
      </c>
      <c r="E381" s="34" t="s">
        <v>1163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806</v>
      </c>
      <c r="P381" s="33" t="s">
        <v>166</v>
      </c>
      <c r="Q381" s="33" t="s">
        <v>778</v>
      </c>
      <c r="R381" s="33" t="s">
        <v>780</v>
      </c>
      <c r="S381" s="33" t="str">
        <f>Table2[[#This Row],[friendly_name]]</f>
        <v>Network Switch</v>
      </c>
      <c r="T381" s="34" t="s">
        <v>1134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942</v>
      </c>
      <c r="BD381" s="33" t="s">
        <v>1179</v>
      </c>
      <c r="BE381" s="33" t="s">
        <v>914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hidden="1" customHeight="1">
      <c r="A382" s="18">
        <v>2607</v>
      </c>
      <c r="B382" s="33" t="s">
        <v>26</v>
      </c>
      <c r="C382" s="33" t="s">
        <v>711</v>
      </c>
      <c r="D382" s="33" t="s">
        <v>134</v>
      </c>
      <c r="E382" s="33" t="s">
        <v>1164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806</v>
      </c>
      <c r="P382" s="33" t="s">
        <v>166</v>
      </c>
      <c r="Q382" s="33" t="s">
        <v>778</v>
      </c>
      <c r="R382" s="33" t="s">
        <v>780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1177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924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943</v>
      </c>
      <c r="AO382" s="33" t="s">
        <v>944</v>
      </c>
      <c r="AP382" s="33" t="s">
        <v>933</v>
      </c>
      <c r="AQ382" s="33" t="s">
        <v>934</v>
      </c>
      <c r="AR382" s="33" t="s">
        <v>1010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942</v>
      </c>
      <c r="BD382" s="33" t="s">
        <v>1179</v>
      </c>
      <c r="BE382" s="33" t="s">
        <v>914</v>
      </c>
      <c r="BF382" s="33" t="s">
        <v>411</v>
      </c>
      <c r="BG382" s="33"/>
      <c r="BH382" s="33"/>
      <c r="BI382" s="33"/>
      <c r="BJ382" s="33" t="s">
        <v>1423</v>
      </c>
      <c r="BK382" s="53" t="s">
        <v>1023</v>
      </c>
      <c r="BL382" s="33" t="s">
        <v>1484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hidden="1" customHeight="1">
      <c r="A383" s="18">
        <v>2608</v>
      </c>
      <c r="B383" s="33" t="s">
        <v>26</v>
      </c>
      <c r="C383" s="33" t="s">
        <v>711</v>
      </c>
      <c r="D383" s="33" t="s">
        <v>27</v>
      </c>
      <c r="E383" s="33" t="s">
        <v>1165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925</v>
      </c>
      <c r="AE383" s="33"/>
      <c r="AF383" s="33">
        <v>10</v>
      </c>
      <c r="AG383" s="36" t="s">
        <v>34</v>
      </c>
      <c r="AH383" s="36" t="s">
        <v>924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943</v>
      </c>
      <c r="AO383" s="33" t="s">
        <v>944</v>
      </c>
      <c r="AP383" s="33" t="s">
        <v>933</v>
      </c>
      <c r="AQ383" s="33" t="s">
        <v>934</v>
      </c>
      <c r="AR383" s="33" t="s">
        <v>1173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942</v>
      </c>
      <c r="BD383" s="33" t="s">
        <v>1179</v>
      </c>
      <c r="BE383" s="33" t="s">
        <v>914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2609</v>
      </c>
      <c r="B384" s="33" t="s">
        <v>26</v>
      </c>
      <c r="C384" s="33" t="s">
        <v>711</v>
      </c>
      <c r="D384" s="33" t="s">
        <v>27</v>
      </c>
      <c r="E384" s="33" t="s">
        <v>1166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926</v>
      </c>
      <c r="AE384" s="33"/>
      <c r="AF384" s="33">
        <v>10</v>
      </c>
      <c r="AG384" s="36" t="s">
        <v>34</v>
      </c>
      <c r="AH384" s="36" t="s">
        <v>924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943</v>
      </c>
      <c r="AO384" s="33" t="s">
        <v>944</v>
      </c>
      <c r="AP384" s="33" t="s">
        <v>933</v>
      </c>
      <c r="AQ384" s="33" t="s">
        <v>934</v>
      </c>
      <c r="AR384" s="33" t="s">
        <v>1174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2610</v>
      </c>
      <c r="B385" s="18" t="s">
        <v>26</v>
      </c>
      <c r="C385" s="18" t="s">
        <v>826</v>
      </c>
      <c r="D385" s="18" t="s">
        <v>149</v>
      </c>
      <c r="E385" s="23" t="s">
        <v>1009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806</v>
      </c>
      <c r="P385" s="18"/>
      <c r="R385" s="18" t="s">
        <v>820</v>
      </c>
      <c r="S385" s="18" t="str">
        <f>Table2[[#This Row],[friendly_name]]</f>
        <v>Internet Modem</v>
      </c>
      <c r="T385" s="23" t="s">
        <v>1132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1068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hidden="1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865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806</v>
      </c>
      <c r="P386" s="18"/>
      <c r="R386" s="18" t="s">
        <v>820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1068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1018</v>
      </c>
      <c r="BJ386" s="18" t="s">
        <v>1423</v>
      </c>
      <c r="BK386" s="18" t="s">
        <v>360</v>
      </c>
      <c r="BL386" s="18" t="s">
        <v>1485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hidden="1" customHeight="1">
      <c r="A387" s="18">
        <v>2612</v>
      </c>
      <c r="B387" s="33" t="s">
        <v>26</v>
      </c>
      <c r="C387" s="33" t="s">
        <v>711</v>
      </c>
      <c r="D387" s="33" t="s">
        <v>129</v>
      </c>
      <c r="E387" s="33" t="s">
        <v>915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806</v>
      </c>
      <c r="P387" s="33"/>
      <c r="Q387" s="33"/>
      <c r="R387" s="33"/>
      <c r="S387" s="33"/>
      <c r="T387" s="34" t="s">
        <v>1011</v>
      </c>
      <c r="U387" s="33"/>
      <c r="V387" s="36"/>
      <c r="W387" s="36"/>
      <c r="X387" s="36"/>
      <c r="Y387" s="36"/>
      <c r="Z387" s="36"/>
      <c r="AA387" s="36" t="s">
        <v>1178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1010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785</v>
      </c>
      <c r="BD387" s="33" t="s">
        <v>1179</v>
      </c>
      <c r="BE387" s="33" t="s">
        <v>914</v>
      </c>
      <c r="BF387" s="33" t="s">
        <v>28</v>
      </c>
      <c r="BG387" s="33"/>
      <c r="BH387" s="33"/>
      <c r="BI387" s="33"/>
      <c r="BJ387" s="33" t="s">
        <v>1423</v>
      </c>
      <c r="BK387" s="33" t="s">
        <v>600</v>
      </c>
      <c r="BL387" s="33" t="s">
        <v>1486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hidden="1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625</v>
      </c>
      <c r="F388" s="22" t="str">
        <f>IF(ISBLANK(Table2[[#This Row],[unique_id]]), "", PROPER(SUBSTITUTE(Table2[[#This Row],[unique_id]], "_", " ")))</f>
        <v>Deck Fans Outlet</v>
      </c>
      <c r="G388" s="18" t="s">
        <v>628</v>
      </c>
      <c r="H388" s="18" t="s">
        <v>536</v>
      </c>
      <c r="I388" s="18" t="s">
        <v>295</v>
      </c>
      <c r="M388" s="18" t="s">
        <v>261</v>
      </c>
      <c r="O388" s="19" t="s">
        <v>806</v>
      </c>
      <c r="P388" s="18" t="s">
        <v>166</v>
      </c>
      <c r="Q388" s="18" t="s">
        <v>778</v>
      </c>
      <c r="R388" s="18" t="s">
        <v>780</v>
      </c>
      <c r="S388" s="18" t="s">
        <v>837</v>
      </c>
      <c r="T388" s="23" t="s">
        <v>836</v>
      </c>
      <c r="U388" s="18"/>
      <c r="V388" s="19"/>
      <c r="W388" s="19" t="s">
        <v>499</v>
      </c>
      <c r="X388" s="19"/>
      <c r="Y388" s="26" t="s">
        <v>775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1058</v>
      </c>
      <c r="BC388" s="23" t="s">
        <v>630</v>
      </c>
      <c r="BD388" s="18" t="s">
        <v>383</v>
      </c>
      <c r="BE388" s="23" t="s">
        <v>631</v>
      </c>
      <c r="BF388" s="18" t="s">
        <v>363</v>
      </c>
      <c r="BK388" s="18" t="s">
        <v>632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hidden="1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Kitchen Fan Outlet</v>
      </c>
      <c r="G389" s="18" t="s">
        <v>627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 t="s">
        <v>166</v>
      </c>
      <c r="Q389" s="18" t="s">
        <v>778</v>
      </c>
      <c r="R389" s="18" t="s">
        <v>780</v>
      </c>
      <c r="S389" s="18" t="s">
        <v>837</v>
      </c>
      <c r="T389" s="23" t="s">
        <v>836</v>
      </c>
      <c r="U389" s="18"/>
      <c r="V389" s="19"/>
      <c r="W389" s="19" t="s">
        <v>499</v>
      </c>
      <c r="X389" s="19"/>
      <c r="Y389" s="26" t="s">
        <v>775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1059</v>
      </c>
      <c r="BC389" s="23" t="s">
        <v>630</v>
      </c>
      <c r="BD389" s="18" t="s">
        <v>383</v>
      </c>
      <c r="BE389" s="23" t="s">
        <v>631</v>
      </c>
      <c r="BF389" s="18" t="s">
        <v>208</v>
      </c>
      <c r="BK389" s="18" t="s">
        <v>633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hidden="1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624</v>
      </c>
      <c r="F390" s="22" t="str">
        <f>IF(ISBLANK(Table2[[#This Row],[unique_id]]), "", PROPER(SUBSTITUTE(Table2[[#This Row],[unique_id]], "_", " ")))</f>
        <v>Edwin Wardrobe Outlet</v>
      </c>
      <c r="G390" s="18" t="s">
        <v>634</v>
      </c>
      <c r="H390" s="18" t="s">
        <v>536</v>
      </c>
      <c r="I390" s="18" t="s">
        <v>295</v>
      </c>
      <c r="M390" s="18" t="s">
        <v>261</v>
      </c>
      <c r="O390" s="19" t="s">
        <v>806</v>
      </c>
      <c r="P390" s="18" t="s">
        <v>166</v>
      </c>
      <c r="Q390" s="18" t="s">
        <v>778</v>
      </c>
      <c r="R390" s="18" t="s">
        <v>780</v>
      </c>
      <c r="S390" s="18" t="s">
        <v>837</v>
      </c>
      <c r="T390" s="23" t="s">
        <v>836</v>
      </c>
      <c r="U390" s="18"/>
      <c r="V390" s="19"/>
      <c r="W390" s="19" t="s">
        <v>499</v>
      </c>
      <c r="X390" s="19"/>
      <c r="Y390" s="26" t="s">
        <v>775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1060</v>
      </c>
      <c r="BC390" s="23" t="s">
        <v>630</v>
      </c>
      <c r="BD390" s="18" t="s">
        <v>383</v>
      </c>
      <c r="BE390" s="23" t="s">
        <v>631</v>
      </c>
      <c r="BF390" s="18" t="s">
        <v>127</v>
      </c>
      <c r="BK390" s="18" t="s">
        <v>629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hidden="1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832</v>
      </c>
      <c r="F391" s="22" t="str">
        <f>IF(ISBLANK(Table2[[#This Row],[unique_id]]), "", PROPER(SUBSTITUTE(Table2[[#This Row],[unique_id]], "_", " ")))</f>
        <v>Garden Repeater Linkquality</v>
      </c>
      <c r="G391" s="18" t="s">
        <v>715</v>
      </c>
      <c r="H391" s="18" t="s">
        <v>536</v>
      </c>
      <c r="I391" s="18" t="s">
        <v>295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835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1032</v>
      </c>
      <c r="BC391" s="21" t="s">
        <v>713</v>
      </c>
      <c r="BD391" s="18" t="s">
        <v>460</v>
      </c>
      <c r="BE391" s="18" t="s">
        <v>712</v>
      </c>
      <c r="BF391" s="18" t="s">
        <v>586</v>
      </c>
      <c r="BK391" s="18" t="s">
        <v>714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hidden="1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833</v>
      </c>
      <c r="F392" s="22" t="str">
        <f>IF(ISBLANK(Table2[[#This Row],[unique_id]]), "", PROPER(SUBSTITUTE(Table2[[#This Row],[unique_id]], "_", " ")))</f>
        <v>Landing Repeater Linkquality</v>
      </c>
      <c r="G392" s="18" t="s">
        <v>717</v>
      </c>
      <c r="H392" s="18" t="s">
        <v>536</v>
      </c>
      <c r="I392" s="18" t="s">
        <v>295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835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1032</v>
      </c>
      <c r="BC392" s="21" t="s">
        <v>713</v>
      </c>
      <c r="BD392" s="18" t="s">
        <v>460</v>
      </c>
      <c r="BE392" s="18" t="s">
        <v>712</v>
      </c>
      <c r="BF392" s="18" t="s">
        <v>569</v>
      </c>
      <c r="BK392" s="18" t="s">
        <v>719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hidden="1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834</v>
      </c>
      <c r="F393" s="22" t="str">
        <f>IF(ISBLANK(Table2[[#This Row],[unique_id]]), "", PROPER(SUBSTITUTE(Table2[[#This Row],[unique_id]], "_", " ")))</f>
        <v>Driveway Repeater Linkquality</v>
      </c>
      <c r="G393" s="18" t="s">
        <v>716</v>
      </c>
      <c r="H393" s="18" t="s">
        <v>536</v>
      </c>
      <c r="I393" s="18" t="s">
        <v>295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835</v>
      </c>
      <c r="U393" s="18"/>
      <c r="V393" s="19"/>
      <c r="W393" s="19" t="s">
        <v>499</v>
      </c>
      <c r="X393" s="19"/>
      <c r="Y393" s="26" t="s">
        <v>775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1032</v>
      </c>
      <c r="BC393" s="21" t="s">
        <v>713</v>
      </c>
      <c r="BD393" s="18" t="s">
        <v>460</v>
      </c>
      <c r="BE393" s="18" t="s">
        <v>712</v>
      </c>
      <c r="BF393" s="18" t="s">
        <v>718</v>
      </c>
      <c r="BK393" s="18" t="s">
        <v>720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hidden="1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913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808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703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703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703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897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882</v>
      </c>
      <c r="H400" s="18" t="s">
        <v>554</v>
      </c>
      <c r="I400" s="18" t="s">
        <v>295</v>
      </c>
      <c r="J400" s="18" t="s">
        <v>898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899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891</v>
      </c>
      <c r="H405" s="18" t="s">
        <v>554</v>
      </c>
      <c r="I405" s="18" t="s">
        <v>295</v>
      </c>
      <c r="J405" s="18" t="s">
        <v>901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900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892</v>
      </c>
      <c r="H406" s="18" t="s">
        <v>554</v>
      </c>
      <c r="I406" s="18" t="s">
        <v>295</v>
      </c>
      <c r="J406" s="18" t="s">
        <v>902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903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760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904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888</v>
      </c>
      <c r="H413" s="18" t="s">
        <v>554</v>
      </c>
      <c r="I413" s="18" t="s">
        <v>295</v>
      </c>
      <c r="J413" s="18" t="s">
        <v>898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905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871</v>
      </c>
      <c r="H415" s="18" t="s">
        <v>554</v>
      </c>
      <c r="I415" s="18" t="s">
        <v>295</v>
      </c>
      <c r="J415" s="18" t="s">
        <v>898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hidden="1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763</v>
      </c>
      <c r="I417" s="18" t="s">
        <v>144</v>
      </c>
      <c r="M417" s="18" t="s">
        <v>136</v>
      </c>
      <c r="N417" s="18" t="s">
        <v>274</v>
      </c>
      <c r="O417" s="19" t="s">
        <v>806</v>
      </c>
      <c r="P417" s="18" t="s">
        <v>166</v>
      </c>
      <c r="Q417" s="18" t="s">
        <v>778</v>
      </c>
      <c r="R417" s="42" t="s">
        <v>763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1099</v>
      </c>
      <c r="BF417" s="18" t="s">
        <v>130</v>
      </c>
      <c r="BJ417" s="18" t="s">
        <v>1422</v>
      </c>
      <c r="BK417" s="24" t="s">
        <v>429</v>
      </c>
      <c r="BL417" s="21" t="s">
        <v>1432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hidden="1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763</v>
      </c>
      <c r="I418" s="18" t="s">
        <v>144</v>
      </c>
      <c r="M418" s="18" t="s">
        <v>136</v>
      </c>
      <c r="N418" s="18" t="s">
        <v>274</v>
      </c>
      <c r="O418" s="19" t="s">
        <v>806</v>
      </c>
      <c r="P418" s="18" t="s">
        <v>166</v>
      </c>
      <c r="Q418" s="18" t="s">
        <v>778</v>
      </c>
      <c r="R418" s="42" t="s">
        <v>763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1099</v>
      </c>
      <c r="BF418" s="18" t="s">
        <v>127</v>
      </c>
      <c r="BJ418" s="18" t="s">
        <v>1422</v>
      </c>
      <c r="BK418" s="24" t="s">
        <v>428</v>
      </c>
      <c r="BL418" s="21" t="s">
        <v>1433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hidden="1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763</v>
      </c>
      <c r="I419" s="18" t="s">
        <v>144</v>
      </c>
      <c r="M419" s="18" t="s">
        <v>136</v>
      </c>
      <c r="N419" s="18" t="s">
        <v>274</v>
      </c>
      <c r="O419" s="19" t="s">
        <v>806</v>
      </c>
      <c r="P419" s="18" t="s">
        <v>166</v>
      </c>
      <c r="Q419" s="18" t="s">
        <v>778</v>
      </c>
      <c r="R419" s="42" t="s">
        <v>763</v>
      </c>
      <c r="S419" s="18" t="str">
        <f>_xlfn.CONCAT( Table2[[#This Row],[friendly_name]], " Devices")</f>
        <v>Parents Home Devices</v>
      </c>
      <c r="T419" s="23" t="s">
        <v>788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1093</v>
      </c>
      <c r="BD419" s="18" t="s">
        <v>238</v>
      </c>
      <c r="BE419" s="18" t="s">
        <v>1100</v>
      </c>
      <c r="BF419" s="18" t="s">
        <v>194</v>
      </c>
      <c r="BJ419" s="18" t="s">
        <v>1422</v>
      </c>
      <c r="BK419" s="24" t="s">
        <v>651</v>
      </c>
      <c r="BL419" s="21" t="s">
        <v>1434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hidden="1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Kitchen Home Devices</v>
      </c>
      <c r="T420" s="23" t="s">
        <v>788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1093</v>
      </c>
      <c r="BD420" s="18" t="s">
        <v>238</v>
      </c>
      <c r="BE420" s="18" t="s">
        <v>1100</v>
      </c>
      <c r="BF420" s="18" t="s">
        <v>208</v>
      </c>
      <c r="BJ420" s="18" t="s">
        <v>1422</v>
      </c>
      <c r="BK420" s="24" t="s">
        <v>748</v>
      </c>
      <c r="BL420" s="21" t="s">
        <v>1435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hidden="1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620</v>
      </c>
      <c r="F421" s="22" t="str">
        <f>IF(ISBLANK(Table2[[#This Row],[unique_id]]), "", PROPER(SUBSTITUTE(Table2[[#This Row],[unique_id]], "_", " ")))</f>
        <v>Office Home</v>
      </c>
      <c r="G421" s="18" t="s">
        <v>621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215</v>
      </c>
      <c r="BJ421" s="18" t="s">
        <v>1422</v>
      </c>
      <c r="BK421" s="24" t="s">
        <v>426</v>
      </c>
      <c r="BL421" s="21" t="s">
        <v>1436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hidden="1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654</v>
      </c>
      <c r="F422" s="22" t="str">
        <f>IF(ISBLANK(Table2[[#This Row],[unique_id]]), "", PROPER(SUBSTITUTE(Table2[[#This Row],[unique_id]], "_", " ")))</f>
        <v>Lounge Home</v>
      </c>
      <c r="G422" s="18" t="s">
        <v>655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1099</v>
      </c>
      <c r="BF422" s="18" t="s">
        <v>196</v>
      </c>
      <c r="BJ422" s="18" t="s">
        <v>1422</v>
      </c>
      <c r="BK422" s="24" t="s">
        <v>427</v>
      </c>
      <c r="BL422" s="21" t="s">
        <v>1437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hidden="1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838</v>
      </c>
      <c r="F423" s="22" t="str">
        <f>IF(ISBLANK(Table2[[#This Row],[unique_id]]), "", PROPER(SUBSTITUTE(Table2[[#This Row],[unique_id]], "_", " ")))</f>
        <v>Ada Tablet</v>
      </c>
      <c r="G423" s="18" t="s">
        <v>839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839</v>
      </c>
      <c r="BC423" s="18" t="s">
        <v>1101</v>
      </c>
      <c r="BD423" s="18" t="s">
        <v>238</v>
      </c>
      <c r="BE423" s="18" t="s">
        <v>841</v>
      </c>
      <c r="BF423" s="18" t="s">
        <v>196</v>
      </c>
      <c r="BJ423" s="18" t="s">
        <v>1422</v>
      </c>
      <c r="BK423" s="24" t="s">
        <v>1364</v>
      </c>
      <c r="BL423" s="21" t="s">
        <v>1438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hidden="1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763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hidden="1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1024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1422</v>
      </c>
      <c r="BK425" s="24" t="s">
        <v>591</v>
      </c>
      <c r="BL425" s="21" t="s">
        <v>1439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hidden="1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1024</v>
      </c>
      <c r="BC426" s="18" t="s">
        <v>1094</v>
      </c>
      <c r="BD426" s="18" t="s">
        <v>268</v>
      </c>
      <c r="BE426" s="18" t="s">
        <v>405</v>
      </c>
      <c r="BF426" s="18" t="s">
        <v>194</v>
      </c>
      <c r="BJ426" s="18" t="s">
        <v>1422</v>
      </c>
      <c r="BK426" s="24" t="s">
        <v>407</v>
      </c>
      <c r="BL426" s="21" t="s">
        <v>1440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hidden="1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842</v>
      </c>
      <c r="F427" s="22" t="str">
        <f>IF(ISBLANK(Table2[[#This Row],[unique_id]]), "", PROPER(SUBSTITUTE(Table2[[#This Row],[unique_id]], "_", " ")))</f>
        <v>Edwin Tablet</v>
      </c>
      <c r="G427" s="18" t="s">
        <v>843</v>
      </c>
      <c r="H427" s="18" t="s">
        <v>763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843</v>
      </c>
      <c r="BC427" s="18" t="s">
        <v>1101</v>
      </c>
      <c r="BD427" s="18" t="s">
        <v>238</v>
      </c>
      <c r="BE427" s="18" t="s">
        <v>841</v>
      </c>
      <c r="BF427" s="18" t="s">
        <v>208</v>
      </c>
      <c r="BJ427" s="18" t="s">
        <v>1422</v>
      </c>
      <c r="BK427" s="24" t="s">
        <v>1365</v>
      </c>
      <c r="BL427" s="21" t="s">
        <v>1441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hidden="1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701</v>
      </c>
      <c r="F428" s="22" t="str">
        <f>IF(ISBLANK(Table2[[#This Row],[unique_id]]), "", PROPER(SUBSTITUTE(Table2[[#This Row],[unique_id]], "_", " ")))</f>
        <v>Office Tv</v>
      </c>
      <c r="G428" s="18" t="s">
        <v>702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1024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1422</v>
      </c>
      <c r="BK428" s="24" t="s">
        <v>430</v>
      </c>
      <c r="BL428" s="21" t="s">
        <v>1442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hidden="1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763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hidden="1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752</v>
      </c>
      <c r="F430" s="22" t="str">
        <f>IF(ISBLANK(Table2[[#This Row],[unique_id]]), "", PROPER(SUBSTITUTE(Table2[[#This Row],[unique_id]], "_", " ")))</f>
        <v>Lounge Arc</v>
      </c>
      <c r="G430" s="18" t="s">
        <v>755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 t="s">
        <v>806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1097</v>
      </c>
      <c r="BD430" s="18" t="s">
        <v>183</v>
      </c>
      <c r="BE430" s="18">
        <v>15.4</v>
      </c>
      <c r="BF430" s="18" t="s">
        <v>196</v>
      </c>
      <c r="BJ430" s="18" t="s">
        <v>1422</v>
      </c>
      <c r="BK430" s="18" t="s">
        <v>595</v>
      </c>
      <c r="BL430" s="21" t="s">
        <v>1443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hidden="1" customHeight="1">
      <c r="A431" s="18">
        <v>2684</v>
      </c>
      <c r="B431" s="18" t="s">
        <v>589</v>
      </c>
      <c r="C431" s="18" t="s">
        <v>826</v>
      </c>
      <c r="D431" s="18" t="s">
        <v>149</v>
      </c>
      <c r="E431" s="18" t="s">
        <v>828</v>
      </c>
      <c r="F431" s="22" t="str">
        <f>IF(ISBLANK(Table2[[#This Row],[unique_id]]), "", PROPER(SUBSTITUTE(Table2[[#This Row],[unique_id]], "_", " ")))</f>
        <v>Template Kitchen Move Proxy</v>
      </c>
      <c r="G431" s="18" t="s">
        <v>756</v>
      </c>
      <c r="H431" s="18" t="s">
        <v>763</v>
      </c>
      <c r="I431" s="18" t="s">
        <v>144</v>
      </c>
      <c r="O431" s="19" t="s">
        <v>806</v>
      </c>
      <c r="P431" s="18" t="s">
        <v>166</v>
      </c>
      <c r="Q431" s="18" t="s">
        <v>778</v>
      </c>
      <c r="R431" s="42" t="s">
        <v>763</v>
      </c>
      <c r="S431" s="18" t="str">
        <f>_xlfn.CONCAT( Table2[[#This Row],[friendly_name]], " Devices")</f>
        <v>Kitchen Move Devices</v>
      </c>
      <c r="T431" s="23" t="s">
        <v>831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1095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hidden="1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751</v>
      </c>
      <c r="F432" s="22" t="str">
        <f>IF(ISBLANK(Table2[[#This Row],[unique_id]]), "", PROPER(SUBSTITUTE(Table2[[#This Row],[unique_id]], "_", " ")))</f>
        <v>Kitchen Move</v>
      </c>
      <c r="G432" s="18" t="s">
        <v>756</v>
      </c>
      <c r="H432" s="18" t="s">
        <v>763</v>
      </c>
      <c r="I432" s="18" t="s">
        <v>144</v>
      </c>
      <c r="M432" s="18" t="s">
        <v>136</v>
      </c>
      <c r="N432" s="18" t="s">
        <v>274</v>
      </c>
      <c r="O432" s="19" t="s">
        <v>806</v>
      </c>
      <c r="P432" s="18" t="s">
        <v>166</v>
      </c>
      <c r="Q432" s="18" t="s">
        <v>778</v>
      </c>
      <c r="R432" s="42" t="s">
        <v>763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1095</v>
      </c>
      <c r="BD432" s="18" t="s">
        <v>183</v>
      </c>
      <c r="BE432" s="18">
        <v>15.4</v>
      </c>
      <c r="BF432" s="18" t="s">
        <v>208</v>
      </c>
      <c r="BJ432" s="18" t="s">
        <v>1422</v>
      </c>
      <c r="BK432" s="18" t="s">
        <v>374</v>
      </c>
      <c r="BL432" s="21" t="s">
        <v>1444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hidden="1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750</v>
      </c>
      <c r="F433" s="22" t="str">
        <f>IF(ISBLANK(Table2[[#This Row],[unique_id]]), "", PROPER(SUBSTITUTE(Table2[[#This Row],[unique_id]], "_", " ")))</f>
        <v>Kitchen Five</v>
      </c>
      <c r="G433" s="18" t="s">
        <v>757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 t="s">
        <v>166</v>
      </c>
      <c r="Q433" s="18" t="s">
        <v>778</v>
      </c>
      <c r="R433" s="42" t="s">
        <v>763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830</v>
      </c>
      <c r="BC433" s="18" t="s">
        <v>1096</v>
      </c>
      <c r="BD433" s="18" t="s">
        <v>183</v>
      </c>
      <c r="BE433" s="18">
        <v>15.4</v>
      </c>
      <c r="BF433" s="18" t="s">
        <v>208</v>
      </c>
      <c r="BJ433" s="18" t="s">
        <v>1422</v>
      </c>
      <c r="BK433" s="23" t="s">
        <v>373</v>
      </c>
      <c r="BL433" s="21" t="s">
        <v>1445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hidden="1" customHeight="1">
      <c r="A434" s="18">
        <v>2687</v>
      </c>
      <c r="B434" s="18" t="s">
        <v>589</v>
      </c>
      <c r="C434" s="18" t="s">
        <v>826</v>
      </c>
      <c r="D434" s="18" t="s">
        <v>149</v>
      </c>
      <c r="E434" s="18" t="s">
        <v>829</v>
      </c>
      <c r="F434" s="22" t="str">
        <f>IF(ISBLANK(Table2[[#This Row],[unique_id]]), "", PROPER(SUBSTITUTE(Table2[[#This Row],[unique_id]], "_", " ")))</f>
        <v>Template Parents Move Proxy</v>
      </c>
      <c r="G434" s="18" t="s">
        <v>758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Parents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749</v>
      </c>
      <c r="F435" s="22" t="str">
        <f>IF(ISBLANK(Table2[[#This Row],[unique_id]]), "", PROPER(SUBSTITUTE(Table2[[#This Row],[unique_id]], "_", " ")))</f>
        <v>Parents Move</v>
      </c>
      <c r="G435" s="18" t="s">
        <v>758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194</v>
      </c>
      <c r="BJ435" s="18" t="s">
        <v>1422</v>
      </c>
      <c r="BK435" s="18" t="s">
        <v>372</v>
      </c>
      <c r="BL435" s="21" t="s">
        <v>1446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hidden="1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1507</v>
      </c>
      <c r="F436" s="22" t="str">
        <f>IF(ISBLANK(Table2[[#This Row],[unique_id]]), "", PROPER(SUBSTITUTE(Table2[[#This Row],[unique_id]], "_", " ")))</f>
        <v>Parents Homepod</v>
      </c>
      <c r="G436" s="18" t="s">
        <v>1508</v>
      </c>
      <c r="H436" s="18" t="s">
        <v>763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1509</v>
      </c>
      <c r="BC436" s="18" t="s">
        <v>1098</v>
      </c>
      <c r="BD436" s="18" t="s">
        <v>268</v>
      </c>
      <c r="BE436" s="18" t="s">
        <v>405</v>
      </c>
      <c r="BF436" s="18" t="s">
        <v>194</v>
      </c>
      <c r="BJ436" s="18" t="s">
        <v>1422</v>
      </c>
      <c r="BK436" s="24" t="s">
        <v>408</v>
      </c>
      <c r="BL436" s="21" t="s">
        <v>1447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hidden="1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667</v>
      </c>
      <c r="F437" s="22" t="str">
        <f>IF(ISBLANK(Table2[[#This Row],[unique_id]]), "", PROPER(SUBSTITUTE(Table2[[#This Row],[unique_id]], "_", " ")))</f>
        <v>Back Door Lock Security</v>
      </c>
      <c r="G437" s="18" t="s">
        <v>663</v>
      </c>
      <c r="H437" s="18" t="s">
        <v>645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678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680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645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hidden="1" customHeight="1">
      <c r="A439" s="18">
        <v>2702</v>
      </c>
      <c r="B439" s="18" t="s">
        <v>26</v>
      </c>
      <c r="C439" s="18" t="s">
        <v>636</v>
      </c>
      <c r="D439" s="18" t="s">
        <v>639</v>
      </c>
      <c r="E439" s="18" t="s">
        <v>640</v>
      </c>
      <c r="F439" s="22" t="str">
        <f>IF(ISBLANK(Table2[[#This Row],[unique_id]]), "", PROPER(SUBSTITUTE(Table2[[#This Row],[unique_id]], "_", " ")))</f>
        <v>Back Door Lock</v>
      </c>
      <c r="G439" s="18" t="s">
        <v>682</v>
      </c>
      <c r="H439" s="18" t="s">
        <v>645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774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1079</v>
      </c>
      <c r="BC439" s="18" t="s">
        <v>637</v>
      </c>
      <c r="BD439" s="18" t="s">
        <v>636</v>
      </c>
      <c r="BE439" s="18" t="s">
        <v>638</v>
      </c>
      <c r="BF439" s="18" t="s">
        <v>645</v>
      </c>
      <c r="BK439" s="18" t="s">
        <v>635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hidden="1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673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681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774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1092</v>
      </c>
      <c r="BC440" s="23" t="s">
        <v>656</v>
      </c>
      <c r="BD440" s="18" t="s">
        <v>1179</v>
      </c>
      <c r="BE440" s="18" t="s">
        <v>638</v>
      </c>
      <c r="BF440" s="18" t="s">
        <v>645</v>
      </c>
      <c r="BK440" s="18" t="s">
        <v>658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hidden="1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645</v>
      </c>
      <c r="H441" s="18" t="s">
        <v>653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668</v>
      </c>
      <c r="F442" s="22" t="str">
        <f>IF(ISBLANK(Table2[[#This Row],[unique_id]]), "", PROPER(SUBSTITUTE(Table2[[#This Row],[unique_id]], "_", " ")))</f>
        <v>Front Door Lock Security</v>
      </c>
      <c r="G442" s="18" t="s">
        <v>663</v>
      </c>
      <c r="H442" s="18" t="s">
        <v>644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678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679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644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>
      <c r="A444" s="18">
        <v>2707</v>
      </c>
      <c r="B444" s="18" t="s">
        <v>26</v>
      </c>
      <c r="C444" s="18" t="s">
        <v>636</v>
      </c>
      <c r="D444" s="18" t="s">
        <v>639</v>
      </c>
      <c r="E444" s="18" t="s">
        <v>641</v>
      </c>
      <c r="F444" s="22" t="str">
        <f>IF(ISBLANK(Table2[[#This Row],[unique_id]]), "", PROPER(SUBSTITUTE(Table2[[#This Row],[unique_id]], "_", " ")))</f>
        <v>Front Door Lock</v>
      </c>
      <c r="G444" s="18" t="s">
        <v>682</v>
      </c>
      <c r="H444" s="18" t="s">
        <v>644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774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1079</v>
      </c>
      <c r="BC444" s="18" t="s">
        <v>637</v>
      </c>
      <c r="BD444" s="18" t="s">
        <v>636</v>
      </c>
      <c r="BE444" s="18" t="s">
        <v>638</v>
      </c>
      <c r="BF444" s="18" t="s">
        <v>644</v>
      </c>
      <c r="BK444" s="18" t="s">
        <v>642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hidden="1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672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681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774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1092</v>
      </c>
      <c r="BC445" s="23" t="s">
        <v>656</v>
      </c>
      <c r="BD445" s="18" t="s">
        <v>1179</v>
      </c>
      <c r="BE445" s="18" t="s">
        <v>638</v>
      </c>
      <c r="BF445" s="18" t="s">
        <v>644</v>
      </c>
      <c r="BK445" s="18" t="s">
        <v>657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hidden="1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644</v>
      </c>
      <c r="H446" s="18" t="s">
        <v>652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647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643</v>
      </c>
      <c r="H448" s="18" t="s">
        <v>647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649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1423</v>
      </c>
      <c r="BK449" s="18" t="s">
        <v>390</v>
      </c>
      <c r="BL449" s="18" t="s">
        <v>1487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hidden="1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649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643</v>
      </c>
      <c r="H451" s="18" t="s">
        <v>646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hidden="1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648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1423</v>
      </c>
      <c r="BK452" s="18" t="s">
        <v>391</v>
      </c>
      <c r="BL452" s="18" t="s">
        <v>1488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hidden="1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648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650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650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650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hidden="1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1074</v>
      </c>
      <c r="BA460" s="18" t="str">
        <f>IF(ISBLANK(Table2[[#This Row],[device_model]]), "", Table2[[#This Row],[device_suggested_area]])</f>
        <v>Rack</v>
      </c>
      <c r="BB460" s="18" t="s">
        <v>1125</v>
      </c>
      <c r="BC460" s="18" t="s">
        <v>1073</v>
      </c>
      <c r="BD460" s="18" t="s">
        <v>237</v>
      </c>
      <c r="BE460" s="18" t="s">
        <v>410</v>
      </c>
      <c r="BF460" s="18" t="s">
        <v>28</v>
      </c>
      <c r="BJ460" s="18" t="s">
        <v>1416</v>
      </c>
      <c r="BK460" s="18" t="s">
        <v>413</v>
      </c>
      <c r="BL460" s="18" t="s">
        <v>1417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hidden="1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1075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1069</v>
      </c>
      <c r="BD461" s="18" t="s">
        <v>237</v>
      </c>
      <c r="BE461" s="18" t="s">
        <v>622</v>
      </c>
      <c r="BF461" s="18" t="s">
        <v>28</v>
      </c>
      <c r="BJ461" s="18" t="s">
        <v>1416</v>
      </c>
      <c r="BK461" s="18" t="s">
        <v>623</v>
      </c>
      <c r="BL461" s="18" t="s">
        <v>1418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hidden="1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1075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1070</v>
      </c>
      <c r="BD462" s="18" t="s">
        <v>237</v>
      </c>
      <c r="BE462" s="18" t="s">
        <v>1131</v>
      </c>
      <c r="BF462" s="18" t="s">
        <v>411</v>
      </c>
      <c r="BJ462" s="18" t="s">
        <v>1416</v>
      </c>
      <c r="BK462" s="18" t="s">
        <v>414</v>
      </c>
      <c r="BL462" s="18" t="s">
        <v>1419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hidden="1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1076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1071</v>
      </c>
      <c r="BD463" s="18" t="s">
        <v>237</v>
      </c>
      <c r="BE463" s="18" t="s">
        <v>1130</v>
      </c>
      <c r="BF463" s="18" t="s">
        <v>363</v>
      </c>
      <c r="BJ463" s="18" t="s">
        <v>1416</v>
      </c>
      <c r="BK463" s="18" t="s">
        <v>415</v>
      </c>
      <c r="BL463" s="18" t="s">
        <v>1420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hidden="1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1076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1072</v>
      </c>
      <c r="BD464" s="18" t="s">
        <v>237</v>
      </c>
      <c r="BE464" s="18" t="s">
        <v>1130</v>
      </c>
      <c r="BF464" s="18" t="s">
        <v>412</v>
      </c>
      <c r="BJ464" s="18" t="s">
        <v>1416</v>
      </c>
      <c r="BK464" s="18" t="s">
        <v>416</v>
      </c>
      <c r="BL464" s="18" t="s">
        <v>1421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hidden="1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1074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1422</v>
      </c>
      <c r="BK465" s="89" t="s">
        <v>442</v>
      </c>
      <c r="BL465" s="84" t="s">
        <v>1448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hidden="1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1116</v>
      </c>
      <c r="BA466" s="84" t="str">
        <f>IF(ISBLANK(Table2[[#This Row],[device_model]]), "", Table2[[#This Row],[device_suggested_area]])</f>
        <v>Rack</v>
      </c>
      <c r="BB466" s="84" t="s">
        <v>1397</v>
      </c>
      <c r="BC466" s="84" t="s">
        <v>1087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1413</v>
      </c>
      <c r="BL466" s="84" t="s">
        <v>1396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hidden="1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1116</v>
      </c>
      <c r="BA467" s="84" t="str">
        <f>IF(ISBLANK(Table2[[#This Row],[device_model]]), "", Table2[[#This Row],[device_suggested_area]])</f>
        <v>Rack</v>
      </c>
      <c r="BB467" s="84" t="s">
        <v>1397</v>
      </c>
      <c r="BC467" s="84" t="s">
        <v>1087</v>
      </c>
      <c r="BD467" s="84" t="s">
        <v>268</v>
      </c>
      <c r="BE467" s="84">
        <v>12.1</v>
      </c>
      <c r="BF467" s="84" t="s">
        <v>28</v>
      </c>
      <c r="BJ467" s="84" t="s">
        <v>1422</v>
      </c>
      <c r="BK467" s="91" t="s">
        <v>1490</v>
      </c>
      <c r="BL467" s="84" t="s">
        <v>1424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hidden="1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1116</v>
      </c>
      <c r="BA468" s="84" t="str">
        <f>IF(ISBLANK(Table2[[#This Row],[device_model]]), "", Table2[[#This Row],[device_suggested_area]])</f>
        <v>Rack</v>
      </c>
      <c r="BB468" s="84" t="s">
        <v>1397</v>
      </c>
      <c r="BC468" s="84" t="s">
        <v>1087</v>
      </c>
      <c r="BD468" s="84" t="s">
        <v>268</v>
      </c>
      <c r="BE468" s="84">
        <v>12.1</v>
      </c>
      <c r="BF468" s="84" t="s">
        <v>28</v>
      </c>
      <c r="BJ468" s="84" t="s">
        <v>1423</v>
      </c>
      <c r="BK468" s="89" t="s">
        <v>1414</v>
      </c>
      <c r="BL468" s="84" t="s">
        <v>1395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26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1116</v>
      </c>
      <c r="BA469" s="84" t="str">
        <f>IF(ISBLANK(Table2[[#This Row],[device_model]]), "", Table2[[#This Row],[device_suggested_area]])</f>
        <v>Rack</v>
      </c>
      <c r="BB469" s="84" t="s">
        <v>1398</v>
      </c>
      <c r="BC469" s="84" t="s">
        <v>1087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1520</v>
      </c>
      <c r="BL469" s="84" t="s">
        <v>1399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1116</v>
      </c>
      <c r="BA470" s="84" t="str">
        <f>IF(ISBLANK(Table2[[#This Row],[device_model]]), "", Table2[[#This Row],[device_suggested_area]])</f>
        <v>Rack</v>
      </c>
      <c r="BB470" s="84" t="s">
        <v>1398</v>
      </c>
      <c r="BC470" s="84" t="s">
        <v>1087</v>
      </c>
      <c r="BD470" s="84" t="s">
        <v>268</v>
      </c>
      <c r="BE470" s="84">
        <v>12.1</v>
      </c>
      <c r="BF470" s="84" t="s">
        <v>28</v>
      </c>
      <c r="BJ470" s="84" t="s">
        <v>1422</v>
      </c>
      <c r="BK470" s="91" t="s">
        <v>1521</v>
      </c>
      <c r="BL470" s="84" t="s">
        <v>1425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1116</v>
      </c>
      <c r="BA471" s="84" t="str">
        <f>IF(ISBLANK(Table2[[#This Row],[device_model]]), "", Table2[[#This Row],[device_suggested_area]])</f>
        <v>Rack</v>
      </c>
      <c r="BB471" s="84" t="s">
        <v>1398</v>
      </c>
      <c r="BC471" s="84" t="s">
        <v>1087</v>
      </c>
      <c r="BD471" s="84" t="s">
        <v>268</v>
      </c>
      <c r="BE471" s="84">
        <v>12.1</v>
      </c>
      <c r="BF471" s="84" t="s">
        <v>28</v>
      </c>
      <c r="BJ471" s="84" t="s">
        <v>1423</v>
      </c>
      <c r="BK471" s="89" t="s">
        <v>1522</v>
      </c>
      <c r="BL471" s="84" t="s">
        <v>1400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2" spans="1:65" s="84" customFormat="1" ht="16" hidden="1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1115</v>
      </c>
      <c r="BA472" s="84" t="str">
        <f>IF(ISBLANK(Table2[[#This Row],[device_model]]), "", Table2[[#This Row],[device_suggested_area]])</f>
        <v>Rack</v>
      </c>
      <c r="BB472" s="84" t="s">
        <v>1081</v>
      </c>
      <c r="BC472" s="84" t="s">
        <v>1080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1401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hidden="1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1115</v>
      </c>
      <c r="BA473" s="84" t="str">
        <f>IF(ISBLANK(Table2[[#This Row],[device_model]]), "", Table2[[#This Row],[device_suggested_area]])</f>
        <v>Rack</v>
      </c>
      <c r="BB473" s="84" t="s">
        <v>1081</v>
      </c>
      <c r="BC473" s="84" t="s">
        <v>1080</v>
      </c>
      <c r="BD473" s="84" t="s">
        <v>268</v>
      </c>
      <c r="BE473" s="84">
        <v>12.1</v>
      </c>
      <c r="BF473" s="84" t="s">
        <v>28</v>
      </c>
      <c r="BJ473" s="84" t="s">
        <v>1422</v>
      </c>
      <c r="BK473" s="84" t="s">
        <v>1491</v>
      </c>
      <c r="BL473" s="84" t="s">
        <v>1426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hidden="1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1115</v>
      </c>
      <c r="BA474" s="84" t="str">
        <f>IF(ISBLANK(Table2[[#This Row],[device_model]]), "", Table2[[#This Row],[device_suggested_area]])</f>
        <v>Rack</v>
      </c>
      <c r="BB474" s="84" t="s">
        <v>1081</v>
      </c>
      <c r="BC474" s="84" t="s">
        <v>1080</v>
      </c>
      <c r="BD474" s="84" t="s">
        <v>268</v>
      </c>
      <c r="BE474" s="84">
        <v>12.1</v>
      </c>
      <c r="BF474" s="84" t="s">
        <v>28</v>
      </c>
      <c r="BJ474" s="84" t="s">
        <v>1423</v>
      </c>
      <c r="BK474" s="84" t="s">
        <v>1491</v>
      </c>
      <c r="BL474" s="84" t="s">
        <v>1402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hidden="1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1116</v>
      </c>
      <c r="BA475" s="84" t="str">
        <f>IF(ISBLANK(Table2[[#This Row],[device_model]]), "", Table2[[#This Row],[device_suggested_area]])</f>
        <v>Rack</v>
      </c>
      <c r="BB475" s="84" t="s">
        <v>1083</v>
      </c>
      <c r="BC475" s="84" t="s">
        <v>1082</v>
      </c>
      <c r="BD475" s="84" t="s">
        <v>268</v>
      </c>
      <c r="BE475" s="84">
        <v>12.1</v>
      </c>
      <c r="BF475" s="84" t="s">
        <v>28</v>
      </c>
      <c r="BJ475" s="84" t="s">
        <v>409</v>
      </c>
      <c r="BK475" s="84" t="s">
        <v>385</v>
      </c>
      <c r="BL475" s="84" t="s">
        <v>1403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hidden="1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1116</v>
      </c>
      <c r="BA476" s="84" t="str">
        <f>IF(ISBLANK(Table2[[#This Row],[device_model]]), "", Table2[[#This Row],[device_suggested_area]])</f>
        <v>Rack</v>
      </c>
      <c r="BB476" s="84" t="s">
        <v>1083</v>
      </c>
      <c r="BC476" s="84" t="s">
        <v>1082</v>
      </c>
      <c r="BD476" s="84" t="s">
        <v>268</v>
      </c>
      <c r="BE476" s="84">
        <v>12.1</v>
      </c>
      <c r="BF476" s="84" t="s">
        <v>28</v>
      </c>
      <c r="BJ476" s="84" t="s">
        <v>1422</v>
      </c>
      <c r="BK476" s="84" t="s">
        <v>1492</v>
      </c>
      <c r="BL476" s="84" t="s">
        <v>1427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hidden="1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1116</v>
      </c>
      <c r="BA477" s="84" t="str">
        <f>IF(ISBLANK(Table2[[#This Row],[device_model]]), "", Table2[[#This Row],[device_suggested_area]])</f>
        <v>Rack</v>
      </c>
      <c r="BB477" s="84" t="s">
        <v>1083</v>
      </c>
      <c r="BC477" s="84" t="s">
        <v>1082</v>
      </c>
      <c r="BD477" s="84" t="s">
        <v>268</v>
      </c>
      <c r="BE477" s="84">
        <v>12.1</v>
      </c>
      <c r="BF477" s="84" t="s">
        <v>28</v>
      </c>
      <c r="BJ477" s="84" t="s">
        <v>1423</v>
      </c>
      <c r="BK477" s="84" t="s">
        <v>1494</v>
      </c>
      <c r="BL477" s="84" t="s">
        <v>1404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hidden="1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1116</v>
      </c>
      <c r="BA478" s="84" t="str">
        <f>IF(ISBLANK(Table2[[#This Row],[device_model]]), "", Table2[[#This Row],[device_suggested_area]])</f>
        <v>Rack</v>
      </c>
      <c r="BB478" s="84" t="s">
        <v>1085</v>
      </c>
      <c r="BC478" s="84" t="s">
        <v>1084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1405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hidden="1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1116</v>
      </c>
      <c r="BA479" s="84" t="str">
        <f>IF(ISBLANK(Table2[[#This Row],[device_model]]), "", Table2[[#This Row],[device_suggested_area]])</f>
        <v>Rack</v>
      </c>
      <c r="BB479" s="84" t="s">
        <v>1085</v>
      </c>
      <c r="BC479" s="84" t="s">
        <v>1084</v>
      </c>
      <c r="BD479" s="84" t="s">
        <v>268</v>
      </c>
      <c r="BE479" s="84">
        <v>12.1</v>
      </c>
      <c r="BF479" s="84" t="s">
        <v>28</v>
      </c>
      <c r="BJ479" s="84" t="s">
        <v>1422</v>
      </c>
      <c r="BK479" s="84" t="s">
        <v>1493</v>
      </c>
      <c r="BL479" s="84" t="s">
        <v>1428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hidden="1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1116</v>
      </c>
      <c r="BA480" s="84" t="str">
        <f>IF(ISBLANK(Table2[[#This Row],[device_model]]), "", Table2[[#This Row],[device_suggested_area]])</f>
        <v>Rack</v>
      </c>
      <c r="BB480" s="84" t="s">
        <v>1085</v>
      </c>
      <c r="BC480" s="84" t="s">
        <v>1084</v>
      </c>
      <c r="BD480" s="84" t="s">
        <v>268</v>
      </c>
      <c r="BE480" s="84">
        <v>12.1</v>
      </c>
      <c r="BF480" s="84" t="s">
        <v>28</v>
      </c>
      <c r="BJ480" s="84" t="s">
        <v>1423</v>
      </c>
      <c r="BK480" s="84" t="s">
        <v>1495</v>
      </c>
      <c r="BL480" s="84" t="s">
        <v>1406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hidden="1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1116</v>
      </c>
      <c r="BA481" s="84" t="str">
        <f>IF(ISBLANK(Table2[[#This Row],[device_model]]), "", Table2[[#This Row],[device_suggested_area]])</f>
        <v>Rack</v>
      </c>
      <c r="BB481" s="84" t="s">
        <v>1089</v>
      </c>
      <c r="BC481" s="84" t="s">
        <v>1086</v>
      </c>
      <c r="BD481" s="84" t="s">
        <v>268</v>
      </c>
      <c r="BE481" s="84">
        <v>12.1</v>
      </c>
      <c r="BF481" s="84" t="s">
        <v>28</v>
      </c>
      <c r="BJ481" s="84" t="s">
        <v>409</v>
      </c>
      <c r="BK481" s="84" t="s">
        <v>598</v>
      </c>
      <c r="BL481" s="84" t="s">
        <v>1407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hidden="1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1116</v>
      </c>
      <c r="BA482" s="84" t="str">
        <f>IF(ISBLANK(Table2[[#This Row],[device_model]]), "", Table2[[#This Row],[device_suggested_area]])</f>
        <v>Rack</v>
      </c>
      <c r="BB482" s="84" t="s">
        <v>1089</v>
      </c>
      <c r="BC482" s="84" t="s">
        <v>1086</v>
      </c>
      <c r="BD482" s="84" t="s">
        <v>268</v>
      </c>
      <c r="BE482" s="84">
        <v>12.1</v>
      </c>
      <c r="BF482" s="84" t="s">
        <v>28</v>
      </c>
      <c r="BJ482" s="84" t="s">
        <v>1422</v>
      </c>
      <c r="BK482" s="84" t="s">
        <v>1496</v>
      </c>
      <c r="BL482" s="84" t="s">
        <v>1429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hidden="1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1116</v>
      </c>
      <c r="BA483" s="84" t="str">
        <f>IF(ISBLANK(Table2[[#This Row],[device_model]]), "", Table2[[#This Row],[device_suggested_area]])</f>
        <v>Rack</v>
      </c>
      <c r="BB483" s="84" t="s">
        <v>1089</v>
      </c>
      <c r="BC483" s="84" t="s">
        <v>1086</v>
      </c>
      <c r="BD483" s="84" t="s">
        <v>268</v>
      </c>
      <c r="BE483" s="84">
        <v>12.1</v>
      </c>
      <c r="BF483" s="84" t="s">
        <v>28</v>
      </c>
      <c r="BJ483" s="84" t="s">
        <v>1423</v>
      </c>
      <c r="BK483" s="84" t="s">
        <v>1497</v>
      </c>
      <c r="BL483" s="84" t="s">
        <v>1408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hidden="1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1116</v>
      </c>
      <c r="BA484" s="84" t="str">
        <f>IF(ISBLANK(Table2[[#This Row],[device_model]]), "", Table2[[#This Row],[device_suggested_area]])</f>
        <v>Rack</v>
      </c>
      <c r="BB484" s="84" t="s">
        <v>1088</v>
      </c>
      <c r="BC484" s="84" t="s">
        <v>1087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1409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hidden="1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1116</v>
      </c>
      <c r="BA485" s="84" t="str">
        <f>IF(ISBLANK(Table2[[#This Row],[device_model]]), "", Table2[[#This Row],[device_suggested_area]])</f>
        <v>Rack</v>
      </c>
      <c r="BB485" s="84" t="s">
        <v>1088</v>
      </c>
      <c r="BC485" s="84" t="s">
        <v>1087</v>
      </c>
      <c r="BD485" s="84" t="s">
        <v>268</v>
      </c>
      <c r="BE485" s="84">
        <v>12.1</v>
      </c>
      <c r="BF485" s="84" t="s">
        <v>28</v>
      </c>
      <c r="BJ485" s="84" t="s">
        <v>1422</v>
      </c>
      <c r="BK485" s="84" t="s">
        <v>1498</v>
      </c>
      <c r="BL485" s="84" t="s">
        <v>1430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hidden="1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1116</v>
      </c>
      <c r="BA486" s="84" t="str">
        <f>IF(ISBLANK(Table2[[#This Row],[device_model]]), "", Table2[[#This Row],[device_suggested_area]])</f>
        <v>Rack</v>
      </c>
      <c r="BB486" s="84" t="s">
        <v>1088</v>
      </c>
      <c r="BC486" s="84" t="s">
        <v>1087</v>
      </c>
      <c r="BD486" s="84" t="s">
        <v>268</v>
      </c>
      <c r="BE486" s="84">
        <v>12.1</v>
      </c>
      <c r="BF486" s="84" t="s">
        <v>28</v>
      </c>
      <c r="BJ486" s="84" t="s">
        <v>1423</v>
      </c>
      <c r="BK486" s="84" t="s">
        <v>1499</v>
      </c>
      <c r="BL486" s="84" t="s">
        <v>1410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hidden="1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1117</v>
      </c>
      <c r="BA487" s="84" t="str">
        <f>IF(ISBLANK(Table2[[#This Row],[device_model]]), "", Table2[[#This Row],[device_suggested_area]])</f>
        <v>Wardrobe</v>
      </c>
      <c r="BB487" s="84" t="s">
        <v>1091</v>
      </c>
      <c r="BC487" s="84" t="s">
        <v>1090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1411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hidden="1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1117</v>
      </c>
      <c r="BA488" s="84" t="str">
        <f>IF(ISBLANK(Table2[[#This Row],[device_model]]), "", Table2[[#This Row],[device_suggested_area]])</f>
        <v>Wardrobe</v>
      </c>
      <c r="BB488" s="84" t="s">
        <v>1091</v>
      </c>
      <c r="BC488" s="84" t="s">
        <v>1090</v>
      </c>
      <c r="BD488" s="84" t="s">
        <v>564</v>
      </c>
      <c r="BE488" s="84">
        <v>12.1</v>
      </c>
      <c r="BF488" s="84" t="s">
        <v>505</v>
      </c>
      <c r="BJ488" s="84" t="s">
        <v>1422</v>
      </c>
      <c r="BK488" s="84" t="s">
        <v>1500</v>
      </c>
      <c r="BL488" s="84" t="s">
        <v>1431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hidden="1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1117</v>
      </c>
      <c r="BA489" s="84" t="str">
        <f>IF(ISBLANK(Table2[[#This Row],[device_model]]), "", Table2[[#This Row],[device_suggested_area]])</f>
        <v>Wardrobe</v>
      </c>
      <c r="BB489" s="84" t="s">
        <v>1091</v>
      </c>
      <c r="BC489" s="84" t="s">
        <v>1090</v>
      </c>
      <c r="BD489" s="84" t="s">
        <v>564</v>
      </c>
      <c r="BE489" s="84">
        <v>12.1</v>
      </c>
      <c r="BF489" s="84" t="s">
        <v>505</v>
      </c>
      <c r="BJ489" s="84" t="s">
        <v>1423</v>
      </c>
      <c r="BK489" s="89" t="s">
        <v>1415</v>
      </c>
      <c r="BL489" s="84" t="s">
        <v>1412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hidden="1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794</v>
      </c>
      <c r="BF490" s="18" t="s">
        <v>28</v>
      </c>
      <c r="BJ490" s="18" t="s">
        <v>1423</v>
      </c>
      <c r="BK490" s="18" t="s">
        <v>386</v>
      </c>
      <c r="BL490" s="18" t="s">
        <v>1489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hidden="1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774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1078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hidden="1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1123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1124</v>
      </c>
      <c r="BD492" s="18" t="s">
        <v>268</v>
      </c>
      <c r="BE492" s="19" t="s">
        <v>1505</v>
      </c>
      <c r="BF492" s="18" t="s">
        <v>166</v>
      </c>
      <c r="BJ492" s="18" t="s">
        <v>1422</v>
      </c>
      <c r="BK492" s="18" t="s">
        <v>1501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hidden="1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1502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1503</v>
      </c>
      <c r="BD493" s="18" t="s">
        <v>268</v>
      </c>
      <c r="BE493" s="19" t="s">
        <v>1504</v>
      </c>
      <c r="BF493" s="18" t="s">
        <v>166</v>
      </c>
      <c r="BJ493" s="18" t="s">
        <v>1422</v>
      </c>
      <c r="BK493" s="18" t="s">
        <v>1506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2024-02-10T23:31:05Z</dcterms:modified>
</cp:coreProperties>
</file>