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04F6A4D0-7457-5745-9B8F-3E2CEA09D61D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53" i="1" l="1"/>
  <c r="AI276" i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<sst xmlns="http://schemas.openxmlformats.org/spreadsheetml/2006/main" count="3291" uniqueCount="826">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</sst>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6" headerRowBorderDxfId="37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A235" zoomScale="122" zoomScaleNormal="122" workbookViewId="0">
      <selection activeCell="A279" sqref="A279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577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4" t="s">
        <v>207</v>
      </c>
      <c r="R1" s="34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711</v>
      </c>
      <c r="AH1" s="29" t="s">
        <v>711</v>
      </c>
      <c r="AI1" s="21" t="s">
        <v>712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583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700</v>
      </c>
      <c r="AG2" s="23" t="s">
        <v>581</v>
      </c>
      <c r="AH2" s="23" t="s">
        <v>582</v>
      </c>
      <c r="AI2" s="25" t="s">
        <v>580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699</v>
      </c>
      <c r="AG3" s="26" t="s">
        <v>578</v>
      </c>
      <c r="AH3" s="26" t="s">
        <v>579</v>
      </c>
      <c r="AI3" s="27" t="s">
        <v>624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641</v>
      </c>
      <c r="AA4" s="2">
        <v>3.15</v>
      </c>
      <c r="AB4" s="1" t="s">
        <v>615</v>
      </c>
      <c r="AC4" s="1" t="s">
        <v>38</v>
      </c>
      <c r="AD4" s="1" t="s">
        <v>39</v>
      </c>
      <c r="AE4" s="1" t="s">
        <v>40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805</v>
      </c>
      <c r="AB5" s="1" t="s">
        <v>807</v>
      </c>
      <c r="AC5" s="1" t="s">
        <v>803</v>
      </c>
      <c r="AD5" s="1" t="s">
        <v>130</v>
      </c>
      <c r="AE5" s="1" t="s">
        <v>132</v>
      </c>
      <c r="AF5" s="1" t="s">
        <v>715</v>
      </c>
      <c r="AG5" s="32" t="s">
        <v>813</v>
      </c>
      <c r="AI5" s="1" t="str">
        <f t="shared" si="2"/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805</v>
      </c>
      <c r="AB6" s="1" t="s">
        <v>807</v>
      </c>
      <c r="AC6" s="1" t="s">
        <v>803</v>
      </c>
      <c r="AD6" s="1" t="s">
        <v>130</v>
      </c>
      <c r="AE6" s="1" t="s">
        <v>129</v>
      </c>
      <c r="AF6" s="1" t="s">
        <v>715</v>
      </c>
      <c r="AG6" s="1" t="s">
        <v>812</v>
      </c>
      <c r="AI6" s="1" t="str">
        <f t="shared" si="2"/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Z7" s="1" t="str">
        <f>LOWER(_xlfn.CONCAT(Table2[[#This Row],[device_manufacturer]], "-",Table2[[#This Row],[device_suggested_area]]))</f>
        <v>netatmo-parents</v>
      </c>
      <c r="AA7" s="2" t="s">
        <v>805</v>
      </c>
      <c r="AB7" s="1" t="s">
        <v>807</v>
      </c>
      <c r="AC7" s="1" t="s">
        <v>803</v>
      </c>
      <c r="AD7" s="1" t="s">
        <v>130</v>
      </c>
      <c r="AE7" s="1" t="s">
        <v>239</v>
      </c>
      <c r="AF7" s="1" t="s">
        <v>715</v>
      </c>
      <c r="AG7" s="1" t="s">
        <v>808</v>
      </c>
      <c r="AI7" s="1" t="str">
        <f t="shared" si="2"/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netatmo-office</v>
      </c>
      <c r="AA8" s="2" t="s">
        <v>806</v>
      </c>
      <c r="AB8" s="1" t="s">
        <v>807</v>
      </c>
      <c r="AC8" s="1" t="s">
        <v>804</v>
      </c>
      <c r="AD8" s="1" t="s">
        <v>130</v>
      </c>
      <c r="AE8" s="1" t="s">
        <v>260</v>
      </c>
      <c r="AF8" s="1" t="s">
        <v>715</v>
      </c>
      <c r="AG8" s="1" t="s">
        <v>809</v>
      </c>
      <c r="AI8" s="1" t="str">
        <f t="shared" si="2"/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netatmo-kitchen</v>
      </c>
      <c r="AA9" s="2" t="s">
        <v>806</v>
      </c>
      <c r="AB9" s="1" t="s">
        <v>807</v>
      </c>
      <c r="AC9" s="1" t="s">
        <v>804</v>
      </c>
      <c r="AD9" s="1" t="s">
        <v>130</v>
      </c>
      <c r="AE9" s="1" t="s">
        <v>253</v>
      </c>
      <c r="AF9" s="1" t="s">
        <v>715</v>
      </c>
      <c r="AG9" s="1" t="s">
        <v>811</v>
      </c>
      <c r="AI9" s="1" t="str">
        <f t="shared" si="2"/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1" t="str">
        <f t="shared" si="2"/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805</v>
      </c>
      <c r="AB13" s="1" t="s">
        <v>807</v>
      </c>
      <c r="AC13" s="1" t="s">
        <v>803</v>
      </c>
      <c r="AD13" s="1" t="s">
        <v>130</v>
      </c>
      <c r="AE13" s="1" t="s">
        <v>261</v>
      </c>
      <c r="AF13" s="1" t="s">
        <v>715</v>
      </c>
      <c r="AG13" s="32" t="s">
        <v>810</v>
      </c>
      <c r="AI13" s="1" t="str">
        <f t="shared" si="2"/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641</v>
      </c>
      <c r="AA15" s="2">
        <v>3.15</v>
      </c>
      <c r="AB15" s="1" t="s">
        <v>615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641</v>
      </c>
      <c r="AA16" s="2">
        <v>3.15</v>
      </c>
      <c r="AB16" s="1" t="s">
        <v>615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641</v>
      </c>
      <c r="AA17" s="2">
        <v>3.15</v>
      </c>
      <c r="AB17" s="1" t="s">
        <v>615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641</v>
      </c>
      <c r="AA18" s="2">
        <v>3.15</v>
      </c>
      <c r="AB18" s="1" t="s">
        <v>615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641</v>
      </c>
      <c r="AA19" s="2">
        <v>3.15</v>
      </c>
      <c r="AB19" s="1" t="s">
        <v>615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641</v>
      </c>
      <c r="AA20" s="2">
        <v>3.15</v>
      </c>
      <c r="AB20" s="1" t="s">
        <v>615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641</v>
      </c>
      <c r="AA21" s="2">
        <v>3.15</v>
      </c>
      <c r="AB21" s="1" t="s">
        <v>615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641</v>
      </c>
      <c r="AA23" s="2">
        <v>3.15</v>
      </c>
      <c r="AB23" s="1" t="s">
        <v>615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641</v>
      </c>
      <c r="AA34" s="2">
        <v>3.15</v>
      </c>
      <c r="AB34" s="1" t="s">
        <v>615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 t="shared" si="2"/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 t="shared" si="2"/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1" t="str">
        <f t="shared" si="2"/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452</v>
      </c>
      <c r="Y52" s="1">
        <v>1</v>
      </c>
      <c r="Z52" s="1" t="s">
        <v>641</v>
      </c>
      <c r="AA52" s="2">
        <v>3.15</v>
      </c>
      <c r="AB52" s="1" t="s">
        <v>615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452</v>
      </c>
      <c r="Y53" s="1">
        <v>1</v>
      </c>
      <c r="Z53" s="1" t="s">
        <v>641</v>
      </c>
      <c r="AA53" s="2">
        <v>3.15</v>
      </c>
      <c r="AB53" s="1" t="s">
        <v>615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452</v>
      </c>
      <c r="Y54" s="1">
        <v>1</v>
      </c>
      <c r="Z54" s="1" t="s">
        <v>641</v>
      </c>
      <c r="AA54" s="2">
        <v>3.15</v>
      </c>
      <c r="AB54" s="1" t="s">
        <v>615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452</v>
      </c>
      <c r="Y55" s="1">
        <v>1</v>
      </c>
      <c r="Z55" s="1" t="s">
        <v>641</v>
      </c>
      <c r="AA55" s="2">
        <v>3.15</v>
      </c>
      <c r="AB55" s="1" t="s">
        <v>615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452</v>
      </c>
      <c r="Y56" s="1">
        <v>1</v>
      </c>
      <c r="Z56" s="1" t="s">
        <v>641</v>
      </c>
      <c r="AA56" s="2">
        <v>3.15</v>
      </c>
      <c r="AB56" s="1" t="s">
        <v>615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452</v>
      </c>
      <c r="Y57" s="1">
        <v>1</v>
      </c>
      <c r="Z57" s="1" t="s">
        <v>641</v>
      </c>
      <c r="AA57" s="2">
        <v>3.15</v>
      </c>
      <c r="AB57" s="1" t="s">
        <v>615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451</v>
      </c>
      <c r="Y58" s="1">
        <v>1</v>
      </c>
      <c r="Z58" s="1" t="s">
        <v>641</v>
      </c>
      <c r="AA58" s="2">
        <v>3.15</v>
      </c>
      <c r="AB58" s="1" t="s">
        <v>615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451</v>
      </c>
      <c r="Y59" s="1">
        <v>1</v>
      </c>
      <c r="Z59" s="1" t="s">
        <v>641</v>
      </c>
      <c r="AA59" s="2">
        <v>3.15</v>
      </c>
      <c r="AB59" s="1" t="s">
        <v>615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453</v>
      </c>
      <c r="Y60" s="1">
        <v>1</v>
      </c>
      <c r="Z60" s="1" t="s">
        <v>641</v>
      </c>
      <c r="AA60" s="2">
        <v>3.15</v>
      </c>
      <c r="AB60" s="1" t="s">
        <v>615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451</v>
      </c>
      <c r="Y61" s="1">
        <v>1</v>
      </c>
      <c r="Z61" s="1" t="s">
        <v>641</v>
      </c>
      <c r="AA61" s="2">
        <v>3.15</v>
      </c>
      <c r="AB61" s="1" t="s">
        <v>615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451</v>
      </c>
      <c r="Y62" s="1">
        <v>1</v>
      </c>
      <c r="Z62" s="1" t="s">
        <v>641</v>
      </c>
      <c r="AA62" s="2">
        <v>3.15</v>
      </c>
      <c r="AB62" s="1" t="s">
        <v>615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449</v>
      </c>
      <c r="Y63" s="1">
        <v>1</v>
      </c>
      <c r="Z63" s="1" t="s">
        <v>641</v>
      </c>
      <c r="AA63" s="2">
        <v>3.15</v>
      </c>
      <c r="AB63" s="1" t="s">
        <v>615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449</v>
      </c>
      <c r="Y64" s="1">
        <v>1</v>
      </c>
      <c r="Z64" s="1" t="s">
        <v>641</v>
      </c>
      <c r="AA64" s="2">
        <v>3.15</v>
      </c>
      <c r="AB64" s="1" t="s">
        <v>615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449</v>
      </c>
      <c r="Y65" s="1">
        <v>1</v>
      </c>
      <c r="Z65" s="1" t="s">
        <v>641</v>
      </c>
      <c r="AA65" s="2">
        <v>3.15</v>
      </c>
      <c r="AB65" s="1" t="s">
        <v>615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449</v>
      </c>
      <c r="Y66" s="1">
        <v>1</v>
      </c>
      <c r="Z66" s="1" t="s">
        <v>641</v>
      </c>
      <c r="AA66" s="2">
        <v>3.15</v>
      </c>
      <c r="AB66" s="1" t="s">
        <v>615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454</v>
      </c>
      <c r="Y68" s="1">
        <v>1</v>
      </c>
      <c r="Z68" s="1" t="s">
        <v>641</v>
      </c>
      <c r="AA68" s="2">
        <v>3.15</v>
      </c>
      <c r="AB68" s="1" t="s">
        <v>615</v>
      </c>
      <c r="AC68" s="1" t="s">
        <v>38</v>
      </c>
      <c r="AD68" s="1" t="s">
        <v>39</v>
      </c>
      <c r="AE68" s="1" t="s">
        <v>40</v>
      </c>
      <c r="AI68" s="1" t="str">
        <f t="shared" ref="AI68:AI131" si="9"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454</v>
      </c>
      <c r="Y69" s="1">
        <v>1</v>
      </c>
      <c r="Z69" s="1" t="s">
        <v>641</v>
      </c>
      <c r="AA69" s="2">
        <v>3.15</v>
      </c>
      <c r="AB69" s="1" t="s">
        <v>615</v>
      </c>
      <c r="AC69" s="1" t="s">
        <v>38</v>
      </c>
      <c r="AD69" s="1" t="s">
        <v>39</v>
      </c>
      <c r="AE69" s="1" t="s">
        <v>40</v>
      </c>
      <c r="AI69" s="1" t="str">
        <f t="shared" si="9"/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454</v>
      </c>
      <c r="Y70" s="1">
        <v>1</v>
      </c>
      <c r="Z70" s="1" t="s">
        <v>641</v>
      </c>
      <c r="AA70" s="2">
        <v>3.15</v>
      </c>
      <c r="AB70" s="1" t="s">
        <v>615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454</v>
      </c>
      <c r="Y71" s="1">
        <v>1</v>
      </c>
      <c r="Z71" s="1" t="s">
        <v>641</v>
      </c>
      <c r="AA71" s="2">
        <v>3.15</v>
      </c>
      <c r="AB71" s="1" t="s">
        <v>615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7"/>
        <v/>
      </c>
      <c r="W72" s="1" t="str">
        <f t="shared" si="8"/>
        <v/>
      </c>
      <c r="AI72" s="1" t="str">
        <f t="shared" si="9"/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 t="shared" si="9"/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778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633</v>
      </c>
      <c r="AB75" s="1" t="s">
        <v>131</v>
      </c>
      <c r="AC75" s="1" t="s">
        <v>634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760</v>
      </c>
      <c r="AG75" s="1" t="s">
        <v>635</v>
      </c>
      <c r="AH75" s="1" t="s">
        <v>764</v>
      </c>
      <c r="AI75" s="1" t="str">
        <f t="shared" si="9"/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779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 t="shared" si="10"/>
        <v/>
      </c>
      <c r="W76" s="1" t="str">
        <f t="shared" si="11"/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633</v>
      </c>
      <c r="AB76" s="1" t="s">
        <v>131</v>
      </c>
      <c r="AC76" s="1" t="s">
        <v>634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760</v>
      </c>
      <c r="AG76" s="1" t="s">
        <v>636</v>
      </c>
      <c r="AH76" s="1" t="s">
        <v>765</v>
      </c>
      <c r="AI76" s="1" t="str">
        <f t="shared" si="9"/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780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633</v>
      </c>
      <c r="AB77" s="1" t="s">
        <v>131</v>
      </c>
      <c r="AC77" s="1" t="s">
        <v>634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760</v>
      </c>
      <c r="AG77" s="1" t="s">
        <v>639</v>
      </c>
      <c r="AH77" s="1" t="s">
        <v>766</v>
      </c>
      <c r="AI77" s="1" t="str">
        <f t="shared" si="9"/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 t="shared" si="10"/>
        <v/>
      </c>
      <c r="W78" s="1" t="str">
        <f t="shared" si="11"/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612</v>
      </c>
      <c r="AB78" s="1" t="s">
        <v>131</v>
      </c>
      <c r="AC78" s="1" t="s">
        <v>609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760</v>
      </c>
      <c r="AG78" s="30" t="s">
        <v>613</v>
      </c>
      <c r="AH78" s="30" t="s">
        <v>759</v>
      </c>
      <c r="AI78" s="1" t="str">
        <f t="shared" si="9"/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781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633</v>
      </c>
      <c r="AB79" s="1" t="s">
        <v>131</v>
      </c>
      <c r="AC79" s="1" t="s">
        <v>634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760</v>
      </c>
      <c r="AG79" s="1" t="s">
        <v>640</v>
      </c>
      <c r="AH79" s="1" t="s">
        <v>767</v>
      </c>
      <c r="AI79" s="1" t="str">
        <f t="shared" si="9"/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782</v>
      </c>
      <c r="F80" s="1" t="str">
        <f>IF(ISBLANK(E80), "", Table2[[#This Row],[unique_id]])</f>
        <v>deck_fan</v>
      </c>
      <c r="G80" s="1" t="s">
        <v>607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0"/>
        <v/>
      </c>
      <c r="W80" s="1" t="str">
        <f t="shared" si="11"/>
        <v/>
      </c>
      <c r="AI80" s="1" t="str">
        <f t="shared" si="9"/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783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 t="shared" si="10"/>
        <v/>
      </c>
      <c r="W81" s="1" t="str">
        <f t="shared" si="11"/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633</v>
      </c>
      <c r="AB81" s="1" t="s">
        <v>642</v>
      </c>
      <c r="AC81" s="1" t="s">
        <v>634</v>
      </c>
      <c r="AD81" s="1" t="str">
        <f>IF(OR(ISBLANK(AG81), ISBLANK(AH81)), "", Table2[[#This Row],[device_via_device]])</f>
        <v>SenseMe</v>
      </c>
      <c r="AE81" s="1" t="s">
        <v>607</v>
      </c>
      <c r="AF81" s="1" t="s">
        <v>760</v>
      </c>
      <c r="AG81" s="1" t="s">
        <v>637</v>
      </c>
      <c r="AH81" s="1" t="s">
        <v>768</v>
      </c>
      <c r="AI81" s="1" t="str">
        <f t="shared" si="9"/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784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 t="shared" si="10"/>
        <v/>
      </c>
      <c r="W82" s="1" t="str">
        <f t="shared" si="11"/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633</v>
      </c>
      <c r="AB82" s="1" t="s">
        <v>643</v>
      </c>
      <c r="AC82" s="1" t="s">
        <v>634</v>
      </c>
      <c r="AD82" s="1" t="str">
        <f>IF(OR(ISBLANK(AG82), ISBLANK(AH82)), "", Table2[[#This Row],[device_via_device]])</f>
        <v>SenseMe</v>
      </c>
      <c r="AE82" s="1" t="s">
        <v>607</v>
      </c>
      <c r="AF82" s="1" t="s">
        <v>760</v>
      </c>
      <c r="AG82" s="1" t="s">
        <v>638</v>
      </c>
      <c r="AH82" s="12" t="s">
        <v>769</v>
      </c>
      <c r="AI82" s="1" t="str">
        <f t="shared" si="9"/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0"/>
        <v/>
      </c>
      <c r="W83" s="1" t="str">
        <f t="shared" si="11"/>
        <v/>
      </c>
      <c r="AI83" s="1" t="str">
        <f t="shared" si="9"/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778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0"/>
        <v/>
      </c>
      <c r="W84" s="1" t="str">
        <f t="shared" si="11"/>
        <v/>
      </c>
      <c r="AI84" s="1" t="str">
        <f t="shared" si="9"/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0"/>
        <v/>
      </c>
      <c r="W85" s="1" t="str">
        <f t="shared" si="11"/>
        <v/>
      </c>
      <c r="AI85" s="1" t="str">
        <f t="shared" si="9"/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0"/>
        <v/>
      </c>
      <c r="W86" s="1" t="str">
        <f t="shared" si="11"/>
        <v/>
      </c>
      <c r="AI86" s="1" t="str">
        <f t="shared" si="9"/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0"/>
        <v/>
      </c>
      <c r="W87" s="1" t="str">
        <f t="shared" si="11"/>
        <v/>
      </c>
      <c r="AI87" s="1" t="str">
        <f t="shared" si="9"/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0"/>
        <v/>
      </c>
      <c r="W88" s="1" t="str">
        <f t="shared" si="11"/>
        <v/>
      </c>
      <c r="AI88" s="1" t="str">
        <f t="shared" si="9"/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779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0"/>
        <v/>
      </c>
      <c r="W89" s="1" t="str">
        <f t="shared" si="11"/>
        <v/>
      </c>
      <c r="AI89" s="1" t="str">
        <f t="shared" si="9"/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763</v>
      </c>
      <c r="F90" s="1" t="str">
        <f>IF(ISBLANK(E90), "", Table2[[#This Row],[unique_id]])</f>
        <v>edwin_night_light</v>
      </c>
      <c r="G90" s="1" t="s">
        <v>762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0"/>
        <v/>
      </c>
      <c r="W90" s="1" t="str">
        <f t="shared" si="11"/>
        <v/>
      </c>
      <c r="AI90" s="1" t="str">
        <f t="shared" si="9"/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762</v>
      </c>
      <c r="H91" s="1" t="s">
        <v>141</v>
      </c>
      <c r="I91" s="1" t="s">
        <v>134</v>
      </c>
      <c r="T91" s="2"/>
      <c r="V91" s="1" t="str">
        <f t="shared" si="10"/>
        <v/>
      </c>
      <c r="W91" s="1" t="str">
        <f t="shared" si="11"/>
        <v/>
      </c>
      <c r="AI91" s="1" t="str">
        <f t="shared" si="9"/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0"/>
        <v/>
      </c>
      <c r="W92" s="1" t="str">
        <f t="shared" si="11"/>
        <v/>
      </c>
      <c r="AI92" s="1" t="str">
        <f t="shared" si="9"/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0"/>
        <v/>
      </c>
      <c r="W93" s="1" t="str">
        <f t="shared" si="11"/>
        <v/>
      </c>
      <c r="AI93" s="1" t="str">
        <f t="shared" si="9"/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0"/>
        <v/>
      </c>
      <c r="W94" s="1" t="str">
        <f t="shared" si="11"/>
        <v/>
      </c>
      <c r="AI94" s="1" t="str">
        <f t="shared" si="9"/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0"/>
        <v/>
      </c>
      <c r="W95" s="1" t="str">
        <f t="shared" si="11"/>
        <v/>
      </c>
      <c r="AI95" s="1" t="str">
        <f t="shared" si="9"/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0"/>
        <v/>
      </c>
      <c r="W96" s="1" t="str">
        <f t="shared" si="11"/>
        <v/>
      </c>
      <c r="AI96" s="1" t="str">
        <f t="shared" si="9"/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0"/>
        <v/>
      </c>
      <c r="W97" s="1" t="str">
        <f t="shared" si="11"/>
        <v/>
      </c>
      <c r="AI97" s="1" t="str">
        <f t="shared" si="9"/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0"/>
        <v/>
      </c>
      <c r="W98" s="1" t="str">
        <f t="shared" si="11"/>
        <v/>
      </c>
      <c r="AI98" s="1" t="str">
        <f t="shared" si="9"/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0"/>
        <v/>
      </c>
      <c r="W99" s="1" t="str">
        <f t="shared" si="11"/>
        <v/>
      </c>
      <c r="AI99" s="1" t="str">
        <f t="shared" si="9"/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0"/>
        <v/>
      </c>
      <c r="W100" s="1" t="str">
        <f t="shared" si="11"/>
        <v/>
      </c>
      <c r="AI100" s="1" t="str">
        <f t="shared" si="9"/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0"/>
        <v/>
      </c>
      <c r="W101" s="1" t="str">
        <f t="shared" si="11"/>
        <v/>
      </c>
      <c r="AI101" s="1" t="str">
        <f t="shared" si="9"/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0"/>
        <v/>
      </c>
      <c r="W102" s="1" t="str">
        <f t="shared" si="11"/>
        <v/>
      </c>
      <c r="AI102" s="1" t="str">
        <f t="shared" si="9"/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0"/>
        <v/>
      </c>
      <c r="W103" s="1" t="str">
        <f t="shared" si="11"/>
        <v/>
      </c>
      <c r="AI103" s="1" t="str">
        <f t="shared" si="9"/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0"/>
        <v/>
      </c>
      <c r="W104" s="1" t="str">
        <f t="shared" si="11"/>
        <v/>
      </c>
      <c r="AI104" s="1" t="str">
        <f t="shared" si="9"/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0"/>
        <v/>
      </c>
      <c r="W105" s="1" t="str">
        <f t="shared" si="11"/>
        <v/>
      </c>
      <c r="AI105" s="1" t="str">
        <f t="shared" si="9"/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0"/>
        <v/>
      </c>
      <c r="W106" s="1" t="str">
        <f t="shared" si="11"/>
        <v/>
      </c>
      <c r="AI106" s="1" t="str">
        <f t="shared" si="9"/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0" si="12">IF(ISBLANK(U107),  "", _xlfn.CONCAT("haas/entity/sensor/", LOWER(C107), "/", E107, "/config"))</f>
        <v/>
      </c>
      <c r="W107" s="1" t="str">
        <f t="shared" ref="W107:W130" si="13">IF(ISBLANK(U107),  "", _xlfn.CONCAT("haas/entity/sensor/", LOWER(C107), "/", E107))</f>
        <v/>
      </c>
      <c r="AI107" s="1" t="str">
        <f t="shared" si="9"/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781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2"/>
        <v/>
      </c>
      <c r="W108" s="1" t="str">
        <f t="shared" si="13"/>
        <v/>
      </c>
      <c r="AI108" s="1" t="str">
        <f t="shared" si="9"/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2"/>
        <v/>
      </c>
      <c r="W109" s="1" t="str">
        <f t="shared" si="13"/>
        <v/>
      </c>
      <c r="AI109" s="1" t="str">
        <f t="shared" si="9"/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2"/>
        <v/>
      </c>
      <c r="W110" s="1" t="str">
        <f t="shared" si="13"/>
        <v/>
      </c>
      <c r="AI110" s="1" t="str">
        <f t="shared" si="9"/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2"/>
        <v/>
      </c>
      <c r="W111" s="1" t="str">
        <f t="shared" si="13"/>
        <v/>
      </c>
      <c r="AI111" s="1" t="str">
        <f t="shared" si="9"/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2"/>
        <v/>
      </c>
      <c r="W112" s="1" t="str">
        <f t="shared" si="13"/>
        <v/>
      </c>
      <c r="AI112" s="1" t="str">
        <f t="shared" si="9"/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2"/>
        <v/>
      </c>
      <c r="W113" s="1" t="str">
        <f t="shared" si="13"/>
        <v/>
      </c>
      <c r="AI113" s="1" t="str">
        <f t="shared" si="9"/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2"/>
        <v/>
      </c>
      <c r="W114" s="1" t="str">
        <f t="shared" si="13"/>
        <v/>
      </c>
      <c r="AI114" s="1" t="str">
        <f t="shared" si="9"/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2"/>
        <v/>
      </c>
      <c r="W115" s="1" t="str">
        <f t="shared" si="13"/>
        <v/>
      </c>
      <c r="AI115" s="1" t="str">
        <f t="shared" si="9"/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2"/>
        <v/>
      </c>
      <c r="W116" s="1" t="str">
        <f t="shared" si="13"/>
        <v/>
      </c>
      <c r="AI116" s="1" t="str">
        <f t="shared" si="9"/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2"/>
        <v/>
      </c>
      <c r="W117" s="1" t="str">
        <f t="shared" si="13"/>
        <v/>
      </c>
      <c r="AI117" s="1" t="str">
        <f t="shared" si="9"/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2"/>
        <v/>
      </c>
      <c r="W118" s="1" t="str">
        <f t="shared" si="13"/>
        <v/>
      </c>
      <c r="AI118" s="1" t="str">
        <f t="shared" si="9"/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2"/>
        <v/>
      </c>
      <c r="W119" s="1" t="str">
        <f t="shared" si="13"/>
        <v/>
      </c>
      <c r="AI119" s="1" t="str">
        <f t="shared" si="9"/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2"/>
        <v/>
      </c>
      <c r="W120" s="1" t="str">
        <f t="shared" si="13"/>
        <v/>
      </c>
      <c r="AI120" s="1" t="str">
        <f t="shared" si="9"/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2"/>
        <v/>
      </c>
      <c r="W121" s="1" t="str">
        <f t="shared" si="13"/>
        <v/>
      </c>
      <c r="AI121" s="1" t="str">
        <f t="shared" si="9"/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2"/>
        <v/>
      </c>
      <c r="W122" s="1" t="str">
        <f t="shared" si="13"/>
        <v/>
      </c>
      <c r="AI122" s="1" t="str">
        <f t="shared" si="9"/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2"/>
        <v/>
      </c>
      <c r="W123" s="1" t="str">
        <f t="shared" si="13"/>
        <v/>
      </c>
      <c r="AI123" s="1" t="str">
        <f t="shared" si="9"/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2"/>
        <v/>
      </c>
      <c r="W124" s="1" t="str">
        <f t="shared" si="13"/>
        <v/>
      </c>
      <c r="AI124" s="1" t="str">
        <f t="shared" si="9"/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2"/>
        <v/>
      </c>
      <c r="W125" s="1" t="str">
        <f t="shared" si="13"/>
        <v/>
      </c>
      <c r="AI125" s="1" t="str">
        <f t="shared" si="9"/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2"/>
        <v/>
      </c>
      <c r="W126" s="1" t="str">
        <f t="shared" si="13"/>
        <v/>
      </c>
      <c r="AI126" s="1" t="str">
        <f t="shared" si="9"/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2"/>
        <v/>
      </c>
      <c r="W127" s="1" t="str">
        <f t="shared" si="13"/>
        <v/>
      </c>
      <c r="AI127" s="1" t="str">
        <f t="shared" si="9"/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2"/>
        <v/>
      </c>
      <c r="W128" s="1" t="str">
        <f t="shared" si="13"/>
        <v/>
      </c>
      <c r="AI128" s="1" t="str">
        <f t="shared" si="9"/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2"/>
        <v/>
      </c>
      <c r="W129" s="1" t="str">
        <f t="shared" si="13"/>
        <v/>
      </c>
      <c r="AI129" s="1" t="str">
        <f t="shared" si="9"/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770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 t="shared" si="12"/>
        <v/>
      </c>
      <c r="W130" s="1" t="str">
        <f t="shared" si="13"/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612</v>
      </c>
      <c r="AB130" s="1" t="s">
        <v>618</v>
      </c>
      <c r="AC130" s="1" t="s">
        <v>609</v>
      </c>
      <c r="AD130" s="1" t="str">
        <f>IF(OR(ISBLANK(AG130), ISBLANK(AH130)), "", Table2[[#This Row],[device_via_device]])</f>
        <v>TPLink</v>
      </c>
      <c r="AE130" s="1" t="s">
        <v>607</v>
      </c>
      <c r="AF130" s="1" t="s">
        <v>760</v>
      </c>
      <c r="AG130" s="1" t="s">
        <v>597</v>
      </c>
      <c r="AH130" s="1" t="s">
        <v>751</v>
      </c>
      <c r="AI130" s="1" t="str">
        <f t="shared" si="9"/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 t="shared" si="9"/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4">IF(ISBLANK(U132),  "", _xlfn.CONCAT("haas/entity/sensor/", LOWER(C132), "/", E132, "/config"))</f>
        <v/>
      </c>
      <c r="W132" s="1" t="str">
        <f t="shared" ref="W132:W165" si="15">IF(ISBLANK(U132),  "", _xlfn.CONCAT("haas/entity/sensor/", LOWER(C132), "/", E132))</f>
        <v/>
      </c>
      <c r="AI132" s="1" t="str">
        <f t="shared" ref="AI132:AI195" si="16"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4"/>
        <v/>
      </c>
      <c r="W133" s="1" t="str">
        <f t="shared" si="15"/>
        <v/>
      </c>
      <c r="AI133" s="1" t="str">
        <f t="shared" si="16"/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4"/>
        <v/>
      </c>
      <c r="W134" s="1" t="str">
        <f t="shared" si="15"/>
        <v/>
      </c>
      <c r="AI134" s="1" t="str">
        <f t="shared" si="16"/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4"/>
        <v/>
      </c>
      <c r="W135" s="1" t="str">
        <f t="shared" si="15"/>
        <v/>
      </c>
      <c r="AI135" s="1" t="str">
        <f t="shared" si="16"/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4"/>
        <v/>
      </c>
      <c r="W136" s="1" t="str">
        <f t="shared" si="15"/>
        <v/>
      </c>
      <c r="AI136" s="1" t="str">
        <f t="shared" si="16"/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4"/>
        <v/>
      </c>
      <c r="W137" s="1" t="str">
        <f t="shared" si="15"/>
        <v/>
      </c>
      <c r="AI137" s="1" t="str">
        <f t="shared" si="16"/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4"/>
        <v/>
      </c>
      <c r="W138" s="1" t="str">
        <f t="shared" si="15"/>
        <v/>
      </c>
      <c r="AI138" s="1" t="str">
        <f t="shared" si="16"/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4"/>
        <v/>
      </c>
      <c r="W139" s="1" t="str">
        <f t="shared" si="15"/>
        <v/>
      </c>
      <c r="AI139" s="1" t="str">
        <f t="shared" si="16"/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4"/>
        <v/>
      </c>
      <c r="W140" s="1" t="str">
        <f t="shared" si="15"/>
        <v/>
      </c>
      <c r="AI140" s="1" t="str">
        <f t="shared" si="16"/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4"/>
        <v/>
      </c>
      <c r="W141" s="1" t="str">
        <f t="shared" si="15"/>
        <v/>
      </c>
      <c r="AI141" s="1" t="str">
        <f t="shared" si="16"/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1" t="str">
        <f t="shared" si="16"/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4"/>
        <v/>
      </c>
      <c r="W143" s="1" t="str">
        <f t="shared" si="15"/>
        <v/>
      </c>
      <c r="AI143" s="1" t="str">
        <f t="shared" si="16"/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4"/>
        <v/>
      </c>
      <c r="W144" s="1" t="str">
        <f t="shared" si="15"/>
        <v/>
      </c>
      <c r="AI144" s="1" t="str">
        <f t="shared" si="16"/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4"/>
        <v/>
      </c>
      <c r="W145" s="1" t="str">
        <f t="shared" si="15"/>
        <v/>
      </c>
      <c r="AI145" s="1" t="str">
        <f t="shared" si="16"/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4"/>
        <v/>
      </c>
      <c r="W146" s="1" t="str">
        <f t="shared" si="15"/>
        <v/>
      </c>
      <c r="AI146" s="1" t="str">
        <f t="shared" si="16"/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4"/>
        <v/>
      </c>
      <c r="W147" s="1" t="str">
        <f t="shared" si="15"/>
        <v/>
      </c>
      <c r="AI147" s="1" t="str">
        <f t="shared" si="16"/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4"/>
        <v/>
      </c>
      <c r="W148" s="1" t="str">
        <f t="shared" si="15"/>
        <v/>
      </c>
      <c r="AI148" s="1" t="str">
        <f t="shared" si="16"/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4"/>
        <v/>
      </c>
      <c r="W149" s="1" t="str">
        <f t="shared" si="15"/>
        <v/>
      </c>
      <c r="AI149" s="1" t="str">
        <f t="shared" si="16"/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4"/>
        <v/>
      </c>
      <c r="W150" s="1" t="str">
        <f t="shared" si="15"/>
        <v/>
      </c>
      <c r="AC150" s="4"/>
      <c r="AI150" s="1" t="str">
        <f t="shared" si="16"/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4"/>
        <v/>
      </c>
      <c r="W151" s="1" t="str">
        <f t="shared" si="15"/>
        <v/>
      </c>
      <c r="AI151" s="1" t="str">
        <f t="shared" si="16"/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4"/>
        <v/>
      </c>
      <c r="W152" s="1" t="str">
        <f t="shared" si="15"/>
        <v/>
      </c>
      <c r="AI152" s="1" t="str">
        <f t="shared" si="16"/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4"/>
        <v/>
      </c>
      <c r="W153" s="1" t="str">
        <f t="shared" si="15"/>
        <v/>
      </c>
      <c r="AI153" s="1" t="str">
        <f t="shared" si="16"/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4"/>
        <v/>
      </c>
      <c r="W154" s="1" t="str">
        <f t="shared" si="15"/>
        <v/>
      </c>
      <c r="AI154" s="1" t="str">
        <f t="shared" si="16"/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4"/>
        <v/>
      </c>
      <c r="W155" s="1" t="str">
        <f t="shared" si="15"/>
        <v/>
      </c>
      <c r="AI155" s="1" t="str">
        <f t="shared" si="16"/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4"/>
        <v/>
      </c>
      <c r="W156" s="1" t="str">
        <f t="shared" si="15"/>
        <v/>
      </c>
      <c r="AI156" s="1" t="str">
        <f t="shared" si="16"/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4"/>
        <v/>
      </c>
      <c r="W157" s="1" t="str">
        <f t="shared" si="15"/>
        <v/>
      </c>
      <c r="AI157" s="1" t="str">
        <f t="shared" si="16"/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4"/>
        <v/>
      </c>
      <c r="W158" s="1" t="str">
        <f t="shared" si="15"/>
        <v/>
      </c>
      <c r="AI158" s="1" t="str">
        <f t="shared" si="16"/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4"/>
        <v/>
      </c>
      <c r="W159" s="1" t="str">
        <f t="shared" si="15"/>
        <v/>
      </c>
      <c r="AI159" s="1" t="str">
        <f t="shared" si="16"/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584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4"/>
        <v/>
      </c>
      <c r="W160" s="1" t="str">
        <f t="shared" si="15"/>
        <v/>
      </c>
      <c r="AI160" s="1" t="str">
        <f t="shared" si="16"/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4"/>
        <v/>
      </c>
      <c r="W161" s="1" t="str">
        <f t="shared" si="15"/>
        <v/>
      </c>
      <c r="AI161" s="1" t="str">
        <f t="shared" si="16"/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4"/>
        <v/>
      </c>
      <c r="W162" s="1" t="str">
        <f t="shared" si="15"/>
        <v/>
      </c>
      <c r="AI162" s="1" t="str">
        <f t="shared" si="16"/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4"/>
        <v/>
      </c>
      <c r="W163" s="1" t="str">
        <f t="shared" si="15"/>
        <v/>
      </c>
      <c r="AI163" s="1" t="str">
        <f t="shared" si="16"/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4"/>
        <v/>
      </c>
      <c r="W164" s="1" t="str">
        <f t="shared" si="15"/>
        <v/>
      </c>
      <c r="AI164" s="1" t="str">
        <f t="shared" si="16"/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822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4"/>
        <v/>
      </c>
      <c r="W165" s="1" t="str">
        <f t="shared" si="15"/>
        <v/>
      </c>
      <c r="AC165" s="4"/>
      <c r="AI165" s="1" t="str">
        <f t="shared" si="16"/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 t="shared" si="16"/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586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 t="shared" si="16"/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587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 t="shared" si="16"/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 t="shared" si="16"/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776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 t="shared" si="16"/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 t="shared" si="16"/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17">IF(ISBLANK(U172),  "", _xlfn.CONCAT("haas/entity/sensor/", LOWER(C172), "/", E172, "/config"))</f>
        <v/>
      </c>
      <c r="W172" s="1" t="str">
        <f t="shared" ref="W172:W196" si="18">IF(ISBLANK(U172),  "", _xlfn.CONCAT("haas/entity/sensor/", LOWER(C172), "/", E172))</f>
        <v/>
      </c>
      <c r="AI172" s="1" t="str">
        <f t="shared" si="16"/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17"/>
        <v/>
      </c>
      <c r="W173" s="1" t="str">
        <f t="shared" si="18"/>
        <v/>
      </c>
      <c r="AI173" s="1" t="str">
        <f t="shared" si="16"/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17"/>
        <v/>
      </c>
      <c r="W174" s="1" t="str">
        <f t="shared" si="18"/>
        <v/>
      </c>
      <c r="AI174" s="1" t="str">
        <f t="shared" si="16"/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17"/>
        <v/>
      </c>
      <c r="W175" s="1" t="str">
        <f t="shared" si="18"/>
        <v/>
      </c>
      <c r="AI175" s="1" t="str">
        <f t="shared" si="16"/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17"/>
        <v/>
      </c>
      <c r="W176" s="1" t="str">
        <f t="shared" si="18"/>
        <v/>
      </c>
      <c r="AI176" s="1" t="str">
        <f t="shared" si="16"/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17"/>
        <v/>
      </c>
      <c r="W177" s="1" t="str">
        <f t="shared" si="18"/>
        <v/>
      </c>
      <c r="AI177" s="1" t="str">
        <f t="shared" si="16"/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17"/>
        <v/>
      </c>
      <c r="W178" s="1" t="str">
        <f t="shared" si="18"/>
        <v/>
      </c>
      <c r="AI178" s="1" t="str">
        <f t="shared" si="16"/>
        <v/>
      </c>
    </row>
    <row r="179" spans="1:35" x14ac:dyDescent="0.2">
      <c r="A179" s="1">
        <v>2158</v>
      </c>
      <c r="B179" s="1" t="s">
        <v>266</v>
      </c>
      <c r="C179" s="1" t="s">
        <v>574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17"/>
        <v/>
      </c>
      <c r="W179" s="1" t="str">
        <f t="shared" si="18"/>
        <v/>
      </c>
      <c r="AI179" s="1" t="str">
        <f t="shared" si="16"/>
        <v/>
      </c>
    </row>
    <row r="180" spans="1:35" x14ac:dyDescent="0.2">
      <c r="A180" s="1">
        <v>2159</v>
      </c>
      <c r="B180" s="1" t="s">
        <v>266</v>
      </c>
      <c r="C180" s="1" t="s">
        <v>574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17"/>
        <v/>
      </c>
      <c r="W180" s="1" t="str">
        <f t="shared" si="18"/>
        <v/>
      </c>
      <c r="AI180" s="1" t="str">
        <f t="shared" si="16"/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17"/>
        <v/>
      </c>
      <c r="W181" s="1" t="str">
        <f t="shared" si="18"/>
        <v/>
      </c>
      <c r="AI181" s="1" t="str">
        <f t="shared" si="16"/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17"/>
        <v/>
      </c>
      <c r="W182" s="1" t="str">
        <f t="shared" si="18"/>
        <v/>
      </c>
      <c r="AI182" s="1" t="str">
        <f t="shared" si="16"/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17"/>
        <v/>
      </c>
      <c r="W183" s="1" t="str">
        <f t="shared" si="18"/>
        <v/>
      </c>
      <c r="AI183" s="1" t="str">
        <f t="shared" si="16"/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17"/>
        <v/>
      </c>
      <c r="W184" s="1" t="str">
        <f t="shared" si="18"/>
        <v/>
      </c>
      <c r="AI184" s="1" t="str">
        <f t="shared" si="16"/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17"/>
        <v/>
      </c>
      <c r="W185" s="1" t="str">
        <f t="shared" si="18"/>
        <v/>
      </c>
      <c r="AI185" s="1" t="str">
        <f t="shared" si="16"/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17"/>
        <v/>
      </c>
      <c r="W186" s="1" t="str">
        <f t="shared" si="18"/>
        <v/>
      </c>
      <c r="AI186" s="1" t="str">
        <f t="shared" si="16"/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585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17"/>
        <v/>
      </c>
      <c r="W187" s="1" t="str">
        <f t="shared" si="18"/>
        <v/>
      </c>
      <c r="AI187" s="1" t="str">
        <f t="shared" si="16"/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17"/>
        <v/>
      </c>
      <c r="W188" s="1" t="str">
        <f t="shared" si="18"/>
        <v/>
      </c>
      <c r="AI188" s="1" t="str">
        <f t="shared" si="16"/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17"/>
        <v/>
      </c>
      <c r="W189" s="1" t="str">
        <f t="shared" si="18"/>
        <v/>
      </c>
      <c r="AI189" s="1" t="str">
        <f t="shared" si="16"/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17"/>
        <v/>
      </c>
      <c r="W190" s="1" t="str">
        <f t="shared" si="18"/>
        <v/>
      </c>
      <c r="AI190" s="1" t="str">
        <f t="shared" si="16"/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17"/>
        <v/>
      </c>
      <c r="W191" s="1" t="str">
        <f t="shared" si="18"/>
        <v/>
      </c>
      <c r="AI191" s="1" t="str">
        <f t="shared" si="16"/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777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17"/>
        <v/>
      </c>
      <c r="W192" s="1" t="str">
        <f t="shared" si="18"/>
        <v/>
      </c>
      <c r="AI192" s="1" t="str">
        <f t="shared" si="16"/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773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17"/>
        <v/>
      </c>
      <c r="W193" s="1" t="str">
        <f t="shared" si="18"/>
        <v/>
      </c>
      <c r="AI193" s="1" t="str">
        <f t="shared" si="16"/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822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17"/>
        <v/>
      </c>
      <c r="W194" s="1" t="str">
        <f t="shared" si="18"/>
        <v/>
      </c>
      <c r="AI194" s="1" t="str">
        <f t="shared" si="16"/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774</v>
      </c>
      <c r="F195" s="28" t="str">
        <f>IF(ISBLANK(E195), "", Table2[[#This Row],[unique_id]])</f>
        <v>rack_outlet_today_s_consumption</v>
      </c>
      <c r="G195" s="1" t="s">
        <v>587</v>
      </c>
      <c r="H195" s="1" t="s">
        <v>267</v>
      </c>
      <c r="I195" s="1" t="s">
        <v>144</v>
      </c>
      <c r="T195" s="2"/>
      <c r="V195" s="1" t="str">
        <f t="shared" si="17"/>
        <v/>
      </c>
      <c r="W195" s="1" t="str">
        <f t="shared" si="18"/>
        <v/>
      </c>
      <c r="AI195" s="1" t="str">
        <f t="shared" si="16"/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775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17"/>
        <v/>
      </c>
      <c r="W196" s="1" t="str">
        <f t="shared" si="18"/>
        <v/>
      </c>
      <c r="AI196" s="1" t="str">
        <f t="shared" ref="AI196:AI259" si="19"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 t="shared" si="19"/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1" si="20">IF(ISBLANK(U198),  "", _xlfn.CONCAT("haas/entity/sensor/", LOWER(C198), "/", E198, "/config"))</f>
        <v/>
      </c>
      <c r="W198" s="1" t="str">
        <f t="shared" ref="W198:W211" si="21">IF(ISBLANK(U198),  "", _xlfn.CONCAT("haas/entity/sensor/", LOWER(C198), "/", E198))</f>
        <v/>
      </c>
      <c r="AI198" s="1" t="str">
        <f t="shared" si="19"/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0"/>
        <v/>
      </c>
      <c r="W199" s="1" t="str">
        <f t="shared" si="21"/>
        <v/>
      </c>
      <c r="AI199" s="1" t="str">
        <f t="shared" si="19"/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0"/>
        <v/>
      </c>
      <c r="W200" s="1" t="str">
        <f t="shared" si="21"/>
        <v/>
      </c>
      <c r="AI200" s="1" t="str">
        <f t="shared" si="19"/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0"/>
        <v/>
      </c>
      <c r="W201" s="1" t="str">
        <f t="shared" si="21"/>
        <v/>
      </c>
      <c r="AI201" s="1" t="str">
        <f t="shared" si="19"/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0"/>
        <v/>
      </c>
      <c r="W202" s="1" t="str">
        <f t="shared" si="21"/>
        <v/>
      </c>
      <c r="AI202" s="1" t="str">
        <f t="shared" si="19"/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0"/>
        <v/>
      </c>
      <c r="W203" s="1" t="str">
        <f t="shared" si="21"/>
        <v/>
      </c>
      <c r="AI203" s="1" t="str">
        <f t="shared" si="19"/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0"/>
        <v/>
      </c>
      <c r="W204" s="1" t="str">
        <f t="shared" si="21"/>
        <v/>
      </c>
      <c r="AI204" s="1" t="str">
        <f t="shared" si="19"/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0"/>
        <v/>
      </c>
      <c r="W205" s="1" t="str">
        <f t="shared" si="21"/>
        <v/>
      </c>
      <c r="AI205" s="1" t="str">
        <f t="shared" si="19"/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 t="shared" si="20"/>
        <v/>
      </c>
      <c r="W206" s="1" t="str">
        <f t="shared" si="21"/>
        <v/>
      </c>
      <c r="AI206" s="1" t="str">
        <f t="shared" si="19"/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 t="shared" si="20"/>
        <v/>
      </c>
      <c r="W207" s="1" t="str">
        <f t="shared" si="21"/>
        <v/>
      </c>
      <c r="Z207" s="1" t="s">
        <v>691</v>
      </c>
      <c r="AA207" s="2" t="s">
        <v>694</v>
      </c>
      <c r="AB207" s="1" t="s">
        <v>693</v>
      </c>
      <c r="AC207" s="1" t="s">
        <v>695</v>
      </c>
      <c r="AD207" s="1" t="s">
        <v>195</v>
      </c>
      <c r="AE207" s="1" t="s">
        <v>692</v>
      </c>
      <c r="AF207" s="1" t="s">
        <v>715</v>
      </c>
      <c r="AG207" s="31" t="s">
        <v>814</v>
      </c>
      <c r="AI207" s="1" t="str">
        <f t="shared" si="19"/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 t="shared" si="20"/>
        <v>haas/entity/sensor/internet/network_internet_uptime/config</v>
      </c>
      <c r="W208" s="1" t="str">
        <f t="shared" si="21"/>
        <v>haas/entity/sensor/internet/network_internet_uptime</v>
      </c>
      <c r="X208" s="1" t="s">
        <v>450</v>
      </c>
      <c r="Y208" s="1">
        <v>1</v>
      </c>
      <c r="Z208" s="1" t="s">
        <v>650</v>
      </c>
      <c r="AD208" s="1" t="s">
        <v>416</v>
      </c>
      <c r="AE208" s="1" t="s">
        <v>178</v>
      </c>
      <c r="AI208" s="1" t="str">
        <f t="shared" si="19"/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 t="shared" si="20"/>
        <v>haas/entity/sensor/internet/network_internet_ping/config</v>
      </c>
      <c r="W209" s="1" t="str">
        <f t="shared" si="21"/>
        <v>haas/entity/sensor/internet/network_internet_ping</v>
      </c>
      <c r="X209" s="7" t="s">
        <v>452</v>
      </c>
      <c r="Y209" s="1">
        <v>1</v>
      </c>
      <c r="Z209" s="1" t="s">
        <v>650</v>
      </c>
      <c r="AD209" s="1" t="s">
        <v>416</v>
      </c>
      <c r="AE209" s="1" t="s">
        <v>178</v>
      </c>
      <c r="AI209" s="1" t="str">
        <f t="shared" si="19"/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 t="shared" si="20"/>
        <v>haas/entity/sensor/internet/network_internet_upload/config</v>
      </c>
      <c r="W210" s="1" t="str">
        <f t="shared" si="21"/>
        <v>haas/entity/sensor/internet/network_internet_upload</v>
      </c>
      <c r="X210" s="7" t="s">
        <v>454</v>
      </c>
      <c r="Y210" s="1">
        <v>1</v>
      </c>
      <c r="Z210" s="1" t="s">
        <v>650</v>
      </c>
      <c r="AD210" s="1" t="s">
        <v>416</v>
      </c>
      <c r="AE210" s="1" t="s">
        <v>178</v>
      </c>
      <c r="AI210" s="1" t="str">
        <f t="shared" si="19"/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 t="shared" si="20"/>
        <v>haas/entity/sensor/internet/network_internet_download/config</v>
      </c>
      <c r="W211" s="1" t="str">
        <f t="shared" si="21"/>
        <v>haas/entity/sensor/internet/network_internet_download</v>
      </c>
      <c r="X211" s="7" t="s">
        <v>454</v>
      </c>
      <c r="Y211" s="1">
        <v>1</v>
      </c>
      <c r="Z211" s="1" t="s">
        <v>650</v>
      </c>
      <c r="AD211" s="1" t="s">
        <v>416</v>
      </c>
      <c r="AE211" s="1" t="s">
        <v>178</v>
      </c>
      <c r="AI211" s="1" t="str">
        <f t="shared" si="19"/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 t="shared" si="19"/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 t="shared" ref="V213:V230" si="22">IF(ISBLANK(U213),  "", _xlfn.CONCAT("haas/entity/sensor/", LOWER(C213), "/", E213, "/config"))</f>
        <v/>
      </c>
      <c r="W213" s="1" t="str">
        <f t="shared" ref="W213:W230" si="23"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611</v>
      </c>
      <c r="AB213" s="1" t="s">
        <v>644</v>
      </c>
      <c r="AC213" s="12" t="s">
        <v>610</v>
      </c>
      <c r="AD213" s="1" t="str">
        <f>IF(OR(ISBLANK(AG213), ISBLANK(AH213)), "", Table2[[#This Row],[device_via_device]])</f>
        <v>TPLink</v>
      </c>
      <c r="AE213" s="1" t="s">
        <v>605</v>
      </c>
      <c r="AF213" s="1" t="s">
        <v>760</v>
      </c>
      <c r="AG213" s="1" t="s">
        <v>588</v>
      </c>
      <c r="AH213" s="1" t="s">
        <v>742</v>
      </c>
      <c r="AI213" s="1" t="str">
        <f t="shared" si="19"/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 t="shared" si="22"/>
        <v/>
      </c>
      <c r="W214" s="1" t="str">
        <f t="shared" si="23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611</v>
      </c>
      <c r="AB214" s="1" t="s">
        <v>621</v>
      </c>
      <c r="AC214" s="7" t="s">
        <v>610</v>
      </c>
      <c r="AD214" s="1" t="str">
        <f>IF(OR(ISBLANK(AG214), ISBLANK(AH214)), "", Table2[[#This Row],[device_via_device]])</f>
        <v>TPLink</v>
      </c>
      <c r="AE214" s="1" t="s">
        <v>606</v>
      </c>
      <c r="AF214" s="1" t="s">
        <v>760</v>
      </c>
      <c r="AG214" s="1" t="s">
        <v>600</v>
      </c>
      <c r="AH214" s="1" t="s">
        <v>754</v>
      </c>
      <c r="AI214" s="1" t="str">
        <f t="shared" si="19"/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 t="shared" si="22"/>
        <v/>
      </c>
      <c r="W215" s="1" t="str">
        <f t="shared" si="23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611</v>
      </c>
      <c r="AB215" s="1" t="s">
        <v>621</v>
      </c>
      <c r="AC215" s="12" t="s">
        <v>610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760</v>
      </c>
      <c r="AG215" s="1" t="s">
        <v>601</v>
      </c>
      <c r="AH215" s="1" t="s">
        <v>755</v>
      </c>
      <c r="AI215" s="1" t="str">
        <f t="shared" si="19"/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 t="shared" si="22"/>
        <v/>
      </c>
      <c r="W216" s="1" t="str">
        <f t="shared" si="23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611</v>
      </c>
      <c r="AB216" s="1" t="s">
        <v>623</v>
      </c>
      <c r="AC216" s="12" t="s">
        <v>610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760</v>
      </c>
      <c r="AG216" s="1" t="s">
        <v>591</v>
      </c>
      <c r="AH216" s="1" t="s">
        <v>745</v>
      </c>
      <c r="AI216" s="1" t="str">
        <f t="shared" si="19"/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 t="shared" si="22"/>
        <v/>
      </c>
      <c r="W217" s="1" t="str">
        <f t="shared" si="23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611</v>
      </c>
      <c r="AB217" s="1" t="s">
        <v>647</v>
      </c>
      <c r="AC217" s="12" t="s">
        <v>610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760</v>
      </c>
      <c r="AG217" s="1" t="s">
        <v>592</v>
      </c>
      <c r="AH217" s="1" t="s">
        <v>746</v>
      </c>
      <c r="AI217" s="1" t="str">
        <f t="shared" si="19"/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 t="shared" si="22"/>
        <v/>
      </c>
      <c r="W218" s="1" t="str">
        <f t="shared" si="23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611</v>
      </c>
      <c r="AB218" s="1" t="s">
        <v>648</v>
      </c>
      <c r="AC218" s="7" t="s">
        <v>610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760</v>
      </c>
      <c r="AG218" s="1" t="s">
        <v>593</v>
      </c>
      <c r="AH218" s="1" t="s">
        <v>747</v>
      </c>
      <c r="AI218" s="1" t="str">
        <f t="shared" si="19"/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 t="shared" si="22"/>
        <v/>
      </c>
      <c r="W219" s="1" t="str">
        <f t="shared" si="23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611</v>
      </c>
      <c r="AB219" s="1" t="s">
        <v>649</v>
      </c>
      <c r="AC219" s="1" t="s">
        <v>610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760</v>
      </c>
      <c r="AG219" s="1" t="s">
        <v>594</v>
      </c>
      <c r="AH219" s="1" t="s">
        <v>748</v>
      </c>
      <c r="AI219" s="1" t="str">
        <f t="shared" si="19"/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 t="shared" si="22"/>
        <v/>
      </c>
      <c r="W220" s="1" t="str">
        <f t="shared" si="23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612</v>
      </c>
      <c r="AB220" s="1" t="s">
        <v>616</v>
      </c>
      <c r="AC220" s="1" t="s">
        <v>609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760</v>
      </c>
      <c r="AG220" s="1" t="s">
        <v>595</v>
      </c>
      <c r="AH220" s="1" t="s">
        <v>749</v>
      </c>
      <c r="AI220" s="1" t="str">
        <f t="shared" si="19"/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 t="shared" si="22"/>
        <v/>
      </c>
      <c r="W221" s="1" t="str">
        <f t="shared" si="23"/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612</v>
      </c>
      <c r="AB221" s="1" t="s">
        <v>617</v>
      </c>
      <c r="AC221" s="1" t="s">
        <v>609</v>
      </c>
      <c r="AD221" s="1" t="str">
        <f>IF(OR(ISBLANK(AG221), ISBLANK(AH221)), "", Table2[[#This Row],[device_via_device]])</f>
        <v>TPLink</v>
      </c>
      <c r="AE221" s="1" t="s">
        <v>607</v>
      </c>
      <c r="AF221" s="1" t="s">
        <v>760</v>
      </c>
      <c r="AG221" s="1" t="s">
        <v>596</v>
      </c>
      <c r="AH221" s="1" t="s">
        <v>750</v>
      </c>
      <c r="AI221" s="1" t="str">
        <f t="shared" si="19"/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574</v>
      </c>
      <c r="D222" s="1" t="s">
        <v>136</v>
      </c>
      <c r="E222" s="1" t="s">
        <v>575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 t="shared" si="22"/>
        <v/>
      </c>
      <c r="W222" s="1" t="str">
        <f t="shared" si="23"/>
        <v/>
      </c>
      <c r="AI222" s="1" t="str">
        <f t="shared" si="19"/>
        <v/>
      </c>
    </row>
    <row r="223" spans="1:36" x14ac:dyDescent="0.2">
      <c r="A223" s="1">
        <v>2514</v>
      </c>
      <c r="B223" s="1" t="s">
        <v>266</v>
      </c>
      <c r="C223" s="1" t="s">
        <v>574</v>
      </c>
      <c r="D223" s="1" t="s">
        <v>136</v>
      </c>
      <c r="E223" s="1" t="s">
        <v>576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 t="shared" si="22"/>
        <v/>
      </c>
      <c r="W223" s="1" t="str">
        <f t="shared" si="23"/>
        <v/>
      </c>
      <c r="AC223" s="4"/>
      <c r="AI223" s="1" t="str">
        <f t="shared" si="19"/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 t="shared" si="22"/>
        <v/>
      </c>
      <c r="W224" s="1" t="str">
        <f t="shared" si="23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612</v>
      </c>
      <c r="AB224" s="1" t="s">
        <v>620</v>
      </c>
      <c r="AC224" s="4" t="s">
        <v>609</v>
      </c>
      <c r="AD224" s="1" t="str">
        <f>IF(OR(ISBLANK(AG224), ISBLANK(AH224)), "", Table2[[#This Row],[device_via_device]])</f>
        <v>TPLink</v>
      </c>
      <c r="AE224" s="1" t="s">
        <v>608</v>
      </c>
      <c r="AF224" s="1" t="s">
        <v>760</v>
      </c>
      <c r="AG224" s="1" t="s">
        <v>599</v>
      </c>
      <c r="AH224" s="1" t="s">
        <v>753</v>
      </c>
      <c r="AI224" s="1" t="str">
        <f t="shared" si="19"/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 t="shared" si="22"/>
        <v/>
      </c>
      <c r="W225" s="1" t="str">
        <f t="shared" si="23"/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611</v>
      </c>
      <c r="AB225" s="1" t="s">
        <v>645</v>
      </c>
      <c r="AC225" s="7" t="s">
        <v>610</v>
      </c>
      <c r="AD225" s="1" t="str">
        <f>IF(OR(ISBLANK(AG225), ISBLANK(AH225)), "", Table2[[#This Row],[device_via_device]])</f>
        <v>TPLink</v>
      </c>
      <c r="AE225" s="1" t="s">
        <v>606</v>
      </c>
      <c r="AF225" s="1" t="s">
        <v>760</v>
      </c>
      <c r="AG225" s="1" t="s">
        <v>589</v>
      </c>
      <c r="AH225" s="1" t="s">
        <v>743</v>
      </c>
      <c r="AI225" s="1" t="str">
        <f t="shared" si="19"/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 t="shared" si="22"/>
        <v/>
      </c>
      <c r="W226" s="1" t="str">
        <f t="shared" si="23"/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611</v>
      </c>
      <c r="AB226" s="1" t="s">
        <v>646</v>
      </c>
      <c r="AC226" s="7" t="s">
        <v>610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760</v>
      </c>
      <c r="AG226" s="1" t="s">
        <v>590</v>
      </c>
      <c r="AH226" s="1" t="s">
        <v>744</v>
      </c>
      <c r="AI226" s="1" t="str">
        <f t="shared" si="19"/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 t="shared" si="22"/>
        <v/>
      </c>
      <c r="W227" s="1" t="str">
        <f t="shared" si="23"/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612</v>
      </c>
      <c r="AB227" s="1" t="s">
        <v>619</v>
      </c>
      <c r="AC227" s="1" t="s">
        <v>609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760</v>
      </c>
      <c r="AG227" s="1" t="s">
        <v>598</v>
      </c>
      <c r="AH227" s="1" t="s">
        <v>752</v>
      </c>
      <c r="AI227" s="1" t="str">
        <f t="shared" si="19"/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 t="shared" si="22"/>
        <v/>
      </c>
      <c r="W228" s="1" t="str">
        <f t="shared" si="23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612</v>
      </c>
      <c r="AB228" s="1" t="s">
        <v>621</v>
      </c>
      <c r="AC228" s="4" t="s">
        <v>609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760</v>
      </c>
      <c r="AG228" s="1" t="s">
        <v>604</v>
      </c>
      <c r="AH228" s="1" t="s">
        <v>758</v>
      </c>
      <c r="AI228" s="1" t="str">
        <f t="shared" si="19"/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 t="shared" si="22"/>
        <v/>
      </c>
      <c r="W229" s="1" t="str">
        <f t="shared" si="23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612</v>
      </c>
      <c r="AB229" s="1" t="s">
        <v>772</v>
      </c>
      <c r="AC229" s="1" t="s">
        <v>609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760</v>
      </c>
      <c r="AG229" s="1" t="s">
        <v>602</v>
      </c>
      <c r="AH229" s="1" t="s">
        <v>756</v>
      </c>
      <c r="AI229" s="1" t="str">
        <f t="shared" si="19"/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771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 t="shared" si="22"/>
        <v/>
      </c>
      <c r="W230" s="1" t="str">
        <f t="shared" si="23"/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611</v>
      </c>
      <c r="AB230" s="1" t="s">
        <v>622</v>
      </c>
      <c r="AC230" s="7" t="s">
        <v>610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760</v>
      </c>
      <c r="AG230" s="1" t="s">
        <v>603</v>
      </c>
      <c r="AH230" s="1" t="s">
        <v>757</v>
      </c>
      <c r="AI230" s="1" t="str">
        <f t="shared" si="19"/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 t="shared" si="19"/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ref="V232:V238" si="24">IF(ISBLANK(U232),  "", _xlfn.CONCAT("haas/entity/sensor/", LOWER(C232), "/", E232, "/config"))</f>
        <v/>
      </c>
      <c r="W232" s="1" t="str">
        <f t="shared" ref="W232:W238" si="25">IF(ISBLANK(U232),  "", _xlfn.CONCAT("haas/entity/sensor/", LOWER(C232), "/", E232))</f>
        <v/>
      </c>
      <c r="X232" s="4"/>
      <c r="AI232" s="1" t="str">
        <f t="shared" si="19"/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4"/>
        <v/>
      </c>
      <c r="W233" s="1" t="str">
        <f t="shared" si="25"/>
        <v/>
      </c>
      <c r="X233" s="4"/>
      <c r="AI233" s="1" t="str">
        <f t="shared" si="19"/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4"/>
        <v/>
      </c>
      <c r="W234" s="1" t="str">
        <f t="shared" si="25"/>
        <v/>
      </c>
      <c r="X234" s="4"/>
      <c r="AI234" s="1" t="str">
        <f t="shared" si="19"/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4"/>
        <v/>
      </c>
      <c r="W235" s="1" t="str">
        <f t="shared" si="25"/>
        <v/>
      </c>
      <c r="AI235" s="1" t="str">
        <f t="shared" si="19"/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4"/>
        <v/>
      </c>
      <c r="W236" s="1" t="str">
        <f t="shared" si="25"/>
        <v/>
      </c>
      <c r="AI236" s="1" t="str">
        <f t="shared" si="19"/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 t="shared" si="24"/>
        <v/>
      </c>
      <c r="W237" s="1" t="str">
        <f t="shared" si="25"/>
        <v/>
      </c>
      <c r="AI237" s="1" t="str">
        <f t="shared" si="19"/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 t="shared" si="24"/>
        <v>haas/entity/sensor/weewx/weatherstation_console_battery_voltage/config</v>
      </c>
      <c r="W238" s="1" t="str">
        <f t="shared" si="25"/>
        <v>haas/entity/sensor/weewx/weatherstation_console_battery_voltage</v>
      </c>
      <c r="X238" s="7" t="s">
        <v>451</v>
      </c>
      <c r="Y238" s="1">
        <v>1</v>
      </c>
      <c r="Z238" s="1" t="s">
        <v>641</v>
      </c>
      <c r="AA238" s="2">
        <v>3.15</v>
      </c>
      <c r="AB238" s="1" t="s">
        <v>614</v>
      </c>
      <c r="AC238" s="1" t="s">
        <v>38</v>
      </c>
      <c r="AD238" s="1" t="s">
        <v>39</v>
      </c>
      <c r="AE238" s="1" t="s">
        <v>30</v>
      </c>
      <c r="AI238" s="1" t="str">
        <f t="shared" si="19"/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 t="shared" si="19"/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641</v>
      </c>
      <c r="AA240" s="2">
        <v>3.15</v>
      </c>
      <c r="AB240" s="1" t="s">
        <v>614</v>
      </c>
      <c r="AC240" s="1" t="s">
        <v>38</v>
      </c>
      <c r="AD240" s="1" t="s">
        <v>39</v>
      </c>
      <c r="AE240" s="1" t="s">
        <v>30</v>
      </c>
      <c r="AI240" s="1" t="str">
        <f t="shared" si="19"/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641</v>
      </c>
      <c r="AA241" s="2">
        <v>3.15</v>
      </c>
      <c r="AB241" s="1" t="s">
        <v>614</v>
      </c>
      <c r="AC241" s="1" t="s">
        <v>38</v>
      </c>
      <c r="AD241" s="1" t="s">
        <v>39</v>
      </c>
      <c r="AE241" s="1" t="s">
        <v>30</v>
      </c>
      <c r="AI241" s="1" t="str">
        <f t="shared" si="19"/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690</v>
      </c>
      <c r="AB242" s="1" t="s">
        <v>627</v>
      </c>
      <c r="AC242" s="1" t="s">
        <v>688</v>
      </c>
      <c r="AD242" s="1" t="s">
        <v>294</v>
      </c>
      <c r="AE242" s="1" t="s">
        <v>132</v>
      </c>
      <c r="AF242" s="1" t="s">
        <v>740</v>
      </c>
      <c r="AG242" s="31" t="s">
        <v>799</v>
      </c>
      <c r="AH242" s="7" t="s">
        <v>791</v>
      </c>
      <c r="AI242" s="1" t="str">
        <f t="shared" si="19"/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690</v>
      </c>
      <c r="AB243" s="1" t="s">
        <v>627</v>
      </c>
      <c r="AC243" s="1" t="s">
        <v>688</v>
      </c>
      <c r="AD243" s="1" t="s">
        <v>294</v>
      </c>
      <c r="AE243" s="1" t="s">
        <v>129</v>
      </c>
      <c r="AF243" s="1" t="s">
        <v>740</v>
      </c>
      <c r="AG243" s="31" t="s">
        <v>798</v>
      </c>
      <c r="AH243" s="7" t="s">
        <v>792</v>
      </c>
      <c r="AI243" s="1" t="str">
        <f t="shared" si="19"/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 t="shared" si="19"/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690</v>
      </c>
      <c r="AB245" s="1" t="s">
        <v>627</v>
      </c>
      <c r="AC245" s="1" t="s">
        <v>688</v>
      </c>
      <c r="AD245" s="1" t="s">
        <v>294</v>
      </c>
      <c r="AE245" s="1" t="s">
        <v>239</v>
      </c>
      <c r="AF245" s="1" t="s">
        <v>740</v>
      </c>
      <c r="AG245" s="31" t="s">
        <v>797</v>
      </c>
      <c r="AH245" s="7" t="s">
        <v>793</v>
      </c>
      <c r="AI245" s="1" t="str">
        <f t="shared" si="19"/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690</v>
      </c>
      <c r="AB246" s="1" t="s">
        <v>619</v>
      </c>
      <c r="AC246" s="1" t="s">
        <v>689</v>
      </c>
      <c r="AD246" s="1" t="s">
        <v>294</v>
      </c>
      <c r="AE246" s="1" t="s">
        <v>239</v>
      </c>
      <c r="AF246" s="1" t="s">
        <v>740</v>
      </c>
      <c r="AG246" s="31" t="s">
        <v>800</v>
      </c>
      <c r="AH246" s="7" t="s">
        <v>794</v>
      </c>
      <c r="AI246" s="1" t="str">
        <f t="shared" si="19"/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625</v>
      </c>
      <c r="AB247" s="1" t="s">
        <v>626</v>
      </c>
      <c r="AC247" s="1" t="s">
        <v>628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715</v>
      </c>
      <c r="AG247" s="1" t="s">
        <v>630</v>
      </c>
      <c r="AH247" s="33" t="s">
        <v>706</v>
      </c>
      <c r="AI247" s="1" t="str">
        <f t="shared" si="19"/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 t="shared" si="19"/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625</v>
      </c>
      <c r="AB249" s="1" t="s">
        <v>627</v>
      </c>
      <c r="AC249" s="1" t="s">
        <v>628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715</v>
      </c>
      <c r="AG249" s="1" t="s">
        <v>632</v>
      </c>
      <c r="AH249" s="33" t="s">
        <v>707</v>
      </c>
      <c r="AI249" s="1" t="str">
        <f t="shared" si="19"/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625</v>
      </c>
      <c r="AB250" s="1" t="s">
        <v>626</v>
      </c>
      <c r="AC250" s="1" t="s">
        <v>629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715</v>
      </c>
      <c r="AG250" s="1" t="s">
        <v>631</v>
      </c>
      <c r="AH250" s="33" t="s">
        <v>708</v>
      </c>
      <c r="AI250" s="1" t="str">
        <f t="shared" si="19"/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 t="shared" si="19"/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690</v>
      </c>
      <c r="AB252" s="1" t="s">
        <v>627</v>
      </c>
      <c r="AC252" s="1" t="s">
        <v>688</v>
      </c>
      <c r="AD252" s="1" t="s">
        <v>294</v>
      </c>
      <c r="AE252" s="1" t="s">
        <v>241</v>
      </c>
      <c r="AF252" s="1" t="s">
        <v>740</v>
      </c>
      <c r="AG252" s="31" t="s">
        <v>796</v>
      </c>
      <c r="AH252" s="12" t="s">
        <v>795</v>
      </c>
      <c r="AI252" s="1" t="str">
        <f t="shared" si="19"/>
        <v>[["mac", "d4:f5:47:32:df:7b"], ["ip", "10.0.4.54"]]</v>
      </c>
    </row>
    <row r="253" spans="1:36" x14ac:dyDescent="0.2">
      <c r="A253" s="1">
        <v>2611</v>
      </c>
      <c r="B253" s="1" t="s">
        <v>28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697</v>
      </c>
      <c r="AB253" s="1" t="s">
        <v>626</v>
      </c>
      <c r="AC253" s="1" t="s">
        <v>696</v>
      </c>
      <c r="AD253" s="1" t="s">
        <v>375</v>
      </c>
      <c r="AE253" s="1" t="s">
        <v>241</v>
      </c>
      <c r="AF253" s="1" t="s">
        <v>740</v>
      </c>
      <c r="AG253" s="31" t="s">
        <v>702</v>
      </c>
      <c r="AH253" s="12" t="s">
        <v>802</v>
      </c>
      <c r="AI253" s="1" t="str">
        <f t="shared" si="19"/>
        <v>[["mac", "d4:a3:3d:5c:8c:28"], ["ip", "10.0.4.48"]]</v>
      </c>
    </row>
    <row r="254" spans="1:36" x14ac:dyDescent="0.2">
      <c r="A254" s="1">
        <v>2612</v>
      </c>
      <c r="B254" s="1" t="s">
        <v>28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697</v>
      </c>
      <c r="AB254" s="1" t="s">
        <v>619</v>
      </c>
      <c r="AC254" s="1" t="s">
        <v>698</v>
      </c>
      <c r="AD254" s="1" t="s">
        <v>375</v>
      </c>
      <c r="AE254" s="1" t="s">
        <v>241</v>
      </c>
      <c r="AF254" s="1" t="s">
        <v>740</v>
      </c>
      <c r="AG254" s="31" t="s">
        <v>701</v>
      </c>
      <c r="AH254" s="7" t="s">
        <v>801</v>
      </c>
      <c r="AI254" s="1" t="str">
        <f t="shared" si="19"/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678</v>
      </c>
      <c r="AA255" s="2" t="s">
        <v>680</v>
      </c>
      <c r="AB255" s="1" t="s">
        <v>681</v>
      </c>
      <c r="AC255" s="1" t="s">
        <v>677</v>
      </c>
      <c r="AD255" s="1" t="s">
        <v>293</v>
      </c>
      <c r="AE255" s="1" t="s">
        <v>132</v>
      </c>
      <c r="AF255" s="1" t="s">
        <v>760</v>
      </c>
      <c r="AG255" s="1" t="s">
        <v>675</v>
      </c>
      <c r="AH255" s="1" t="s">
        <v>709</v>
      </c>
      <c r="AI255" s="1" t="str">
        <f t="shared" si="19"/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 t="shared" si="19"/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 t="shared" si="19"/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679</v>
      </c>
      <c r="AA258" s="2" t="s">
        <v>680</v>
      </c>
      <c r="AB258" s="1" t="s">
        <v>681</v>
      </c>
      <c r="AC258" s="1" t="s">
        <v>677</v>
      </c>
      <c r="AD258" s="1" t="s">
        <v>293</v>
      </c>
      <c r="AE258" s="1" t="s">
        <v>129</v>
      </c>
      <c r="AF258" s="1" t="s">
        <v>760</v>
      </c>
      <c r="AG258" s="1" t="s">
        <v>676</v>
      </c>
      <c r="AH258" s="1" t="s">
        <v>710</v>
      </c>
      <c r="AI258" s="1" t="str">
        <f t="shared" si="19"/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 t="shared" si="19"/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 t="shared" ref="AI260:AI323" si="26"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785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ref="V261:V324" si="27">IF(ISBLANK(U261),  "", _xlfn.CONCAT("haas/entity/sensor/", LOWER(C261), "/", E261, "/config"))</f>
        <v/>
      </c>
      <c r="W261" s="1" t="str">
        <f t="shared" ref="W261:W324" si="28">IF(ISBLANK(U261),  "", _xlfn.CONCAT("haas/entity/sensor/", LOWER(C261), "/", E261))</f>
        <v/>
      </c>
      <c r="AI261" s="1" t="str">
        <f t="shared" si="26"/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786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7"/>
        <v/>
      </c>
      <c r="W262" s="1" t="str">
        <f t="shared" si="28"/>
        <v/>
      </c>
      <c r="X262" s="4"/>
      <c r="AI262" s="1" t="str">
        <f t="shared" si="26"/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787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7"/>
        <v/>
      </c>
      <c r="W263" s="1" t="str">
        <f t="shared" si="28"/>
        <v/>
      </c>
      <c r="X263" s="4"/>
      <c r="AI263" s="1" t="str">
        <f t="shared" si="26"/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788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7"/>
        <v/>
      </c>
      <c r="W264" s="1" t="str">
        <f t="shared" si="28"/>
        <v/>
      </c>
      <c r="AI264" s="1" t="str">
        <f t="shared" si="26"/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789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7"/>
        <v/>
      </c>
      <c r="W265" s="1" t="str">
        <f t="shared" si="28"/>
        <v/>
      </c>
      <c r="AI265" s="1" t="str">
        <f t="shared" si="26"/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790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 t="shared" si="27"/>
        <v/>
      </c>
      <c r="W266" s="1" t="str">
        <f t="shared" si="28"/>
        <v/>
      </c>
      <c r="AI266" s="1" t="str">
        <f t="shared" si="26"/>
        <v/>
      </c>
      <c r="AJ266" s="1"/>
    </row>
    <row r="267" spans="1:36" x14ac:dyDescent="0.2">
      <c r="A267" s="1">
        <v>5000</v>
      </c>
      <c r="B267" s="7" t="s">
        <v>28</v>
      </c>
      <c r="C267" s="1" t="s">
        <v>293</v>
      </c>
      <c r="F267" s="28" t="str">
        <f>IF(ISBLANK(E267), "", Table2[[#This Row],[unique_id]])</f>
        <v/>
      </c>
      <c r="T267" s="2"/>
      <c r="V267" s="1" t="str">
        <f t="shared" si="27"/>
        <v/>
      </c>
      <c r="W267" s="1" t="str">
        <f t="shared" si="28"/>
        <v/>
      </c>
      <c r="Z267" s="1" t="s">
        <v>716</v>
      </c>
      <c r="AA267" s="2" t="s">
        <v>720</v>
      </c>
      <c r="AB267" s="1" t="s">
        <v>729</v>
      </c>
      <c r="AC267" s="1" t="s">
        <v>725</v>
      </c>
      <c r="AD267" s="1" t="s">
        <v>293</v>
      </c>
      <c r="AE267" s="1" t="s">
        <v>30</v>
      </c>
      <c r="AF267" s="1" t="s">
        <v>714</v>
      </c>
      <c r="AG267" s="1" t="s">
        <v>736</v>
      </c>
      <c r="AH267" s="1" t="s">
        <v>732</v>
      </c>
      <c r="AI267" s="1" t="str">
        <f t="shared" si="26"/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 t="shared" si="27"/>
        <v/>
      </c>
      <c r="W268" s="1" t="str">
        <f t="shared" si="28"/>
        <v/>
      </c>
      <c r="Z268" s="1" t="s">
        <v>717</v>
      </c>
      <c r="AA268" s="2" t="s">
        <v>721</v>
      </c>
      <c r="AB268" s="1" t="s">
        <v>731</v>
      </c>
      <c r="AC268" s="1" t="s">
        <v>726</v>
      </c>
      <c r="AD268" s="1" t="s">
        <v>293</v>
      </c>
      <c r="AE268" s="1" t="s">
        <v>723</v>
      </c>
      <c r="AF268" s="1" t="s">
        <v>714</v>
      </c>
      <c r="AG268" s="1" t="s">
        <v>737</v>
      </c>
      <c r="AH268" s="1" t="s">
        <v>733</v>
      </c>
      <c r="AI268" s="1" t="str">
        <f t="shared" si="26"/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 t="shared" si="27"/>
        <v/>
      </c>
      <c r="W269" s="1" t="str">
        <f t="shared" si="28"/>
        <v/>
      </c>
      <c r="Z269" s="1" t="s">
        <v>718</v>
      </c>
      <c r="AA269" s="2" t="s">
        <v>722</v>
      </c>
      <c r="AB269" s="1" t="s">
        <v>730</v>
      </c>
      <c r="AC269" s="1" t="s">
        <v>727</v>
      </c>
      <c r="AD269" s="1" t="s">
        <v>293</v>
      </c>
      <c r="AE269" s="1" t="s">
        <v>607</v>
      </c>
      <c r="AF269" s="1" t="s">
        <v>714</v>
      </c>
      <c r="AG269" s="1" t="s">
        <v>738</v>
      </c>
      <c r="AH269" s="1" t="s">
        <v>734</v>
      </c>
      <c r="AI269" s="1" t="str">
        <f t="shared" si="26"/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 t="shared" si="27"/>
        <v/>
      </c>
      <c r="W270" s="1" t="str">
        <f t="shared" si="28"/>
        <v/>
      </c>
      <c r="Z270" s="1" t="s">
        <v>719</v>
      </c>
      <c r="AA270" s="2" t="s">
        <v>722</v>
      </c>
      <c r="AB270" s="1" t="s">
        <v>730</v>
      </c>
      <c r="AC270" s="1" t="s">
        <v>728</v>
      </c>
      <c r="AD270" s="1" t="s">
        <v>293</v>
      </c>
      <c r="AE270" s="1" t="s">
        <v>724</v>
      </c>
      <c r="AF270" s="1" t="s">
        <v>714</v>
      </c>
      <c r="AG270" s="1" t="s">
        <v>739</v>
      </c>
      <c r="AH270" s="1" t="s">
        <v>735</v>
      </c>
      <c r="AI270" s="1" t="str">
        <f t="shared" si="26"/>
        <v>[["mac", "f0:9f:c2:fc:b0:f7"], ["ip", "10.0.0.4"]]</v>
      </c>
    </row>
    <row r="271" spans="1:36" x14ac:dyDescent="0.2">
      <c r="A271" s="1">
        <v>5004</v>
      </c>
      <c r="B271" s="7" t="s">
        <v>28</v>
      </c>
      <c r="C271" s="7" t="s">
        <v>682</v>
      </c>
      <c r="D271" s="7"/>
      <c r="E271" s="7"/>
      <c r="G271" s="7"/>
      <c r="H271" s="7"/>
      <c r="I271" s="7"/>
      <c r="J271" s="7"/>
      <c r="K271" s="7"/>
      <c r="T271" s="2"/>
      <c r="V271" s="1" t="str">
        <f t="shared" si="27"/>
        <v/>
      </c>
      <c r="W271" s="1" t="str">
        <f t="shared" si="28"/>
        <v/>
      </c>
      <c r="Z271" s="1" t="s">
        <v>683</v>
      </c>
      <c r="AA271" s="2" t="s">
        <v>685</v>
      </c>
      <c r="AB271" s="1" t="s">
        <v>687</v>
      </c>
      <c r="AC271" s="1" t="s">
        <v>684</v>
      </c>
      <c r="AD271" s="1" t="s">
        <v>686</v>
      </c>
      <c r="AE271" s="1" t="s">
        <v>30</v>
      </c>
      <c r="AF271" s="1" t="s">
        <v>740</v>
      </c>
      <c r="AG271" s="31" t="s">
        <v>820</v>
      </c>
      <c r="AH271" s="1" t="s">
        <v>741</v>
      </c>
      <c r="AI271" s="1" t="str">
        <f t="shared" si="26"/>
        <v>[["mac", "4a:9a:06:5d:53:66"],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657</v>
      </c>
      <c r="D272" s="7"/>
      <c r="E272" s="7"/>
      <c r="G272" s="7"/>
      <c r="H272" s="7"/>
      <c r="I272" s="7"/>
      <c r="J272" s="7"/>
      <c r="K272" s="7"/>
      <c r="T272" s="2"/>
      <c r="V272" s="1" t="str">
        <f t="shared" si="27"/>
        <v/>
      </c>
      <c r="W272" s="1" t="str">
        <f t="shared" si="28"/>
        <v/>
      </c>
      <c r="Z272" s="1" t="s">
        <v>656</v>
      </c>
      <c r="AA272" s="2" t="s">
        <v>660</v>
      </c>
      <c r="AB272" s="1" t="s">
        <v>661</v>
      </c>
      <c r="AC272" s="1" t="s">
        <v>664</v>
      </c>
      <c r="AD272" s="1" t="s">
        <v>375</v>
      </c>
      <c r="AE272" s="1" t="s">
        <v>30</v>
      </c>
      <c r="AF272" s="1" t="s">
        <v>715</v>
      </c>
      <c r="AG272" s="1" t="s">
        <v>667</v>
      </c>
      <c r="AH272" s="1" t="s">
        <v>703</v>
      </c>
      <c r="AI272" s="1" t="str">
        <f t="shared" si="26"/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657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 t="shared" si="27"/>
        <v/>
      </c>
      <c r="W273" s="1" t="str">
        <f t="shared" si="28"/>
        <v/>
      </c>
      <c r="Z273" s="1" t="s">
        <v>656</v>
      </c>
      <c r="AA273" s="2" t="s">
        <v>660</v>
      </c>
      <c r="AB273" s="1" t="s">
        <v>661</v>
      </c>
      <c r="AC273" s="1" t="s">
        <v>664</v>
      </c>
      <c r="AD273" s="1" t="s">
        <v>375</v>
      </c>
      <c r="AE273" s="1" t="s">
        <v>30</v>
      </c>
      <c r="AF273" s="1" t="s">
        <v>740</v>
      </c>
      <c r="AG273" s="1" t="s">
        <v>818</v>
      </c>
      <c r="AH273" s="1" t="s">
        <v>815</v>
      </c>
      <c r="AI273" s="28" t="str">
        <f t="shared" si="26"/>
        <v>[["mac", "4a:e0:4c:68:06:a1"], ["ip", "10.0.4.11"]]</v>
      </c>
    </row>
    <row r="274" spans="1:36" x14ac:dyDescent="0.2">
      <c r="A274" s="1">
        <v>5007</v>
      </c>
      <c r="B274" s="7" t="s">
        <v>28</v>
      </c>
      <c r="C274" s="7" t="s">
        <v>657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 t="shared" si="27"/>
        <v/>
      </c>
      <c r="W274" s="1" t="str">
        <f t="shared" si="28"/>
        <v/>
      </c>
      <c r="Z274" s="1" t="s">
        <v>656</v>
      </c>
      <c r="AA274" s="2" t="s">
        <v>660</v>
      </c>
      <c r="AB274" s="1" t="s">
        <v>661</v>
      </c>
      <c r="AC274" s="1" t="s">
        <v>664</v>
      </c>
      <c r="AD274" s="1" t="s">
        <v>375</v>
      </c>
      <c r="AE274" s="1" t="s">
        <v>30</v>
      </c>
      <c r="AF274" s="1" t="s">
        <v>760</v>
      </c>
      <c r="AG274" s="1" t="s">
        <v>819</v>
      </c>
      <c r="AH274" s="1" t="s">
        <v>816</v>
      </c>
      <c r="AI274" s="28" t="str">
        <f t="shared" si="26"/>
        <v>[["mac", "6a:e0:4c:68:06:a1"], ["ip", "10.0.6.11"]]</v>
      </c>
    </row>
    <row r="275" spans="1:36" x14ac:dyDescent="0.2">
      <c r="A275" s="1">
        <v>5008</v>
      </c>
      <c r="B275" s="7" t="s">
        <v>28</v>
      </c>
      <c r="C275" s="7" t="s">
        <v>657</v>
      </c>
      <c r="D275" s="7"/>
      <c r="E275" s="7"/>
      <c r="G275" s="7"/>
      <c r="H275" s="7"/>
      <c r="I275" s="7"/>
      <c r="T275" s="2"/>
      <c r="V275" s="1" t="str">
        <f t="shared" si="27"/>
        <v/>
      </c>
      <c r="W275" s="1" t="str">
        <f t="shared" si="28"/>
        <v/>
      </c>
      <c r="Z275" s="1" t="s">
        <v>658</v>
      </c>
      <c r="AA275" s="2" t="s">
        <v>660</v>
      </c>
      <c r="AB275" s="1" t="s">
        <v>662</v>
      </c>
      <c r="AC275" s="1" t="s">
        <v>665</v>
      </c>
      <c r="AD275" s="1" t="s">
        <v>375</v>
      </c>
      <c r="AE275" s="1" t="s">
        <v>30</v>
      </c>
      <c r="AF275" s="1" t="s">
        <v>715</v>
      </c>
      <c r="AG275" s="1" t="s">
        <v>666</v>
      </c>
      <c r="AH275" s="1" t="s">
        <v>704</v>
      </c>
      <c r="AI275" s="1" t="str">
        <f t="shared" si="26"/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657</v>
      </c>
      <c r="D276" s="7"/>
      <c r="E276" s="7"/>
      <c r="G276" s="7"/>
      <c r="H276" s="7"/>
      <c r="I276" s="7"/>
      <c r="T276" s="2"/>
      <c r="V276" s="1" t="str">
        <f t="shared" si="27"/>
        <v/>
      </c>
      <c r="W276" s="1" t="str">
        <f t="shared" si="28"/>
        <v/>
      </c>
      <c r="Z276" s="1" t="s">
        <v>659</v>
      </c>
      <c r="AA276" s="2" t="s">
        <v>660</v>
      </c>
      <c r="AB276" s="1" t="s">
        <v>663</v>
      </c>
      <c r="AC276" s="1" t="s">
        <v>665</v>
      </c>
      <c r="AD276" s="1" t="s">
        <v>375</v>
      </c>
      <c r="AE276" s="1" t="s">
        <v>30</v>
      </c>
      <c r="AF276" s="1" t="s">
        <v>715</v>
      </c>
      <c r="AG276" s="1" t="s">
        <v>817</v>
      </c>
      <c r="AH276" s="12" t="s">
        <v>713</v>
      </c>
      <c r="AI276" s="1" t="str">
        <f t="shared" si="26"/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 t="shared" si="27"/>
        <v/>
      </c>
      <c r="W277" s="1" t="str">
        <f t="shared" si="28"/>
        <v/>
      </c>
      <c r="Z277" s="1" t="s">
        <v>653</v>
      </c>
      <c r="AA277" s="2" t="s">
        <v>651</v>
      </c>
      <c r="AB277" s="1" t="s">
        <v>761</v>
      </c>
      <c r="AC277" s="1" t="s">
        <v>652</v>
      </c>
      <c r="AD277" s="1" t="s">
        <v>654</v>
      </c>
      <c r="AE277" s="1" t="s">
        <v>30</v>
      </c>
      <c r="AF277" s="1" t="s">
        <v>715</v>
      </c>
      <c r="AG277" s="1" t="s">
        <v>655</v>
      </c>
      <c r="AH277" s="1" t="s">
        <v>705</v>
      </c>
      <c r="AI277" s="1" t="str">
        <f t="shared" si="26"/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674</v>
      </c>
      <c r="E278" s="7"/>
      <c r="I278" s="7"/>
      <c r="T278" s="2"/>
      <c r="V278" s="1" t="str">
        <f t="shared" si="27"/>
        <v/>
      </c>
      <c r="W278" s="1" t="str">
        <f t="shared" si="28"/>
        <v/>
      </c>
      <c r="Z278" s="1" t="s">
        <v>673</v>
      </c>
      <c r="AA278" s="2" t="s">
        <v>672</v>
      </c>
      <c r="AB278" s="1" t="s">
        <v>670</v>
      </c>
      <c r="AC278" s="1" t="s">
        <v>671</v>
      </c>
      <c r="AD278" s="1" t="s">
        <v>669</v>
      </c>
      <c r="AE278" s="1" t="s">
        <v>30</v>
      </c>
      <c r="AF278" s="1" t="s">
        <v>760</v>
      </c>
      <c r="AG278" s="1" t="s">
        <v>668</v>
      </c>
      <c r="AH278" s="1" t="s">
        <v>821</v>
      </c>
      <c r="AI278" s="1" t="str">
        <f t="shared" si="26"/>
        <v>[["mac", "30:05:5c:8a:ff:10"], ["ip", "10.0.6.22"]]</v>
      </c>
      <c r="AJ278" s="1"/>
    </row>
    <row r="279" spans="1:36" x14ac:dyDescent="0.2">
      <c r="A279" s="1">
        <v>6000</v>
      </c>
      <c r="B279" s="1" t="s">
        <v>28</v>
      </c>
      <c r="C279" s="1" t="s">
        <v>825</v>
      </c>
      <c r="F279" s="1" t="str">
        <f>IF(ISBLANK(E279), "", Table2[[#This Row],[unique_id]])</f>
        <v/>
      </c>
      <c r="T279" s="2"/>
      <c r="V279" s="1" t="str">
        <f t="shared" si="27"/>
        <v/>
      </c>
      <c r="W279" s="1" t="str">
        <f t="shared" si="28"/>
        <v/>
      </c>
      <c r="Z279" s="1" t="s">
        <v>823</v>
      </c>
      <c r="AF279" s="1" t="s">
        <v>740</v>
      </c>
      <c r="AG279" s="1" t="s">
        <v>824</v>
      </c>
      <c r="AI279" s="1" t="str">
        <f t="shared" si="26"/>
        <v>[["mac", "bc:09:63:42:09:c0"]]</v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 t="shared" si="27"/>
        <v/>
      </c>
      <c r="W280" s="1" t="str">
        <f t="shared" si="28"/>
        <v/>
      </c>
      <c r="AI280" s="1" t="str">
        <f t="shared" si="26"/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 t="shared" si="27"/>
        <v/>
      </c>
      <c r="W281" s="1" t="str">
        <f t="shared" si="28"/>
        <v/>
      </c>
      <c r="AI281" s="1" t="str">
        <f t="shared" si="26"/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 t="shared" si="27"/>
        <v/>
      </c>
      <c r="W282" s="1" t="str">
        <f t="shared" si="28"/>
        <v/>
      </c>
      <c r="AI282" s="1" t="str">
        <f t="shared" si="26"/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 t="shared" si="27"/>
        <v/>
      </c>
      <c r="W283" s="1" t="str">
        <f t="shared" si="28"/>
        <v/>
      </c>
      <c r="AI283" s="1" t="str">
        <f t="shared" si="26"/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AI284" s="1" t="str">
        <f t="shared" si="26"/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6"/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 t="shared" si="27"/>
        <v/>
      </c>
      <c r="W286" s="1" t="str">
        <f t="shared" si="28"/>
        <v/>
      </c>
      <c r="AI286" s="1" t="str">
        <f t="shared" si="26"/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6"/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6"/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6"/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6"/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6"/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6"/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6"/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6"/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6"/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6"/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6"/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6"/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6"/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6"/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6"/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6"/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6"/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6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6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6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6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6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6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6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6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6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6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6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6"/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6"/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6"/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6"/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6"/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6"/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6"/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6"/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 t="shared" si="27"/>
        <v/>
      </c>
      <c r="W323" s="1" t="str">
        <f t="shared" si="28"/>
        <v/>
      </c>
      <c r="AI323" s="1" t="str">
        <f t="shared" si="26"/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 t="shared" si="27"/>
        <v/>
      </c>
      <c r="W324" s="1" t="str">
        <f t="shared" si="28"/>
        <v/>
      </c>
      <c r="AI324" s="1" t="str">
        <f t="shared" ref="AI324:AI387" si="29"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 t="shared" ref="V325:V388" si="30">IF(ISBLANK(U325),  "", _xlfn.CONCAT("haas/entity/sensor/", LOWER(C325), "/", E325, "/config"))</f>
        <v/>
      </c>
      <c r="W325" s="1" t="str">
        <f t="shared" ref="W325:W388" si="31">IF(ISBLANK(U325),  "", _xlfn.CONCAT("haas/entity/sensor/", LOWER(C325), "/", E325))</f>
        <v/>
      </c>
      <c r="AI325" s="1" t="str">
        <f t="shared" si="29"/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 t="shared" si="30"/>
        <v/>
      </c>
      <c r="W326" s="1" t="str">
        <f t="shared" si="31"/>
        <v/>
      </c>
      <c r="AI326" s="1" t="str">
        <f t="shared" si="29"/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 t="shared" si="30"/>
        <v/>
      </c>
      <c r="W327" s="1" t="str">
        <f t="shared" si="31"/>
        <v/>
      </c>
      <c r="AI327" s="1" t="str">
        <f t="shared" si="29"/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 t="shared" si="30"/>
        <v/>
      </c>
      <c r="W328" s="1" t="str">
        <f t="shared" si="31"/>
        <v/>
      </c>
      <c r="AI328" s="1" t="str">
        <f t="shared" si="29"/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 t="shared" si="30"/>
        <v/>
      </c>
      <c r="W329" s="1" t="str">
        <f t="shared" si="31"/>
        <v/>
      </c>
      <c r="AI329" s="1" t="str">
        <f t="shared" si="29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si="30"/>
        <v/>
      </c>
      <c r="W330" s="1" t="str">
        <f t="shared" si="31"/>
        <v/>
      </c>
      <c r="AI330" s="1" t="str">
        <f t="shared" si="29"/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29"/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29"/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29"/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29"/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29"/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29"/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29"/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29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29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29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29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29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29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29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29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29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29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29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29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29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29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29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29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29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29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29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29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29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29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29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29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29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29"/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29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29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29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29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29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29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29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29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29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29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29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29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29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29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29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29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29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29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29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29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29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29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29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si="30"/>
        <v/>
      </c>
      <c r="W387" s="1" t="str">
        <f t="shared" si="31"/>
        <v/>
      </c>
      <c r="AI387" s="1" t="str">
        <f t="shared" si="29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si="30"/>
        <v/>
      </c>
      <c r="W388" s="1" t="str">
        <f t="shared" si="31"/>
        <v/>
      </c>
      <c r="AI388" s="1" t="str">
        <f t="shared" ref="AI388:AI451" si="32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ref="V389:V452" si="33">IF(ISBLANK(U389),  "", _xlfn.CONCAT("haas/entity/sensor/", LOWER(C389), "/", E389, "/config"))</f>
        <v/>
      </c>
      <c r="W389" s="1" t="str">
        <f t="shared" ref="W389:W452" si="34">IF(ISBLANK(U389),  "", _xlfn.CONCAT("haas/entity/sensor/", LOWER(C389), "/", E389))</f>
        <v/>
      </c>
      <c r="AI389" s="1" t="str">
        <f t="shared" si="32"/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si="33"/>
        <v/>
      </c>
      <c r="W390" s="1" t="str">
        <f t="shared" si="34"/>
        <v/>
      </c>
      <c r="AI390" s="1" t="str">
        <f t="shared" si="32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3"/>
        <v/>
      </c>
      <c r="W391" s="1" t="str">
        <f t="shared" si="34"/>
        <v/>
      </c>
      <c r="AI391" s="1" t="str">
        <f t="shared" si="32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3"/>
        <v/>
      </c>
      <c r="W392" s="1" t="str">
        <f t="shared" si="34"/>
        <v/>
      </c>
      <c r="AI392" s="1" t="str">
        <f t="shared" si="32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3"/>
        <v/>
      </c>
      <c r="W393" s="1" t="str">
        <f t="shared" si="34"/>
        <v/>
      </c>
      <c r="AI393" s="1" t="str">
        <f t="shared" si="32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si="33"/>
        <v/>
      </c>
      <c r="W394" s="1" t="str">
        <f t="shared" si="34"/>
        <v/>
      </c>
      <c r="AI394" s="1" t="str">
        <f t="shared" si="32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2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2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2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2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2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2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2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2"/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 t="shared" si="33"/>
        <v/>
      </c>
      <c r="W403" s="1" t="str">
        <f t="shared" si="34"/>
        <v/>
      </c>
      <c r="AI403" s="1" t="str">
        <f t="shared" si="32"/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 t="shared" si="33"/>
        <v/>
      </c>
      <c r="W404" s="1" t="str">
        <f t="shared" si="34"/>
        <v/>
      </c>
      <c r="AI404" s="1" t="str">
        <f t="shared" si="32"/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 t="shared" si="33"/>
        <v/>
      </c>
      <c r="W405" s="1" t="str">
        <f t="shared" si="34"/>
        <v/>
      </c>
      <c r="AI405" s="1" t="str">
        <f t="shared" si="32"/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 t="shared" si="33"/>
        <v/>
      </c>
      <c r="W406" s="1" t="str">
        <f t="shared" si="34"/>
        <v/>
      </c>
      <c r="AI406" s="1" t="str">
        <f t="shared" si="32"/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 t="shared" si="33"/>
        <v/>
      </c>
      <c r="W407" s="1" t="str">
        <f t="shared" si="34"/>
        <v/>
      </c>
      <c r="AI407" s="1" t="str">
        <f t="shared" si="32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2"/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 t="shared" si="33"/>
        <v/>
      </c>
      <c r="W409" s="1" t="str">
        <f t="shared" si="34"/>
        <v/>
      </c>
      <c r="AI409" s="1" t="str">
        <f t="shared" si="32"/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 t="shared" si="33"/>
        <v/>
      </c>
      <c r="W410" s="1" t="str">
        <f t="shared" si="34"/>
        <v/>
      </c>
      <c r="AI410" s="1" t="str">
        <f t="shared" si="32"/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 t="shared" si="33"/>
        <v/>
      </c>
      <c r="W411" s="1" t="str">
        <f t="shared" si="34"/>
        <v/>
      </c>
      <c r="AI411" s="1" t="str">
        <f t="shared" si="32"/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 t="shared" si="33"/>
        <v/>
      </c>
      <c r="W412" s="1" t="str">
        <f t="shared" si="34"/>
        <v/>
      </c>
      <c r="AI412" s="1" t="str">
        <f t="shared" si="32"/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 t="shared" si="33"/>
        <v/>
      </c>
      <c r="W413" s="1" t="str">
        <f t="shared" si="34"/>
        <v/>
      </c>
      <c r="AI413" s="1" t="str">
        <f t="shared" si="32"/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 t="shared" si="33"/>
        <v/>
      </c>
      <c r="W414" s="1" t="str">
        <f t="shared" si="34"/>
        <v/>
      </c>
      <c r="AI414" s="1" t="str">
        <f t="shared" si="32"/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 t="shared" si="33"/>
        <v/>
      </c>
      <c r="W415" s="1" t="str">
        <f t="shared" si="34"/>
        <v/>
      </c>
      <c r="AI415" s="1" t="str">
        <f t="shared" si="32"/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 t="shared" si="33"/>
        <v/>
      </c>
      <c r="W416" s="1" t="str">
        <f t="shared" si="34"/>
        <v/>
      </c>
      <c r="AI416" s="1" t="str">
        <f t="shared" si="32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2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2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2"/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 t="shared" si="33"/>
        <v/>
      </c>
      <c r="W420" s="1" t="str">
        <f t="shared" si="34"/>
        <v/>
      </c>
      <c r="AI420" s="1" t="str">
        <f t="shared" si="32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2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2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2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2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2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2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2"/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2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2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2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2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2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2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2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2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2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2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2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2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2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2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2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2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2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2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2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2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2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2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2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si="33"/>
        <v/>
      </c>
      <c r="W451" s="1" t="str">
        <f t="shared" si="34"/>
        <v/>
      </c>
      <c r="AI451" s="1" t="str">
        <f t="shared" si="32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si="33"/>
        <v/>
      </c>
      <c r="W452" s="1" t="str">
        <f t="shared" si="34"/>
        <v/>
      </c>
      <c r="AI452" s="1" t="str">
        <f t="shared" ref="AI452:AI515" si="35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ref="V453:V516" si="36">IF(ISBLANK(U453),  "", _xlfn.CONCAT("haas/entity/sensor/", LOWER(C453), "/", E453, "/config"))</f>
        <v/>
      </c>
      <c r="W453" s="1" t="str">
        <f t="shared" ref="W453:W516" si="37">IF(ISBLANK(U453),  "", _xlfn.CONCAT("haas/entity/sensor/", LOWER(C453), "/", E453))</f>
        <v/>
      </c>
      <c r="AI453" s="1" t="str">
        <f t="shared" si="35"/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si="36"/>
        <v/>
      </c>
      <c r="W454" s="1" t="str">
        <f t="shared" si="37"/>
        <v/>
      </c>
      <c r="AI454" s="1" t="str">
        <f t="shared" si="35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6"/>
        <v/>
      </c>
      <c r="W455" s="1" t="str">
        <f t="shared" si="37"/>
        <v/>
      </c>
      <c r="AI455" s="1" t="str">
        <f t="shared" si="35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6"/>
        <v/>
      </c>
      <c r="W456" s="1" t="str">
        <f t="shared" si="37"/>
        <v/>
      </c>
      <c r="AI456" s="1" t="str">
        <f t="shared" si="35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6"/>
        <v/>
      </c>
      <c r="W457" s="1" t="str">
        <f t="shared" si="37"/>
        <v/>
      </c>
      <c r="AI457" s="1" t="str">
        <f t="shared" si="35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si="36"/>
        <v/>
      </c>
      <c r="W458" s="1" t="str">
        <f t="shared" si="37"/>
        <v/>
      </c>
      <c r="AI458" s="1" t="str">
        <f t="shared" si="35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5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5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5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5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5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5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5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5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5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5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5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5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5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5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5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5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5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5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5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5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5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5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5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5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5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5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5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5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5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5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5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5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5"/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5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5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5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5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5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5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5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5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5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5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5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5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5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5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5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5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5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5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5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5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5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5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5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si="36"/>
        <v/>
      </c>
      <c r="W515" s="1" t="str">
        <f t="shared" si="37"/>
        <v/>
      </c>
      <c r="AI515" s="1" t="str">
        <f t="shared" si="35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si="36"/>
        <v/>
      </c>
      <c r="W516" s="1" t="str">
        <f t="shared" si="37"/>
        <v/>
      </c>
      <c r="AI516" s="1" t="str">
        <f t="shared" ref="AI516:AI579" si="38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ref="V517:V580" si="39">IF(ISBLANK(U517),  "", _xlfn.CONCAT("haas/entity/sensor/", LOWER(C517), "/", E517, "/config"))</f>
        <v/>
      </c>
      <c r="W517" s="1" t="str">
        <f t="shared" ref="W517:W580" si="40">IF(ISBLANK(U517),  "", _xlfn.CONCAT("haas/entity/sensor/", LOWER(C517), "/", E517))</f>
        <v/>
      </c>
      <c r="AI517" s="1" t="str">
        <f t="shared" si="38"/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si="39"/>
        <v/>
      </c>
      <c r="W518" s="1" t="str">
        <f t="shared" si="40"/>
        <v/>
      </c>
      <c r="AI518" s="1" t="str">
        <f t="shared" si="38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39"/>
        <v/>
      </c>
      <c r="W519" s="1" t="str">
        <f t="shared" si="40"/>
        <v/>
      </c>
      <c r="AI519" s="1" t="str">
        <f t="shared" si="38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39"/>
        <v/>
      </c>
      <c r="W520" s="1" t="str">
        <f t="shared" si="40"/>
        <v/>
      </c>
      <c r="AI520" s="1" t="str">
        <f t="shared" si="38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39"/>
        <v/>
      </c>
      <c r="W521" s="1" t="str">
        <f t="shared" si="40"/>
        <v/>
      </c>
      <c r="AI521" s="1" t="str">
        <f t="shared" si="38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si="39"/>
        <v/>
      </c>
      <c r="W522" s="1" t="str">
        <f t="shared" si="40"/>
        <v/>
      </c>
      <c r="AI522" s="1" t="str">
        <f t="shared" si="38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38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38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38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38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38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38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38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38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38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38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38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38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38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38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38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38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38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38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38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38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38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38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38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38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38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38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38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38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38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38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38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38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38"/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38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38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38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38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38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38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38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38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38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38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38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38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38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38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38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38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38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38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38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38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38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38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38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si="39"/>
        <v/>
      </c>
      <c r="W579" s="1" t="str">
        <f t="shared" si="40"/>
        <v/>
      </c>
      <c r="AI579" s="1" t="str">
        <f t="shared" si="38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si="39"/>
        <v/>
      </c>
      <c r="W580" s="1" t="str">
        <f t="shared" si="40"/>
        <v/>
      </c>
      <c r="AI580" s="1" t="str">
        <f t="shared" ref="AI580:AI605" si="41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ref="V581:V605" si="42">IF(ISBLANK(U581),  "", _xlfn.CONCAT("haas/entity/sensor/", LOWER(C581), "/", E581, "/config"))</f>
        <v/>
      </c>
      <c r="W581" s="1" t="str">
        <f t="shared" ref="W581:W605" si="43">IF(ISBLANK(U581),  "", _xlfn.CONCAT("haas/entity/sensor/", LOWER(C581), "/", E581))</f>
        <v/>
      </c>
      <c r="AI581" s="1" t="str">
        <f t="shared" si="41"/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si="42"/>
        <v/>
      </c>
      <c r="W582" s="1" t="str">
        <f t="shared" si="43"/>
        <v/>
      </c>
      <c r="AI582" s="1" t="str">
        <f t="shared" si="41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42"/>
        <v/>
      </c>
      <c r="W583" s="1" t="str">
        <f t="shared" si="43"/>
        <v/>
      </c>
      <c r="AI583" s="1" t="str">
        <f t="shared" si="41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42"/>
        <v/>
      </c>
      <c r="W584" s="1" t="str">
        <f t="shared" si="43"/>
        <v/>
      </c>
      <c r="AI584" s="1" t="str">
        <f t="shared" si="41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42"/>
        <v/>
      </c>
      <c r="W585" s="1" t="str">
        <f t="shared" si="43"/>
        <v/>
      </c>
      <c r="AI585" s="1" t="str">
        <f t="shared" si="41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si="42"/>
        <v/>
      </c>
      <c r="W586" s="1" t="str">
        <f t="shared" si="43"/>
        <v/>
      </c>
      <c r="AI586" s="1" t="str">
        <f t="shared" si="41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1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1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1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1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1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1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1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1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1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1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1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1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1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1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1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1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1"/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 t="shared" si="42"/>
        <v/>
      </c>
      <c r="W604" s="1" t="str">
        <f t="shared" si="43"/>
        <v/>
      </c>
      <c r="AI604" s="1" t="str">
        <f t="shared" si="41"/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 t="shared" si="42"/>
        <v/>
      </c>
      <c r="W605" s="1" t="str">
        <f t="shared" si="43"/>
        <v/>
      </c>
      <c r="AI605" s="1" t="str">
        <f t="shared" si="41"/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2022-03-15T04:52:14Z</dcterms:modified>
</cp:coreProperties>
</file>