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35172AA-1A68-1B4F-A155-6C7E6CFC7E2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48" i="1" l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<sst xmlns="http://schemas.openxmlformats.org/spreadsheetml/2006/main" count="7622" uniqueCount="1533">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</sst>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topLeftCell="V107" zoomScale="120" zoomScaleNormal="120" workbookViewId="0">
      <selection activeCell="Z132" sqref="Z132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1206</v>
      </c>
      <c r="L1" s="2" t="s">
        <v>1206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1187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1329</v>
      </c>
      <c r="AY1" s="6" t="s">
        <v>1329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1188</v>
      </c>
      <c r="E2" s="11" t="s">
        <v>1189</v>
      </c>
      <c r="F2" s="11" t="s">
        <v>1190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1191</v>
      </c>
      <c r="L2" s="11" t="s">
        <v>1192</v>
      </c>
      <c r="M2" s="11" t="s">
        <v>1193</v>
      </c>
      <c r="N2" s="11" t="s">
        <v>1194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1195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1196</v>
      </c>
      <c r="AK2" s="16" t="s">
        <v>1197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1019</v>
      </c>
      <c r="AV2" s="16" t="s">
        <v>340</v>
      </c>
      <c r="AW2" s="16" t="s">
        <v>160</v>
      </c>
      <c r="AX2" s="16" t="s">
        <v>1330</v>
      </c>
      <c r="AY2" s="16" t="s">
        <v>1326</v>
      </c>
      <c r="AZ2" s="16" t="s">
        <v>1119</v>
      </c>
      <c r="BA2" s="16" t="s">
        <v>1120</v>
      </c>
      <c r="BB2" s="16" t="s">
        <v>1121</v>
      </c>
      <c r="BC2" s="16" t="s">
        <v>161</v>
      </c>
      <c r="BD2" s="16" t="s">
        <v>162</v>
      </c>
      <c r="BE2" s="18" t="s">
        <v>159</v>
      </c>
      <c r="BF2" s="16" t="s">
        <v>1198</v>
      </c>
      <c r="BG2" s="16" t="s">
        <v>1225</v>
      </c>
      <c r="BH2" s="16" t="s">
        <v>1224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1199</v>
      </c>
      <c r="N3" s="21" t="s">
        <v>1200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1018</v>
      </c>
      <c r="AV3" s="27" t="s">
        <v>20</v>
      </c>
      <c r="AW3" s="27" t="s">
        <v>18</v>
      </c>
      <c r="AX3" s="27" t="s">
        <v>1327</v>
      </c>
      <c r="AY3" s="27" t="s">
        <v>1328</v>
      </c>
      <c r="AZ3" s="27" t="s">
        <v>1111</v>
      </c>
      <c r="BA3" s="27" t="s">
        <v>1112</v>
      </c>
      <c r="BB3" s="27" t="s">
        <v>1113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1226</v>
      </c>
      <c r="BH3" s="27" t="s">
        <v>1223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5" customFormat="1" ht="16" customHeight="1" x14ac:dyDescent="0.2">
      <c r="A4" s="40">
        <v>1000</v>
      </c>
      <c r="B4" s="30" t="s">
        <v>26</v>
      </c>
      <c r="C4" s="30" t="s">
        <v>39</v>
      </c>
      <c r="D4" s="30" t="s">
        <v>27</v>
      </c>
      <c r="E4" s="35" t="s">
        <v>484</v>
      </c>
      <c r="F4" s="35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5" t="s">
        <v>315</v>
      </c>
      <c r="L4" s="30"/>
      <c r="M4" s="30"/>
      <c r="N4" s="30"/>
      <c r="O4" s="31"/>
      <c r="P4" s="30"/>
      <c r="Q4" s="30"/>
      <c r="R4" s="30"/>
      <c r="S4" s="30"/>
      <c r="T4" s="36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1122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5" t="s">
        <v>315</v>
      </c>
      <c r="F5" s="35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5"/>
      <c r="M5" s="30" t="s">
        <v>90</v>
      </c>
      <c r="O5" s="31"/>
      <c r="P5" s="30"/>
      <c r="T5" s="36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40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5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6"/>
      <c r="U6" s="30"/>
      <c r="V6" s="31" t="s">
        <v>1238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1029</v>
      </c>
      <c r="BC6" s="30" t="s">
        <v>1027</v>
      </c>
      <c r="BD6" s="30" t="s">
        <v>128</v>
      </c>
      <c r="BE6" s="30" t="s">
        <v>428</v>
      </c>
      <c r="BF6" s="30" t="s">
        <v>130</v>
      </c>
      <c r="BJ6" s="41" t="s">
        <v>1390</v>
      </c>
      <c r="BK6" s="36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40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5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6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6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5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6"/>
      <c r="U8" s="30"/>
      <c r="V8" s="31" t="s">
        <v>1244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1029</v>
      </c>
      <c r="BC8" s="30" t="s">
        <v>1027</v>
      </c>
      <c r="BD8" s="30" t="s">
        <v>128</v>
      </c>
      <c r="BE8" s="30" t="s">
        <v>428</v>
      </c>
      <c r="BF8" s="30" t="s">
        <v>127</v>
      </c>
      <c r="BJ8" s="41" t="s">
        <v>1390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40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5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6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40">
        <v>1006</v>
      </c>
      <c r="B10" s="30" t="s">
        <v>26</v>
      </c>
      <c r="C10" s="30" t="s">
        <v>128</v>
      </c>
      <c r="D10" s="30" t="s">
        <v>27</v>
      </c>
      <c r="E10" s="30" t="s">
        <v>1504</v>
      </c>
      <c r="F10" s="35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1505</v>
      </c>
      <c r="O10" s="31"/>
      <c r="P10" s="30"/>
      <c r="T10" s="36"/>
      <c r="U10" s="30"/>
      <c r="V10" s="31" t="s">
        <v>1240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1028</v>
      </c>
      <c r="BC10" s="30" t="s">
        <v>1030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40">
        <v>1007</v>
      </c>
      <c r="B11" s="30" t="s">
        <v>26</v>
      </c>
      <c r="C11" s="30" t="s">
        <v>128</v>
      </c>
      <c r="D11" s="30" t="s">
        <v>27</v>
      </c>
      <c r="E11" s="30" t="s">
        <v>1505</v>
      </c>
      <c r="F11" s="35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6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40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5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6"/>
      <c r="U12" s="30"/>
      <c r="V12" s="31" t="s">
        <v>1247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1029</v>
      </c>
      <c r="BC12" s="30" t="s">
        <v>1027</v>
      </c>
      <c r="BD12" s="30" t="s">
        <v>128</v>
      </c>
      <c r="BE12" s="30" t="s">
        <v>428</v>
      </c>
      <c r="BF12" s="30" t="s">
        <v>192</v>
      </c>
      <c r="BJ12" s="41" t="s">
        <v>1390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40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5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6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1359</v>
      </c>
      <c r="F14" s="35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1360</v>
      </c>
      <c r="O14" s="31"/>
      <c r="P14" s="30"/>
      <c r="T14" s="36"/>
      <c r="U14" s="30"/>
      <c r="V14" s="31" t="s">
        <v>1242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1029</v>
      </c>
      <c r="BC14" s="30" t="s">
        <v>1030</v>
      </c>
      <c r="BD14" s="30" t="s">
        <v>128</v>
      </c>
      <c r="BE14" s="30" t="s">
        <v>429</v>
      </c>
      <c r="BF14" s="30" t="s">
        <v>212</v>
      </c>
      <c r="BJ14" s="41" t="s">
        <v>1390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40">
        <v>1011</v>
      </c>
      <c r="B15" s="30" t="s">
        <v>26</v>
      </c>
      <c r="C15" s="30" t="s">
        <v>128</v>
      </c>
      <c r="D15" s="30" t="s">
        <v>27</v>
      </c>
      <c r="E15" s="30" t="s">
        <v>1360</v>
      </c>
      <c r="F15" s="35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6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40">
        <v>1012</v>
      </c>
      <c r="B16" s="30" t="s">
        <v>26</v>
      </c>
      <c r="C16" s="30" t="s">
        <v>128</v>
      </c>
      <c r="D16" s="30" t="s">
        <v>27</v>
      </c>
      <c r="E16" s="30" t="s">
        <v>1361</v>
      </c>
      <c r="F16" s="35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1362</v>
      </c>
      <c r="O16" s="31"/>
      <c r="P16" s="30"/>
      <c r="T16" s="36"/>
      <c r="U16" s="30"/>
      <c r="V16" s="31" t="s">
        <v>1239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1029</v>
      </c>
      <c r="BC16" s="30" t="s">
        <v>1030</v>
      </c>
      <c r="BD16" s="30" t="s">
        <v>128</v>
      </c>
      <c r="BE16" s="30" t="s">
        <v>429</v>
      </c>
      <c r="BF16" s="30" t="s">
        <v>206</v>
      </c>
      <c r="BJ16" s="30" t="s">
        <v>1390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1362</v>
      </c>
      <c r="F17" s="35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6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40">
        <v>1014</v>
      </c>
      <c r="B18" s="30" t="s">
        <v>26</v>
      </c>
      <c r="C18" s="30" t="s">
        <v>128</v>
      </c>
      <c r="D18" s="30" t="s">
        <v>27</v>
      </c>
      <c r="E18" s="42" t="s">
        <v>1506</v>
      </c>
      <c r="F18" s="35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42" t="s">
        <v>1507</v>
      </c>
      <c r="O18" s="31"/>
      <c r="P18" s="30"/>
      <c r="T18" s="36"/>
      <c r="U18" s="30"/>
      <c r="V18" s="31" t="s">
        <v>1241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1028</v>
      </c>
      <c r="BC18" s="30" t="s">
        <v>1030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40">
        <v>1015</v>
      </c>
      <c r="B19" s="30" t="s">
        <v>26</v>
      </c>
      <c r="C19" s="30" t="s">
        <v>128</v>
      </c>
      <c r="D19" s="30" t="s">
        <v>27</v>
      </c>
      <c r="E19" s="42" t="s">
        <v>1507</v>
      </c>
      <c r="F19" s="35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6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42" t="s">
        <v>1508</v>
      </c>
      <c r="F20" s="35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42" t="s">
        <v>1509</v>
      </c>
      <c r="O20" s="31"/>
      <c r="P20" s="30"/>
      <c r="T20" s="36"/>
      <c r="U20" s="30"/>
      <c r="V20" s="31" t="s">
        <v>1240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1028</v>
      </c>
      <c r="BC20" s="30" t="s">
        <v>1030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40">
        <v>1017</v>
      </c>
      <c r="B21" s="30" t="s">
        <v>26</v>
      </c>
      <c r="C21" s="30" t="s">
        <v>128</v>
      </c>
      <c r="D21" s="30" t="s">
        <v>27</v>
      </c>
      <c r="E21" s="42" t="s">
        <v>1509</v>
      </c>
      <c r="F21" s="35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6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40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5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6"/>
      <c r="U22" s="30"/>
      <c r="V22" s="31" t="s">
        <v>1246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1029</v>
      </c>
      <c r="BC22" s="30" t="s">
        <v>1027</v>
      </c>
      <c r="BD22" s="30" t="s">
        <v>128</v>
      </c>
      <c r="BE22" s="30" t="s">
        <v>428</v>
      </c>
      <c r="BF22" s="30" t="s">
        <v>213</v>
      </c>
      <c r="BJ22" s="30" t="s">
        <v>1390</v>
      </c>
      <c r="BK22" s="36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5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6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6"/>
      <c r="BL23" s="30"/>
      <c r="BM23" s="30"/>
    </row>
    <row r="24" spans="1:65" ht="16" customHeight="1" x14ac:dyDescent="0.2">
      <c r="A24" s="40">
        <v>1020</v>
      </c>
      <c r="B24" s="30" t="s">
        <v>26</v>
      </c>
      <c r="C24" s="30" t="s">
        <v>39</v>
      </c>
      <c r="D24" s="30" t="s">
        <v>27</v>
      </c>
      <c r="E24" s="30" t="s">
        <v>1232</v>
      </c>
      <c r="F24" s="35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1233</v>
      </c>
      <c r="O24" s="31"/>
      <c r="P24" s="30"/>
      <c r="T24" s="36"/>
      <c r="U24" s="30"/>
      <c r="V24" s="31" t="s">
        <v>1249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1250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1331</v>
      </c>
      <c r="BC24" s="30" t="s">
        <v>36</v>
      </c>
      <c r="BD24" s="30" t="s">
        <v>37</v>
      </c>
      <c r="BE24" s="30" t="s">
        <v>1122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40">
        <v>1021</v>
      </c>
      <c r="B25" s="30" t="s">
        <v>26</v>
      </c>
      <c r="C25" s="30" t="s">
        <v>39</v>
      </c>
      <c r="D25" s="30" t="s">
        <v>27</v>
      </c>
      <c r="E25" s="30" t="s">
        <v>1233</v>
      </c>
      <c r="F25" s="35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6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1177</v>
      </c>
      <c r="D26" s="30" t="s">
        <v>27</v>
      </c>
      <c r="E26" s="30" t="s">
        <v>1235</v>
      </c>
      <c r="F26" s="35" t="str">
        <f>IF(ISBLANK(Table2[[#This Row],[unique_id]]), "", PROPER(SUBSTITUTE(Table2[[#This Row],[unique_id]], "_", " ")))</f>
        <v>Utility Temperature</v>
      </c>
      <c r="G26" s="30" t="s">
        <v>1234</v>
      </c>
      <c r="H26" s="30" t="s">
        <v>87</v>
      </c>
      <c r="I26" s="30" t="s">
        <v>30</v>
      </c>
      <c r="K26" s="30" t="s">
        <v>1236</v>
      </c>
      <c r="O26" s="31"/>
      <c r="P26" s="30"/>
      <c r="T26" s="36"/>
      <c r="U26" s="30"/>
      <c r="V26" s="31" t="s">
        <v>1248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1204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1181</v>
      </c>
      <c r="BD26" s="30" t="s">
        <v>1177</v>
      </c>
      <c r="BE26" s="30" t="s">
        <v>1182</v>
      </c>
      <c r="BF26" s="30" t="s">
        <v>28</v>
      </c>
      <c r="BK26" s="30" t="s">
        <v>1201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40">
        <v>1023</v>
      </c>
      <c r="B27" s="30" t="s">
        <v>26</v>
      </c>
      <c r="C27" s="30" t="s">
        <v>1177</v>
      </c>
      <c r="D27" s="30" t="s">
        <v>27</v>
      </c>
      <c r="E27" s="30" t="s">
        <v>1236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1234</v>
      </c>
      <c r="H27" s="30" t="s">
        <v>87</v>
      </c>
      <c r="I27" s="30" t="s">
        <v>30</v>
      </c>
      <c r="J27" s="30" t="s">
        <v>87</v>
      </c>
      <c r="O27" s="31"/>
      <c r="P27" s="30"/>
      <c r="T27" s="36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3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40">
        <v>1024</v>
      </c>
      <c r="B28" s="30" t="s">
        <v>26</v>
      </c>
      <c r="C28" s="30" t="s">
        <v>705</v>
      </c>
      <c r="D28" s="30" t="s">
        <v>27</v>
      </c>
      <c r="E28" s="30" t="s">
        <v>1100</v>
      </c>
      <c r="F28" s="35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1227</v>
      </c>
      <c r="O28" s="31"/>
      <c r="P28" s="30"/>
      <c r="T28" s="36"/>
      <c r="U28" s="30" t="s">
        <v>442</v>
      </c>
      <c r="V28" s="31" t="s">
        <v>1243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1176</v>
      </c>
      <c r="AS28" s="30">
        <v>1</v>
      </c>
      <c r="AT28" s="34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1173</v>
      </c>
      <c r="BD28" s="30" t="s">
        <v>1172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6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3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40">
        <v>1026</v>
      </c>
      <c r="B30" s="30" t="s">
        <v>26</v>
      </c>
      <c r="C30" s="30" t="s">
        <v>128</v>
      </c>
      <c r="D30" s="30" t="s">
        <v>27</v>
      </c>
      <c r="E30" s="30" t="s">
        <v>1510</v>
      </c>
      <c r="F30" s="35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1511</v>
      </c>
      <c r="O30" s="31"/>
      <c r="P30" s="30"/>
      <c r="T30" s="36"/>
      <c r="U30" s="30"/>
      <c r="V30" s="31" t="s">
        <v>1240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1028</v>
      </c>
      <c r="BC30" s="30" t="s">
        <v>1030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40">
        <v>1027</v>
      </c>
      <c r="B31" s="30" t="s">
        <v>26</v>
      </c>
      <c r="C31" s="30" t="s">
        <v>128</v>
      </c>
      <c r="D31" s="30" t="s">
        <v>27</v>
      </c>
      <c r="E31" s="30" t="s">
        <v>1511</v>
      </c>
      <c r="F31" s="35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6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1207</v>
      </c>
      <c r="F32" s="35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6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1250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1122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40">
        <v>1029</v>
      </c>
      <c r="B33" s="30" t="s">
        <v>26</v>
      </c>
      <c r="C33" s="30" t="s">
        <v>39</v>
      </c>
      <c r="D33" s="30" t="s">
        <v>27</v>
      </c>
      <c r="E33" s="30" t="s">
        <v>1208</v>
      </c>
      <c r="F33" s="35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6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1250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1122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40">
        <v>1030</v>
      </c>
      <c r="B34" s="30" t="s">
        <v>26</v>
      </c>
      <c r="C34" s="30" t="s">
        <v>39</v>
      </c>
      <c r="D34" s="30" t="s">
        <v>27</v>
      </c>
      <c r="E34" s="30" t="s">
        <v>1209</v>
      </c>
      <c r="F34" s="35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6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1250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1122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1210</v>
      </c>
      <c r="F35" s="35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6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1250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1122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40">
        <v>1032</v>
      </c>
      <c r="B36" s="30" t="s">
        <v>26</v>
      </c>
      <c r="C36" s="30" t="s">
        <v>39</v>
      </c>
      <c r="D36" s="30" t="s">
        <v>27</v>
      </c>
      <c r="E36" s="30" t="s">
        <v>1211</v>
      </c>
      <c r="F36" s="35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6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1250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1331</v>
      </c>
      <c r="BC36" s="30" t="s">
        <v>36</v>
      </c>
      <c r="BD36" s="30" t="s">
        <v>37</v>
      </c>
      <c r="BE36" s="30" t="s">
        <v>1122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40">
        <v>1033</v>
      </c>
      <c r="B37" s="30" t="s">
        <v>26</v>
      </c>
      <c r="C37" s="30" t="s">
        <v>39</v>
      </c>
      <c r="D37" s="30" t="s">
        <v>27</v>
      </c>
      <c r="E37" s="30" t="s">
        <v>1212</v>
      </c>
      <c r="F37" s="35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6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1250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1122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5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6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40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5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6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43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40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5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6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43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40">
        <v>1037</v>
      </c>
      <c r="B41" s="30" t="s">
        <v>26</v>
      </c>
      <c r="C41" s="30" t="s">
        <v>456</v>
      </c>
      <c r="D41" s="30" t="s">
        <v>27</v>
      </c>
      <c r="E41" s="30" t="s">
        <v>1352</v>
      </c>
      <c r="F41" s="35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6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43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40">
        <v>1038</v>
      </c>
      <c r="B42" s="30" t="s">
        <v>26</v>
      </c>
      <c r="C42" s="30" t="s">
        <v>456</v>
      </c>
      <c r="D42" s="30" t="s">
        <v>27</v>
      </c>
      <c r="E42" s="30" t="s">
        <v>1351</v>
      </c>
      <c r="F42" s="35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6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43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1213</v>
      </c>
      <c r="F43" s="35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6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1122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1214</v>
      </c>
      <c r="F44" s="35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6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1029</v>
      </c>
      <c r="BC44" s="30" t="s">
        <v>1027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1215</v>
      </c>
      <c r="F45" s="35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6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1029</v>
      </c>
      <c r="BC45" s="30" t="s">
        <v>1027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1512</v>
      </c>
      <c r="F46" s="35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6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1028</v>
      </c>
      <c r="BC46" s="30" t="s">
        <v>1030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1216</v>
      </c>
      <c r="F47" s="35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6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1029</v>
      </c>
      <c r="BC47" s="30" t="s">
        <v>1027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1358</v>
      </c>
      <c r="F48" s="35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6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1028</v>
      </c>
      <c r="BC48" s="30" t="s">
        <v>1030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1357</v>
      </c>
      <c r="F49" s="35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6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1028</v>
      </c>
      <c r="BC49" s="30" t="s">
        <v>1030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1513</v>
      </c>
      <c r="F50" s="35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6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1028</v>
      </c>
      <c r="BC50" s="30" t="s">
        <v>1030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1514</v>
      </c>
      <c r="F51" s="35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6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1028</v>
      </c>
      <c r="BC51" s="30" t="s">
        <v>1030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1217</v>
      </c>
      <c r="F52" s="35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6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1029</v>
      </c>
      <c r="BC52" s="30" t="s">
        <v>1027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1237</v>
      </c>
      <c r="F53" s="35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6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1331</v>
      </c>
      <c r="BC53" s="30" t="s">
        <v>36</v>
      </c>
      <c r="BD53" s="30" t="s">
        <v>37</v>
      </c>
      <c r="BE53" s="30" t="s">
        <v>1122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1515</v>
      </c>
      <c r="F54" s="35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6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1028</v>
      </c>
      <c r="BC54" s="30" t="s">
        <v>1030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5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6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1516</v>
      </c>
      <c r="F56" s="35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6"/>
      <c r="U56" s="30"/>
      <c r="V56" s="31"/>
      <c r="W56" s="31"/>
      <c r="X56" s="31"/>
      <c r="Y56" s="31"/>
      <c r="Z56" s="31"/>
      <c r="AB56" s="30"/>
      <c r="AE56" s="30" t="s">
        <v>1517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1029</v>
      </c>
      <c r="BC56" s="30" t="s">
        <v>1027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1518</v>
      </c>
      <c r="F57" s="35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6"/>
      <c r="U57" s="30" t="s">
        <v>442</v>
      </c>
      <c r="V57" s="31"/>
      <c r="W57" s="31"/>
      <c r="X57" s="31"/>
      <c r="Y57" s="31"/>
      <c r="Z57" s="31"/>
      <c r="AB57" s="30"/>
      <c r="AE57" s="30" t="s">
        <v>1517</v>
      </c>
      <c r="AT57" s="43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1029</v>
      </c>
      <c r="BC57" s="30" t="s">
        <v>1027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1519</v>
      </c>
      <c r="F58" s="35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6"/>
      <c r="U58" s="30"/>
      <c r="V58" s="31"/>
      <c r="W58" s="31"/>
      <c r="X58" s="31"/>
      <c r="Y58" s="31"/>
      <c r="Z58" s="31"/>
      <c r="AB58" s="30"/>
      <c r="AE58" s="30" t="s">
        <v>1517</v>
      </c>
      <c r="AT58" s="43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1029</v>
      </c>
      <c r="BC58" s="30" t="s">
        <v>1027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1520</v>
      </c>
      <c r="F59" s="35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6"/>
      <c r="U59" s="30" t="s">
        <v>442</v>
      </c>
      <c r="V59" s="31"/>
      <c r="W59" s="31"/>
      <c r="X59" s="31"/>
      <c r="Y59" s="31"/>
      <c r="Z59" s="31"/>
      <c r="AB59" s="30"/>
      <c r="AE59" s="30" t="s">
        <v>1517</v>
      </c>
      <c r="AT59" s="43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1028</v>
      </c>
      <c r="BC59" s="30" t="s">
        <v>1030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1521</v>
      </c>
      <c r="F60" s="35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6"/>
      <c r="U60" s="30" t="s">
        <v>442</v>
      </c>
      <c r="V60" s="31"/>
      <c r="W60" s="31"/>
      <c r="X60" s="31"/>
      <c r="Y60" s="31"/>
      <c r="Z60" s="31"/>
      <c r="AB60" s="30"/>
      <c r="AE60" s="30" t="s">
        <v>1517</v>
      </c>
      <c r="AT60" s="43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1028</v>
      </c>
      <c r="BC60" s="30" t="s">
        <v>1030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1522</v>
      </c>
      <c r="F61" s="35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6"/>
      <c r="U61" s="30" t="s">
        <v>442</v>
      </c>
      <c r="V61" s="31"/>
      <c r="W61" s="31"/>
      <c r="X61" s="31"/>
      <c r="Y61" s="31"/>
      <c r="Z61" s="31"/>
      <c r="AB61" s="30"/>
      <c r="AE61" s="30" t="s">
        <v>1517</v>
      </c>
      <c r="AT61" s="43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1028</v>
      </c>
      <c r="BC61" s="30" t="s">
        <v>1030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1523</v>
      </c>
      <c r="F62" s="35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6"/>
      <c r="U62" s="30" t="s">
        <v>442</v>
      </c>
      <c r="V62" s="31"/>
      <c r="W62" s="31"/>
      <c r="X62" s="31"/>
      <c r="Y62" s="31"/>
      <c r="Z62" s="31"/>
      <c r="AB62" s="30"/>
      <c r="AE62" s="30" t="s">
        <v>1517</v>
      </c>
      <c r="AT62" s="43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1028</v>
      </c>
      <c r="BC62" s="30" t="s">
        <v>1030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1524</v>
      </c>
      <c r="F63" s="35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6"/>
      <c r="U63" s="30" t="s">
        <v>442</v>
      </c>
      <c r="V63" s="31"/>
      <c r="W63" s="31"/>
      <c r="X63" s="31"/>
      <c r="Y63" s="31"/>
      <c r="Z63" s="31"/>
      <c r="AB63" s="30"/>
      <c r="AE63" s="30" t="s">
        <v>1517</v>
      </c>
      <c r="AT63" s="43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1028</v>
      </c>
      <c r="BC63" s="30" t="s">
        <v>1030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1525</v>
      </c>
      <c r="F64" s="35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6"/>
      <c r="U64" s="30"/>
      <c r="V64" s="31"/>
      <c r="W64" s="31"/>
      <c r="X64" s="31"/>
      <c r="Y64" s="31"/>
      <c r="Z64" s="31"/>
      <c r="AB64" s="30"/>
      <c r="AE64" s="30" t="s">
        <v>1517</v>
      </c>
      <c r="AT64" s="43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1029</v>
      </c>
      <c r="BC64" s="30" t="s">
        <v>1027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1218</v>
      </c>
      <c r="F65" s="35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6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43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1029</v>
      </c>
      <c r="BC65" s="30" t="s">
        <v>1027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1219</v>
      </c>
      <c r="F66" s="35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6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43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1029</v>
      </c>
      <c r="BC66" s="30" t="s">
        <v>1027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1220</v>
      </c>
      <c r="F67" s="35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6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43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1029</v>
      </c>
      <c r="BC67" s="30" t="s">
        <v>1027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1356</v>
      </c>
      <c r="F68" s="35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6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43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1028</v>
      </c>
      <c r="BC68" s="30" t="s">
        <v>1030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1355</v>
      </c>
      <c r="F69" s="35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6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43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1028</v>
      </c>
      <c r="BC69" s="30" t="s">
        <v>1030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1221</v>
      </c>
      <c r="F70" s="35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6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43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1029</v>
      </c>
      <c r="BC70" s="30" t="s">
        <v>1027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5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6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1122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5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6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1122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5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6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1122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5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6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1122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5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6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1122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5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6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1122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5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6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1250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1122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5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6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1250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1122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5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6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1251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1122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5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6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1250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1122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5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6"/>
      <c r="U81" s="30"/>
      <c r="V81" s="31"/>
      <c r="W81" s="31"/>
      <c r="X81" s="31"/>
      <c r="Y81" s="31"/>
      <c r="Z81" s="31"/>
      <c r="AB81" s="30" t="s">
        <v>31</v>
      </c>
      <c r="AC81" s="42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1250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1122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5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6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1122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5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6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1122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5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6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5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6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1122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5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6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1122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5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6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5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6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1122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5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6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1122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5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6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1122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5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6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1122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5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6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5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6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43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4"/>
      <c r="BL93" s="42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5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6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5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6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5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6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5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6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5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6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5" t="str">
        <f>IF(ISBLANK(Table2[[#This Row],[unique_id]]), "", PROPER(SUBSTITUTE(Table2[[#This Row],[unique_id]], "_", " ")))</f>
        <v>Home Sleep On</v>
      </c>
      <c r="G99" s="30" t="s">
        <v>1530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6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5" t="str">
        <f>IF(ISBLANK(Table2[[#This Row],[unique_id]]), "", PROPER(SUBSTITUTE(Table2[[#This Row],[unique_id]], "_", " ")))</f>
        <v>Home Sleep Off</v>
      </c>
      <c r="G100" s="30" t="s">
        <v>1531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6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6" t="s">
        <v>995</v>
      </c>
      <c r="F101" s="35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1501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6" t="s">
        <v>1125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43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42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5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1501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43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1012</v>
      </c>
      <c r="BJ102" s="30" t="s">
        <v>1391</v>
      </c>
      <c r="BK102" s="30" t="s">
        <v>347</v>
      </c>
      <c r="BL102" s="30" t="s">
        <v>1440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5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6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43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1391</v>
      </c>
      <c r="BK103" s="30" t="s">
        <v>373</v>
      </c>
      <c r="BL103" s="30" t="s">
        <v>1417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5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6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43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1391</v>
      </c>
      <c r="BK104" s="30" t="s">
        <v>374</v>
      </c>
      <c r="BL104" s="30" t="s">
        <v>1418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5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6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43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1391</v>
      </c>
      <c r="BK105" s="30" t="s">
        <v>377</v>
      </c>
      <c r="BL105" s="30" t="s">
        <v>1419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6" t="s">
        <v>946</v>
      </c>
      <c r="F106" s="35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43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5"/>
      <c r="BL106" s="35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5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6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43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1011</v>
      </c>
      <c r="BJ107" s="30" t="s">
        <v>1391</v>
      </c>
      <c r="BK107" s="35" t="s">
        <v>365</v>
      </c>
      <c r="BL107" s="35" t="s">
        <v>1420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6" t="s">
        <v>941</v>
      </c>
      <c r="F108" s="35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6" t="s">
        <v>1127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43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1172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5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38" t="s">
        <v>1169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34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1172</v>
      </c>
      <c r="BE109" s="30" t="s">
        <v>908</v>
      </c>
      <c r="BF109" s="30" t="s">
        <v>206</v>
      </c>
      <c r="BJ109" s="30" t="s">
        <v>1391</v>
      </c>
      <c r="BK109" s="30" t="s">
        <v>945</v>
      </c>
      <c r="BL109" s="30" t="s">
        <v>1421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5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6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1166</v>
      </c>
      <c r="AS110" s="30">
        <v>1</v>
      </c>
      <c r="AT110" s="34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1172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5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6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1167</v>
      </c>
      <c r="AS111" s="30">
        <v>1</v>
      </c>
      <c r="AT111" s="34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1172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5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5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6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43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1391</v>
      </c>
      <c r="BK112" s="30" t="s">
        <v>378</v>
      </c>
      <c r="BL112" s="30" t="s">
        <v>1422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5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6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43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5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6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43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1054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1391</v>
      </c>
      <c r="BK114" s="30" t="s">
        <v>375</v>
      </c>
      <c r="BL114" s="30" t="s">
        <v>1423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5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6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43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1055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1391</v>
      </c>
      <c r="BK115" s="30" t="s">
        <v>376</v>
      </c>
      <c r="BL115" s="42" t="s">
        <v>1424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6" t="s">
        <v>819</v>
      </c>
      <c r="F116" s="35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6" t="s">
        <v>821</v>
      </c>
      <c r="U116" s="30"/>
      <c r="V116" s="31"/>
      <c r="W116" s="31"/>
      <c r="X116" s="31"/>
      <c r="Y116" s="38"/>
      <c r="Z116" s="38"/>
      <c r="AA116" s="38"/>
      <c r="AB116" s="30"/>
      <c r="AG116" s="31"/>
      <c r="AH116" s="31"/>
      <c r="AT116" s="39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5" t="s">
        <v>533</v>
      </c>
      <c r="F117" s="35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6"/>
      <c r="U117" s="30"/>
      <c r="V117" s="31"/>
      <c r="W117" s="31" t="s">
        <v>495</v>
      </c>
      <c r="X117" s="31"/>
      <c r="Y117" s="38" t="s">
        <v>768</v>
      </c>
      <c r="Z117" s="38"/>
      <c r="AA117" s="38"/>
      <c r="AB117" s="30"/>
      <c r="AE117" s="30" t="s">
        <v>458</v>
      </c>
      <c r="AG117" s="31"/>
      <c r="AH117" s="31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6" t="s">
        <v>818</v>
      </c>
      <c r="F118" s="35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6" t="s">
        <v>821</v>
      </c>
      <c r="U118" s="30"/>
      <c r="V118" s="31"/>
      <c r="W118" s="31"/>
      <c r="X118" s="31"/>
      <c r="Y118" s="38"/>
      <c r="Z118" s="38"/>
      <c r="AA118" s="38"/>
      <c r="AB118" s="30"/>
      <c r="AG118" s="31"/>
      <c r="AH118" s="31"/>
      <c r="AT118" s="39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5" t="s">
        <v>461</v>
      </c>
      <c r="F119" s="35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6"/>
      <c r="U119" s="30"/>
      <c r="V119" s="31"/>
      <c r="W119" s="31" t="s">
        <v>495</v>
      </c>
      <c r="X119" s="31"/>
      <c r="Y119" s="38" t="s">
        <v>768</v>
      </c>
      <c r="Z119" s="38"/>
      <c r="AA119" s="38"/>
      <c r="AB119" s="30"/>
      <c r="AE119" s="30" t="s">
        <v>458</v>
      </c>
      <c r="AG119" s="31"/>
      <c r="AH119" s="31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6" t="s">
        <v>1348</v>
      </c>
      <c r="F120" s="35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6" t="s">
        <v>821</v>
      </c>
      <c r="U120" s="30"/>
      <c r="V120" s="31"/>
      <c r="W120" s="31"/>
      <c r="X120" s="31"/>
      <c r="Y120" s="38"/>
      <c r="Z120" s="38"/>
      <c r="AA120" s="38"/>
      <c r="AB120" s="30"/>
      <c r="AG120" s="31"/>
      <c r="AH120" s="31"/>
      <c r="AT120" s="39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5" t="s">
        <v>1349</v>
      </c>
      <c r="F121" s="35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6"/>
      <c r="U121" s="30"/>
      <c r="V121" s="31"/>
      <c r="W121" s="31" t="s">
        <v>495</v>
      </c>
      <c r="X121" s="31"/>
      <c r="Y121" s="38" t="s">
        <v>768</v>
      </c>
      <c r="Z121" s="38"/>
      <c r="AA121" s="38"/>
      <c r="AB121" s="30"/>
      <c r="AE121" s="30" t="s">
        <v>458</v>
      </c>
      <c r="AG121" s="31"/>
      <c r="AH121" s="31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1491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6" t="s">
        <v>1347</v>
      </c>
      <c r="F122" s="35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6" t="s">
        <v>821</v>
      </c>
      <c r="U122" s="30"/>
      <c r="V122" s="31"/>
      <c r="W122" s="31"/>
      <c r="X122" s="31"/>
      <c r="Y122" s="38"/>
      <c r="Z122" s="38"/>
      <c r="AA122" s="38"/>
      <c r="AB122" s="30"/>
      <c r="AG122" s="31"/>
      <c r="AH122" s="31"/>
      <c r="AT122" s="39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5" t="s">
        <v>1346</v>
      </c>
      <c r="F123" s="35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6"/>
      <c r="U123" s="30"/>
      <c r="V123" s="31"/>
      <c r="W123" s="31" t="s">
        <v>495</v>
      </c>
      <c r="X123" s="31"/>
      <c r="Y123" s="38" t="s">
        <v>768</v>
      </c>
      <c r="Z123" s="38"/>
      <c r="AA123" s="38"/>
      <c r="AB123" s="30"/>
      <c r="AE123" s="30" t="s">
        <v>458</v>
      </c>
      <c r="AG123" s="31"/>
      <c r="AH123" s="31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1350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1478</v>
      </c>
      <c r="E124" s="47"/>
      <c r="F124" s="30" t="str">
        <f>IF(ISBLANK(Table2[[#This Row],[unique_id]]), "", PROPER(SUBSTITUTE(Table2[[#This Row],[unique_id]], "_", " ")))</f>
        <v/>
      </c>
      <c r="O124" s="31"/>
      <c r="P124" s="30"/>
      <c r="T124" s="36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3"/>
      <c r="AU124" s="43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1478</v>
      </c>
      <c r="BA124" s="30" t="str">
        <f>IF(ISBLANK(Table2[[#This Row],[device_model]]), "", Table2[[#This Row],[device_suggested_area]])</f>
        <v>Home</v>
      </c>
      <c r="BB124" s="30" t="s">
        <v>1482</v>
      </c>
      <c r="BC124" s="30" t="s">
        <v>1479</v>
      </c>
      <c r="BD124" s="30" t="s">
        <v>1478</v>
      </c>
      <c r="BE124" s="30" t="s">
        <v>1480</v>
      </c>
      <c r="BF124" s="30" t="s">
        <v>165</v>
      </c>
      <c r="BJ124" s="30" t="s">
        <v>1390</v>
      </c>
      <c r="BK124" s="48" t="s">
        <v>1481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5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6"/>
      <c r="U125" s="30"/>
      <c r="V125" s="31"/>
      <c r="W125" s="31"/>
      <c r="X125" s="31"/>
      <c r="Y125" s="31"/>
      <c r="Z125" s="31"/>
      <c r="AB125" s="30"/>
      <c r="AG125" s="31"/>
      <c r="AH125" s="31"/>
      <c r="AT125" s="43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42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5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6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43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5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6"/>
      <c r="U127" s="30"/>
      <c r="V127" s="31"/>
      <c r="W127" s="31" t="s">
        <v>496</v>
      </c>
      <c r="X127" s="37">
        <v>100</v>
      </c>
      <c r="Y127" s="38" t="s">
        <v>770</v>
      </c>
      <c r="Z127" s="38" t="s">
        <v>1006</v>
      </c>
      <c r="AA127" s="38"/>
      <c r="AB127" s="30"/>
      <c r="AE127" s="30" t="s">
        <v>292</v>
      </c>
      <c r="AG127" s="31"/>
      <c r="AH127" s="31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5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6"/>
      <c r="U128" s="30"/>
      <c r="V128" s="31"/>
      <c r="W128" s="31" t="s">
        <v>495</v>
      </c>
      <c r="X128" s="37">
        <v>100</v>
      </c>
      <c r="Y128" s="38" t="s">
        <v>768</v>
      </c>
      <c r="Z128" s="38" t="s">
        <v>1006</v>
      </c>
      <c r="AA128" s="38"/>
      <c r="AB128" s="30"/>
      <c r="AG128" s="31"/>
      <c r="AH128" s="31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1031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5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6"/>
      <c r="U129" s="30"/>
      <c r="V129" s="31"/>
      <c r="W129" s="31" t="s">
        <v>496</v>
      </c>
      <c r="X129" s="37">
        <v>101</v>
      </c>
      <c r="Y129" s="38" t="s">
        <v>770</v>
      </c>
      <c r="Z129" s="38" t="s">
        <v>1006</v>
      </c>
      <c r="AA129" s="38"/>
      <c r="AB129" s="30"/>
      <c r="AE129" s="30" t="s">
        <v>292</v>
      </c>
      <c r="AG129" s="31"/>
      <c r="AH129" s="31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5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6"/>
      <c r="U130" s="30"/>
      <c r="V130" s="31"/>
      <c r="W130" s="31" t="s">
        <v>495</v>
      </c>
      <c r="X130" s="37">
        <v>101</v>
      </c>
      <c r="Y130" s="38" t="s">
        <v>768</v>
      </c>
      <c r="Z130" s="38" t="s">
        <v>1006</v>
      </c>
      <c r="AA130" s="38"/>
      <c r="AB130" s="30"/>
      <c r="AG130" s="31"/>
      <c r="AH130" s="31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1031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5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6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43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5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6"/>
      <c r="U132" s="30"/>
      <c r="V132" s="31"/>
      <c r="W132" s="31" t="s">
        <v>496</v>
      </c>
      <c r="X132" s="37">
        <v>102</v>
      </c>
      <c r="Y132" s="38" t="s">
        <v>770</v>
      </c>
      <c r="Z132" s="38" t="s">
        <v>1532</v>
      </c>
      <c r="AA132" s="38"/>
      <c r="AB132" s="30"/>
      <c r="AE132" s="30" t="s">
        <v>292</v>
      </c>
      <c r="AG132" s="31"/>
      <c r="AH132" s="31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5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6"/>
      <c r="U133" s="30"/>
      <c r="V133" s="31"/>
      <c r="W133" s="31" t="s">
        <v>495</v>
      </c>
      <c r="X133" s="37">
        <v>102</v>
      </c>
      <c r="Y133" s="38" t="s">
        <v>768</v>
      </c>
      <c r="Z133" s="38" t="s">
        <v>1532</v>
      </c>
      <c r="AA133" s="38"/>
      <c r="AB133" s="30"/>
      <c r="AG133" s="31"/>
      <c r="AH133" s="31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1032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5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6"/>
      <c r="U134" s="30"/>
      <c r="V134" s="31"/>
      <c r="W134" s="31" t="s">
        <v>496</v>
      </c>
      <c r="X134" s="37">
        <v>103</v>
      </c>
      <c r="Y134" s="38" t="s">
        <v>770</v>
      </c>
      <c r="Z134" s="38" t="s">
        <v>1007</v>
      </c>
      <c r="AA134" s="38"/>
      <c r="AB134" s="30"/>
      <c r="AE134" s="30" t="s">
        <v>292</v>
      </c>
      <c r="AG134" s="31"/>
      <c r="AH134" s="31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1033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5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6"/>
      <c r="U135" s="30"/>
      <c r="V135" s="31"/>
      <c r="W135" s="31" t="s">
        <v>495</v>
      </c>
      <c r="X135" s="37">
        <v>103</v>
      </c>
      <c r="Y135" s="38" t="s">
        <v>768</v>
      </c>
      <c r="Z135" s="38" t="s">
        <v>1007</v>
      </c>
      <c r="AA135" s="38"/>
      <c r="AB135" s="30"/>
      <c r="AG135" s="31"/>
      <c r="AH135" s="31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1034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5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6"/>
      <c r="U136" s="30"/>
      <c r="V136" s="31"/>
      <c r="W136" s="31" t="s">
        <v>495</v>
      </c>
      <c r="X136" s="37">
        <v>103</v>
      </c>
      <c r="Y136" s="38" t="s">
        <v>768</v>
      </c>
      <c r="Z136" s="38" t="s">
        <v>1007</v>
      </c>
      <c r="AA136" s="38"/>
      <c r="AB136" s="30"/>
      <c r="AG136" s="31"/>
      <c r="AH136" s="31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1035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5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6"/>
      <c r="U137" s="30"/>
      <c r="V137" s="31"/>
      <c r="W137" s="31" t="s">
        <v>495</v>
      </c>
      <c r="X137" s="37">
        <v>103</v>
      </c>
      <c r="Y137" s="38" t="s">
        <v>768</v>
      </c>
      <c r="Z137" s="38" t="s">
        <v>1007</v>
      </c>
      <c r="AA137" s="38"/>
      <c r="AB137" s="30"/>
      <c r="AG137" s="31"/>
      <c r="AH137" s="31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1036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5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6"/>
      <c r="U138" s="30"/>
      <c r="V138" s="31"/>
      <c r="W138" s="31" t="s">
        <v>495</v>
      </c>
      <c r="X138" s="37">
        <v>103</v>
      </c>
      <c r="Y138" s="38" t="s">
        <v>768</v>
      </c>
      <c r="Z138" s="38" t="s">
        <v>1007</v>
      </c>
      <c r="AA138" s="38"/>
      <c r="AB138" s="30"/>
      <c r="AG138" s="31"/>
      <c r="AH138" s="31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1037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5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6"/>
      <c r="U139" s="30"/>
      <c r="V139" s="31"/>
      <c r="W139" s="31" t="s">
        <v>496</v>
      </c>
      <c r="X139" s="37">
        <v>120</v>
      </c>
      <c r="Y139" s="38" t="s">
        <v>770</v>
      </c>
      <c r="Z139" s="31" t="s">
        <v>1008</v>
      </c>
      <c r="AB139" s="30"/>
      <c r="AE139" s="30" t="s">
        <v>292</v>
      </c>
      <c r="AG139" s="31"/>
      <c r="AH139" s="31"/>
      <c r="AT139" s="43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5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6"/>
      <c r="U140" s="30"/>
      <c r="V140" s="31"/>
      <c r="W140" s="31" t="s">
        <v>495</v>
      </c>
      <c r="X140" s="37">
        <v>120</v>
      </c>
      <c r="Y140" s="38" t="s">
        <v>768</v>
      </c>
      <c r="Z140" s="31" t="s">
        <v>1008</v>
      </c>
      <c r="AB140" s="30"/>
      <c r="AG140" s="31"/>
      <c r="AH140" s="31"/>
      <c r="AT140" s="43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1020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1325</v>
      </c>
      <c r="F141" s="35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6"/>
      <c r="U141" s="30"/>
      <c r="V141" s="31"/>
      <c r="W141" s="31" t="s">
        <v>495</v>
      </c>
      <c r="X141" s="37">
        <v>120</v>
      </c>
      <c r="Y141" s="38" t="s">
        <v>768</v>
      </c>
      <c r="Z141" s="31" t="s">
        <v>1008</v>
      </c>
      <c r="AB141" s="30"/>
      <c r="AG141" s="31"/>
      <c r="AH141" s="31"/>
      <c r="AT141" s="43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1021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5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6"/>
      <c r="U142" s="30"/>
      <c r="V142" s="31"/>
      <c r="W142" s="31" t="s">
        <v>496</v>
      </c>
      <c r="X142" s="37">
        <v>104</v>
      </c>
      <c r="Y142" s="38" t="s">
        <v>770</v>
      </c>
      <c r="Z142" s="38" t="s">
        <v>1006</v>
      </c>
      <c r="AA142" s="38"/>
      <c r="AB142" s="30"/>
      <c r="AE142" s="30" t="s">
        <v>292</v>
      </c>
      <c r="AG142" s="31"/>
      <c r="AH142" s="31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1033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5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6"/>
      <c r="U143" s="30"/>
      <c r="V143" s="31"/>
      <c r="W143" s="31" t="s">
        <v>495</v>
      </c>
      <c r="X143" s="37">
        <v>104</v>
      </c>
      <c r="Y143" s="38" t="s">
        <v>768</v>
      </c>
      <c r="Z143" s="38" t="s">
        <v>1006</v>
      </c>
      <c r="AA143" s="38"/>
      <c r="AB143" s="30"/>
      <c r="AG143" s="31"/>
      <c r="AH143" s="31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1034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5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6"/>
      <c r="U144" s="30"/>
      <c r="V144" s="31"/>
      <c r="W144" s="31" t="s">
        <v>495</v>
      </c>
      <c r="X144" s="37">
        <v>104</v>
      </c>
      <c r="Y144" s="38" t="s">
        <v>768</v>
      </c>
      <c r="Z144" s="38" t="s">
        <v>1006</v>
      </c>
      <c r="AA144" s="38"/>
      <c r="AB144" s="30"/>
      <c r="AG144" s="31"/>
      <c r="AH144" s="31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1035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5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6"/>
      <c r="U145" s="30"/>
      <c r="V145" s="31"/>
      <c r="W145" s="31" t="s">
        <v>495</v>
      </c>
      <c r="X145" s="37">
        <v>104</v>
      </c>
      <c r="Y145" s="38" t="s">
        <v>768</v>
      </c>
      <c r="Z145" s="38" t="s">
        <v>1006</v>
      </c>
      <c r="AA145" s="38"/>
      <c r="AB145" s="30"/>
      <c r="AG145" s="31"/>
      <c r="AH145" s="31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1036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5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6"/>
      <c r="U146" s="30"/>
      <c r="V146" s="31"/>
      <c r="W146" s="31" t="s">
        <v>495</v>
      </c>
      <c r="X146" s="37">
        <v>104</v>
      </c>
      <c r="Y146" s="38" t="s">
        <v>768</v>
      </c>
      <c r="Z146" s="38" t="s">
        <v>1006</v>
      </c>
      <c r="AA146" s="38"/>
      <c r="AB146" s="30"/>
      <c r="AG146" s="31"/>
      <c r="AH146" s="31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1037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5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6"/>
      <c r="U147" s="30"/>
      <c r="V147" s="31"/>
      <c r="W147" s="31" t="s">
        <v>495</v>
      </c>
      <c r="X147" s="37">
        <v>104</v>
      </c>
      <c r="Y147" s="38" t="s">
        <v>768</v>
      </c>
      <c r="Z147" s="38" t="s">
        <v>1006</v>
      </c>
      <c r="AA147" s="38"/>
      <c r="AB147" s="30"/>
      <c r="AG147" s="31"/>
      <c r="AH147" s="31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1038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5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6"/>
      <c r="U148" s="30"/>
      <c r="V148" s="31"/>
      <c r="W148" s="31" t="s">
        <v>495</v>
      </c>
      <c r="X148" s="37">
        <v>104</v>
      </c>
      <c r="Y148" s="38" t="s">
        <v>768</v>
      </c>
      <c r="Z148" s="38" t="s">
        <v>1006</v>
      </c>
      <c r="AA148" s="38"/>
      <c r="AB148" s="30"/>
      <c r="AG148" s="31"/>
      <c r="AH148" s="31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1039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5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6"/>
      <c r="U149" s="30"/>
      <c r="V149" s="31"/>
      <c r="W149" s="31" t="s">
        <v>496</v>
      </c>
      <c r="X149" s="37">
        <v>105</v>
      </c>
      <c r="Y149" s="38" t="s">
        <v>770</v>
      </c>
      <c r="Z149" s="38" t="s">
        <v>1006</v>
      </c>
      <c r="AA149" s="38"/>
      <c r="AB149" s="30"/>
      <c r="AE149" s="30" t="s">
        <v>292</v>
      </c>
      <c r="AG149" s="31"/>
      <c r="AH149" s="31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1033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5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6"/>
      <c r="U150" s="30"/>
      <c r="V150" s="31"/>
      <c r="W150" s="31" t="s">
        <v>495</v>
      </c>
      <c r="X150" s="37">
        <v>105</v>
      </c>
      <c r="Y150" s="38" t="s">
        <v>768</v>
      </c>
      <c r="Z150" s="38" t="s">
        <v>1006</v>
      </c>
      <c r="AA150" s="38"/>
      <c r="AB150" s="30"/>
      <c r="AG150" s="31"/>
      <c r="AH150" s="31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1034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5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6"/>
      <c r="U151" s="30"/>
      <c r="V151" s="31"/>
      <c r="W151" s="31" t="s">
        <v>495</v>
      </c>
      <c r="X151" s="37">
        <v>105</v>
      </c>
      <c r="Y151" s="38" t="s">
        <v>768</v>
      </c>
      <c r="Z151" s="38" t="s">
        <v>1006</v>
      </c>
      <c r="AA151" s="38"/>
      <c r="AB151" s="30"/>
      <c r="AG151" s="31"/>
      <c r="AH151" s="31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1035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5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6"/>
      <c r="U152" s="30"/>
      <c r="V152" s="31"/>
      <c r="W152" s="31" t="s">
        <v>495</v>
      </c>
      <c r="X152" s="37">
        <v>105</v>
      </c>
      <c r="Y152" s="38" t="s">
        <v>768</v>
      </c>
      <c r="Z152" s="38" t="s">
        <v>1006</v>
      </c>
      <c r="AA152" s="38"/>
      <c r="AB152" s="30"/>
      <c r="AG152" s="31"/>
      <c r="AH152" s="31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1036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5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6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43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5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6"/>
      <c r="U154" s="30"/>
      <c r="V154" s="31"/>
      <c r="W154" s="31" t="s">
        <v>496</v>
      </c>
      <c r="X154" s="37">
        <v>114</v>
      </c>
      <c r="Y154" s="38" t="s">
        <v>770</v>
      </c>
      <c r="Z154" s="38" t="s">
        <v>1006</v>
      </c>
      <c r="AA154" s="38"/>
      <c r="AB154" s="30"/>
      <c r="AE154" s="30" t="s">
        <v>292</v>
      </c>
      <c r="AG154" s="31"/>
      <c r="AH154" s="31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5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6"/>
      <c r="U155" s="30"/>
      <c r="V155" s="31"/>
      <c r="W155" s="31" t="s">
        <v>495</v>
      </c>
      <c r="X155" s="37">
        <v>114</v>
      </c>
      <c r="Y155" s="38" t="s">
        <v>768</v>
      </c>
      <c r="Z155" s="38" t="s">
        <v>1532</v>
      </c>
      <c r="AA155" s="38"/>
      <c r="AB155" s="30"/>
      <c r="AG155" s="31"/>
      <c r="AH155" s="31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1031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5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42" t="s">
        <v>736</v>
      </c>
      <c r="K156" s="30" t="s">
        <v>905</v>
      </c>
      <c r="M156" s="30" t="s">
        <v>136</v>
      </c>
      <c r="O156" s="31"/>
      <c r="P156" s="30"/>
      <c r="T156" s="36"/>
      <c r="U156" s="30"/>
      <c r="V156" s="31"/>
      <c r="W156" s="31" t="s">
        <v>496</v>
      </c>
      <c r="X156" s="37">
        <v>106</v>
      </c>
      <c r="Y156" s="38" t="s">
        <v>770</v>
      </c>
      <c r="Z156" s="38" t="s">
        <v>1007</v>
      </c>
      <c r="AA156" s="38"/>
      <c r="AB156" s="30"/>
      <c r="AE156" s="30" t="s">
        <v>292</v>
      </c>
      <c r="AG156" s="31"/>
      <c r="AH156" s="31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1033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5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6"/>
      <c r="U157" s="30"/>
      <c r="V157" s="31"/>
      <c r="W157" s="31" t="s">
        <v>495</v>
      </c>
      <c r="X157" s="37">
        <v>106</v>
      </c>
      <c r="Y157" s="38" t="s">
        <v>768</v>
      </c>
      <c r="Z157" s="38" t="s">
        <v>1007</v>
      </c>
      <c r="AA157" s="38"/>
      <c r="AB157" s="30"/>
      <c r="AG157" s="31"/>
      <c r="AH157" s="31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1034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5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6"/>
      <c r="U158" s="30"/>
      <c r="V158" s="31"/>
      <c r="W158" s="31" t="s">
        <v>495</v>
      </c>
      <c r="X158" s="37">
        <v>106</v>
      </c>
      <c r="Y158" s="38" t="s">
        <v>768</v>
      </c>
      <c r="Z158" s="38" t="s">
        <v>1007</v>
      </c>
      <c r="AA158" s="38"/>
      <c r="AB158" s="30"/>
      <c r="AG158" s="31"/>
      <c r="AH158" s="31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1035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5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6"/>
      <c r="U159" s="30"/>
      <c r="V159" s="31"/>
      <c r="W159" s="31" t="s">
        <v>495</v>
      </c>
      <c r="X159" s="37">
        <v>106</v>
      </c>
      <c r="Y159" s="38" t="s">
        <v>768</v>
      </c>
      <c r="Z159" s="38" t="s">
        <v>1007</v>
      </c>
      <c r="AA159" s="38"/>
      <c r="AB159" s="30"/>
      <c r="AG159" s="31"/>
      <c r="AH159" s="31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1036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5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6"/>
      <c r="U160" s="30"/>
      <c r="V160" s="31"/>
      <c r="W160" s="31" t="s">
        <v>496</v>
      </c>
      <c r="X160" s="37">
        <v>119</v>
      </c>
      <c r="Y160" s="38" t="s">
        <v>770</v>
      </c>
      <c r="Z160" s="31" t="s">
        <v>1008</v>
      </c>
      <c r="AB160" s="30"/>
      <c r="AE160" s="30" t="s">
        <v>292</v>
      </c>
      <c r="AG160" s="31"/>
      <c r="AH160" s="31"/>
      <c r="AT160" s="43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5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6"/>
      <c r="U161" s="30"/>
      <c r="V161" s="31"/>
      <c r="W161" s="31" t="s">
        <v>495</v>
      </c>
      <c r="X161" s="37">
        <v>119</v>
      </c>
      <c r="Y161" s="38" t="s">
        <v>768</v>
      </c>
      <c r="Z161" s="31" t="s">
        <v>1008</v>
      </c>
      <c r="AB161" s="30"/>
      <c r="AG161" s="31"/>
      <c r="AH161" s="31"/>
      <c r="AT161" s="43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1022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5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6"/>
      <c r="U162" s="30"/>
      <c r="V162" s="31"/>
      <c r="W162" s="31" t="s">
        <v>496</v>
      </c>
      <c r="X162" s="37">
        <v>122</v>
      </c>
      <c r="Y162" s="38" t="s">
        <v>770</v>
      </c>
      <c r="Z162" s="31" t="s">
        <v>1008</v>
      </c>
      <c r="AB162" s="30"/>
      <c r="AE162" s="30" t="s">
        <v>292</v>
      </c>
      <c r="AG162" s="31"/>
      <c r="AH162" s="31"/>
      <c r="AT162" s="43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5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6"/>
      <c r="U163" s="30"/>
      <c r="V163" s="31"/>
      <c r="W163" s="31" t="s">
        <v>495</v>
      </c>
      <c r="X163" s="37">
        <v>122</v>
      </c>
      <c r="Y163" s="38" t="s">
        <v>768</v>
      </c>
      <c r="Z163" s="31" t="s">
        <v>1008</v>
      </c>
      <c r="AB163" s="30"/>
      <c r="AG163" s="31"/>
      <c r="AH163" s="31"/>
      <c r="AT163" s="43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1023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5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6"/>
      <c r="U164" s="30"/>
      <c r="V164" s="31"/>
      <c r="W164" s="31" t="s">
        <v>496</v>
      </c>
      <c r="X164" s="37">
        <v>117</v>
      </c>
      <c r="Y164" s="38" t="s">
        <v>770</v>
      </c>
      <c r="Z164" s="38" t="s">
        <v>1006</v>
      </c>
      <c r="AA164" s="38"/>
      <c r="AB164" s="30"/>
      <c r="AE164" s="30" t="s">
        <v>292</v>
      </c>
      <c r="AG164" s="31"/>
      <c r="AH164" s="31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5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6"/>
      <c r="U165" s="30"/>
      <c r="V165" s="31"/>
      <c r="W165" s="31" t="s">
        <v>495</v>
      </c>
      <c r="X165" s="37">
        <v>117</v>
      </c>
      <c r="Y165" s="38" t="s">
        <v>768</v>
      </c>
      <c r="Z165" s="38" t="s">
        <v>1006</v>
      </c>
      <c r="AA165" s="38"/>
      <c r="AB165" s="30"/>
      <c r="AG165" s="31"/>
      <c r="AH165" s="31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1031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5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42" t="s">
        <v>736</v>
      </c>
      <c r="K166" s="30" t="s">
        <v>902</v>
      </c>
      <c r="M166" s="30" t="s">
        <v>136</v>
      </c>
      <c r="O166" s="31"/>
      <c r="P166" s="30"/>
      <c r="T166" s="36"/>
      <c r="U166" s="30"/>
      <c r="V166" s="31"/>
      <c r="W166" s="31" t="s">
        <v>496</v>
      </c>
      <c r="X166" s="37">
        <v>107</v>
      </c>
      <c r="Y166" s="38" t="s">
        <v>770</v>
      </c>
      <c r="Z166" s="38" t="s">
        <v>1006</v>
      </c>
      <c r="AA166" s="38"/>
      <c r="AB166" s="30"/>
      <c r="AE166" s="30" t="s">
        <v>292</v>
      </c>
      <c r="AG166" s="31"/>
      <c r="AH166" s="31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1033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5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6"/>
      <c r="U167" s="30"/>
      <c r="V167" s="31"/>
      <c r="W167" s="31" t="s">
        <v>495</v>
      </c>
      <c r="X167" s="37">
        <v>107</v>
      </c>
      <c r="Y167" s="38" t="s">
        <v>768</v>
      </c>
      <c r="Z167" s="38" t="s">
        <v>1006</v>
      </c>
      <c r="AA167" s="38"/>
      <c r="AB167" s="30"/>
      <c r="AG167" s="31"/>
      <c r="AH167" s="31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1034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5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6"/>
      <c r="U168" s="30"/>
      <c r="V168" s="31"/>
      <c r="W168" s="31" t="s">
        <v>495</v>
      </c>
      <c r="X168" s="37">
        <v>107</v>
      </c>
      <c r="Y168" s="38" t="s">
        <v>768</v>
      </c>
      <c r="Z168" s="38" t="s">
        <v>1006</v>
      </c>
      <c r="AA168" s="38"/>
      <c r="AB168" s="30"/>
      <c r="AG168" s="31"/>
      <c r="AH168" s="31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1035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5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6"/>
      <c r="U169" s="30"/>
      <c r="V169" s="31"/>
      <c r="W169" s="31" t="s">
        <v>495</v>
      </c>
      <c r="X169" s="37">
        <v>107</v>
      </c>
      <c r="Y169" s="38" t="s">
        <v>768</v>
      </c>
      <c r="Z169" s="38" t="s">
        <v>1006</v>
      </c>
      <c r="AA169" s="38"/>
      <c r="AB169" s="30"/>
      <c r="AG169" s="31"/>
      <c r="AH169" s="31"/>
      <c r="AT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1036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5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6"/>
      <c r="U170" s="30"/>
      <c r="V170" s="31"/>
      <c r="W170" s="31" t="s">
        <v>495</v>
      </c>
      <c r="X170" s="37">
        <v>107</v>
      </c>
      <c r="Y170" s="38" t="s">
        <v>768</v>
      </c>
      <c r="Z170" s="38" t="s">
        <v>1006</v>
      </c>
      <c r="AA170" s="38"/>
      <c r="AB170" s="30"/>
      <c r="AG170" s="31"/>
      <c r="AH170" s="31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1037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1338</v>
      </c>
      <c r="F171" s="35" t="str">
        <f>IF(ISBLANK(Table2[[#This Row],[unique_id]]), "", PROPER(SUBSTITUTE(Table2[[#This Row],[unique_id]], "_", " ")))</f>
        <v>Kitchen Bench Lights Plug</v>
      </c>
      <c r="G171" s="30" t="s">
        <v>1339</v>
      </c>
      <c r="H171" s="30" t="s">
        <v>139</v>
      </c>
      <c r="I171" s="30" t="s">
        <v>132</v>
      </c>
      <c r="J171" s="30" t="s">
        <v>1341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6" t="s">
        <v>1013</v>
      </c>
      <c r="U171" s="30"/>
      <c r="V171" s="31"/>
      <c r="W171" s="31"/>
      <c r="X171" s="31"/>
      <c r="Y171" s="31"/>
      <c r="Z171" s="31"/>
      <c r="AA171" s="31" t="s">
        <v>1168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34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1340</v>
      </c>
      <c r="BC171" s="30" t="s">
        <v>779</v>
      </c>
      <c r="BD171" s="30" t="s">
        <v>1172</v>
      </c>
      <c r="BE171" s="30" t="s">
        <v>908</v>
      </c>
      <c r="BF171" s="30" t="s">
        <v>206</v>
      </c>
      <c r="BJ171" s="30" t="s">
        <v>1391</v>
      </c>
      <c r="BK171" s="30" t="s">
        <v>940</v>
      </c>
      <c r="BL171" s="30" t="s">
        <v>1425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5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6"/>
      <c r="U172" s="30"/>
      <c r="V172" s="31"/>
      <c r="W172" s="31" t="s">
        <v>496</v>
      </c>
      <c r="X172" s="37">
        <v>108</v>
      </c>
      <c r="Y172" s="38" t="s">
        <v>770</v>
      </c>
      <c r="Z172" s="38" t="s">
        <v>1006</v>
      </c>
      <c r="AA172" s="38"/>
      <c r="AB172" s="30"/>
      <c r="AE172" s="30" t="s">
        <v>292</v>
      </c>
      <c r="AG172" s="31"/>
      <c r="AH172" s="31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1033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5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6"/>
      <c r="U173" s="30"/>
      <c r="V173" s="31"/>
      <c r="W173" s="31" t="s">
        <v>495</v>
      </c>
      <c r="X173" s="37">
        <v>108</v>
      </c>
      <c r="Y173" s="38" t="s">
        <v>768</v>
      </c>
      <c r="Z173" s="38" t="s">
        <v>1006</v>
      </c>
      <c r="AA173" s="38"/>
      <c r="AB173" s="30"/>
      <c r="AG173" s="31"/>
      <c r="AH173" s="31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1034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5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6"/>
      <c r="U174" s="30"/>
      <c r="V174" s="31"/>
      <c r="W174" s="31" t="s">
        <v>496</v>
      </c>
      <c r="X174" s="37">
        <v>109</v>
      </c>
      <c r="Y174" s="38" t="s">
        <v>770</v>
      </c>
      <c r="Z174" s="38" t="s">
        <v>1006</v>
      </c>
      <c r="AA174" s="38"/>
      <c r="AB174" s="30"/>
      <c r="AE174" s="30" t="s">
        <v>292</v>
      </c>
      <c r="AG174" s="31"/>
      <c r="AH174" s="31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1033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5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6"/>
      <c r="U175" s="30"/>
      <c r="V175" s="31"/>
      <c r="W175" s="31" t="s">
        <v>495</v>
      </c>
      <c r="X175" s="37">
        <v>109</v>
      </c>
      <c r="Y175" s="38" t="s">
        <v>768</v>
      </c>
      <c r="Z175" s="38" t="s">
        <v>1006</v>
      </c>
      <c r="AA175" s="38"/>
      <c r="AB175" s="30"/>
      <c r="AG175" s="31"/>
      <c r="AH175" s="31"/>
      <c r="AT17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1034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5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6"/>
      <c r="U176" s="30"/>
      <c r="V176" s="31"/>
      <c r="W176" s="31" t="s">
        <v>496</v>
      </c>
      <c r="X176" s="37">
        <v>110</v>
      </c>
      <c r="Y176" s="38" t="s">
        <v>770</v>
      </c>
      <c r="Z176" s="38" t="s">
        <v>1009</v>
      </c>
      <c r="AA176" s="38"/>
      <c r="AB176" s="30"/>
      <c r="AE176" s="30" t="s">
        <v>292</v>
      </c>
      <c r="AG176" s="31"/>
      <c r="AH176" s="31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1033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5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6"/>
      <c r="U177" s="30"/>
      <c r="V177" s="31"/>
      <c r="W177" s="31" t="s">
        <v>495</v>
      </c>
      <c r="X177" s="37">
        <v>110</v>
      </c>
      <c r="Y177" s="38" t="s">
        <v>768</v>
      </c>
      <c r="Z177" s="38" t="s">
        <v>1009</v>
      </c>
      <c r="AA177" s="38"/>
      <c r="AB177" s="30"/>
      <c r="AG177" s="31"/>
      <c r="AH177" s="31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1034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5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6"/>
      <c r="U178" s="30"/>
      <c r="V178" s="31"/>
      <c r="W178" s="31" t="s">
        <v>496</v>
      </c>
      <c r="X178" s="37">
        <v>111</v>
      </c>
      <c r="Y178" s="38" t="s">
        <v>770</v>
      </c>
      <c r="Z178" s="38" t="s">
        <v>1007</v>
      </c>
      <c r="AA178" s="38"/>
      <c r="AB178" s="30"/>
      <c r="AE178" s="30" t="s">
        <v>292</v>
      </c>
      <c r="AG178" s="31"/>
      <c r="AH178" s="31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1033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5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6"/>
      <c r="U179" s="30"/>
      <c r="V179" s="31"/>
      <c r="W179" s="31" t="s">
        <v>495</v>
      </c>
      <c r="X179" s="37">
        <v>111</v>
      </c>
      <c r="Y179" s="38" t="s">
        <v>768</v>
      </c>
      <c r="Z179" s="38" t="s">
        <v>1007</v>
      </c>
      <c r="AA179" s="38"/>
      <c r="AB179" s="30"/>
      <c r="AG179" s="31"/>
      <c r="AH179" s="31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1034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5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6"/>
      <c r="U180" s="30"/>
      <c r="V180" s="31"/>
      <c r="W180" s="31" t="s">
        <v>496</v>
      </c>
      <c r="X180" s="37">
        <v>121</v>
      </c>
      <c r="Y180" s="38" t="s">
        <v>770</v>
      </c>
      <c r="Z180" s="31" t="s">
        <v>1008</v>
      </c>
      <c r="AB180" s="30"/>
      <c r="AE180" s="30" t="s">
        <v>292</v>
      </c>
      <c r="AG180" s="31"/>
      <c r="AH180" s="31"/>
      <c r="AT180" s="43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5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6"/>
      <c r="U181" s="30"/>
      <c r="V181" s="31"/>
      <c r="W181" s="31" t="s">
        <v>495</v>
      </c>
      <c r="X181" s="37">
        <v>121</v>
      </c>
      <c r="Y181" s="38" t="s">
        <v>768</v>
      </c>
      <c r="Z181" s="31" t="s">
        <v>1008</v>
      </c>
      <c r="AB181" s="30"/>
      <c r="AG181" s="31"/>
      <c r="AH181" s="31"/>
      <c r="AT181" s="43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1020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5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6"/>
      <c r="U182" s="30"/>
      <c r="V182" s="31"/>
      <c r="W182" s="31" t="s">
        <v>495</v>
      </c>
      <c r="X182" s="37">
        <v>121</v>
      </c>
      <c r="Y182" s="38" t="s">
        <v>768</v>
      </c>
      <c r="Z182" s="31" t="s">
        <v>1008</v>
      </c>
      <c r="AB182" s="30"/>
      <c r="AG182" s="31"/>
      <c r="AH182" s="31"/>
      <c r="AT182" s="43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1021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5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6"/>
      <c r="U183" s="30"/>
      <c r="V183" s="31"/>
      <c r="W183" s="31" t="s">
        <v>496</v>
      </c>
      <c r="X183" s="37">
        <v>112</v>
      </c>
      <c r="Y183" s="38" t="s">
        <v>770</v>
      </c>
      <c r="Z183" s="38" t="s">
        <v>1007</v>
      </c>
      <c r="AA183" s="38"/>
      <c r="AB183" s="30"/>
      <c r="AE183" s="30" t="s">
        <v>292</v>
      </c>
      <c r="AG183" s="31"/>
      <c r="AH183" s="31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1033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5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6"/>
      <c r="U184" s="30"/>
      <c r="V184" s="31"/>
      <c r="W184" s="31" t="s">
        <v>495</v>
      </c>
      <c r="X184" s="37">
        <v>112</v>
      </c>
      <c r="Y184" s="38" t="s">
        <v>768</v>
      </c>
      <c r="Z184" s="38" t="s">
        <v>1007</v>
      </c>
      <c r="AA184" s="38"/>
      <c r="AB184" s="30"/>
      <c r="AG184" s="31"/>
      <c r="AH184" s="31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1034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5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6"/>
      <c r="U185" s="30"/>
      <c r="V185" s="31"/>
      <c r="W185" s="31" t="s">
        <v>496</v>
      </c>
      <c r="X185" s="37">
        <v>118</v>
      </c>
      <c r="Y185" s="38" t="s">
        <v>770</v>
      </c>
      <c r="Z185" s="31" t="s">
        <v>1008</v>
      </c>
      <c r="AB185" s="30"/>
      <c r="AE185" s="30" t="s">
        <v>292</v>
      </c>
      <c r="AG185" s="31"/>
      <c r="AH185" s="31"/>
      <c r="AT185" s="43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5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6"/>
      <c r="U186" s="30"/>
      <c r="V186" s="31"/>
      <c r="W186" s="31" t="s">
        <v>495</v>
      </c>
      <c r="X186" s="37">
        <v>118</v>
      </c>
      <c r="Y186" s="38" t="s">
        <v>768</v>
      </c>
      <c r="Z186" s="31" t="s">
        <v>1008</v>
      </c>
      <c r="AB186" s="30"/>
      <c r="AG186" s="31"/>
      <c r="AH186" s="31"/>
      <c r="AT186" s="43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1020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5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6"/>
      <c r="U187" s="30"/>
      <c r="V187" s="31"/>
      <c r="W187" s="31" t="s">
        <v>495</v>
      </c>
      <c r="X187" s="37">
        <v>118</v>
      </c>
      <c r="Y187" s="38" t="s">
        <v>768</v>
      </c>
      <c r="Z187" s="31" t="s">
        <v>1008</v>
      </c>
      <c r="AB187" s="30"/>
      <c r="AG187" s="31"/>
      <c r="AH187" s="31"/>
      <c r="AT187" s="43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1021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5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6"/>
      <c r="U188" s="30"/>
      <c r="V188" s="31"/>
      <c r="W188" s="31" t="s">
        <v>495</v>
      </c>
      <c r="X188" s="37">
        <v>118</v>
      </c>
      <c r="Y188" s="38" t="s">
        <v>768</v>
      </c>
      <c r="Z188" s="31" t="s">
        <v>1008</v>
      </c>
      <c r="AB188" s="30"/>
      <c r="AG188" s="31"/>
      <c r="AH188" s="31"/>
      <c r="AT188" s="43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1024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5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42" t="s">
        <v>902</v>
      </c>
      <c r="M189" s="30" t="s">
        <v>136</v>
      </c>
      <c r="O189" s="31"/>
      <c r="P189" s="30"/>
      <c r="T189" s="36"/>
      <c r="U189" s="30"/>
      <c r="V189" s="31"/>
      <c r="W189" s="31" t="s">
        <v>496</v>
      </c>
      <c r="X189" s="37">
        <v>113</v>
      </c>
      <c r="Y189" s="38" t="s">
        <v>770</v>
      </c>
      <c r="Z189" s="38" t="s">
        <v>1006</v>
      </c>
      <c r="AA189" s="38"/>
      <c r="AB189" s="30"/>
      <c r="AE189" s="30" t="s">
        <v>292</v>
      </c>
      <c r="AG189" s="31"/>
      <c r="AH189" s="31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1033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5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6"/>
      <c r="U190" s="30"/>
      <c r="V190" s="31"/>
      <c r="W190" s="31" t="s">
        <v>495</v>
      </c>
      <c r="X190" s="37">
        <v>113</v>
      </c>
      <c r="Y190" s="38" t="s">
        <v>768</v>
      </c>
      <c r="Z190" s="38" t="s">
        <v>1006</v>
      </c>
      <c r="AA190" s="38"/>
      <c r="AB190" s="30"/>
      <c r="AG190" s="31"/>
      <c r="AH190" s="31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1034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6" t="s">
        <v>1097</v>
      </c>
      <c r="F191" s="35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43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1096</v>
      </c>
      <c r="F192" s="35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6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43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1011</v>
      </c>
      <c r="BJ192" s="30" t="s">
        <v>1391</v>
      </c>
      <c r="BK192" s="30" t="s">
        <v>567</v>
      </c>
      <c r="BL192" s="30" t="s">
        <v>1426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6" t="s">
        <v>980</v>
      </c>
      <c r="F193" s="35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6" t="s">
        <v>1127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43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1173</v>
      </c>
      <c r="BD193" s="30" t="s">
        <v>1172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5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6" t="s">
        <v>1104</v>
      </c>
      <c r="U194" s="30"/>
      <c r="V194" s="31"/>
      <c r="W194" s="31"/>
      <c r="X194" s="31"/>
      <c r="Y194" s="31"/>
      <c r="Z194" s="31"/>
      <c r="AA194" s="38" t="s">
        <v>1165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34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1173</v>
      </c>
      <c r="BD194" s="30" t="s">
        <v>1172</v>
      </c>
      <c r="BE194" s="30" t="s">
        <v>908</v>
      </c>
      <c r="BF194" s="30" t="s">
        <v>359</v>
      </c>
      <c r="BJ194" s="30" t="s">
        <v>1391</v>
      </c>
      <c r="BK194" s="30" t="s">
        <v>1106</v>
      </c>
      <c r="BL194" s="30" t="s">
        <v>1427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1101</v>
      </c>
      <c r="F195" s="35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6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1305</v>
      </c>
      <c r="AS195" s="30">
        <v>1</v>
      </c>
      <c r="AT195" s="34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1173</v>
      </c>
      <c r="BD195" s="30" t="s">
        <v>1172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6" t="s">
        <v>1098</v>
      </c>
      <c r="F196" s="35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43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1099</v>
      </c>
      <c r="F197" s="35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6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43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1011</v>
      </c>
      <c r="BJ197" s="30" t="s">
        <v>1391</v>
      </c>
      <c r="BK197" s="30" t="s">
        <v>566</v>
      </c>
      <c r="BL197" s="30" t="s">
        <v>1428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6" t="s">
        <v>981</v>
      </c>
      <c r="F198" s="35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6" t="s">
        <v>1127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43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1174</v>
      </c>
      <c r="BD198" s="30" t="s">
        <v>1172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5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6" t="s">
        <v>1103</v>
      </c>
      <c r="U199" s="30"/>
      <c r="V199" s="31"/>
      <c r="W199" s="31"/>
      <c r="X199" s="31"/>
      <c r="Y199" s="31"/>
      <c r="Z199" s="31"/>
      <c r="AA199" s="38" t="s">
        <v>1165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34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1174</v>
      </c>
      <c r="BD199" s="30" t="s">
        <v>1172</v>
      </c>
      <c r="BE199" s="30" t="s">
        <v>908</v>
      </c>
      <c r="BF199" s="30" t="s">
        <v>565</v>
      </c>
      <c r="BJ199" s="30" t="s">
        <v>1391</v>
      </c>
      <c r="BK199" s="30" t="s">
        <v>1105</v>
      </c>
      <c r="BL199" s="30" t="s">
        <v>1429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5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6"/>
      <c r="U200" s="30"/>
      <c r="V200" s="31"/>
      <c r="W200" s="31" t="s">
        <v>496</v>
      </c>
      <c r="X200" s="37">
        <v>115</v>
      </c>
      <c r="Y200" s="38" t="s">
        <v>771</v>
      </c>
      <c r="Z200" s="38"/>
      <c r="AA200" s="38"/>
      <c r="AB200" s="30"/>
      <c r="AE200" s="30" t="s">
        <v>292</v>
      </c>
      <c r="AG200" s="31"/>
      <c r="AH200" s="31"/>
      <c r="AT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5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6"/>
      <c r="U201" s="30"/>
      <c r="V201" s="31"/>
      <c r="W201" s="31" t="s">
        <v>495</v>
      </c>
      <c r="X201" s="37">
        <v>115</v>
      </c>
      <c r="Y201" s="38" t="s">
        <v>768</v>
      </c>
      <c r="Z201" s="38"/>
      <c r="AA201" s="38"/>
      <c r="AB201" s="30"/>
      <c r="AG201" s="31"/>
      <c r="AH201" s="31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1040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5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6"/>
      <c r="U202" s="30"/>
      <c r="V202" s="31"/>
      <c r="W202" s="31" t="s">
        <v>495</v>
      </c>
      <c r="X202" s="37">
        <v>115</v>
      </c>
      <c r="Y202" s="38" t="s">
        <v>768</v>
      </c>
      <c r="Z202" s="38"/>
      <c r="AA202" s="38"/>
      <c r="AB202" s="30"/>
      <c r="AG202" s="31"/>
      <c r="AH202" s="31"/>
      <c r="AT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1041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5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6"/>
      <c r="U203" s="30"/>
      <c r="V203" s="31"/>
      <c r="W203" s="31" t="s">
        <v>495</v>
      </c>
      <c r="X203" s="37">
        <v>115</v>
      </c>
      <c r="Y203" s="38" t="s">
        <v>768</v>
      </c>
      <c r="Z203" s="38"/>
      <c r="AA203" s="38"/>
      <c r="AB203" s="30"/>
      <c r="AG203" s="31"/>
      <c r="AH203" s="31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1042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5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6"/>
      <c r="U204" s="30"/>
      <c r="V204" s="31"/>
      <c r="W204" s="31" t="s">
        <v>495</v>
      </c>
      <c r="X204" s="37">
        <v>115</v>
      </c>
      <c r="Y204" s="38" t="s">
        <v>768</v>
      </c>
      <c r="Z204" s="38"/>
      <c r="AA204" s="38"/>
      <c r="AB204" s="30"/>
      <c r="AG204" s="31"/>
      <c r="AH204" s="31"/>
      <c r="AT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1043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5" t="str">
        <f>IF(ISBLANK(Table2[[#This Row],[unique_id]]), "", PROPER(SUBSTITUTE(Table2[[#This Row],[unique_id]], "_", " ")))</f>
        <v/>
      </c>
      <c r="O205" s="31"/>
      <c r="P205" s="30"/>
      <c r="T205" s="36"/>
      <c r="U205" s="30"/>
      <c r="V205" s="31"/>
      <c r="W205" s="31" t="s">
        <v>495</v>
      </c>
      <c r="X205" s="37">
        <v>115</v>
      </c>
      <c r="Y205" s="38" t="s">
        <v>768</v>
      </c>
      <c r="Z205" s="38" t="s">
        <v>1010</v>
      </c>
      <c r="AA205" s="38"/>
      <c r="AB205" s="30"/>
      <c r="AG205" s="31"/>
      <c r="AH205" s="31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1044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1107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5" t="str">
        <f>IF(ISBLANK(Table2[[#This Row],[unique_id]]), "", PROPER(SUBSTITUTE(Table2[[#This Row],[unique_id]], "_", " ")))</f>
        <v/>
      </c>
      <c r="O206" s="31"/>
      <c r="P206" s="30"/>
      <c r="T206" s="36"/>
      <c r="U206" s="30"/>
      <c r="V206" s="31"/>
      <c r="W206" s="31" t="s">
        <v>495</v>
      </c>
      <c r="X206" s="37">
        <v>115</v>
      </c>
      <c r="Y206" s="38" t="s">
        <v>768</v>
      </c>
      <c r="Z206" s="38" t="s">
        <v>1010</v>
      </c>
      <c r="AA206" s="38"/>
      <c r="AB206" s="30"/>
      <c r="AG206" s="31"/>
      <c r="AH206" s="31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1045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1107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5" t="str">
        <f>IF(ISBLANK(Table2[[#This Row],[unique_id]]), "", PROPER(SUBSTITUTE(Table2[[#This Row],[unique_id]], "_", " ")))</f>
        <v/>
      </c>
      <c r="O207" s="31"/>
      <c r="P207" s="30"/>
      <c r="T207" s="36"/>
      <c r="U207" s="30"/>
      <c r="V207" s="31"/>
      <c r="W207" s="31" t="s">
        <v>495</v>
      </c>
      <c r="X207" s="37">
        <v>115</v>
      </c>
      <c r="Y207" s="38" t="s">
        <v>768</v>
      </c>
      <c r="Z207" s="38" t="s">
        <v>1010</v>
      </c>
      <c r="AA207" s="38"/>
      <c r="AB207" s="30"/>
      <c r="AG207" s="31"/>
      <c r="AH207" s="31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1046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1107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5" t="str">
        <f>IF(ISBLANK(Table2[[#This Row],[unique_id]]), "", PROPER(SUBSTITUTE(Table2[[#This Row],[unique_id]], "_", " ")))</f>
        <v/>
      </c>
      <c r="O208" s="31"/>
      <c r="P208" s="30"/>
      <c r="T208" s="36"/>
      <c r="U208" s="30"/>
      <c r="V208" s="31"/>
      <c r="W208" s="31" t="s">
        <v>495</v>
      </c>
      <c r="X208" s="37">
        <v>115</v>
      </c>
      <c r="Y208" s="38" t="s">
        <v>768</v>
      </c>
      <c r="Z208" s="38" t="s">
        <v>1010</v>
      </c>
      <c r="AA208" s="38"/>
      <c r="AB208" s="30"/>
      <c r="AG208" s="31"/>
      <c r="AH208" s="31"/>
      <c r="AT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1047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1107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5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6"/>
      <c r="U209" s="30"/>
      <c r="V209" s="31"/>
      <c r="W209" s="31" t="s">
        <v>496</v>
      </c>
      <c r="X209" s="37">
        <v>116</v>
      </c>
      <c r="Y209" s="38" t="s">
        <v>771</v>
      </c>
      <c r="Z209" s="38"/>
      <c r="AA209" s="38"/>
      <c r="AB209" s="30"/>
      <c r="AE209" s="30" t="s">
        <v>292</v>
      </c>
      <c r="AG209" s="31"/>
      <c r="AH209" s="31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5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6"/>
      <c r="U210" s="30"/>
      <c r="V210" s="31"/>
      <c r="W210" s="31" t="s">
        <v>495</v>
      </c>
      <c r="X210" s="37">
        <v>116</v>
      </c>
      <c r="Y210" s="38" t="s">
        <v>768</v>
      </c>
      <c r="Z210" s="38"/>
      <c r="AA210" s="38"/>
      <c r="AB210" s="30"/>
      <c r="AG210" s="31"/>
      <c r="AH210" s="31"/>
      <c r="AT2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1048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5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6"/>
      <c r="U211" s="30"/>
      <c r="V211" s="31"/>
      <c r="W211" s="31" t="s">
        <v>495</v>
      </c>
      <c r="X211" s="37">
        <v>116</v>
      </c>
      <c r="Y211" s="38" t="s">
        <v>768</v>
      </c>
      <c r="Z211" s="38"/>
      <c r="AA211" s="38"/>
      <c r="AB211" s="30"/>
      <c r="AG211" s="31"/>
      <c r="AH211" s="31"/>
      <c r="AT2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1049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5" t="str">
        <f>IF(ISBLANK(Table2[[#This Row],[unique_id]]), "", PROPER(SUBSTITUTE(Table2[[#This Row],[unique_id]], "_", " ")))</f>
        <v/>
      </c>
      <c r="O212" s="31"/>
      <c r="P212" s="30"/>
      <c r="T212" s="36"/>
      <c r="U212" s="30"/>
      <c r="V212" s="31"/>
      <c r="W212" s="31" t="s">
        <v>495</v>
      </c>
      <c r="X212" s="37">
        <v>116</v>
      </c>
      <c r="Y212" s="38" t="s">
        <v>768</v>
      </c>
      <c r="Z212" s="38" t="s">
        <v>1010</v>
      </c>
      <c r="AA212" s="38"/>
      <c r="AB212" s="30"/>
      <c r="AG212" s="31"/>
      <c r="AH212" s="31"/>
      <c r="AT2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1050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1107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5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6"/>
      <c r="U213" s="30"/>
      <c r="V213" s="31"/>
      <c r="W213" s="31"/>
      <c r="X213" s="31"/>
      <c r="Y213" s="31"/>
      <c r="Z213" s="31"/>
      <c r="AB213" s="30"/>
      <c r="AG213" s="31"/>
      <c r="AH213" s="31"/>
      <c r="AT213" s="43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6" t="s">
        <v>988</v>
      </c>
      <c r="F214" s="35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42" t="s">
        <v>773</v>
      </c>
      <c r="R214" s="30" t="str">
        <f>Table2[[#This Row],[entity_domain]]</f>
        <v>Heating &amp; Cooling</v>
      </c>
      <c r="S214" s="30" t="s">
        <v>454</v>
      </c>
      <c r="T214" s="36" t="s">
        <v>1126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43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1057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5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42" t="s">
        <v>773</v>
      </c>
      <c r="R215" s="30" t="str">
        <f>Table2[[#This Row],[entity_domain]]</f>
        <v>Heating &amp; Cooling</v>
      </c>
      <c r="S215" s="30" t="s">
        <v>454</v>
      </c>
      <c r="T215" s="3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43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1057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1011</v>
      </c>
      <c r="BJ215" s="30" t="s">
        <v>1391</v>
      </c>
      <c r="BK215" s="30" t="s">
        <v>352</v>
      </c>
      <c r="BL215" s="30" t="s">
        <v>1430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6" t="s">
        <v>1152</v>
      </c>
      <c r="F216" s="35" t="str">
        <f>IF(ISBLANK(Table2[[#This Row],[unique_id]]), "", PROPER(SUBSTITUTE(Table2[[#This Row],[unique_id]], "_", " ")))</f>
        <v>Template Ceiling Water Booster Plug Proxy</v>
      </c>
      <c r="G216" s="30" t="s">
        <v>1231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42" t="s">
        <v>773</v>
      </c>
      <c r="R216" s="30" t="str">
        <f>Table2[[#This Row],[entity_domain]]</f>
        <v>Heating &amp; Cooling</v>
      </c>
      <c r="S216" s="30" t="s">
        <v>451</v>
      </c>
      <c r="T216" s="36" t="s">
        <v>1126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43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1172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1153</v>
      </c>
      <c r="F217" s="35" t="str">
        <f>IF(ISBLANK(Table2[[#This Row],[unique_id]]), "", PROPER(SUBSTITUTE(Table2[[#This Row],[unique_id]], "_", " ")))</f>
        <v>Ceiling Water Booster Plug</v>
      </c>
      <c r="G217" s="30" t="s">
        <v>1231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38" t="s">
        <v>1169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34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1172</v>
      </c>
      <c r="BE217" s="30" t="s">
        <v>908</v>
      </c>
      <c r="BF217" s="30" t="s">
        <v>407</v>
      </c>
      <c r="BJ217" s="30" t="s">
        <v>1391</v>
      </c>
      <c r="BK217" s="30" t="s">
        <v>448</v>
      </c>
      <c r="BL217" s="30" t="s">
        <v>1431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1154</v>
      </c>
      <c r="F218" s="35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6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1166</v>
      </c>
      <c r="AS218" s="30">
        <v>1</v>
      </c>
      <c r="AT218" s="34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1172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1155</v>
      </c>
      <c r="F219" s="35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6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1167</v>
      </c>
      <c r="AS219" s="30">
        <v>1</v>
      </c>
      <c r="AT219" s="34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1172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6" t="s">
        <v>1160</v>
      </c>
      <c r="F220" s="35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42" t="s">
        <v>773</v>
      </c>
      <c r="R220" s="30" t="str">
        <f>Table2[[#This Row],[entity_domain]]</f>
        <v>Heating &amp; Cooling</v>
      </c>
      <c r="S220" s="30" t="s">
        <v>320</v>
      </c>
      <c r="T220" s="36" t="s">
        <v>1126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43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1172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1161</v>
      </c>
      <c r="F221" s="35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38" t="s">
        <v>1169</v>
      </c>
      <c r="AB221" s="30"/>
      <c r="AE221" s="30" t="s">
        <v>1164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34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1172</v>
      </c>
      <c r="BE221" s="30" t="s">
        <v>908</v>
      </c>
      <c r="BF221" s="30" t="s">
        <v>582</v>
      </c>
      <c r="BJ221" s="30" t="s">
        <v>1391</v>
      </c>
      <c r="BK221" s="30" t="s">
        <v>1095</v>
      </c>
      <c r="BL221" s="30" t="s">
        <v>1432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1162</v>
      </c>
      <c r="F222" s="35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6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1166</v>
      </c>
      <c r="AS222" s="30">
        <v>1</v>
      </c>
      <c r="AT222" s="34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1172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1163</v>
      </c>
      <c r="F223" s="35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6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1167</v>
      </c>
      <c r="AS223" s="30">
        <v>1</v>
      </c>
      <c r="AT223" s="34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1172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1102</v>
      </c>
      <c r="F224" s="35" t="str">
        <f>IF(ISBLANK(Table2[[#This Row],[unique_id]]), "", PROPER(SUBSTITUTE(Table2[[#This Row],[unique_id]], "_", " ")))</f>
        <v>Landing Festoons Plug Temperature</v>
      </c>
      <c r="G224" s="30" t="s">
        <v>1222</v>
      </c>
      <c r="H224" s="30" t="s">
        <v>1500</v>
      </c>
      <c r="I224" s="30" t="s">
        <v>132</v>
      </c>
      <c r="K224" s="30" t="s">
        <v>1230</v>
      </c>
      <c r="O224" s="31"/>
      <c r="P224" s="30"/>
      <c r="T224" s="36"/>
      <c r="U224" s="30" t="s">
        <v>442</v>
      </c>
      <c r="V224" s="31" t="s">
        <v>1245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1175</v>
      </c>
      <c r="AS224" s="30">
        <v>1</v>
      </c>
      <c r="AT224" s="34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1174</v>
      </c>
      <c r="BD224" s="30" t="s">
        <v>1172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1230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1222</v>
      </c>
      <c r="H225" s="30" t="s">
        <v>1500</v>
      </c>
      <c r="I225" s="30" t="s">
        <v>132</v>
      </c>
      <c r="J225" s="30" t="s">
        <v>87</v>
      </c>
      <c r="M225" s="30" t="s">
        <v>90</v>
      </c>
      <c r="O225" s="31"/>
      <c r="P225" s="30"/>
      <c r="T225" s="36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3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5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6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43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5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6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43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5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6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43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5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6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43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5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6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43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5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6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43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5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6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43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1134</v>
      </c>
      <c r="F233" s="35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6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43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1135</v>
      </c>
      <c r="F234" s="35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6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43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1136</v>
      </c>
      <c r="F235" s="35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6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43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1137</v>
      </c>
      <c r="F236" s="35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6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43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1138</v>
      </c>
      <c r="F237" s="35" t="str">
        <f>IF(ISBLANK(Table2[[#This Row],[unique_id]]), "", PROPER(SUBSTITUTE(Table2[[#This Row],[unique_id]], "_", " ")))</f>
        <v>Water Booster Power</v>
      </c>
      <c r="G237" s="30" t="s">
        <v>1231</v>
      </c>
      <c r="H237" s="30" t="s">
        <v>240</v>
      </c>
      <c r="I237" s="30" t="s">
        <v>141</v>
      </c>
      <c r="M237" s="30" t="s">
        <v>136</v>
      </c>
      <c r="O237" s="31"/>
      <c r="P237" s="30"/>
      <c r="T237" s="36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43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1139</v>
      </c>
      <c r="F238" s="35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6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43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1140</v>
      </c>
      <c r="F239" s="35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6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43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1141</v>
      </c>
      <c r="F240" s="35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6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43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5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6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43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5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6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43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1142</v>
      </c>
      <c r="F243" s="35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6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43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5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6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43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5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6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43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5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6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43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5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6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43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5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6"/>
      <c r="U248" s="30"/>
      <c r="V248" s="31"/>
      <c r="W248" s="31"/>
      <c r="X248" s="31"/>
      <c r="Y248" s="31"/>
      <c r="Z248" s="31"/>
      <c r="AB248" s="30"/>
      <c r="AG248" s="31"/>
      <c r="AH248" s="31"/>
      <c r="AT248" s="43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5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6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43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5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6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43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5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6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43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5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6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43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5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6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43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5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6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43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5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6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43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1143</v>
      </c>
      <c r="F256" s="35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6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43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1144</v>
      </c>
      <c r="F257" s="35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6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43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1145</v>
      </c>
      <c r="F258" s="35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6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43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1146</v>
      </c>
      <c r="F259" s="35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6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43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1147</v>
      </c>
      <c r="F260" s="35" t="str">
        <f>IF(ISBLANK(Table2[[#This Row],[unique_id]]), "", PROPER(SUBSTITUTE(Table2[[#This Row],[unique_id]], "_", " ")))</f>
        <v>Water Booster Energy Daily</v>
      </c>
      <c r="G260" s="30" t="s">
        <v>1231</v>
      </c>
      <c r="H260" s="30" t="s">
        <v>219</v>
      </c>
      <c r="I260" s="30" t="s">
        <v>141</v>
      </c>
      <c r="M260" s="30" t="s">
        <v>136</v>
      </c>
      <c r="O260" s="31"/>
      <c r="P260" s="30"/>
      <c r="T260" s="36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43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1148</v>
      </c>
      <c r="F261" s="35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6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43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1149</v>
      </c>
      <c r="F262" s="35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6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43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1150</v>
      </c>
      <c r="F263" s="35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6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43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5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6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43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5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6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43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1151</v>
      </c>
      <c r="F266" s="35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6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43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5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6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43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5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6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43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5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6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43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5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6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43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5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6"/>
      <c r="U271" s="30"/>
      <c r="V271" s="31"/>
      <c r="W271" s="31"/>
      <c r="X271" s="31"/>
      <c r="Y271" s="31"/>
      <c r="Z271" s="31"/>
      <c r="AB271" s="30"/>
      <c r="AG271" s="31"/>
      <c r="AH271" s="31"/>
      <c r="AT271" s="43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5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6"/>
      <c r="U272" s="30"/>
      <c r="V272" s="31"/>
      <c r="W272" s="31"/>
      <c r="X272" s="31"/>
      <c r="Y272" s="31"/>
      <c r="Z272" s="31"/>
      <c r="AB272" s="30"/>
      <c r="AG272" s="31"/>
      <c r="AH272" s="31"/>
      <c r="AT272" s="43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1070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1390</v>
      </c>
      <c r="BK272" s="44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5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6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1204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1183</v>
      </c>
      <c r="BC273" s="30" t="s">
        <v>1185</v>
      </c>
      <c r="BD273" s="30" t="s">
        <v>1184</v>
      </c>
      <c r="BE273" s="30" t="s">
        <v>1026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5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6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1204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1334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1183</v>
      </c>
      <c r="BC274" s="30" t="s">
        <v>1185</v>
      </c>
      <c r="BD274" s="30" t="s">
        <v>1184</v>
      </c>
      <c r="BE274" s="30" t="s">
        <v>1026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5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6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1204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1335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1183</v>
      </c>
      <c r="BC275" s="30" t="s">
        <v>1185</v>
      </c>
      <c r="BD275" s="30" t="s">
        <v>1184</v>
      </c>
      <c r="BE275" s="30" t="s">
        <v>1026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5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6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1204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1336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1183</v>
      </c>
      <c r="BC276" s="30" t="s">
        <v>1185</v>
      </c>
      <c r="BD276" s="30" t="s">
        <v>1184</v>
      </c>
      <c r="BE276" s="30" t="s">
        <v>1026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1332</v>
      </c>
      <c r="F277" s="35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6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1204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1337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1183</v>
      </c>
      <c r="BC277" s="30" t="s">
        <v>1185</v>
      </c>
      <c r="BD277" s="30" t="s">
        <v>1184</v>
      </c>
      <c r="BE277" s="30" t="s">
        <v>1026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1294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1297</v>
      </c>
      <c r="H278" s="30" t="s">
        <v>1293</v>
      </c>
      <c r="I278" s="30" t="s">
        <v>291</v>
      </c>
      <c r="M278" s="30" t="s">
        <v>136</v>
      </c>
      <c r="O278" s="31"/>
      <c r="P278" s="30"/>
      <c r="T278" s="36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1296</v>
      </c>
      <c r="AF278" s="30">
        <v>200</v>
      </c>
      <c r="AG278" s="31" t="s">
        <v>34</v>
      </c>
      <c r="AH278" s="31"/>
      <c r="AI278" s="30" t="s">
        <v>1204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1250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1183</v>
      </c>
      <c r="BC278" s="30" t="s">
        <v>1185</v>
      </c>
      <c r="BD278" s="30" t="s">
        <v>1184</v>
      </c>
      <c r="BE278" s="30" t="s">
        <v>1026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1295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1298</v>
      </c>
      <c r="H279" s="30" t="s">
        <v>1293</v>
      </c>
      <c r="I279" s="30" t="s">
        <v>291</v>
      </c>
      <c r="M279" s="30" t="s">
        <v>136</v>
      </c>
      <c r="O279" s="31"/>
      <c r="P279" s="30"/>
      <c r="T279" s="36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1296</v>
      </c>
      <c r="AF279" s="30">
        <v>200</v>
      </c>
      <c r="AG279" s="31" t="s">
        <v>34</v>
      </c>
      <c r="AH279" s="31"/>
      <c r="AI279" s="30" t="s">
        <v>1204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1250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1183</v>
      </c>
      <c r="BC279" s="30" t="s">
        <v>1185</v>
      </c>
      <c r="BD279" s="30" t="s">
        <v>1184</v>
      </c>
      <c r="BE279" s="30" t="s">
        <v>1026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5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6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42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5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6"/>
      <c r="U281" s="30"/>
      <c r="V281" s="31"/>
      <c r="W281" s="31"/>
      <c r="X281" s="31"/>
      <c r="Y281" s="31"/>
      <c r="Z281" s="31"/>
      <c r="AB281" s="30"/>
      <c r="AG281" s="31"/>
      <c r="AH281" s="31"/>
      <c r="AR281" s="42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5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6"/>
      <c r="U282" s="30"/>
      <c r="V282" s="31"/>
      <c r="W282" s="31"/>
      <c r="X282" s="31"/>
      <c r="Y282" s="31"/>
      <c r="Z282" s="31"/>
      <c r="AB282" s="30"/>
      <c r="AG282" s="31"/>
      <c r="AH282" s="31"/>
      <c r="AR282" s="42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5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6"/>
      <c r="U283" s="30"/>
      <c r="V283" s="31"/>
      <c r="W283" s="31"/>
      <c r="X283" s="31"/>
      <c r="Y283" s="31"/>
      <c r="Z283" s="31"/>
      <c r="AB283" s="30"/>
      <c r="AG283" s="31"/>
      <c r="AH283" s="31"/>
      <c r="AR283" s="42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5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6"/>
      <c r="U284" s="30"/>
      <c r="V284" s="31"/>
      <c r="W284" s="31"/>
      <c r="X284" s="31"/>
      <c r="Y284" s="31"/>
      <c r="Z284" s="31"/>
      <c r="AB284" s="30"/>
      <c r="AG284" s="31"/>
      <c r="AH284" s="31"/>
      <c r="AR284" s="42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5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6"/>
      <c r="U285" s="30"/>
      <c r="V285" s="31"/>
      <c r="W285" s="31"/>
      <c r="X285" s="31"/>
      <c r="Y285" s="31"/>
      <c r="Z285" s="31"/>
      <c r="AB285" s="30"/>
      <c r="AG285" s="31"/>
      <c r="AH285" s="31"/>
      <c r="AR285" s="42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5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6"/>
      <c r="U286" s="30"/>
      <c r="V286" s="31"/>
      <c r="W286" s="31"/>
      <c r="X286" s="31"/>
      <c r="Y286" s="31"/>
      <c r="Z286" s="31"/>
      <c r="AB286" s="30"/>
      <c r="AG286" s="31"/>
      <c r="AH286" s="31"/>
      <c r="AR286" s="42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5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6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1331</v>
      </c>
      <c r="BC287" s="30" t="s">
        <v>36</v>
      </c>
      <c r="BD287" s="30" t="s">
        <v>37</v>
      </c>
      <c r="BE287" s="30" t="s">
        <v>1122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5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6"/>
      <c r="U288" s="30"/>
      <c r="V288" s="31"/>
      <c r="W288" s="31"/>
      <c r="X288" s="31"/>
      <c r="Y288" s="31"/>
      <c r="Z288" s="31"/>
      <c r="AB288" s="30"/>
      <c r="AG288" s="31"/>
      <c r="AH288" s="31"/>
      <c r="AR288" s="42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1257</v>
      </c>
      <c r="D289" s="30" t="s">
        <v>148</v>
      </c>
      <c r="E289" s="30" t="s">
        <v>1259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1287</v>
      </c>
      <c r="H289" s="30" t="s">
        <v>1254</v>
      </c>
      <c r="I289" s="30" t="s">
        <v>291</v>
      </c>
      <c r="M289" s="30" t="s">
        <v>136</v>
      </c>
      <c r="O289" s="31"/>
      <c r="P289" s="30"/>
      <c r="T289" s="36"/>
      <c r="U289" s="30"/>
      <c r="V289" s="31"/>
      <c r="W289" s="31"/>
      <c r="X289" s="31"/>
      <c r="Y289" s="31"/>
      <c r="Z289" s="31"/>
      <c r="AB289" s="30"/>
      <c r="AD289" s="30" t="s">
        <v>1255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1289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1258</v>
      </c>
      <c r="BC289" s="30" t="s">
        <v>1185</v>
      </c>
      <c r="BD289" s="30" t="s">
        <v>1184</v>
      </c>
      <c r="BE289" s="30" t="s">
        <v>1026</v>
      </c>
      <c r="BF289" s="30" t="s">
        <v>28</v>
      </c>
      <c r="BK289" s="44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1257</v>
      </c>
      <c r="D290" s="30" t="s">
        <v>148</v>
      </c>
      <c r="E290" s="30" t="s">
        <v>1260</v>
      </c>
      <c r="F290" s="30" t="str">
        <f>IF(ISBLANK(Table2[[#This Row],[unique_id]]), "", PROPER(SUBSTITUTE(Table2[[#This Row],[unique_id]], "_", " ")))</f>
        <v>Service Plex Availability</v>
      </c>
      <c r="G290" s="30" t="s">
        <v>1274</v>
      </c>
      <c r="H290" s="30" t="s">
        <v>1254</v>
      </c>
      <c r="I290" s="30" t="s">
        <v>291</v>
      </c>
      <c r="M290" s="30" t="s">
        <v>136</v>
      </c>
      <c r="O290" s="31"/>
      <c r="P290" s="30"/>
      <c r="T290" s="36"/>
      <c r="U290" s="30"/>
      <c r="V290" s="31"/>
      <c r="W290" s="31"/>
      <c r="X290" s="31"/>
      <c r="Y290" s="31"/>
      <c r="Z290" s="31"/>
      <c r="AB290" s="30"/>
      <c r="AD290" s="30" t="s">
        <v>1255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1289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1258</v>
      </c>
      <c r="BC290" s="30" t="s">
        <v>1185</v>
      </c>
      <c r="BD290" s="30" t="s">
        <v>1184</v>
      </c>
      <c r="BE290" s="30" t="s">
        <v>1026</v>
      </c>
      <c r="BF290" s="30" t="s">
        <v>28</v>
      </c>
      <c r="BK290" s="44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1257</v>
      </c>
      <c r="D291" s="30" t="s">
        <v>148</v>
      </c>
      <c r="E291" s="30" t="s">
        <v>1261</v>
      </c>
      <c r="F291" s="30" t="str">
        <f>IF(ISBLANK(Table2[[#This Row],[unique_id]]), "", PROPER(SUBSTITUTE(Table2[[#This Row],[unique_id]], "_", " ")))</f>
        <v>Service Grafana Availability</v>
      </c>
      <c r="G291" s="30" t="s">
        <v>1275</v>
      </c>
      <c r="H291" s="30" t="s">
        <v>1254</v>
      </c>
      <c r="I291" s="30" t="s">
        <v>291</v>
      </c>
      <c r="M291" s="30" t="s">
        <v>136</v>
      </c>
      <c r="O291" s="31"/>
      <c r="P291" s="30"/>
      <c r="T291" s="36"/>
      <c r="U291" s="30"/>
      <c r="V291" s="31"/>
      <c r="W291" s="31"/>
      <c r="X291" s="31"/>
      <c r="Y291" s="31"/>
      <c r="Z291" s="31"/>
      <c r="AB291" s="30"/>
      <c r="AD291" s="30" t="s">
        <v>1255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1289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1258</v>
      </c>
      <c r="BC291" s="30" t="s">
        <v>1185</v>
      </c>
      <c r="BD291" s="30" t="s">
        <v>1184</v>
      </c>
      <c r="BE291" s="30" t="s">
        <v>1026</v>
      </c>
      <c r="BF291" s="30" t="s">
        <v>28</v>
      </c>
      <c r="BK291" s="44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1257</v>
      </c>
      <c r="D292" s="30" t="s">
        <v>148</v>
      </c>
      <c r="E292" s="30" t="s">
        <v>1262</v>
      </c>
      <c r="F292" s="30" t="str">
        <f>IF(ISBLANK(Table2[[#This Row],[unique_id]]), "", PROPER(SUBSTITUTE(Table2[[#This Row],[unique_id]], "_", " ")))</f>
        <v>Service Wrangle Availability</v>
      </c>
      <c r="G292" s="30" t="s">
        <v>1276</v>
      </c>
      <c r="H292" s="30" t="s">
        <v>1254</v>
      </c>
      <c r="I292" s="30" t="s">
        <v>291</v>
      </c>
      <c r="M292" s="30" t="s">
        <v>136</v>
      </c>
      <c r="O292" s="31"/>
      <c r="P292" s="30"/>
      <c r="T292" s="36"/>
      <c r="U292" s="30"/>
      <c r="V292" s="31"/>
      <c r="W292" s="31"/>
      <c r="X292" s="31"/>
      <c r="Y292" s="31"/>
      <c r="Z292" s="31"/>
      <c r="AB292" s="30"/>
      <c r="AD292" s="30" t="s">
        <v>1255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1289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1258</v>
      </c>
      <c r="BC292" s="30" t="s">
        <v>1185</v>
      </c>
      <c r="BD292" s="30" t="s">
        <v>1184</v>
      </c>
      <c r="BE292" s="30" t="s">
        <v>1026</v>
      </c>
      <c r="BF292" s="30" t="s">
        <v>28</v>
      </c>
      <c r="BK292" s="44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1257</v>
      </c>
      <c r="D293" s="30" t="s">
        <v>148</v>
      </c>
      <c r="E293" s="30" t="s">
        <v>1263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1254</v>
      </c>
      <c r="I293" s="30" t="s">
        <v>291</v>
      </c>
      <c r="M293" s="30" t="s">
        <v>136</v>
      </c>
      <c r="O293" s="31"/>
      <c r="P293" s="30"/>
      <c r="T293" s="36"/>
      <c r="U293" s="30"/>
      <c r="V293" s="31"/>
      <c r="W293" s="31"/>
      <c r="X293" s="31"/>
      <c r="Y293" s="31"/>
      <c r="Z293" s="31"/>
      <c r="AB293" s="30"/>
      <c r="AD293" s="30" t="s">
        <v>1255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1289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1258</v>
      </c>
      <c r="BC293" s="30" t="s">
        <v>1185</v>
      </c>
      <c r="BD293" s="30" t="s">
        <v>1184</v>
      </c>
      <c r="BE293" s="30" t="s">
        <v>1026</v>
      </c>
      <c r="BF293" s="30" t="s">
        <v>28</v>
      </c>
      <c r="BK293" s="44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1257</v>
      </c>
      <c r="D294" s="30" t="s">
        <v>148</v>
      </c>
      <c r="E294" s="30" t="s">
        <v>1264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1254</v>
      </c>
      <c r="I294" s="30" t="s">
        <v>291</v>
      </c>
      <c r="M294" s="30" t="s">
        <v>136</v>
      </c>
      <c r="O294" s="31"/>
      <c r="P294" s="30"/>
      <c r="T294" s="36"/>
      <c r="U294" s="30"/>
      <c r="V294" s="31"/>
      <c r="W294" s="31"/>
      <c r="X294" s="31"/>
      <c r="Y294" s="31"/>
      <c r="Z294" s="31"/>
      <c r="AB294" s="30"/>
      <c r="AD294" s="30" t="s">
        <v>1255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1289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1258</v>
      </c>
      <c r="BC294" s="30" t="s">
        <v>1185</v>
      </c>
      <c r="BD294" s="30" t="s">
        <v>1184</v>
      </c>
      <c r="BE294" s="30" t="s">
        <v>1026</v>
      </c>
      <c r="BF294" s="30" t="s">
        <v>28</v>
      </c>
      <c r="BK294" s="44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1257</v>
      </c>
      <c r="D295" s="30" t="s">
        <v>148</v>
      </c>
      <c r="E295" s="30" t="s">
        <v>1256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1277</v>
      </c>
      <c r="H295" s="30" t="s">
        <v>1254</v>
      </c>
      <c r="I295" s="30" t="s">
        <v>291</v>
      </c>
      <c r="M295" s="30" t="s">
        <v>136</v>
      </c>
      <c r="O295" s="31"/>
      <c r="P295" s="30"/>
      <c r="T295" s="36"/>
      <c r="U295" s="30"/>
      <c r="V295" s="31"/>
      <c r="W295" s="31"/>
      <c r="X295" s="31"/>
      <c r="Y295" s="31"/>
      <c r="Z295" s="31"/>
      <c r="AB295" s="30"/>
      <c r="AD295" s="30" t="s">
        <v>1255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1289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1258</v>
      </c>
      <c r="BC295" s="30" t="s">
        <v>1185</v>
      </c>
      <c r="BD295" s="30" t="s">
        <v>1184</v>
      </c>
      <c r="BE295" s="30" t="s">
        <v>1026</v>
      </c>
      <c r="BF295" s="30" t="s">
        <v>28</v>
      </c>
      <c r="BK295" s="44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1257</v>
      </c>
      <c r="D296" s="30" t="s">
        <v>148</v>
      </c>
      <c r="E296" s="30" t="s">
        <v>1265</v>
      </c>
      <c r="F296" s="30" t="str">
        <f>IF(ISBLANK(Table2[[#This Row],[unique_id]]), "", PROPER(SUBSTITUTE(Table2[[#This Row],[unique_id]], "_", " ")))</f>
        <v>Service Weewx Availability</v>
      </c>
      <c r="G296" s="30" t="s">
        <v>1278</v>
      </c>
      <c r="H296" s="30" t="s">
        <v>1254</v>
      </c>
      <c r="I296" s="30" t="s">
        <v>291</v>
      </c>
      <c r="M296" s="30" t="s">
        <v>136</v>
      </c>
      <c r="O296" s="31"/>
      <c r="P296" s="30"/>
      <c r="T296" s="36"/>
      <c r="U296" s="30"/>
      <c r="V296" s="31"/>
      <c r="W296" s="31"/>
      <c r="X296" s="31"/>
      <c r="Y296" s="31"/>
      <c r="Z296" s="31"/>
      <c r="AB296" s="30"/>
      <c r="AD296" s="30" t="s">
        <v>1255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1289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1258</v>
      </c>
      <c r="BC296" s="30" t="s">
        <v>1185</v>
      </c>
      <c r="BD296" s="30" t="s">
        <v>1184</v>
      </c>
      <c r="BE296" s="30" t="s">
        <v>1026</v>
      </c>
      <c r="BF296" s="30" t="s">
        <v>28</v>
      </c>
      <c r="BK296" s="44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1257</v>
      </c>
      <c r="D297" s="30" t="s">
        <v>148</v>
      </c>
      <c r="E297" s="30" t="s">
        <v>1266</v>
      </c>
      <c r="F297" s="30" t="str">
        <f>IF(ISBLANK(Table2[[#This Row],[unique_id]]), "", PROPER(SUBSTITUTE(Table2[[#This Row],[unique_id]], "_", " ")))</f>
        <v>Service Digitemp Availability</v>
      </c>
      <c r="G297" s="30" t="s">
        <v>1279</v>
      </c>
      <c r="H297" s="30" t="s">
        <v>1254</v>
      </c>
      <c r="I297" s="30" t="s">
        <v>291</v>
      </c>
      <c r="M297" s="30" t="s">
        <v>136</v>
      </c>
      <c r="O297" s="31"/>
      <c r="P297" s="30"/>
      <c r="T297" s="36"/>
      <c r="U297" s="30"/>
      <c r="V297" s="31"/>
      <c r="W297" s="31"/>
      <c r="X297" s="31"/>
      <c r="Y297" s="31"/>
      <c r="Z297" s="31"/>
      <c r="AB297" s="30"/>
      <c r="AD297" s="30" t="s">
        <v>1255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1289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1258</v>
      </c>
      <c r="BC297" s="30" t="s">
        <v>1185</v>
      </c>
      <c r="BD297" s="30" t="s">
        <v>1184</v>
      </c>
      <c r="BE297" s="30" t="s">
        <v>1026</v>
      </c>
      <c r="BF297" s="30" t="s">
        <v>28</v>
      </c>
      <c r="BK297" s="44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1257</v>
      </c>
      <c r="D298" s="30" t="s">
        <v>148</v>
      </c>
      <c r="E298" s="30" t="s">
        <v>1267</v>
      </c>
      <c r="F298" s="30" t="str">
        <f>IF(ISBLANK(Table2[[#This Row],[unique_id]]), "", PROPER(SUBSTITUTE(Table2[[#This Row],[unique_id]], "_", " ")))</f>
        <v>Service Nginx Availability</v>
      </c>
      <c r="G298" s="30" t="s">
        <v>1280</v>
      </c>
      <c r="H298" s="30" t="s">
        <v>1254</v>
      </c>
      <c r="I298" s="30" t="s">
        <v>291</v>
      </c>
      <c r="M298" s="30" t="s">
        <v>136</v>
      </c>
      <c r="O298" s="31"/>
      <c r="P298" s="30"/>
      <c r="T298" s="36"/>
      <c r="U298" s="30"/>
      <c r="V298" s="31"/>
      <c r="W298" s="31"/>
      <c r="X298" s="31"/>
      <c r="Y298" s="31"/>
      <c r="Z298" s="31"/>
      <c r="AB298" s="30"/>
      <c r="AD298" s="30" t="s">
        <v>1255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1289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1258</v>
      </c>
      <c r="BC298" s="30" t="s">
        <v>1185</v>
      </c>
      <c r="BD298" s="30" t="s">
        <v>1184</v>
      </c>
      <c r="BE298" s="30" t="s">
        <v>1026</v>
      </c>
      <c r="BF298" s="30" t="s">
        <v>28</v>
      </c>
      <c r="BK298" s="44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1257</v>
      </c>
      <c r="D299" s="30" t="s">
        <v>148</v>
      </c>
      <c r="E299" s="30" t="s">
        <v>1268</v>
      </c>
      <c r="F299" s="30" t="str">
        <f>IF(ISBLANK(Table2[[#This Row],[unique_id]]), "", PROPER(SUBSTITUTE(Table2[[#This Row],[unique_id]], "_", " ")))</f>
        <v>Service Influxdb Availability</v>
      </c>
      <c r="G299" s="30" t="s">
        <v>1281</v>
      </c>
      <c r="H299" s="30" t="s">
        <v>1254</v>
      </c>
      <c r="I299" s="30" t="s">
        <v>291</v>
      </c>
      <c r="M299" s="30" t="s">
        <v>136</v>
      </c>
      <c r="O299" s="31"/>
      <c r="P299" s="30"/>
      <c r="T299" s="36"/>
      <c r="U299" s="30"/>
      <c r="V299" s="31"/>
      <c r="W299" s="31"/>
      <c r="X299" s="31"/>
      <c r="Y299" s="31"/>
      <c r="Z299" s="31"/>
      <c r="AB299" s="30"/>
      <c r="AD299" s="30" t="s">
        <v>1255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1289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1258</v>
      </c>
      <c r="BC299" s="30" t="s">
        <v>1185</v>
      </c>
      <c r="BD299" s="30" t="s">
        <v>1184</v>
      </c>
      <c r="BE299" s="30" t="s">
        <v>1026</v>
      </c>
      <c r="BF299" s="30" t="s">
        <v>28</v>
      </c>
      <c r="BK299" s="44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1257</v>
      </c>
      <c r="D300" s="30" t="s">
        <v>148</v>
      </c>
      <c r="E300" s="30" t="s">
        <v>1269</v>
      </c>
      <c r="F300" s="30" t="str">
        <f>IF(ISBLANK(Table2[[#This Row],[unique_id]]), "", PROPER(SUBSTITUTE(Table2[[#This Row],[unique_id]], "_", " ")))</f>
        <v>Service Mariadb Availability</v>
      </c>
      <c r="G300" s="30" t="s">
        <v>1282</v>
      </c>
      <c r="H300" s="30" t="s">
        <v>1254</v>
      </c>
      <c r="I300" s="30" t="s">
        <v>291</v>
      </c>
      <c r="M300" s="30" t="s">
        <v>136</v>
      </c>
      <c r="O300" s="31"/>
      <c r="P300" s="30"/>
      <c r="T300" s="36"/>
      <c r="U300" s="30"/>
      <c r="V300" s="31"/>
      <c r="W300" s="31"/>
      <c r="X300" s="31"/>
      <c r="Y300" s="31"/>
      <c r="Z300" s="31"/>
      <c r="AB300" s="30"/>
      <c r="AD300" s="30" t="s">
        <v>1255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1289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1258</v>
      </c>
      <c r="BC300" s="30" t="s">
        <v>1185</v>
      </c>
      <c r="BD300" s="30" t="s">
        <v>1184</v>
      </c>
      <c r="BE300" s="30" t="s">
        <v>1026</v>
      </c>
      <c r="BF300" s="30" t="s">
        <v>28</v>
      </c>
      <c r="BK300" s="44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1257</v>
      </c>
      <c r="D301" s="30" t="s">
        <v>148</v>
      </c>
      <c r="E301" s="30" t="s">
        <v>1270</v>
      </c>
      <c r="F301" s="30" t="str">
        <f>IF(ISBLANK(Table2[[#This Row],[unique_id]]), "", PROPER(SUBSTITUTE(Table2[[#This Row],[unique_id]], "_", " ")))</f>
        <v>Service Postgres Availability</v>
      </c>
      <c r="G301" s="30" t="s">
        <v>1283</v>
      </c>
      <c r="H301" s="30" t="s">
        <v>1254</v>
      </c>
      <c r="I301" s="30" t="s">
        <v>291</v>
      </c>
      <c r="M301" s="30" t="s">
        <v>136</v>
      </c>
      <c r="O301" s="31"/>
      <c r="P301" s="30"/>
      <c r="T301" s="36"/>
      <c r="U301" s="30"/>
      <c r="V301" s="31"/>
      <c r="W301" s="31"/>
      <c r="X301" s="31"/>
      <c r="Y301" s="31"/>
      <c r="Z301" s="31"/>
      <c r="AB301" s="30"/>
      <c r="AD301" s="30" t="s">
        <v>1255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1289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1258</v>
      </c>
      <c r="BC301" s="30" t="s">
        <v>1185</v>
      </c>
      <c r="BD301" s="30" t="s">
        <v>1184</v>
      </c>
      <c r="BE301" s="30" t="s">
        <v>1026</v>
      </c>
      <c r="BF301" s="30" t="s">
        <v>28</v>
      </c>
      <c r="BK301" s="44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1257</v>
      </c>
      <c r="D302" s="30" t="s">
        <v>148</v>
      </c>
      <c r="E302" s="30" t="s">
        <v>1271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1284</v>
      </c>
      <c r="H302" s="30" t="s">
        <v>1254</v>
      </c>
      <c r="I302" s="30" t="s">
        <v>291</v>
      </c>
      <c r="M302" s="30" t="s">
        <v>136</v>
      </c>
      <c r="O302" s="31"/>
      <c r="P302" s="30"/>
      <c r="T302" s="36"/>
      <c r="U302" s="30"/>
      <c r="V302" s="31"/>
      <c r="W302" s="31"/>
      <c r="X302" s="31"/>
      <c r="Y302" s="31"/>
      <c r="Z302" s="31"/>
      <c r="AB302" s="30"/>
      <c r="AD302" s="30" t="s">
        <v>1255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1289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1258</v>
      </c>
      <c r="BC302" s="30" t="s">
        <v>1185</v>
      </c>
      <c r="BD302" s="30" t="s">
        <v>1184</v>
      </c>
      <c r="BE302" s="30" t="s">
        <v>1026</v>
      </c>
      <c r="BF302" s="30" t="s">
        <v>28</v>
      </c>
      <c r="BK302" s="44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1257</v>
      </c>
      <c r="D303" s="30" t="s">
        <v>148</v>
      </c>
      <c r="E303" s="30" t="s">
        <v>1272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1285</v>
      </c>
      <c r="H303" s="30" t="s">
        <v>1254</v>
      </c>
      <c r="I303" s="30" t="s">
        <v>291</v>
      </c>
      <c r="M303" s="30" t="s">
        <v>136</v>
      </c>
      <c r="O303" s="31"/>
      <c r="P303" s="30"/>
      <c r="T303" s="36"/>
      <c r="U303" s="30"/>
      <c r="V303" s="31"/>
      <c r="W303" s="31"/>
      <c r="X303" s="31"/>
      <c r="Y303" s="31"/>
      <c r="Z303" s="31"/>
      <c r="AB303" s="30"/>
      <c r="AD303" s="30" t="s">
        <v>1255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1289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1258</v>
      </c>
      <c r="BC303" s="30" t="s">
        <v>1185</v>
      </c>
      <c r="BD303" s="30" t="s">
        <v>1184</v>
      </c>
      <c r="BE303" s="30" t="s">
        <v>1026</v>
      </c>
      <c r="BF303" s="30" t="s">
        <v>28</v>
      </c>
      <c r="BK303" s="44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1257</v>
      </c>
      <c r="D304" s="30" t="s">
        <v>148</v>
      </c>
      <c r="E304" s="30" t="s">
        <v>1273</v>
      </c>
      <c r="F304" s="30" t="str">
        <f>IF(ISBLANK(Table2[[#This Row],[unique_id]]), "", PROPER(SUBSTITUTE(Table2[[#This Row],[unique_id]], "_", " ")))</f>
        <v>Service Monitor Availability</v>
      </c>
      <c r="G304" s="30" t="s">
        <v>1286</v>
      </c>
      <c r="H304" s="30" t="s">
        <v>1254</v>
      </c>
      <c r="I304" s="30" t="s">
        <v>291</v>
      </c>
      <c r="M304" s="30" t="s">
        <v>136</v>
      </c>
      <c r="O304" s="31"/>
      <c r="P304" s="30"/>
      <c r="T304" s="36"/>
      <c r="U304" s="30"/>
      <c r="V304" s="31"/>
      <c r="W304" s="31"/>
      <c r="X304" s="31"/>
      <c r="Y304" s="31"/>
      <c r="Z304" s="31"/>
      <c r="AB304" s="30"/>
      <c r="AD304" s="30" t="s">
        <v>1255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1289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1258</v>
      </c>
      <c r="BC304" s="30" t="s">
        <v>1185</v>
      </c>
      <c r="BD304" s="30" t="s">
        <v>1184</v>
      </c>
      <c r="BE304" s="30" t="s">
        <v>1026</v>
      </c>
      <c r="BF304" s="30" t="s">
        <v>28</v>
      </c>
      <c r="BK304" s="44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1257</v>
      </c>
      <c r="D305" s="30" t="s">
        <v>148</v>
      </c>
      <c r="E305" s="30" t="s">
        <v>1290</v>
      </c>
      <c r="F305" s="30" t="str">
        <f>IF(ISBLANK(Table2[[#This Row],[unique_id]]), "", PROPER(SUBSTITUTE(Table2[[#This Row],[unique_id]], "_", " ")))</f>
        <v>Host Flo Availability</v>
      </c>
      <c r="G305" s="30" t="s">
        <v>1114</v>
      </c>
      <c r="H305" s="30" t="s">
        <v>1288</v>
      </c>
      <c r="I305" s="30" t="s">
        <v>291</v>
      </c>
      <c r="M305" s="30" t="s">
        <v>136</v>
      </c>
      <c r="O305" s="31"/>
      <c r="P305" s="30"/>
      <c r="T305" s="36"/>
      <c r="U305" s="30"/>
      <c r="V305" s="31"/>
      <c r="W305" s="31"/>
      <c r="X305" s="31"/>
      <c r="Y305" s="31"/>
      <c r="Z305" s="31"/>
      <c r="AB305" s="30"/>
      <c r="AD305" s="30" t="s">
        <v>1255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1289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1258</v>
      </c>
      <c r="BC305" s="30" t="s">
        <v>1185</v>
      </c>
      <c r="BD305" s="30" t="s">
        <v>1184</v>
      </c>
      <c r="BE305" s="30" t="s">
        <v>1026</v>
      </c>
      <c r="BF305" s="30" t="s">
        <v>28</v>
      </c>
      <c r="BK305" s="44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1257</v>
      </c>
      <c r="D306" s="30" t="s">
        <v>148</v>
      </c>
      <c r="E306" s="30" t="s">
        <v>1492</v>
      </c>
      <c r="F306" s="30" t="str">
        <f>IF(ISBLANK(Table2[[#This Row],[unique_id]]), "", PROPER(SUBSTITUTE(Table2[[#This Row],[unique_id]], "_", " ")))</f>
        <v>Host Eva Availability</v>
      </c>
      <c r="G306" s="30" t="s">
        <v>1493</v>
      </c>
      <c r="H306" s="30" t="s">
        <v>1288</v>
      </c>
      <c r="I306" s="30" t="s">
        <v>291</v>
      </c>
      <c r="M306" s="30" t="s">
        <v>136</v>
      </c>
      <c r="O306" s="31"/>
      <c r="P306" s="30"/>
      <c r="T306" s="36"/>
      <c r="U306" s="30"/>
      <c r="V306" s="31"/>
      <c r="W306" s="31"/>
      <c r="X306" s="31"/>
      <c r="Y306" s="31"/>
      <c r="Z306" s="31"/>
      <c r="AB306" s="30"/>
      <c r="AD306" s="30" t="s">
        <v>1255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1289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1258</v>
      </c>
      <c r="BC306" s="30" t="s">
        <v>1185</v>
      </c>
      <c r="BD306" s="30" t="s">
        <v>1184</v>
      </c>
      <c r="BE306" s="30" t="s">
        <v>1026</v>
      </c>
      <c r="BF306" s="30" t="s">
        <v>28</v>
      </c>
      <c r="BK306" s="44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1257</v>
      </c>
      <c r="D307" s="30" t="s">
        <v>148</v>
      </c>
      <c r="E307" s="30" t="s">
        <v>1292</v>
      </c>
      <c r="F307" s="30" t="str">
        <f>IF(ISBLANK(Table2[[#This Row],[unique_id]]), "", PROPER(SUBSTITUTE(Table2[[#This Row],[unique_id]], "_", " ")))</f>
        <v>Host Meg Availability</v>
      </c>
      <c r="G307" s="30" t="s">
        <v>1314</v>
      </c>
      <c r="H307" s="30" t="s">
        <v>1288</v>
      </c>
      <c r="I307" s="30" t="s">
        <v>291</v>
      </c>
      <c r="M307" s="30" t="s">
        <v>136</v>
      </c>
      <c r="O307" s="31"/>
      <c r="P307" s="30"/>
      <c r="T307" s="36"/>
      <c r="U307" s="30"/>
      <c r="V307" s="31"/>
      <c r="W307" s="31"/>
      <c r="X307" s="31"/>
      <c r="Y307" s="31"/>
      <c r="Z307" s="31"/>
      <c r="AB307" s="30"/>
      <c r="AD307" s="30" t="s">
        <v>1255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1289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1258</v>
      </c>
      <c r="BC307" s="30" t="s">
        <v>1185</v>
      </c>
      <c r="BD307" s="30" t="s">
        <v>1184</v>
      </c>
      <c r="BE307" s="30" t="s">
        <v>1026</v>
      </c>
      <c r="BF307" s="30" t="s">
        <v>28</v>
      </c>
      <c r="BK307" s="44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1257</v>
      </c>
      <c r="D308" s="30" t="s">
        <v>148</v>
      </c>
      <c r="E308" s="30" t="s">
        <v>1291</v>
      </c>
      <c r="F308" s="30" t="str">
        <f>IF(ISBLANK(Table2[[#This Row],[unique_id]]), "", PROPER(SUBSTITUTE(Table2[[#This Row],[unique_id]], "_", " ")))</f>
        <v>Host Lia Availability</v>
      </c>
      <c r="G308" s="30" t="s">
        <v>1313</v>
      </c>
      <c r="H308" s="30" t="s">
        <v>1288</v>
      </c>
      <c r="I308" s="30" t="s">
        <v>291</v>
      </c>
      <c r="M308" s="30" t="s">
        <v>136</v>
      </c>
      <c r="O308" s="31"/>
      <c r="P308" s="30"/>
      <c r="T308" s="36"/>
      <c r="U308" s="30"/>
      <c r="V308" s="31"/>
      <c r="W308" s="31"/>
      <c r="X308" s="31"/>
      <c r="Y308" s="31"/>
      <c r="Z308" s="31"/>
      <c r="AB308" s="30"/>
      <c r="AD308" s="30" t="s">
        <v>1255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1289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1258</v>
      </c>
      <c r="BC308" s="30" t="s">
        <v>1185</v>
      </c>
      <c r="BD308" s="30" t="s">
        <v>1184</v>
      </c>
      <c r="BE308" s="30" t="s">
        <v>1026</v>
      </c>
      <c r="BF308" s="30" t="s">
        <v>28</v>
      </c>
      <c r="BK308" s="44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5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1288</v>
      </c>
      <c r="I309" s="30" t="s">
        <v>291</v>
      </c>
      <c r="M309" s="30" t="s">
        <v>331</v>
      </c>
      <c r="N309" s="30" t="s">
        <v>332</v>
      </c>
      <c r="O309" s="31"/>
      <c r="P309" s="30"/>
      <c r="T309" s="36"/>
      <c r="U309" s="30"/>
      <c r="V309" s="31"/>
      <c r="W309" s="31"/>
      <c r="X309" s="31"/>
      <c r="Y309" s="31"/>
      <c r="Z309" s="31"/>
      <c r="AB309" s="30"/>
      <c r="AG309" s="31"/>
      <c r="AH309" s="31"/>
      <c r="AR309" s="42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1483</v>
      </c>
      <c r="F310" s="35" t="str">
        <f>IF(ISBLANK(Table2[[#This Row],[unique_id]]), "", PROPER(SUBSTITUTE(Table2[[#This Row],[unique_id]], "_", " ")))</f>
        <v>Google Assistant Synchronize Devices</v>
      </c>
      <c r="G310" s="30" t="s">
        <v>1253</v>
      </c>
      <c r="H310" s="30" t="s">
        <v>615</v>
      </c>
      <c r="I310" s="30" t="s">
        <v>291</v>
      </c>
      <c r="M310" s="30" t="s">
        <v>257</v>
      </c>
      <c r="O310" s="31"/>
      <c r="P310" s="30"/>
      <c r="T310" s="36"/>
      <c r="U310" s="30"/>
      <c r="V310" s="31"/>
      <c r="W310" s="31"/>
      <c r="X310" s="31"/>
      <c r="Y310" s="31"/>
      <c r="Z310" s="31"/>
      <c r="AB310" s="30"/>
      <c r="AG310" s="31"/>
      <c r="AH310" s="31"/>
      <c r="AR310" s="42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1315</v>
      </c>
      <c r="D311" s="30" t="s">
        <v>27</v>
      </c>
      <c r="E311" s="30" t="s">
        <v>1322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1316</v>
      </c>
      <c r="H311" s="30" t="s">
        <v>1318</v>
      </c>
      <c r="I311" s="30" t="s">
        <v>291</v>
      </c>
      <c r="K311" s="30" t="s">
        <v>1236</v>
      </c>
      <c r="M311" s="30" t="s">
        <v>136</v>
      </c>
      <c r="O311" s="31"/>
      <c r="P311" s="30"/>
      <c r="T311" s="36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42"/>
      <c r="AT311" s="32"/>
      <c r="AU311" s="43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1177</v>
      </c>
      <c r="D312" s="30" t="s">
        <v>27</v>
      </c>
      <c r="E312" s="30" t="s">
        <v>1178</v>
      </c>
      <c r="F312" s="35" t="str">
        <f>IF(ISBLANK(Table2[[#This Row],[unique_id]]), "", PROPER(SUBSTITUTE(Table2[[#This Row],[unique_id]], "_", " ")))</f>
        <v>Rack Top Temperature</v>
      </c>
      <c r="G312" s="30" t="s">
        <v>1180</v>
      </c>
      <c r="H312" s="30" t="s">
        <v>1318</v>
      </c>
      <c r="I312" s="30" t="s">
        <v>291</v>
      </c>
      <c r="K312" s="30" t="s">
        <v>1228</v>
      </c>
      <c r="O312" s="31"/>
      <c r="P312" s="30"/>
      <c r="T312" s="36"/>
      <c r="U312" s="30"/>
      <c r="V312" s="31" t="s">
        <v>1248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1204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1181</v>
      </c>
      <c r="BD312" s="30" t="s">
        <v>1177</v>
      </c>
      <c r="BE312" s="30" t="s">
        <v>1182</v>
      </c>
      <c r="BF312" s="30" t="s">
        <v>28</v>
      </c>
      <c r="BK312" s="30" t="s">
        <v>1203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1177</v>
      </c>
      <c r="D313" s="30" t="s">
        <v>27</v>
      </c>
      <c r="E313" s="30" t="s">
        <v>1228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1180</v>
      </c>
      <c r="H313" s="30" t="s">
        <v>1318</v>
      </c>
      <c r="I313" s="30" t="s">
        <v>291</v>
      </c>
      <c r="J313" s="30" t="s">
        <v>87</v>
      </c>
      <c r="M313" s="30" t="s">
        <v>136</v>
      </c>
      <c r="O313" s="31"/>
      <c r="P313" s="30"/>
      <c r="T313" s="36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3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1177</v>
      </c>
      <c r="D314" s="30" t="s">
        <v>27</v>
      </c>
      <c r="E314" s="30" t="s">
        <v>1179</v>
      </c>
      <c r="F314" s="35" t="str">
        <f>IF(ISBLANK(Table2[[#This Row],[unique_id]]), "", PROPER(SUBSTITUTE(Table2[[#This Row],[unique_id]], "_", " ")))</f>
        <v>Rack Bottom Temperature</v>
      </c>
      <c r="G314" s="30" t="s">
        <v>1186</v>
      </c>
      <c r="H314" s="30" t="s">
        <v>1318</v>
      </c>
      <c r="I314" s="30" t="s">
        <v>291</v>
      </c>
      <c r="K314" s="30" t="s">
        <v>1229</v>
      </c>
      <c r="O314" s="31"/>
      <c r="P314" s="30"/>
      <c r="T314" s="36"/>
      <c r="U314" s="30"/>
      <c r="V314" s="31" t="s">
        <v>1248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1204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1181</v>
      </c>
      <c r="BD314" s="30" t="s">
        <v>1177</v>
      </c>
      <c r="BE314" s="30" t="s">
        <v>1182</v>
      </c>
      <c r="BF314" s="30" t="s">
        <v>28</v>
      </c>
      <c r="BK314" s="30" t="s">
        <v>1202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1177</v>
      </c>
      <c r="D315" s="30" t="s">
        <v>27</v>
      </c>
      <c r="E315" s="30" t="s">
        <v>1229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1186</v>
      </c>
      <c r="H315" s="30" t="s">
        <v>1318</v>
      </c>
      <c r="I315" s="30" t="s">
        <v>291</v>
      </c>
      <c r="J315" s="30" t="s">
        <v>87</v>
      </c>
      <c r="M315" s="30" t="s">
        <v>136</v>
      </c>
      <c r="O315" s="31"/>
      <c r="P315" s="30"/>
      <c r="T315" s="36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3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1286</v>
      </c>
      <c r="D316" s="30" t="s">
        <v>27</v>
      </c>
      <c r="E316" s="30" t="s">
        <v>1300</v>
      </c>
      <c r="F316" s="30" t="str">
        <f>IF(ISBLANK(Table2[[#This Row],[unique_id]]), "", PROPER(SUBSTITUTE(Table2[[#This Row],[unique_id]], "_", " ")))</f>
        <v>Host Flo Temperature</v>
      </c>
      <c r="G316" s="30" t="s">
        <v>1114</v>
      </c>
      <c r="H316" s="30" t="s">
        <v>1318</v>
      </c>
      <c r="I316" s="30" t="s">
        <v>291</v>
      </c>
      <c r="K316" s="30" t="s">
        <v>1311</v>
      </c>
      <c r="O316" s="31"/>
      <c r="P316" s="30"/>
      <c r="T316" s="36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1306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1307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1497</v>
      </c>
      <c r="BC316" s="30" t="s">
        <v>1303</v>
      </c>
      <c r="BD316" s="30" t="s">
        <v>1302</v>
      </c>
      <c r="BE316" s="30" t="s">
        <v>1026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1286</v>
      </c>
      <c r="D317" s="30" t="s">
        <v>27</v>
      </c>
      <c r="E317" s="30" t="s">
        <v>1311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1114</v>
      </c>
      <c r="H317" s="30" t="s">
        <v>1318</v>
      </c>
      <c r="I317" s="30" t="s">
        <v>291</v>
      </c>
      <c r="M317" s="30" t="s">
        <v>136</v>
      </c>
      <c r="O317" s="31"/>
      <c r="P317" s="30"/>
      <c r="T317" s="36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3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1286</v>
      </c>
      <c r="D318" s="30" t="s">
        <v>27</v>
      </c>
      <c r="E318" s="30" t="s">
        <v>1494</v>
      </c>
      <c r="F318" s="30" t="str">
        <f>IF(ISBLANK(Table2[[#This Row],[unique_id]]), "", PROPER(SUBSTITUTE(Table2[[#This Row],[unique_id]], "_", " ")))</f>
        <v>Host Eva Temperature</v>
      </c>
      <c r="G318" s="30" t="s">
        <v>1493</v>
      </c>
      <c r="H318" s="30" t="s">
        <v>1318</v>
      </c>
      <c r="I318" s="30" t="s">
        <v>291</v>
      </c>
      <c r="K318" s="30" t="s">
        <v>1495</v>
      </c>
      <c r="O318" s="31"/>
      <c r="P318" s="30"/>
      <c r="T318" s="36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1496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1307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1498</v>
      </c>
      <c r="BC318" s="30" t="s">
        <v>1303</v>
      </c>
      <c r="BD318" s="30" t="s">
        <v>1302</v>
      </c>
      <c r="BE318" s="30" t="s">
        <v>1026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1286</v>
      </c>
      <c r="D319" s="30" t="s">
        <v>27</v>
      </c>
      <c r="E319" s="30" t="s">
        <v>1495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1493</v>
      </c>
      <c r="H319" s="30" t="s">
        <v>1318</v>
      </c>
      <c r="I319" s="30" t="s">
        <v>291</v>
      </c>
      <c r="M319" s="30" t="s">
        <v>136</v>
      </c>
      <c r="O319" s="31"/>
      <c r="P319" s="30"/>
      <c r="T319" s="36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3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1286</v>
      </c>
      <c r="D320" s="30" t="s">
        <v>27</v>
      </c>
      <c r="E320" s="30" t="s">
        <v>1301</v>
      </c>
      <c r="F320" s="30" t="str">
        <f>IF(ISBLANK(Table2[[#This Row],[unique_id]]), "", PROPER(SUBSTITUTE(Table2[[#This Row],[unique_id]], "_", " ")))</f>
        <v>Host Meg Temperature</v>
      </c>
      <c r="G320" s="30" t="s">
        <v>1314</v>
      </c>
      <c r="H320" s="30" t="s">
        <v>1318</v>
      </c>
      <c r="I320" s="30" t="s">
        <v>291</v>
      </c>
      <c r="K320" s="30" t="s">
        <v>1312</v>
      </c>
      <c r="O320" s="31"/>
      <c r="P320" s="30"/>
      <c r="T320" s="36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1204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1309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1499</v>
      </c>
      <c r="BC320" s="30" t="s">
        <v>1303</v>
      </c>
      <c r="BD320" s="30" t="s">
        <v>1302</v>
      </c>
      <c r="BE320" s="30" t="s">
        <v>1026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1286</v>
      </c>
      <c r="D321" s="30" t="s">
        <v>27</v>
      </c>
      <c r="E321" s="30" t="s">
        <v>1312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1314</v>
      </c>
      <c r="H321" s="30" t="s">
        <v>1318</v>
      </c>
      <c r="I321" s="30" t="s">
        <v>291</v>
      </c>
      <c r="M321" s="30" t="s">
        <v>136</v>
      </c>
      <c r="O321" s="31"/>
      <c r="P321" s="30"/>
      <c r="T321" s="36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3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1315</v>
      </c>
      <c r="D322" s="30" t="s">
        <v>27</v>
      </c>
      <c r="E322" s="30" t="s">
        <v>1324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1321</v>
      </c>
      <c r="H322" s="30" t="s">
        <v>1319</v>
      </c>
      <c r="I322" s="30" t="s">
        <v>291</v>
      </c>
      <c r="K322" s="30" t="s">
        <v>1227</v>
      </c>
      <c r="M322" s="30" t="s">
        <v>136</v>
      </c>
      <c r="O322" s="31"/>
      <c r="P322" s="30"/>
      <c r="T322" s="36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3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1315</v>
      </c>
      <c r="D323" s="30" t="s">
        <v>27</v>
      </c>
      <c r="E323" s="30" t="s">
        <v>1323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1320</v>
      </c>
      <c r="H323" s="30" t="s">
        <v>1317</v>
      </c>
      <c r="I323" s="30" t="s">
        <v>291</v>
      </c>
      <c r="K323" s="30" t="s">
        <v>1233</v>
      </c>
      <c r="M323" s="30" t="s">
        <v>136</v>
      </c>
      <c r="O323" s="31"/>
      <c r="P323" s="30"/>
      <c r="T323" s="36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3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1286</v>
      </c>
      <c r="D324" s="30" t="s">
        <v>27</v>
      </c>
      <c r="E324" s="30" t="s">
        <v>1299</v>
      </c>
      <c r="F324" s="30" t="str">
        <f>IF(ISBLANK(Table2[[#This Row],[unique_id]]), "", PROPER(SUBSTITUTE(Table2[[#This Row],[unique_id]], "_", " ")))</f>
        <v>Host Lia Temperature</v>
      </c>
      <c r="G324" s="30" t="s">
        <v>1313</v>
      </c>
      <c r="H324" s="30" t="s">
        <v>1317</v>
      </c>
      <c r="I324" s="30" t="s">
        <v>291</v>
      </c>
      <c r="K324" s="30" t="s">
        <v>1310</v>
      </c>
      <c r="O324" s="31"/>
      <c r="P324" s="30"/>
      <c r="T324" s="36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1308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1304</v>
      </c>
      <c r="BC324" s="30" t="s">
        <v>1303</v>
      </c>
      <c r="BD324" s="30" t="s">
        <v>1302</v>
      </c>
      <c r="BE324" s="30" t="s">
        <v>1026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1286</v>
      </c>
      <c r="D325" s="30" t="s">
        <v>27</v>
      </c>
      <c r="E325" s="30" t="s">
        <v>1310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1313</v>
      </c>
      <c r="H325" s="30" t="s">
        <v>1317</v>
      </c>
      <c r="I325" s="30" t="s">
        <v>291</v>
      </c>
      <c r="M325" s="30" t="s">
        <v>136</v>
      </c>
      <c r="O325" s="31"/>
      <c r="P325" s="30"/>
      <c r="T325" s="36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3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5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1252</v>
      </c>
      <c r="I326" s="30" t="s">
        <v>291</v>
      </c>
      <c r="M326" s="30" t="s">
        <v>136</v>
      </c>
      <c r="O326" s="31"/>
      <c r="P326" s="30"/>
      <c r="T326" s="36"/>
      <c r="U326" s="30"/>
      <c r="V326" s="31"/>
      <c r="W326" s="31"/>
      <c r="X326" s="31"/>
      <c r="Y326" s="31"/>
      <c r="Z326" s="31"/>
      <c r="AB326" s="30"/>
      <c r="AG326" s="31"/>
      <c r="AH326" s="31"/>
      <c r="AT326" s="43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5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1252</v>
      </c>
      <c r="I327" s="30" t="s">
        <v>291</v>
      </c>
      <c r="M327" s="30" t="s">
        <v>136</v>
      </c>
      <c r="O327" s="31"/>
      <c r="P327" s="30"/>
      <c r="T327" s="36"/>
      <c r="U327" s="30"/>
      <c r="V327" s="31"/>
      <c r="W327" s="31"/>
      <c r="X327" s="31"/>
      <c r="Y327" s="31"/>
      <c r="Z327" s="31"/>
      <c r="AB327" s="30"/>
      <c r="AG327" s="31"/>
      <c r="AH327" s="31"/>
      <c r="AT327" s="43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5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1252</v>
      </c>
      <c r="I328" s="30" t="s">
        <v>291</v>
      </c>
      <c r="M328" s="30" t="s">
        <v>136</v>
      </c>
      <c r="O328" s="31"/>
      <c r="P328" s="30"/>
      <c r="T328" s="36"/>
      <c r="U328" s="30"/>
      <c r="V328" s="31"/>
      <c r="W328" s="31"/>
      <c r="X328" s="31"/>
      <c r="Y328" s="31"/>
      <c r="Z328" s="31"/>
      <c r="AB328" s="30"/>
      <c r="AG328" s="31"/>
      <c r="AH328" s="31"/>
      <c r="AT328" s="43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5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1252</v>
      </c>
      <c r="I329" s="30" t="s">
        <v>291</v>
      </c>
      <c r="M329" s="30" t="s">
        <v>136</v>
      </c>
      <c r="O329" s="31"/>
      <c r="P329" s="30"/>
      <c r="T329" s="36"/>
      <c r="U329" s="30"/>
      <c r="V329" s="31"/>
      <c r="W329" s="31"/>
      <c r="X329" s="31"/>
      <c r="Y329" s="31"/>
      <c r="Z329" s="31"/>
      <c r="AB329" s="30"/>
      <c r="AG329" s="31"/>
      <c r="AH329" s="31"/>
      <c r="AT329" s="43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5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1252</v>
      </c>
      <c r="I330" s="30" t="s">
        <v>291</v>
      </c>
      <c r="M330" s="30" t="s">
        <v>136</v>
      </c>
      <c r="O330" s="31"/>
      <c r="P330" s="30"/>
      <c r="T330" s="36"/>
      <c r="U330" s="30"/>
      <c r="V330" s="31"/>
      <c r="W330" s="31"/>
      <c r="X330" s="31"/>
      <c r="Y330" s="31"/>
      <c r="Z330" s="31"/>
      <c r="AB330" s="30"/>
      <c r="AG330" s="31"/>
      <c r="AH330" s="31"/>
      <c r="AT330" s="43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5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1252</v>
      </c>
      <c r="I331" s="30" t="s">
        <v>291</v>
      </c>
      <c r="M331" s="30" t="s">
        <v>136</v>
      </c>
      <c r="O331" s="31"/>
      <c r="P331" s="30"/>
      <c r="T331" s="36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42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5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1252</v>
      </c>
      <c r="I332" s="30" t="s">
        <v>291</v>
      </c>
      <c r="O332" s="31"/>
      <c r="P332" s="30"/>
      <c r="T332" s="36"/>
      <c r="U332" s="30"/>
      <c r="V332" s="31" t="s">
        <v>1333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42" t="s">
        <v>1250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1331</v>
      </c>
      <c r="BC332" s="30" t="s">
        <v>36</v>
      </c>
      <c r="BD332" s="30" t="s">
        <v>37</v>
      </c>
      <c r="BE332" s="30" t="s">
        <v>1122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42" t="s">
        <v>1526</v>
      </c>
      <c r="F333" s="35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1252</v>
      </c>
      <c r="I333" s="30" t="s">
        <v>291</v>
      </c>
      <c r="M333" s="30" t="s">
        <v>136</v>
      </c>
      <c r="O333" s="31"/>
      <c r="P333" s="30"/>
      <c r="T333" s="36"/>
      <c r="U333" s="30"/>
      <c r="V333" s="31"/>
      <c r="W333" s="31"/>
      <c r="X333" s="31"/>
      <c r="Y333" s="31"/>
      <c r="Z333" s="31"/>
      <c r="AB333" s="30"/>
      <c r="AG333" s="31"/>
      <c r="AH333" s="31"/>
      <c r="AT333" s="43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1028</v>
      </c>
      <c r="BC333" s="30" t="s">
        <v>1030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42" t="s">
        <v>1527</v>
      </c>
      <c r="F334" s="35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1252</v>
      </c>
      <c r="I334" s="30" t="s">
        <v>291</v>
      </c>
      <c r="M334" s="30" t="s">
        <v>136</v>
      </c>
      <c r="O334" s="31"/>
      <c r="P334" s="30"/>
      <c r="T334" s="36"/>
      <c r="U334" s="30"/>
      <c r="V334" s="31"/>
      <c r="W334" s="31"/>
      <c r="X334" s="31"/>
      <c r="Y334" s="31"/>
      <c r="Z334" s="31"/>
      <c r="AB334" s="30"/>
      <c r="AG334" s="31"/>
      <c r="AH334" s="31"/>
      <c r="AT334" s="43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1028</v>
      </c>
      <c r="BC334" s="30" t="s">
        <v>1030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42" t="s">
        <v>1528</v>
      </c>
      <c r="F335" s="35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1252</v>
      </c>
      <c r="I335" s="30" t="s">
        <v>291</v>
      </c>
      <c r="M335" s="30" t="s">
        <v>136</v>
      </c>
      <c r="O335" s="31"/>
      <c r="P335" s="30"/>
      <c r="T335" s="36"/>
      <c r="U335" s="30"/>
      <c r="V335" s="31"/>
      <c r="W335" s="31"/>
      <c r="X335" s="31"/>
      <c r="Y335" s="31"/>
      <c r="Z335" s="31"/>
      <c r="AB335" s="30"/>
      <c r="AG335" s="31"/>
      <c r="AH335" s="31"/>
      <c r="AT335" s="43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1028</v>
      </c>
      <c r="BC335" s="30" t="s">
        <v>1030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42" t="s">
        <v>1529</v>
      </c>
      <c r="F336" s="35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1252</v>
      </c>
      <c r="I336" s="30" t="s">
        <v>291</v>
      </c>
      <c r="M336" s="30" t="s">
        <v>136</v>
      </c>
      <c r="O336" s="31"/>
      <c r="P336" s="30"/>
      <c r="T336" s="36"/>
      <c r="U336" s="30"/>
      <c r="V336" s="31"/>
      <c r="W336" s="31"/>
      <c r="X336" s="31"/>
      <c r="Y336" s="31"/>
      <c r="Z336" s="31"/>
      <c r="AB336" s="30"/>
      <c r="AG336" s="31"/>
      <c r="AH336" s="31"/>
      <c r="AT336" s="43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1028</v>
      </c>
      <c r="BC336" s="30" t="s">
        <v>1030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5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1252</v>
      </c>
      <c r="I337" s="30" t="s">
        <v>291</v>
      </c>
      <c r="M337" s="30" t="s">
        <v>136</v>
      </c>
      <c r="O337" s="31"/>
      <c r="P337" s="30"/>
      <c r="T337" s="36"/>
      <c r="U337" s="30"/>
      <c r="V337" s="31"/>
      <c r="W337" s="31"/>
      <c r="X337" s="31"/>
      <c r="Y337" s="31"/>
      <c r="Z337" s="31"/>
      <c r="AB337" s="30"/>
      <c r="AG337" s="31"/>
      <c r="AH337" s="31"/>
      <c r="AT337" s="43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5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1252</v>
      </c>
      <c r="I338" s="30" t="s">
        <v>291</v>
      </c>
      <c r="M338" s="30" t="s">
        <v>136</v>
      </c>
      <c r="O338" s="31"/>
      <c r="P338" s="30"/>
      <c r="T338" s="36"/>
      <c r="U338" s="30"/>
      <c r="V338" s="31"/>
      <c r="W338" s="31"/>
      <c r="X338" s="31"/>
      <c r="Y338" s="31"/>
      <c r="Z338" s="31"/>
      <c r="AB338" s="30"/>
      <c r="AG338" s="31"/>
      <c r="AH338" s="31"/>
      <c r="AT338" s="43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5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1252</v>
      </c>
      <c r="I339" s="30" t="s">
        <v>291</v>
      </c>
      <c r="M339" s="30" t="s">
        <v>331</v>
      </c>
      <c r="N339" s="30" t="s">
        <v>332</v>
      </c>
      <c r="O339" s="31"/>
      <c r="P339" s="30"/>
      <c r="T339" s="36"/>
      <c r="U339" s="30"/>
      <c r="V339" s="31"/>
      <c r="W339" s="31"/>
      <c r="X339" s="31"/>
      <c r="Y339" s="31"/>
      <c r="Z339" s="31"/>
      <c r="AB339" s="30"/>
      <c r="AG339" s="31"/>
      <c r="AH339" s="31"/>
      <c r="AR339" s="42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5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4"/>
      <c r="T340" s="36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43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6" t="s">
        <v>1129</v>
      </c>
      <c r="F341" s="35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4" t="s">
        <v>757</v>
      </c>
      <c r="S341" s="30" t="str">
        <f>Table2[[#This Row],[friendly_name]]</f>
        <v>Lounge TV</v>
      </c>
      <c r="T341" s="36" t="s">
        <v>1126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42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1017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1128</v>
      </c>
      <c r="F342" s="35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4" t="s">
        <v>757</v>
      </c>
      <c r="S342" s="30" t="str">
        <f>Table2[[#This Row],[friendly_name]]</f>
        <v>Lounge TV</v>
      </c>
      <c r="T342" s="3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43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1017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1011</v>
      </c>
      <c r="BJ342" s="30" t="s">
        <v>1391</v>
      </c>
      <c r="BK342" s="30" t="s">
        <v>351</v>
      </c>
      <c r="BL342" s="30" t="s">
        <v>1433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6" t="s">
        <v>989</v>
      </c>
      <c r="F343" s="35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4" t="s">
        <v>757</v>
      </c>
      <c r="S343" s="30" t="str">
        <f>Table2[[#This Row],[friendly_name]]</f>
        <v>Lounge Sub</v>
      </c>
      <c r="T343" s="36" t="s">
        <v>1126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42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1058</v>
      </c>
      <c r="BC343" s="42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5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4" t="s">
        <v>757</v>
      </c>
      <c r="S344" s="30" t="str">
        <f>Table2[[#This Row],[friendly_name]]</f>
        <v>Lounge Sub</v>
      </c>
      <c r="T344" s="3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43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1058</v>
      </c>
      <c r="BC344" s="42" t="s">
        <v>362</v>
      </c>
      <c r="BD344" s="30" t="s">
        <v>233</v>
      </c>
      <c r="BE344" s="30" t="s">
        <v>363</v>
      </c>
      <c r="BF344" s="30" t="s">
        <v>194</v>
      </c>
      <c r="BI344" s="30" t="s">
        <v>1011</v>
      </c>
      <c r="BJ344" s="30" t="s">
        <v>1391</v>
      </c>
      <c r="BK344" s="30" t="s">
        <v>341</v>
      </c>
      <c r="BL344" s="30" t="s">
        <v>1434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6" t="s">
        <v>990</v>
      </c>
      <c r="F345" s="35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6" t="s">
        <v>1125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43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1056</v>
      </c>
      <c r="BC345" s="42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5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43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1056</v>
      </c>
      <c r="BC346" s="42" t="s">
        <v>362</v>
      </c>
      <c r="BD346" s="30" t="s">
        <v>233</v>
      </c>
      <c r="BE346" s="30" t="s">
        <v>363</v>
      </c>
      <c r="BF346" s="30" t="s">
        <v>358</v>
      </c>
      <c r="BI346" s="30" t="s">
        <v>1011</v>
      </c>
      <c r="BJ346" s="30" t="s">
        <v>1391</v>
      </c>
      <c r="BK346" s="30" t="s">
        <v>353</v>
      </c>
      <c r="BL346" s="30" t="s">
        <v>1435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6" t="s">
        <v>991</v>
      </c>
      <c r="F347" s="35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6" t="s">
        <v>1125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43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1056</v>
      </c>
      <c r="BC347" s="42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5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43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1056</v>
      </c>
      <c r="BC348" s="42" t="s">
        <v>362</v>
      </c>
      <c r="BD348" s="30" t="s">
        <v>233</v>
      </c>
      <c r="BE348" s="30" t="s">
        <v>363</v>
      </c>
      <c r="BF348" s="30" t="s">
        <v>212</v>
      </c>
      <c r="BI348" s="30" t="s">
        <v>1012</v>
      </c>
      <c r="BJ348" s="30" t="s">
        <v>1391</v>
      </c>
      <c r="BK348" s="30" t="s">
        <v>354</v>
      </c>
      <c r="BL348" s="30" t="s">
        <v>1436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6" t="s">
        <v>992</v>
      </c>
      <c r="F349" s="35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6" t="s">
        <v>1125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43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42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5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43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42" t="s">
        <v>362</v>
      </c>
      <c r="BD350" s="30" t="s">
        <v>233</v>
      </c>
      <c r="BE350" s="30" t="s">
        <v>363</v>
      </c>
      <c r="BF350" s="30" t="s">
        <v>206</v>
      </c>
      <c r="BI350" s="30" t="s">
        <v>1011</v>
      </c>
      <c r="BJ350" s="30" t="s">
        <v>1391</v>
      </c>
      <c r="BK350" s="30" t="s">
        <v>344</v>
      </c>
      <c r="BL350" s="30" t="s">
        <v>1437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6" t="s">
        <v>993</v>
      </c>
      <c r="F351" s="35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6" t="s">
        <v>1125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43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42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5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43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42" t="s">
        <v>362</v>
      </c>
      <c r="BD352" s="30" t="s">
        <v>233</v>
      </c>
      <c r="BE352" s="30" t="s">
        <v>363</v>
      </c>
      <c r="BF352" s="30" t="s">
        <v>213</v>
      </c>
      <c r="BI352" s="30" t="s">
        <v>1011</v>
      </c>
      <c r="BJ352" s="30" t="s">
        <v>1391</v>
      </c>
      <c r="BK352" s="30" t="s">
        <v>345</v>
      </c>
      <c r="BL352" s="30" t="s">
        <v>1438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6" t="s">
        <v>994</v>
      </c>
      <c r="F353" s="35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6" t="s">
        <v>1125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43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42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5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43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42" t="s">
        <v>362</v>
      </c>
      <c r="BD354" s="30" t="s">
        <v>233</v>
      </c>
      <c r="BE354" s="30" t="s">
        <v>363</v>
      </c>
      <c r="BF354" s="30" t="s">
        <v>213</v>
      </c>
      <c r="BI354" s="30" t="s">
        <v>1011</v>
      </c>
      <c r="BJ354" s="30" t="s">
        <v>1391</v>
      </c>
      <c r="BK354" s="30" t="s">
        <v>346</v>
      </c>
      <c r="BL354" s="30" t="s">
        <v>1439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6" t="s">
        <v>996</v>
      </c>
      <c r="F355" s="35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6" t="s">
        <v>1126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43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1059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5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43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1059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1011</v>
      </c>
      <c r="BJ356" s="30" t="s">
        <v>1391</v>
      </c>
      <c r="BK356" s="30" t="s">
        <v>348</v>
      </c>
      <c r="BL356" s="30" t="s">
        <v>1441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6" t="s">
        <v>997</v>
      </c>
      <c r="F357" s="35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6" t="s">
        <v>1126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43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1060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5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43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1060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1011</v>
      </c>
      <c r="BJ358" s="30" t="s">
        <v>1391</v>
      </c>
      <c r="BK358" s="30" t="s">
        <v>349</v>
      </c>
      <c r="BL358" s="30" t="s">
        <v>1442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6" t="s">
        <v>998</v>
      </c>
      <c r="F359" s="35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6" t="s">
        <v>1125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43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42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5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43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42" t="s">
        <v>362</v>
      </c>
      <c r="BD360" s="30" t="s">
        <v>233</v>
      </c>
      <c r="BE360" s="30" t="s">
        <v>363</v>
      </c>
      <c r="BF360" s="30" t="s">
        <v>358</v>
      </c>
      <c r="BI360" s="30" t="s">
        <v>1011</v>
      </c>
      <c r="BJ360" s="30" t="s">
        <v>1391</v>
      </c>
      <c r="BK360" s="30" t="s">
        <v>342</v>
      </c>
      <c r="BL360" s="30" t="s">
        <v>1443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6" t="s">
        <v>999</v>
      </c>
      <c r="F361" s="35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6" t="s">
        <v>1125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43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42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5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43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42" t="s">
        <v>362</v>
      </c>
      <c r="BD362" s="30" t="s">
        <v>233</v>
      </c>
      <c r="BE362" s="30" t="s">
        <v>363</v>
      </c>
      <c r="BF362" s="30" t="s">
        <v>213</v>
      </c>
      <c r="BI362" s="30" t="s">
        <v>1012</v>
      </c>
      <c r="BJ362" s="30" t="s">
        <v>1391</v>
      </c>
      <c r="BK362" s="30" t="s">
        <v>343</v>
      </c>
      <c r="BL362" s="30" t="s">
        <v>1444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6" t="s">
        <v>1130</v>
      </c>
      <c r="F363" s="35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4" t="s">
        <v>757</v>
      </c>
      <c r="S363" s="30" t="str">
        <f>Table2[[#This Row],[friendly_name]]</f>
        <v>Ada Tablet</v>
      </c>
      <c r="T363" s="36" t="s">
        <v>1125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42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42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1131</v>
      </c>
      <c r="F364" s="35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4" t="s">
        <v>757</v>
      </c>
      <c r="S364" s="30" t="str">
        <f>Table2[[#This Row],[friendly_name]]</f>
        <v>Ada Tablet</v>
      </c>
      <c r="T364" s="3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42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42" t="s">
        <v>362</v>
      </c>
      <c r="BD364" s="30" t="s">
        <v>233</v>
      </c>
      <c r="BE364" s="30" t="s">
        <v>363</v>
      </c>
      <c r="BF364" s="30" t="s">
        <v>194</v>
      </c>
      <c r="BI364" s="30" t="s">
        <v>1011</v>
      </c>
      <c r="BJ364" s="30" t="s">
        <v>1391</v>
      </c>
      <c r="BK364" s="30" t="s">
        <v>812</v>
      </c>
      <c r="BL364" s="30" t="s">
        <v>1445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6" t="s">
        <v>1485</v>
      </c>
      <c r="F365" s="35" t="str">
        <f>IF(ISBLANK(Table2[[#This Row],[unique_id]]), "", PROPER(SUBSTITUTE(Table2[[#This Row],[unique_id]], "_", " ")))</f>
        <v>Template Server Eva Plug Proxy</v>
      </c>
      <c r="G365" s="30" t="s">
        <v>1486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6" t="s">
        <v>1125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42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1487</v>
      </c>
      <c r="BC365" s="42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1484</v>
      </c>
      <c r="F366" s="35" t="str">
        <f>IF(ISBLANK(Table2[[#This Row],[unique_id]]), "", PROPER(SUBSTITUTE(Table2[[#This Row],[unique_id]], "_", " ")))</f>
        <v>Server Eva Plug</v>
      </c>
      <c r="G366" s="30" t="s">
        <v>1486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6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42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1487</v>
      </c>
      <c r="BC366" s="42" t="s">
        <v>362</v>
      </c>
      <c r="BD366" s="30" t="s">
        <v>233</v>
      </c>
      <c r="BE366" s="30" t="s">
        <v>363</v>
      </c>
      <c r="BF366" s="30" t="s">
        <v>28</v>
      </c>
      <c r="BI366" s="30" t="s">
        <v>1012</v>
      </c>
      <c r="BJ366" s="30" t="s">
        <v>1391</v>
      </c>
      <c r="BK366" s="30" t="s">
        <v>816</v>
      </c>
      <c r="BL366" s="30" t="s">
        <v>1446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6" t="s">
        <v>1132</v>
      </c>
      <c r="F367" s="35" t="str">
        <f>IF(ISBLANK(Table2[[#This Row],[unique_id]]), "", PROPER(SUBSTITUTE(Table2[[#This Row],[unique_id]], "_", " ")))</f>
        <v>Template Server Meg Plug Proxy</v>
      </c>
      <c r="G367" s="42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6" t="s">
        <v>1125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42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1115</v>
      </c>
      <c r="BC367" s="42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1133</v>
      </c>
      <c r="F368" s="35" t="str">
        <f>IF(ISBLANK(Table2[[#This Row],[unique_id]]), "", PROPER(SUBSTITUTE(Table2[[#This Row],[unique_id]], "_", " ")))</f>
        <v>Server Meg Plug</v>
      </c>
      <c r="G368" s="42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42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1115</v>
      </c>
      <c r="BC368" s="42" t="s">
        <v>362</v>
      </c>
      <c r="BD368" s="30" t="s">
        <v>233</v>
      </c>
      <c r="BE368" s="30" t="s">
        <v>363</v>
      </c>
      <c r="BF368" s="30" t="s">
        <v>28</v>
      </c>
      <c r="BI368" s="30" t="s">
        <v>1012</v>
      </c>
      <c r="BJ368" s="30" t="s">
        <v>1391</v>
      </c>
      <c r="BK368" s="30" t="s">
        <v>815</v>
      </c>
      <c r="BL368" s="30" t="s">
        <v>1447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6" t="s">
        <v>1343</v>
      </c>
      <c r="F369" s="35" t="str">
        <f>IF(ISBLANK(Table2[[#This Row],[unique_id]]), "", PROPER(SUBSTITUTE(Table2[[#This Row],[unique_id]], "_", " ")))</f>
        <v>Template Server Lia Plug Proxy</v>
      </c>
      <c r="G369" s="30" t="s">
        <v>1344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1344</v>
      </c>
      <c r="T369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43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1345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1342</v>
      </c>
      <c r="F370" s="35" t="str">
        <f>IF(ISBLANK(Table2[[#This Row],[unique_id]]), "", PROPER(SUBSTITUTE(Table2[[#This Row],[unique_id]], "_", " ")))</f>
        <v>Server Lia Plug</v>
      </c>
      <c r="G370" s="30" t="s">
        <v>1344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1344</v>
      </c>
      <c r="T370" s="36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43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1345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1011</v>
      </c>
      <c r="BJ370" s="30" t="s">
        <v>1391</v>
      </c>
      <c r="BK370" s="30" t="s">
        <v>350</v>
      </c>
      <c r="BL370" s="30" t="s">
        <v>1448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6" t="s">
        <v>943</v>
      </c>
      <c r="F371" s="35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43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1056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5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6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43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1056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1012</v>
      </c>
      <c r="BJ372" s="30" t="s">
        <v>1391</v>
      </c>
      <c r="BK372" s="30" t="s">
        <v>357</v>
      </c>
      <c r="BL372" s="30" t="s">
        <v>1449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6" t="s">
        <v>1000</v>
      </c>
      <c r="F373" s="35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6" t="s">
        <v>1127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43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1056</v>
      </c>
      <c r="BC373" s="30" t="s">
        <v>936</v>
      </c>
      <c r="BD373" s="30" t="s">
        <v>1172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5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38" t="s">
        <v>1170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34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1056</v>
      </c>
      <c r="BC374" s="30" t="s">
        <v>936</v>
      </c>
      <c r="BD374" s="30" t="s">
        <v>1172</v>
      </c>
      <c r="BE374" s="30" t="s">
        <v>908</v>
      </c>
      <c r="BF374" s="30" t="s">
        <v>28</v>
      </c>
      <c r="BJ374" s="30" t="s">
        <v>1391</v>
      </c>
      <c r="BK374" s="30" t="s">
        <v>935</v>
      </c>
      <c r="BL374" s="30" t="s">
        <v>1450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5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6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1166</v>
      </c>
      <c r="AS375" s="30">
        <v>1</v>
      </c>
      <c r="AT375" s="34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1056</v>
      </c>
      <c r="BC375" s="30" t="s">
        <v>936</v>
      </c>
      <c r="BD375" s="30" t="s">
        <v>1172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5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6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1167</v>
      </c>
      <c r="AS376" s="30">
        <v>1</v>
      </c>
      <c r="AT376" s="34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1056</v>
      </c>
      <c r="BC376" s="30" t="s">
        <v>936</v>
      </c>
      <c r="BD376" s="30" t="s">
        <v>1172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6" t="s">
        <v>1014</v>
      </c>
      <c r="F377" s="35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43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1015</v>
      </c>
      <c r="F378" s="35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6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43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1011</v>
      </c>
      <c r="BJ378" s="30" t="s">
        <v>1391</v>
      </c>
      <c r="BK378" s="30" t="s">
        <v>355</v>
      </c>
      <c r="BL378" s="30" t="s">
        <v>1451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6" t="s">
        <v>1156</v>
      </c>
      <c r="F379" s="35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6" t="s">
        <v>1127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43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1172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1157</v>
      </c>
      <c r="F380" s="35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38" t="s">
        <v>1170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34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1172</v>
      </c>
      <c r="BE380" s="30" t="s">
        <v>908</v>
      </c>
      <c r="BF380" s="30" t="s">
        <v>407</v>
      </c>
      <c r="BJ380" s="30" t="s">
        <v>1391</v>
      </c>
      <c r="BK380" s="44" t="s">
        <v>1016</v>
      </c>
      <c r="BL380" s="30" t="s">
        <v>1452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1158</v>
      </c>
      <c r="F381" s="35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6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1166</v>
      </c>
      <c r="AS381" s="30">
        <v>1</v>
      </c>
      <c r="AT381" s="34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1172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1159</v>
      </c>
      <c r="F382" s="35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6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1167</v>
      </c>
      <c r="AS382" s="30">
        <v>1</v>
      </c>
      <c r="AT382" s="34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1172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6" t="s">
        <v>1003</v>
      </c>
      <c r="F383" s="35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6" t="s">
        <v>1125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43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1061</v>
      </c>
      <c r="BC383" s="42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5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43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1061</v>
      </c>
      <c r="BC384" s="42" t="s">
        <v>362</v>
      </c>
      <c r="BD384" s="30" t="s">
        <v>233</v>
      </c>
      <c r="BE384" s="30" t="s">
        <v>363</v>
      </c>
      <c r="BF384" s="30" t="s">
        <v>28</v>
      </c>
      <c r="BI384" s="30" t="s">
        <v>1011</v>
      </c>
      <c r="BJ384" s="30" t="s">
        <v>1391</v>
      </c>
      <c r="BK384" s="30" t="s">
        <v>356</v>
      </c>
      <c r="BL384" s="30" t="s">
        <v>1453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5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6" t="s">
        <v>1005</v>
      </c>
      <c r="U385" s="30"/>
      <c r="V385" s="31"/>
      <c r="W385" s="31"/>
      <c r="X385" s="31"/>
      <c r="Y385" s="31"/>
      <c r="Z385" s="31"/>
      <c r="AA385" s="31" t="s">
        <v>1171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34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42" t="s">
        <v>779</v>
      </c>
      <c r="BD385" s="30" t="s">
        <v>1172</v>
      </c>
      <c r="BE385" s="30" t="s">
        <v>908</v>
      </c>
      <c r="BF385" s="30" t="s">
        <v>28</v>
      </c>
      <c r="BJ385" s="30" t="s">
        <v>1391</v>
      </c>
      <c r="BK385" s="30" t="s">
        <v>596</v>
      </c>
      <c r="BL385" s="30" t="s">
        <v>1454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42" t="s">
        <v>621</v>
      </c>
      <c r="F386" s="35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6" t="s">
        <v>830</v>
      </c>
      <c r="U386" s="30"/>
      <c r="V386" s="31"/>
      <c r="W386" s="31" t="s">
        <v>495</v>
      </c>
      <c r="X386" s="31"/>
      <c r="Y386" s="38" t="s">
        <v>769</v>
      </c>
      <c r="Z386" s="31"/>
      <c r="AB386" s="30"/>
      <c r="AE386" s="30" t="s">
        <v>251</v>
      </c>
      <c r="AG386" s="31"/>
      <c r="AH386" s="31"/>
      <c r="AT3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6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6" t="s">
        <v>1051</v>
      </c>
      <c r="BC386" s="36" t="s">
        <v>626</v>
      </c>
      <c r="BD386" s="30" t="s">
        <v>379</v>
      </c>
      <c r="BE386" s="36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42" t="s">
        <v>622</v>
      </c>
      <c r="F387" s="35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6" t="s">
        <v>830</v>
      </c>
      <c r="U387" s="30"/>
      <c r="V387" s="31"/>
      <c r="W387" s="31" t="s">
        <v>495</v>
      </c>
      <c r="X387" s="31"/>
      <c r="Y387" s="38" t="s">
        <v>769</v>
      </c>
      <c r="Z387" s="31"/>
      <c r="AB387" s="30"/>
      <c r="AE387" s="30" t="s">
        <v>251</v>
      </c>
      <c r="AG387" s="31"/>
      <c r="AH387" s="31"/>
      <c r="AT3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6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6" t="s">
        <v>1052</v>
      </c>
      <c r="BC387" s="36" t="s">
        <v>626</v>
      </c>
      <c r="BD387" s="30" t="s">
        <v>379</v>
      </c>
      <c r="BE387" s="36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42" t="s">
        <v>620</v>
      </c>
      <c r="F388" s="35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6" t="s">
        <v>830</v>
      </c>
      <c r="U388" s="30"/>
      <c r="V388" s="31"/>
      <c r="W388" s="31" t="s">
        <v>495</v>
      </c>
      <c r="X388" s="31"/>
      <c r="Y388" s="38" t="s">
        <v>769</v>
      </c>
      <c r="Z388" s="38"/>
      <c r="AA388" s="38"/>
      <c r="AB388" s="30"/>
      <c r="AE388" s="30" t="s">
        <v>251</v>
      </c>
      <c r="AG388" s="31"/>
      <c r="AH388" s="31"/>
      <c r="AT3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6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6" t="s">
        <v>1053</v>
      </c>
      <c r="BC388" s="36" t="s">
        <v>626</v>
      </c>
      <c r="BD388" s="30" t="s">
        <v>379</v>
      </c>
      <c r="BE388" s="36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5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6" t="s">
        <v>829</v>
      </c>
      <c r="U389" s="30"/>
      <c r="V389" s="31"/>
      <c r="W389" s="31" t="s">
        <v>495</v>
      </c>
      <c r="X389" s="31"/>
      <c r="Y389" s="38" t="s">
        <v>769</v>
      </c>
      <c r="Z389" s="31"/>
      <c r="AB389" s="30"/>
      <c r="AG389" s="31"/>
      <c r="AH389" s="31"/>
      <c r="AT3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1025</v>
      </c>
      <c r="BC389" s="42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5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6" t="s">
        <v>829</v>
      </c>
      <c r="U390" s="30"/>
      <c r="V390" s="31"/>
      <c r="W390" s="31" t="s">
        <v>495</v>
      </c>
      <c r="X390" s="31"/>
      <c r="Y390" s="38" t="s">
        <v>769</v>
      </c>
      <c r="Z390" s="31"/>
      <c r="AB390" s="30"/>
      <c r="AG390" s="31"/>
      <c r="AH390" s="31"/>
      <c r="AT3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1025</v>
      </c>
      <c r="BC390" s="42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5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6" t="s">
        <v>829</v>
      </c>
      <c r="U391" s="30"/>
      <c r="V391" s="31"/>
      <c r="W391" s="31" t="s">
        <v>495</v>
      </c>
      <c r="X391" s="31"/>
      <c r="Y391" s="38" t="s">
        <v>769</v>
      </c>
      <c r="Z391" s="31"/>
      <c r="AB391" s="30"/>
      <c r="AG391" s="31"/>
      <c r="AH391" s="31"/>
      <c r="AT3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1025</v>
      </c>
      <c r="BC391" s="42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5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6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43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5" t="s">
        <v>537</v>
      </c>
      <c r="F393" s="35" t="str">
        <f>IF(ISBLANK(Table2[[#This Row],[unique_id]]), "", PROPER(SUBSTITUTE(Table2[[#This Row],[unique_id]], "_", " ")))</f>
        <v>Lighting Reset Adaptive Lighting Ada Lamp</v>
      </c>
      <c r="G393" s="35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6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5" t="s">
        <v>531</v>
      </c>
      <c r="F394" s="35" t="str">
        <f>IF(ISBLANK(Table2[[#This Row],[unique_id]]), "", PROPER(SUBSTITUTE(Table2[[#This Row],[unique_id]], "_", " ")))</f>
        <v>Lighting Reset Adaptive Lighting Edwin Lamp</v>
      </c>
      <c r="G394" s="35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6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43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5" t="s">
        <v>538</v>
      </c>
      <c r="F395" s="35" t="str">
        <f>IF(ISBLANK(Table2[[#This Row],[unique_id]]), "", PROPER(SUBSTITUTE(Table2[[#This Row],[unique_id]], "_", " ")))</f>
        <v>Lighting Reset Adaptive Lighting Edwin Night Light</v>
      </c>
      <c r="G395" s="35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6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43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5" t="s">
        <v>539</v>
      </c>
      <c r="F396" s="35" t="str">
        <f>IF(ISBLANK(Table2[[#This Row],[unique_id]]), "", PROPER(SUBSTITUTE(Table2[[#This Row],[unique_id]], "_", " ")))</f>
        <v>Lighting Reset Adaptive Lighting Hallway Main</v>
      </c>
      <c r="G396" s="35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6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43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5" t="s">
        <v>891</v>
      </c>
      <c r="F397" s="35" t="str">
        <f>IF(ISBLANK(Table2[[#This Row],[unique_id]]), "", PROPER(SUBSTITUTE(Table2[[#This Row],[unique_id]], "_", " ")))</f>
        <v>Lighting Reset Adaptive Lighting Hallway Sconces</v>
      </c>
      <c r="G397" s="35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6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43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5" t="s">
        <v>540</v>
      </c>
      <c r="F398" s="35" t="str">
        <f>IF(ISBLANK(Table2[[#This Row],[unique_id]]), "", PROPER(SUBSTITUTE(Table2[[#This Row],[unique_id]], "_", " ")))</f>
        <v>Lighting Reset Adaptive Lighting Dining Main</v>
      </c>
      <c r="G398" s="35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6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43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5" t="s">
        <v>541</v>
      </c>
      <c r="F399" s="35" t="str">
        <f>IF(ISBLANK(Table2[[#This Row],[unique_id]]), "", PROPER(SUBSTITUTE(Table2[[#This Row],[unique_id]], "_", " ")))</f>
        <v>Lighting Reset Adaptive Lighting Lounge Main</v>
      </c>
      <c r="G399" s="35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6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43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5" t="s">
        <v>592</v>
      </c>
      <c r="F400" s="35" t="str">
        <f>IF(ISBLANK(Table2[[#This Row],[unique_id]]), "", PROPER(SUBSTITUTE(Table2[[#This Row],[unique_id]], "_", " ")))</f>
        <v>Lighting Reset Adaptive Lighting Lounge Lamp</v>
      </c>
      <c r="G400" s="35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6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43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5" t="s">
        <v>542</v>
      </c>
      <c r="F401" s="35" t="str">
        <f>IF(ISBLANK(Table2[[#This Row],[unique_id]]), "", PROPER(SUBSTITUTE(Table2[[#This Row],[unique_id]], "_", " ")))</f>
        <v>Lighting Reset Adaptive Lighting Parents Main</v>
      </c>
      <c r="G401" s="35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6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43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5" t="s">
        <v>893</v>
      </c>
      <c r="F402" s="35" t="str">
        <f>IF(ISBLANK(Table2[[#This Row],[unique_id]]), "", PROPER(SUBSTITUTE(Table2[[#This Row],[unique_id]], "_", " ")))</f>
        <v>Lighting Reset Adaptive Lighting Parents Jane Bedside</v>
      </c>
      <c r="G402" s="35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6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43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5" t="s">
        <v>894</v>
      </c>
      <c r="F403" s="35" t="str">
        <f>IF(ISBLANK(Table2[[#This Row],[unique_id]]), "", PROPER(SUBSTITUTE(Table2[[#This Row],[unique_id]], "_", " ")))</f>
        <v>Lighting Reset Adaptive Lighting Parents Graham Bedside</v>
      </c>
      <c r="G403" s="35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6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43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5" t="s">
        <v>897</v>
      </c>
      <c r="F404" s="35" t="str">
        <f>IF(ISBLANK(Table2[[#This Row],[unique_id]]), "", PROPER(SUBSTITUTE(Table2[[#This Row],[unique_id]], "_", " ")))</f>
        <v>Lighting Reset Adaptive Lighting Study Lamp</v>
      </c>
      <c r="G404" s="35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6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43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5" t="s">
        <v>543</v>
      </c>
      <c r="F405" s="35" t="str">
        <f>IF(ISBLANK(Table2[[#This Row],[unique_id]]), "", PROPER(SUBSTITUTE(Table2[[#This Row],[unique_id]], "_", " ")))</f>
        <v>Lighting Reset Adaptive Lighting Kitchen Main</v>
      </c>
      <c r="G405" s="35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6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43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5" t="s">
        <v>544</v>
      </c>
      <c r="F406" s="35" t="str">
        <f>IF(ISBLANK(Table2[[#This Row],[unique_id]]), "", PROPER(SUBSTITUTE(Table2[[#This Row],[unique_id]], "_", " ")))</f>
        <v>Lighting Reset Adaptive Lighting Laundry Main</v>
      </c>
      <c r="G406" s="35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6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43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5" t="s">
        <v>545</v>
      </c>
      <c r="F407" s="35" t="str">
        <f>IF(ISBLANK(Table2[[#This Row],[unique_id]]), "", PROPER(SUBSTITUTE(Table2[[#This Row],[unique_id]], "_", " ")))</f>
        <v>Lighting Reset Adaptive Lighting Pantry Main</v>
      </c>
      <c r="G407" s="35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6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43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5" t="s">
        <v>558</v>
      </c>
      <c r="F408" s="35" t="str">
        <f>IF(ISBLANK(Table2[[#This Row],[unique_id]]), "", PROPER(SUBSTITUTE(Table2[[#This Row],[unique_id]], "_", " ")))</f>
        <v>Lighting Reset Adaptive Lighting Office Main</v>
      </c>
      <c r="G408" s="35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6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43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5" t="s">
        <v>546</v>
      </c>
      <c r="F409" s="35" t="str">
        <f>IF(ISBLANK(Table2[[#This Row],[unique_id]]), "", PROPER(SUBSTITUTE(Table2[[#This Row],[unique_id]], "_", " ")))</f>
        <v>Lighting Reset Adaptive Lighting Bathroom Main</v>
      </c>
      <c r="G409" s="35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6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43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5" t="s">
        <v>898</v>
      </c>
      <c r="F410" s="35" t="str">
        <f>IF(ISBLANK(Table2[[#This Row],[unique_id]]), "", PROPER(SUBSTITUTE(Table2[[#This Row],[unique_id]], "_", " ")))</f>
        <v>Lighting Reset Adaptive Lighting Bathroom Sconces</v>
      </c>
      <c r="G410" s="35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6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43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5" t="s">
        <v>547</v>
      </c>
      <c r="F411" s="35" t="str">
        <f>IF(ISBLANK(Table2[[#This Row],[unique_id]]), "", PROPER(SUBSTITUTE(Table2[[#This Row],[unique_id]], "_", " ")))</f>
        <v>Lighting Reset Adaptive Lighting Ensuite Main</v>
      </c>
      <c r="G411" s="35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6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43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5" t="s">
        <v>899</v>
      </c>
      <c r="F412" s="35" t="str">
        <f>IF(ISBLANK(Table2[[#This Row],[unique_id]]), "", PROPER(SUBSTITUTE(Table2[[#This Row],[unique_id]], "_", " ")))</f>
        <v>Lighting Reset Adaptive Lighting Ensuite Sconces</v>
      </c>
      <c r="G412" s="35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6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43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5" t="s">
        <v>548</v>
      </c>
      <c r="F413" s="35" t="str">
        <f>IF(ISBLANK(Table2[[#This Row],[unique_id]]), "", PROPER(SUBSTITUTE(Table2[[#This Row],[unique_id]], "_", " ")))</f>
        <v>Lighting Reset Adaptive Lighting Wardrobe Main</v>
      </c>
      <c r="G413" s="35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6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43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5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4" t="s">
        <v>757</v>
      </c>
      <c r="S414" s="30" t="str">
        <f>_xlfn.CONCAT( Table2[[#This Row],[friendly_name]], " Devices")</f>
        <v>Ada Home Devices</v>
      </c>
      <c r="T414" s="36"/>
      <c r="U414" s="30"/>
      <c r="V414" s="31"/>
      <c r="W414" s="31"/>
      <c r="X414" s="31"/>
      <c r="Y414" s="31"/>
      <c r="Z414" s="31"/>
      <c r="AB414" s="30"/>
      <c r="AG414" s="31"/>
      <c r="AH414" s="31"/>
      <c r="AT414" s="43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1092</v>
      </c>
      <c r="BF414" s="30" t="s">
        <v>130</v>
      </c>
      <c r="BJ414" s="30" t="s">
        <v>1390</v>
      </c>
      <c r="BK414" s="44" t="s">
        <v>425</v>
      </c>
      <c r="BL414" s="42" t="s">
        <v>1400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5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4" t="s">
        <v>757</v>
      </c>
      <c r="S415" s="30" t="str">
        <f>_xlfn.CONCAT( Table2[[#This Row],[friendly_name]], " Devices")</f>
        <v>Edwin Home Devices</v>
      </c>
      <c r="T415" s="36"/>
      <c r="U415" s="30"/>
      <c r="V415" s="31"/>
      <c r="W415" s="31"/>
      <c r="X415" s="31"/>
      <c r="Y415" s="31"/>
      <c r="Z415" s="31"/>
      <c r="AB415" s="30"/>
      <c r="AG415" s="31"/>
      <c r="AH415" s="31"/>
      <c r="AT415" s="43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1092</v>
      </c>
      <c r="BF415" s="30" t="s">
        <v>127</v>
      </c>
      <c r="BJ415" s="30" t="s">
        <v>1390</v>
      </c>
      <c r="BK415" s="44" t="s">
        <v>424</v>
      </c>
      <c r="BL415" s="42" t="s">
        <v>1401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5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4" t="s">
        <v>757</v>
      </c>
      <c r="S416" s="30" t="str">
        <f>_xlfn.CONCAT( Table2[[#This Row],[friendly_name]], " Devices")</f>
        <v>Parents Home Devices</v>
      </c>
      <c r="T416" s="36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43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1086</v>
      </c>
      <c r="BD416" s="30" t="s">
        <v>235</v>
      </c>
      <c r="BE416" s="30" t="s">
        <v>1093</v>
      </c>
      <c r="BF416" s="30" t="s">
        <v>192</v>
      </c>
      <c r="BJ416" s="30" t="s">
        <v>1390</v>
      </c>
      <c r="BK416" s="44" t="s">
        <v>647</v>
      </c>
      <c r="BL416" s="42" t="s">
        <v>1402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5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4" t="s">
        <v>757</v>
      </c>
      <c r="S417" s="30" t="str">
        <f>_xlfn.CONCAT( Table2[[#This Row],[friendly_name]], " Devices")</f>
        <v>Kitchen Home Devices</v>
      </c>
      <c r="T417" s="36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43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1086</v>
      </c>
      <c r="BD417" s="30" t="s">
        <v>235</v>
      </c>
      <c r="BE417" s="30" t="s">
        <v>1093</v>
      </c>
      <c r="BF417" s="30" t="s">
        <v>206</v>
      </c>
      <c r="BJ417" s="30" t="s">
        <v>1390</v>
      </c>
      <c r="BK417" s="44" t="s">
        <v>742</v>
      </c>
      <c r="BL417" s="42" t="s">
        <v>1403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5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4" t="s">
        <v>757</v>
      </c>
      <c r="S418" s="30" t="str">
        <f>_xlfn.CONCAT( Table2[[#This Row],[friendly_name]], " Devices")</f>
        <v>Office Home Devices</v>
      </c>
      <c r="T418" s="36"/>
      <c r="U418" s="30"/>
      <c r="V418" s="31"/>
      <c r="W418" s="31"/>
      <c r="X418" s="31"/>
      <c r="Y418" s="31"/>
      <c r="Z418" s="31"/>
      <c r="AB418" s="30"/>
      <c r="AG418" s="31"/>
      <c r="AH418" s="31"/>
      <c r="AT418" s="43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1092</v>
      </c>
      <c r="BF418" s="30" t="s">
        <v>212</v>
      </c>
      <c r="BJ418" s="30" t="s">
        <v>1390</v>
      </c>
      <c r="BK418" s="44" t="s">
        <v>422</v>
      </c>
      <c r="BL418" s="42" t="s">
        <v>1404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5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4" t="s">
        <v>757</v>
      </c>
      <c r="S419" s="30" t="str">
        <f>_xlfn.CONCAT( Table2[[#This Row],[friendly_name]], " Devices")</f>
        <v>Lounge Home Devices</v>
      </c>
      <c r="T419" s="36"/>
      <c r="U419" s="30"/>
      <c r="V419" s="31"/>
      <c r="W419" s="31"/>
      <c r="X419" s="31"/>
      <c r="Y419" s="31"/>
      <c r="Z419" s="31"/>
      <c r="AB419" s="30"/>
      <c r="AG419" s="31"/>
      <c r="AH419" s="31"/>
      <c r="AT419" s="43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1092</v>
      </c>
      <c r="BF419" s="30" t="s">
        <v>194</v>
      </c>
      <c r="BJ419" s="30" t="s">
        <v>1390</v>
      </c>
      <c r="BK419" s="44" t="s">
        <v>423</v>
      </c>
      <c r="BL419" s="42" t="s">
        <v>1405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5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4"/>
      <c r="T420" s="36"/>
      <c r="U420" s="30"/>
      <c r="V420" s="31"/>
      <c r="W420" s="31"/>
      <c r="X420" s="31"/>
      <c r="Y420" s="31"/>
      <c r="Z420" s="31"/>
      <c r="AB420" s="30"/>
      <c r="AG420" s="31"/>
      <c r="AH420" s="31"/>
      <c r="AT420" s="43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1094</v>
      </c>
      <c r="BD420" s="30" t="s">
        <v>235</v>
      </c>
      <c r="BE420" s="30" t="s">
        <v>835</v>
      </c>
      <c r="BF420" s="30" t="s">
        <v>194</v>
      </c>
      <c r="BJ420" s="30" t="s">
        <v>1390</v>
      </c>
      <c r="BK420" s="44" t="s">
        <v>1353</v>
      </c>
      <c r="BL420" s="42" t="s">
        <v>1406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5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4"/>
      <c r="T421" s="36"/>
      <c r="U421" s="30"/>
      <c r="V421" s="31"/>
      <c r="W421" s="31"/>
      <c r="X421" s="31"/>
      <c r="Y421" s="31"/>
      <c r="Z421" s="31"/>
      <c r="AB421" s="30"/>
      <c r="AG421" s="31"/>
      <c r="AH421" s="31"/>
      <c r="AT421" s="43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1094</v>
      </c>
      <c r="BD421" s="30" t="s">
        <v>235</v>
      </c>
      <c r="BE421" s="30" t="s">
        <v>835</v>
      </c>
      <c r="BF421" s="30" t="s">
        <v>206</v>
      </c>
      <c r="BJ421" s="30" t="s">
        <v>1390</v>
      </c>
      <c r="BK421" s="44" t="s">
        <v>1354</v>
      </c>
      <c r="BL421" s="42" t="s">
        <v>1409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5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4"/>
      <c r="T422" s="36"/>
      <c r="U422" s="30"/>
      <c r="V422" s="31"/>
      <c r="W422" s="31"/>
      <c r="X422" s="31"/>
      <c r="Y422" s="31"/>
      <c r="Z422" s="31"/>
      <c r="AB422" s="30"/>
      <c r="AG422" s="31"/>
      <c r="AH422" s="31"/>
      <c r="AT422" s="43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1017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1390</v>
      </c>
      <c r="BK422" s="44" t="s">
        <v>587</v>
      </c>
      <c r="BL422" s="42" t="s">
        <v>1407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5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6"/>
      <c r="U423" s="30"/>
      <c r="V423" s="31"/>
      <c r="W423" s="31"/>
      <c r="X423" s="31"/>
      <c r="Y423" s="31"/>
      <c r="Z423" s="31"/>
      <c r="AB423" s="30"/>
      <c r="AG423" s="31"/>
      <c r="AH423" s="31"/>
      <c r="AT423" s="43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1017</v>
      </c>
      <c r="BC423" s="30" t="s">
        <v>1087</v>
      </c>
      <c r="BD423" s="30" t="s">
        <v>264</v>
      </c>
      <c r="BE423" s="30" t="s">
        <v>401</v>
      </c>
      <c r="BF423" s="30" t="s">
        <v>192</v>
      </c>
      <c r="BJ423" s="30" t="s">
        <v>1390</v>
      </c>
      <c r="BK423" s="44" t="s">
        <v>403</v>
      </c>
      <c r="BL423" s="42" t="s">
        <v>1408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5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6"/>
      <c r="U424" s="30"/>
      <c r="V424" s="31"/>
      <c r="W424" s="31"/>
      <c r="X424" s="31"/>
      <c r="Y424" s="31"/>
      <c r="Z424" s="31"/>
      <c r="AB424" s="30"/>
      <c r="AG424" s="31"/>
      <c r="AH424" s="31"/>
      <c r="AT424" s="43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1017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1390</v>
      </c>
      <c r="BK424" s="44" t="s">
        <v>426</v>
      </c>
      <c r="BL424" s="42" t="s">
        <v>1410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5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6"/>
      <c r="U425" s="30"/>
      <c r="V425" s="31"/>
      <c r="W425" s="31"/>
      <c r="X425" s="31"/>
      <c r="Y425" s="31"/>
      <c r="Z425" s="31"/>
      <c r="AB425" s="30"/>
      <c r="AG425" s="31"/>
      <c r="AH425" s="31"/>
      <c r="AT425" s="43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5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4"/>
      <c r="T426" s="36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43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1090</v>
      </c>
      <c r="BD426" s="30" t="s">
        <v>182</v>
      </c>
      <c r="BE426" s="30">
        <v>15.4</v>
      </c>
      <c r="BF426" s="30" t="s">
        <v>194</v>
      </c>
      <c r="BJ426" s="30" t="s">
        <v>1390</v>
      </c>
      <c r="BK426" s="30" t="s">
        <v>591</v>
      </c>
      <c r="BL426" s="42" t="s">
        <v>1411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5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4" t="s">
        <v>757</v>
      </c>
      <c r="S427" s="30" t="str">
        <f>_xlfn.CONCAT( Table2[[#This Row],[friendly_name]], " Devices")</f>
        <v>Kitchen Move Devices</v>
      </c>
      <c r="T427" s="36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43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1088</v>
      </c>
      <c r="BD427" s="30" t="s">
        <v>182</v>
      </c>
      <c r="BE427" s="30">
        <v>15.4</v>
      </c>
      <c r="BF427" s="30" t="s">
        <v>206</v>
      </c>
      <c r="BL427" s="42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5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4" t="s">
        <v>757</v>
      </c>
      <c r="S428" s="30" t="str">
        <f>_xlfn.CONCAT( Table2[[#This Row],[friendly_name]], " Devices")</f>
        <v>Kitchen Move Devices</v>
      </c>
      <c r="T428" s="36"/>
      <c r="U428" s="30"/>
      <c r="V428" s="31"/>
      <c r="W428" s="31"/>
      <c r="X428" s="31"/>
      <c r="Y428" s="31"/>
      <c r="Z428" s="31"/>
      <c r="AB428" s="30"/>
      <c r="AG428" s="31"/>
      <c r="AH428" s="31"/>
      <c r="AT428" s="43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1088</v>
      </c>
      <c r="BD428" s="30" t="s">
        <v>182</v>
      </c>
      <c r="BE428" s="30">
        <v>15.4</v>
      </c>
      <c r="BF428" s="30" t="s">
        <v>206</v>
      </c>
      <c r="BJ428" s="30" t="s">
        <v>1390</v>
      </c>
      <c r="BK428" s="30" t="s">
        <v>370</v>
      </c>
      <c r="BL428" s="42" t="s">
        <v>1412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5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4" t="s">
        <v>757</v>
      </c>
      <c r="S429" s="30" t="str">
        <f>_xlfn.CONCAT( Table2[[#This Row],[friendly_name]], " Devices")</f>
        <v>Kitchen Five Devices</v>
      </c>
      <c r="T429" s="36"/>
      <c r="U429" s="30"/>
      <c r="V429" s="31"/>
      <c r="W429" s="31"/>
      <c r="X429" s="31"/>
      <c r="Y429" s="31"/>
      <c r="Z429" s="31"/>
      <c r="AB429" s="30"/>
      <c r="AG429" s="31"/>
      <c r="AH429" s="31"/>
      <c r="AT429" s="43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1089</v>
      </c>
      <c r="BD429" s="30" t="s">
        <v>182</v>
      </c>
      <c r="BE429" s="30">
        <v>15.4</v>
      </c>
      <c r="BF429" s="30" t="s">
        <v>206</v>
      </c>
      <c r="BJ429" s="30" t="s">
        <v>1390</v>
      </c>
      <c r="BK429" s="36" t="s">
        <v>369</v>
      </c>
      <c r="BL429" s="42" t="s">
        <v>1413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5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4" t="s">
        <v>757</v>
      </c>
      <c r="S430" s="30" t="str">
        <f>_xlfn.CONCAT( Table2[[#This Row],[friendly_name]], " Devices")</f>
        <v>Parents Move Devices</v>
      </c>
      <c r="T430" s="36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43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1088</v>
      </c>
      <c r="BD430" s="30" t="s">
        <v>182</v>
      </c>
      <c r="BE430" s="30">
        <v>15.4</v>
      </c>
      <c r="BF430" s="30" t="s">
        <v>192</v>
      </c>
      <c r="BL430" s="42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5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4" t="s">
        <v>757</v>
      </c>
      <c r="S431" s="30" t="str">
        <f>_xlfn.CONCAT( Table2[[#This Row],[friendly_name]], " Devices")</f>
        <v>Parents Move Devices</v>
      </c>
      <c r="T431" s="36"/>
      <c r="U431" s="30"/>
      <c r="V431" s="31"/>
      <c r="W431" s="31"/>
      <c r="X431" s="31"/>
      <c r="Y431" s="31"/>
      <c r="Z431" s="31"/>
      <c r="AB431" s="30"/>
      <c r="AG431" s="31"/>
      <c r="AH431" s="31"/>
      <c r="AT431" s="43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1088</v>
      </c>
      <c r="BD431" s="30" t="s">
        <v>182</v>
      </c>
      <c r="BE431" s="30">
        <v>15.4</v>
      </c>
      <c r="BF431" s="30" t="s">
        <v>192</v>
      </c>
      <c r="BJ431" s="30" t="s">
        <v>1390</v>
      </c>
      <c r="BK431" s="30" t="s">
        <v>368</v>
      </c>
      <c r="BL431" s="42" t="s">
        <v>1414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1475</v>
      </c>
      <c r="F432" s="35" t="str">
        <f>IF(ISBLANK(Table2[[#This Row],[unique_id]]), "", PROPER(SUBSTITUTE(Table2[[#This Row],[unique_id]], "_", " ")))</f>
        <v>Parents Homepod</v>
      </c>
      <c r="G432" s="30" t="s">
        <v>1476</v>
      </c>
      <c r="H432" s="30" t="s">
        <v>757</v>
      </c>
      <c r="I432" s="30" t="s">
        <v>144</v>
      </c>
      <c r="O432" s="31"/>
      <c r="P432" s="30"/>
      <c r="T432" s="36"/>
      <c r="U432" s="30"/>
      <c r="V432" s="31"/>
      <c r="W432" s="31"/>
      <c r="X432" s="31"/>
      <c r="Y432" s="31"/>
      <c r="Z432" s="31"/>
      <c r="AB432" s="30"/>
      <c r="AG432" s="31"/>
      <c r="AH432" s="31"/>
      <c r="AT432" s="43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1477</v>
      </c>
      <c r="BC432" s="30" t="s">
        <v>1091</v>
      </c>
      <c r="BD432" s="30" t="s">
        <v>264</v>
      </c>
      <c r="BE432" s="30" t="s">
        <v>401</v>
      </c>
      <c r="BF432" s="30" t="s">
        <v>192</v>
      </c>
      <c r="BJ432" s="30" t="s">
        <v>1390</v>
      </c>
      <c r="BK432" s="44" t="s">
        <v>404</v>
      </c>
      <c r="BL432" s="42" t="s">
        <v>1415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5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6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43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4"/>
      <c r="BL433" s="42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5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6"/>
      <c r="U434" s="30"/>
      <c r="V434" s="31"/>
      <c r="W434" s="31"/>
      <c r="X434" s="31"/>
      <c r="Y434" s="31"/>
      <c r="Z434" s="31"/>
      <c r="AB434" s="30"/>
      <c r="AG434" s="31"/>
      <c r="AH434" s="31"/>
      <c r="AT434" s="43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4"/>
      <c r="BL434" s="42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5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6"/>
      <c r="U435" s="30"/>
      <c r="V435" s="31"/>
      <c r="W435" s="31" t="s">
        <v>495</v>
      </c>
      <c r="X435" s="31"/>
      <c r="Y435" s="38" t="s">
        <v>768</v>
      </c>
      <c r="Z435" s="31"/>
      <c r="AB435" s="30"/>
      <c r="AG435" s="31"/>
      <c r="AH435" s="31"/>
      <c r="AT435" s="43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1072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5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6"/>
      <c r="U436" s="30"/>
      <c r="V436" s="31"/>
      <c r="W436" s="31" t="s">
        <v>495</v>
      </c>
      <c r="X436" s="31"/>
      <c r="Y436" s="38" t="s">
        <v>768</v>
      </c>
      <c r="Z436" s="31"/>
      <c r="AB436" s="30"/>
      <c r="AG436" s="31"/>
      <c r="AH436" s="31"/>
      <c r="AT436" s="43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6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6" t="s">
        <v>1085</v>
      </c>
      <c r="BC436" s="36" t="s">
        <v>652</v>
      </c>
      <c r="BD436" s="30" t="s">
        <v>1172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5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6"/>
      <c r="U437" s="30"/>
      <c r="V437" s="31"/>
      <c r="W437" s="31"/>
      <c r="X437" s="31"/>
      <c r="Y437" s="31"/>
      <c r="Z437" s="31"/>
      <c r="AB437" s="30"/>
      <c r="AG437" s="31"/>
      <c r="AH437" s="31"/>
      <c r="AT437" s="43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6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5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6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43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4"/>
      <c r="BL438" s="42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5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6"/>
      <c r="U439" s="30"/>
      <c r="V439" s="31"/>
      <c r="W439" s="31"/>
      <c r="X439" s="31"/>
      <c r="Y439" s="31"/>
      <c r="Z439" s="31"/>
      <c r="AB439" s="30"/>
      <c r="AG439" s="31"/>
      <c r="AH439" s="31"/>
      <c r="AT439" s="43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4"/>
      <c r="BL439" s="42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5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6"/>
      <c r="U440" s="30"/>
      <c r="V440" s="31"/>
      <c r="W440" s="31" t="s">
        <v>495</v>
      </c>
      <c r="X440" s="31"/>
      <c r="Y440" s="38" t="s">
        <v>768</v>
      </c>
      <c r="Z440" s="31"/>
      <c r="AB440" s="30"/>
      <c r="AG440" s="31"/>
      <c r="AH440" s="31"/>
      <c r="AT440" s="43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1072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5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6"/>
      <c r="U441" s="30"/>
      <c r="V441" s="31"/>
      <c r="W441" s="31" t="s">
        <v>495</v>
      </c>
      <c r="X441" s="31"/>
      <c r="Y441" s="38" t="s">
        <v>768</v>
      </c>
      <c r="Z441" s="31"/>
      <c r="AB441" s="30"/>
      <c r="AG441" s="31"/>
      <c r="AH441" s="31"/>
      <c r="AT441" s="43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6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6" t="s">
        <v>1085</v>
      </c>
      <c r="BC441" s="36" t="s">
        <v>652</v>
      </c>
      <c r="BD441" s="30" t="s">
        <v>1172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5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6"/>
      <c r="U442" s="30"/>
      <c r="V442" s="31"/>
      <c r="W442" s="31"/>
      <c r="X442" s="31"/>
      <c r="Y442" s="31"/>
      <c r="Z442" s="31"/>
      <c r="AB442" s="30"/>
      <c r="AG442" s="31"/>
      <c r="AH442" s="31"/>
      <c r="AT442" s="43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6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5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6"/>
      <c r="U443" s="30"/>
      <c r="V443" s="31"/>
      <c r="W443" s="31"/>
      <c r="X443" s="31"/>
      <c r="Y443" s="31"/>
      <c r="Z443" s="31"/>
      <c r="AB443" s="30"/>
      <c r="AG443" s="31"/>
      <c r="AH443" s="31"/>
      <c r="AT443" s="43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5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6"/>
      <c r="U444" s="30"/>
      <c r="V444" s="31"/>
      <c r="W444" s="31"/>
      <c r="X444" s="31"/>
      <c r="Y444" s="31"/>
      <c r="Z444" s="31"/>
      <c r="AB444" s="30"/>
      <c r="AG444" s="31"/>
      <c r="AH444" s="31"/>
      <c r="AT444" s="43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5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6"/>
      <c r="U445" s="30"/>
      <c r="V445" s="31"/>
      <c r="W445" s="31"/>
      <c r="X445" s="31"/>
      <c r="Y445" s="31"/>
      <c r="Z445" s="31"/>
      <c r="AB445" s="30"/>
      <c r="AG445" s="31"/>
      <c r="AH445" s="31"/>
      <c r="AT445" s="43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5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6"/>
      <c r="U446" s="30"/>
      <c r="V446" s="31"/>
      <c r="W446" s="31"/>
      <c r="X446" s="31"/>
      <c r="Y446" s="31"/>
      <c r="Z446" s="31"/>
      <c r="AB446" s="30"/>
      <c r="AG446" s="31"/>
      <c r="AH446" s="31"/>
      <c r="AT446" s="43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5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6"/>
      <c r="U447" s="30"/>
      <c r="V447" s="31"/>
      <c r="W447" s="31"/>
      <c r="X447" s="31"/>
      <c r="Y447" s="31"/>
      <c r="Z447" s="31"/>
      <c r="AB447" s="30"/>
      <c r="AG447" s="31"/>
      <c r="AH447" s="31"/>
      <c r="AT447" s="43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5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6"/>
      <c r="U448" s="30"/>
      <c r="V448" s="31"/>
      <c r="W448" s="31"/>
      <c r="X448" s="31"/>
      <c r="Y448" s="31"/>
      <c r="Z448" s="31"/>
      <c r="AB448" s="30"/>
      <c r="AG448" s="31"/>
      <c r="AH448" s="31"/>
      <c r="AT448" s="43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5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6"/>
      <c r="U449" s="30"/>
      <c r="V449" s="31"/>
      <c r="W449" s="31"/>
      <c r="X449" s="31"/>
      <c r="Y449" s="31"/>
      <c r="Z449" s="31"/>
      <c r="AB449" s="30"/>
      <c r="AG449" s="31"/>
      <c r="AH449" s="31"/>
      <c r="AT449" s="43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5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6"/>
      <c r="U450" s="30"/>
      <c r="V450" s="31"/>
      <c r="W450" s="31"/>
      <c r="X450" s="31"/>
      <c r="Y450" s="31"/>
      <c r="Z450" s="31"/>
      <c r="AB450" s="30"/>
      <c r="AG450" s="31"/>
      <c r="AH450" s="31"/>
      <c r="AT450" s="43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1502</v>
      </c>
      <c r="F451" s="35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6"/>
      <c r="U451" s="30"/>
      <c r="V451" s="31"/>
      <c r="W451" s="31"/>
      <c r="X451" s="31"/>
      <c r="Y451" s="31"/>
      <c r="Z451" s="31"/>
      <c r="AB451" s="30"/>
      <c r="AG451" s="31"/>
      <c r="AH451" s="31"/>
      <c r="AT451" s="43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1391</v>
      </c>
      <c r="BK451" s="30" t="s">
        <v>386</v>
      </c>
      <c r="BL451" s="30" t="s">
        <v>1455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5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6"/>
      <c r="U452" s="30"/>
      <c r="V452" s="31"/>
      <c r="W452" s="31"/>
      <c r="X452" s="31"/>
      <c r="Y452" s="31"/>
      <c r="Z452" s="31"/>
      <c r="AB452" s="30"/>
      <c r="AG452" s="31"/>
      <c r="AH452" s="31"/>
      <c r="AT452" s="43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1503</v>
      </c>
      <c r="F453" s="35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6"/>
      <c r="U453" s="30"/>
      <c r="V453" s="31"/>
      <c r="W453" s="31"/>
      <c r="X453" s="31"/>
      <c r="Y453" s="31"/>
      <c r="Z453" s="31"/>
      <c r="AB453" s="30"/>
      <c r="AG453" s="31"/>
      <c r="AH453" s="31"/>
      <c r="AT453" s="43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1391</v>
      </c>
      <c r="BK453" s="30" t="s">
        <v>387</v>
      </c>
      <c r="BL453" s="30" t="s">
        <v>1456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5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6"/>
      <c r="U454" s="30"/>
      <c r="V454" s="31"/>
      <c r="W454" s="31"/>
      <c r="X454" s="31"/>
      <c r="Y454" s="31"/>
      <c r="Z454" s="31"/>
      <c r="AB454" s="30"/>
      <c r="AG454" s="31"/>
      <c r="AH454" s="31"/>
      <c r="AT454" s="43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42" t="s">
        <v>26</v>
      </c>
      <c r="C455" s="30" t="s">
        <v>234</v>
      </c>
      <c r="F455" s="35" t="str">
        <f>IF(ISBLANK(Table2[[#This Row],[unique_id]]), "", PROPER(SUBSTITUTE(Table2[[#This Row],[unique_id]], "_", " ")))</f>
        <v/>
      </c>
      <c r="O455" s="31"/>
      <c r="P455" s="30"/>
      <c r="T455" s="36"/>
      <c r="U455" s="30"/>
      <c r="V455" s="31"/>
      <c r="W455" s="31"/>
      <c r="X455" s="31"/>
      <c r="Y455" s="31"/>
      <c r="Z455" s="31"/>
      <c r="AB455" s="30"/>
      <c r="AG455" s="31"/>
      <c r="AH455" s="31"/>
      <c r="AT455" s="43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1067</v>
      </c>
      <c r="BA455" s="30" t="str">
        <f>IF(ISBLANK(Table2[[#This Row],[device_model]]), "", Table2[[#This Row],[device_suggested_area]])</f>
        <v>Rack</v>
      </c>
      <c r="BB455" s="30" t="s">
        <v>1118</v>
      </c>
      <c r="BC455" s="30" t="s">
        <v>1066</v>
      </c>
      <c r="BD455" s="30" t="s">
        <v>234</v>
      </c>
      <c r="BE455" s="30" t="s">
        <v>406</v>
      </c>
      <c r="BF455" s="30" t="s">
        <v>28</v>
      </c>
      <c r="BJ455" s="30" t="s">
        <v>1384</v>
      </c>
      <c r="BK455" s="30" t="s">
        <v>409</v>
      </c>
      <c r="BL455" s="30" t="s">
        <v>1385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42" t="s">
        <v>26</v>
      </c>
      <c r="C456" s="30" t="s">
        <v>234</v>
      </c>
      <c r="F456" s="35" t="str">
        <f>IF(ISBLANK(Table2[[#This Row],[unique_id]]), "", PROPER(SUBSTITUTE(Table2[[#This Row],[unique_id]], "_", " ")))</f>
        <v/>
      </c>
      <c r="O456" s="31"/>
      <c r="P456" s="30"/>
      <c r="T456" s="36"/>
      <c r="U456" s="30"/>
      <c r="V456" s="31"/>
      <c r="W456" s="31"/>
      <c r="X456" s="31"/>
      <c r="Y456" s="31"/>
      <c r="Z456" s="31"/>
      <c r="AB456" s="30"/>
      <c r="AG456" s="31"/>
      <c r="AH456" s="31"/>
      <c r="AT456" s="43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1068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1062</v>
      </c>
      <c r="BD456" s="30" t="s">
        <v>234</v>
      </c>
      <c r="BE456" s="30" t="s">
        <v>618</v>
      </c>
      <c r="BF456" s="30" t="s">
        <v>28</v>
      </c>
      <c r="BJ456" s="30" t="s">
        <v>1384</v>
      </c>
      <c r="BK456" s="30" t="s">
        <v>619</v>
      </c>
      <c r="BL456" s="30" t="s">
        <v>1386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42" t="s">
        <v>26</v>
      </c>
      <c r="C457" s="30" t="s">
        <v>234</v>
      </c>
      <c r="F457" s="35" t="str">
        <f>IF(ISBLANK(Table2[[#This Row],[unique_id]]), "", PROPER(SUBSTITUTE(Table2[[#This Row],[unique_id]], "_", " ")))</f>
        <v/>
      </c>
      <c r="O457" s="31"/>
      <c r="P457" s="30"/>
      <c r="T457" s="36"/>
      <c r="U457" s="30"/>
      <c r="V457" s="31"/>
      <c r="W457" s="31"/>
      <c r="X457" s="31"/>
      <c r="Y457" s="31"/>
      <c r="Z457" s="31"/>
      <c r="AB457" s="30"/>
      <c r="AG457" s="31"/>
      <c r="AH457" s="31"/>
      <c r="AT457" s="43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1068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1063</v>
      </c>
      <c r="BD457" s="30" t="s">
        <v>234</v>
      </c>
      <c r="BE457" s="30" t="s">
        <v>1124</v>
      </c>
      <c r="BF457" s="30" t="s">
        <v>407</v>
      </c>
      <c r="BJ457" s="30" t="s">
        <v>1384</v>
      </c>
      <c r="BK457" s="30" t="s">
        <v>410</v>
      </c>
      <c r="BL457" s="30" t="s">
        <v>1387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42" t="s">
        <v>26</v>
      </c>
      <c r="C458" s="30" t="s">
        <v>234</v>
      </c>
      <c r="F458" s="35" t="str">
        <f>IF(ISBLANK(Table2[[#This Row],[unique_id]]), "", PROPER(SUBSTITUTE(Table2[[#This Row],[unique_id]], "_", " ")))</f>
        <v/>
      </c>
      <c r="O458" s="31"/>
      <c r="P458" s="30"/>
      <c r="T458" s="36"/>
      <c r="U458" s="30"/>
      <c r="V458" s="31"/>
      <c r="W458" s="31"/>
      <c r="X458" s="31"/>
      <c r="Y458" s="31"/>
      <c r="Z458" s="31"/>
      <c r="AB458" s="30"/>
      <c r="AG458" s="31"/>
      <c r="AH458" s="31"/>
      <c r="AT458" s="43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1069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1064</v>
      </c>
      <c r="BD458" s="30" t="s">
        <v>234</v>
      </c>
      <c r="BE458" s="30" t="s">
        <v>1123</v>
      </c>
      <c r="BF458" s="30" t="s">
        <v>359</v>
      </c>
      <c r="BJ458" s="30" t="s">
        <v>1384</v>
      </c>
      <c r="BK458" s="30" t="s">
        <v>411</v>
      </c>
      <c r="BL458" s="30" t="s">
        <v>1388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42" t="s">
        <v>26</v>
      </c>
      <c r="C459" s="30" t="s">
        <v>234</v>
      </c>
      <c r="F459" s="35" t="str">
        <f>IF(ISBLANK(Table2[[#This Row],[unique_id]]), "", PROPER(SUBSTITUTE(Table2[[#This Row],[unique_id]], "_", " ")))</f>
        <v/>
      </c>
      <c r="O459" s="31"/>
      <c r="P459" s="30"/>
      <c r="T459" s="36"/>
      <c r="U459" s="30"/>
      <c r="V459" s="31"/>
      <c r="W459" s="31"/>
      <c r="X459" s="31"/>
      <c r="Y459" s="31"/>
      <c r="Z459" s="31"/>
      <c r="AB459" s="30"/>
      <c r="AG459" s="31"/>
      <c r="AH459" s="31"/>
      <c r="AT459" s="43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1069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1065</v>
      </c>
      <c r="BD459" s="30" t="s">
        <v>234</v>
      </c>
      <c r="BE459" s="30" t="s">
        <v>1123</v>
      </c>
      <c r="BF459" s="30" t="s">
        <v>408</v>
      </c>
      <c r="BJ459" s="30" t="s">
        <v>1384</v>
      </c>
      <c r="BK459" s="30" t="s">
        <v>412</v>
      </c>
      <c r="BL459" s="30" t="s">
        <v>1389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42" t="s">
        <v>585</v>
      </c>
      <c r="C460" s="42" t="s">
        <v>391</v>
      </c>
      <c r="D460" s="42"/>
      <c r="E460" s="42"/>
      <c r="F460" s="35" t="str">
        <f>IF(ISBLANK(Table2[[#This Row],[unique_id]]), "", PROPER(SUBSTITUTE(Table2[[#This Row],[unique_id]], "_", " ")))</f>
        <v/>
      </c>
      <c r="G460" s="42"/>
      <c r="H460" s="42"/>
      <c r="I460" s="42"/>
      <c r="K460" s="42"/>
      <c r="L460" s="42"/>
      <c r="M460" s="42"/>
      <c r="O460" s="31"/>
      <c r="P460" s="30"/>
      <c r="T460" s="36"/>
      <c r="U460" s="30"/>
      <c r="V460" s="31"/>
      <c r="W460" s="31"/>
      <c r="X460" s="31"/>
      <c r="Y460" s="31"/>
      <c r="Z460" s="31"/>
      <c r="AB460" s="30"/>
      <c r="AG460" s="31"/>
      <c r="AH460" s="31"/>
      <c r="AT460" s="43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1067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1390</v>
      </c>
      <c r="BK460" s="44" t="s">
        <v>438</v>
      </c>
      <c r="BL460" s="30" t="s">
        <v>1416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0">
        <v>5006</v>
      </c>
      <c r="B461" s="42" t="s">
        <v>585</v>
      </c>
      <c r="C461" s="42" t="s">
        <v>380</v>
      </c>
      <c r="D461" s="42"/>
      <c r="E461" s="42"/>
      <c r="F461" s="30" t="str">
        <f>IF(ISBLANK(Table2[[#This Row],[unique_id]]), "", PROPER(SUBSTITUTE(Table2[[#This Row],[unique_id]], "_", " ")))</f>
        <v/>
      </c>
      <c r="G461" s="42"/>
      <c r="H461" s="42"/>
      <c r="I461" s="42"/>
      <c r="K461" s="42"/>
      <c r="M461" s="42"/>
      <c r="O461" s="31"/>
      <c r="P461" s="30"/>
      <c r="T461" s="36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43"/>
      <c r="AU461" s="43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1109</v>
      </c>
      <c r="BA461" s="30" t="str">
        <f>IF(ISBLANK(Table2[[#This Row],[device_model]]), "", Table2[[#This Row],[device_suggested_area]])</f>
        <v>Rack</v>
      </c>
      <c r="BB461" s="30" t="s">
        <v>1365</v>
      </c>
      <c r="BC461" s="30" t="s">
        <v>1080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8" t="s">
        <v>1381</v>
      </c>
      <c r="BL461" s="30" t="s">
        <v>1364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0">
        <v>5007</v>
      </c>
      <c r="B462" s="42" t="s">
        <v>585</v>
      </c>
      <c r="C462" s="42" t="s">
        <v>380</v>
      </c>
      <c r="D462" s="42"/>
      <c r="E462" s="42"/>
      <c r="F462" s="30" t="str">
        <f>IF(ISBLANK(Table2[[#This Row],[unique_id]]), "", PROPER(SUBSTITUTE(Table2[[#This Row],[unique_id]], "_", " ")))</f>
        <v/>
      </c>
      <c r="G462" s="42"/>
      <c r="H462" s="42"/>
      <c r="I462" s="42"/>
      <c r="K462" s="42"/>
      <c r="M462" s="42"/>
      <c r="O462" s="31"/>
      <c r="P462" s="30"/>
      <c r="T462" s="36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43"/>
      <c r="AU462" s="43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1109</v>
      </c>
      <c r="BA462" s="30" t="str">
        <f>IF(ISBLANK(Table2[[#This Row],[device_model]]), "", Table2[[#This Row],[device_suggested_area]])</f>
        <v>Rack</v>
      </c>
      <c r="BB462" s="30" t="s">
        <v>1365</v>
      </c>
      <c r="BC462" s="30" t="s">
        <v>1080</v>
      </c>
      <c r="BD462" s="30" t="s">
        <v>264</v>
      </c>
      <c r="BE462" s="30">
        <v>12.1</v>
      </c>
      <c r="BF462" s="30" t="s">
        <v>28</v>
      </c>
      <c r="BJ462" s="30" t="s">
        <v>1390</v>
      </c>
      <c r="BK462" s="48" t="s">
        <v>1458</v>
      </c>
      <c r="BL462" s="30" t="s">
        <v>1392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0">
        <v>5008</v>
      </c>
      <c r="B463" s="42" t="s">
        <v>585</v>
      </c>
      <c r="C463" s="42" t="s">
        <v>380</v>
      </c>
      <c r="D463" s="42"/>
      <c r="E463" s="42"/>
      <c r="F463" s="30" t="str">
        <f>IF(ISBLANK(Table2[[#This Row],[unique_id]]), "", PROPER(SUBSTITUTE(Table2[[#This Row],[unique_id]], "_", " ")))</f>
        <v/>
      </c>
      <c r="G463" s="42"/>
      <c r="H463" s="42"/>
      <c r="I463" s="42"/>
      <c r="K463" s="42"/>
      <c r="M463" s="42"/>
      <c r="O463" s="31"/>
      <c r="P463" s="30"/>
      <c r="T463" s="36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43"/>
      <c r="AU463" s="43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1109</v>
      </c>
      <c r="BA463" s="30" t="str">
        <f>IF(ISBLANK(Table2[[#This Row],[device_model]]), "", Table2[[#This Row],[device_suggested_area]])</f>
        <v>Rack</v>
      </c>
      <c r="BB463" s="30" t="s">
        <v>1365</v>
      </c>
      <c r="BC463" s="30" t="s">
        <v>1080</v>
      </c>
      <c r="BD463" s="30" t="s">
        <v>264</v>
      </c>
      <c r="BE463" s="30">
        <v>12.1</v>
      </c>
      <c r="BF463" s="30" t="s">
        <v>28</v>
      </c>
      <c r="BJ463" s="30" t="s">
        <v>1391</v>
      </c>
      <c r="BK463" s="44" t="s">
        <v>1382</v>
      </c>
      <c r="BL463" s="30" t="s">
        <v>1363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0">
        <v>5009</v>
      </c>
      <c r="B464" s="42" t="s">
        <v>26</v>
      </c>
      <c r="C464" s="42" t="s">
        <v>380</v>
      </c>
      <c r="D464" s="42"/>
      <c r="E464" s="42"/>
      <c r="F464" s="30" t="str">
        <f>IF(ISBLANK(Table2[[#This Row],[unique_id]]), "", PROPER(SUBSTITUTE(Table2[[#This Row],[unique_id]], "_", " ")))</f>
        <v/>
      </c>
      <c r="G464" s="42"/>
      <c r="H464" s="42"/>
      <c r="I464" s="42"/>
      <c r="K464" s="42"/>
      <c r="M464" s="42"/>
      <c r="O464" s="31"/>
      <c r="P464" s="30"/>
      <c r="T464" s="36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43"/>
      <c r="AU464" s="43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1109</v>
      </c>
      <c r="BA464" s="30" t="str">
        <f>IF(ISBLANK(Table2[[#This Row],[device_model]]), "", Table2[[#This Row],[device_suggested_area]])</f>
        <v>Rack</v>
      </c>
      <c r="BB464" s="30" t="s">
        <v>1366</v>
      </c>
      <c r="BC464" s="30" t="s">
        <v>1080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8" t="s">
        <v>1488</v>
      </c>
      <c r="BL464" s="30" t="s">
        <v>1367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0">
        <v>5010</v>
      </c>
      <c r="B465" s="42" t="s">
        <v>585</v>
      </c>
      <c r="C465" s="42" t="s">
        <v>380</v>
      </c>
      <c r="D465" s="42"/>
      <c r="E465" s="42"/>
      <c r="F465" s="30" t="str">
        <f>IF(ISBLANK(Table2[[#This Row],[unique_id]]), "", PROPER(SUBSTITUTE(Table2[[#This Row],[unique_id]], "_", " ")))</f>
        <v/>
      </c>
      <c r="G465" s="42"/>
      <c r="H465" s="42"/>
      <c r="I465" s="42"/>
      <c r="K465" s="42"/>
      <c r="M465" s="42"/>
      <c r="O465" s="31"/>
      <c r="P465" s="30"/>
      <c r="T465" s="36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43"/>
      <c r="AU465" s="43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1109</v>
      </c>
      <c r="BA465" s="30" t="str">
        <f>IF(ISBLANK(Table2[[#This Row],[device_model]]), "", Table2[[#This Row],[device_suggested_area]])</f>
        <v>Rack</v>
      </c>
      <c r="BB465" s="30" t="s">
        <v>1366</v>
      </c>
      <c r="BC465" s="30" t="s">
        <v>1080</v>
      </c>
      <c r="BD465" s="30" t="s">
        <v>264</v>
      </c>
      <c r="BE465" s="30">
        <v>12.1</v>
      </c>
      <c r="BF465" s="30" t="s">
        <v>28</v>
      </c>
      <c r="BJ465" s="30" t="s">
        <v>1390</v>
      </c>
      <c r="BK465" s="48" t="s">
        <v>1489</v>
      </c>
      <c r="BL465" s="30" t="s">
        <v>1393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0">
        <v>5011</v>
      </c>
      <c r="B466" s="42" t="s">
        <v>585</v>
      </c>
      <c r="C466" s="42" t="s">
        <v>380</v>
      </c>
      <c r="D466" s="42"/>
      <c r="E466" s="42"/>
      <c r="F466" s="30" t="str">
        <f>IF(ISBLANK(Table2[[#This Row],[unique_id]]), "", PROPER(SUBSTITUTE(Table2[[#This Row],[unique_id]], "_", " ")))</f>
        <v/>
      </c>
      <c r="G466" s="42"/>
      <c r="H466" s="42"/>
      <c r="I466" s="42"/>
      <c r="K466" s="42"/>
      <c r="M466" s="42"/>
      <c r="O466" s="31"/>
      <c r="P466" s="30"/>
      <c r="T466" s="36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43"/>
      <c r="AU466" s="43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1109</v>
      </c>
      <c r="BA466" s="30" t="str">
        <f>IF(ISBLANK(Table2[[#This Row],[device_model]]), "", Table2[[#This Row],[device_suggested_area]])</f>
        <v>Rack</v>
      </c>
      <c r="BB466" s="30" t="s">
        <v>1366</v>
      </c>
      <c r="BC466" s="30" t="s">
        <v>1080</v>
      </c>
      <c r="BD466" s="30" t="s">
        <v>264</v>
      </c>
      <c r="BE466" s="30">
        <v>12.1</v>
      </c>
      <c r="BF466" s="30" t="s">
        <v>28</v>
      </c>
      <c r="BJ466" s="30" t="s">
        <v>1391</v>
      </c>
      <c r="BK466" s="44" t="s">
        <v>1490</v>
      </c>
      <c r="BL466" s="30" t="s">
        <v>1368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0">
        <v>5012</v>
      </c>
      <c r="B467" s="42" t="s">
        <v>585</v>
      </c>
      <c r="C467" s="42" t="s">
        <v>380</v>
      </c>
      <c r="D467" s="42"/>
      <c r="E467" s="42"/>
      <c r="F467" s="30" t="str">
        <f>IF(ISBLANK(Table2[[#This Row],[unique_id]]), "", PROPER(SUBSTITUTE(Table2[[#This Row],[unique_id]], "_", " ")))</f>
        <v/>
      </c>
      <c r="G467" s="42"/>
      <c r="H467" s="42"/>
      <c r="I467" s="42"/>
      <c r="K467" s="42"/>
      <c r="M467" s="42"/>
      <c r="O467" s="31"/>
      <c r="P467" s="30"/>
      <c r="T467" s="36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43"/>
      <c r="AU467" s="43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1108</v>
      </c>
      <c r="BA467" s="30" t="str">
        <f>IF(ISBLANK(Table2[[#This Row],[device_model]]), "", Table2[[#This Row],[device_suggested_area]])</f>
        <v>Rack</v>
      </c>
      <c r="BB467" s="30" t="s">
        <v>1074</v>
      </c>
      <c r="BC467" s="30" t="s">
        <v>1073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1369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0">
        <v>5013</v>
      </c>
      <c r="B468" s="42" t="s">
        <v>585</v>
      </c>
      <c r="C468" s="42" t="s">
        <v>380</v>
      </c>
      <c r="D468" s="42"/>
      <c r="E468" s="42"/>
      <c r="F468" s="30" t="str">
        <f>IF(ISBLANK(Table2[[#This Row],[unique_id]]), "", PROPER(SUBSTITUTE(Table2[[#This Row],[unique_id]], "_", " ")))</f>
        <v/>
      </c>
      <c r="G468" s="42"/>
      <c r="H468" s="42"/>
      <c r="I468" s="42"/>
      <c r="K468" s="42"/>
      <c r="M468" s="42"/>
      <c r="O468" s="31"/>
      <c r="P468" s="30"/>
      <c r="T468" s="36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43"/>
      <c r="AU468" s="43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1108</v>
      </c>
      <c r="BA468" s="30" t="str">
        <f>IF(ISBLANK(Table2[[#This Row],[device_model]]), "", Table2[[#This Row],[device_suggested_area]])</f>
        <v>Rack</v>
      </c>
      <c r="BB468" s="30" t="s">
        <v>1074</v>
      </c>
      <c r="BC468" s="30" t="s">
        <v>1073</v>
      </c>
      <c r="BD468" s="30" t="s">
        <v>264</v>
      </c>
      <c r="BE468" s="30">
        <v>12.1</v>
      </c>
      <c r="BF468" s="30" t="s">
        <v>28</v>
      </c>
      <c r="BJ468" s="30" t="s">
        <v>1390</v>
      </c>
      <c r="BK468" s="30" t="s">
        <v>1459</v>
      </c>
      <c r="BL468" s="30" t="s">
        <v>1394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0">
        <v>5014</v>
      </c>
      <c r="B469" s="42" t="s">
        <v>585</v>
      </c>
      <c r="C469" s="42" t="s">
        <v>380</v>
      </c>
      <c r="D469" s="42"/>
      <c r="E469" s="42"/>
      <c r="F469" s="30" t="str">
        <f>IF(ISBLANK(Table2[[#This Row],[unique_id]]), "", PROPER(SUBSTITUTE(Table2[[#This Row],[unique_id]], "_", " ")))</f>
        <v/>
      </c>
      <c r="G469" s="42"/>
      <c r="H469" s="42"/>
      <c r="I469" s="42"/>
      <c r="K469" s="42"/>
      <c r="M469" s="42"/>
      <c r="O469" s="31"/>
      <c r="P469" s="30"/>
      <c r="T469" s="36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43"/>
      <c r="AU469" s="43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1108</v>
      </c>
      <c r="BA469" s="30" t="str">
        <f>IF(ISBLANK(Table2[[#This Row],[device_model]]), "", Table2[[#This Row],[device_suggested_area]])</f>
        <v>Rack</v>
      </c>
      <c r="BB469" s="30" t="s">
        <v>1074</v>
      </c>
      <c r="BC469" s="30" t="s">
        <v>1073</v>
      </c>
      <c r="BD469" s="30" t="s">
        <v>264</v>
      </c>
      <c r="BE469" s="30">
        <v>12.1</v>
      </c>
      <c r="BF469" s="30" t="s">
        <v>28</v>
      </c>
      <c r="BJ469" s="30" t="s">
        <v>1391</v>
      </c>
      <c r="BK469" s="30" t="s">
        <v>1459</v>
      </c>
      <c r="BL469" s="30" t="s">
        <v>1370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0">
        <v>5015</v>
      </c>
      <c r="B470" s="42" t="s">
        <v>585</v>
      </c>
      <c r="C470" s="42" t="s">
        <v>380</v>
      </c>
      <c r="D470" s="42"/>
      <c r="E470" s="42"/>
      <c r="F470" s="30" t="str">
        <f>IF(ISBLANK(Table2[[#This Row],[unique_id]]), "", PROPER(SUBSTITUTE(Table2[[#This Row],[unique_id]], "_", " ")))</f>
        <v/>
      </c>
      <c r="G470" s="42"/>
      <c r="H470" s="42"/>
      <c r="I470" s="42"/>
      <c r="K470" s="42"/>
      <c r="M470" s="42"/>
      <c r="O470" s="31"/>
      <c r="P470" s="30"/>
      <c r="T470" s="36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43"/>
      <c r="AU470" s="43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1109</v>
      </c>
      <c r="BA470" s="30" t="str">
        <f>IF(ISBLANK(Table2[[#This Row],[device_model]]), "", Table2[[#This Row],[device_suggested_area]])</f>
        <v>Rack</v>
      </c>
      <c r="BB470" s="30" t="s">
        <v>1076</v>
      </c>
      <c r="BC470" s="30" t="s">
        <v>1075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1371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0">
        <v>5016</v>
      </c>
      <c r="B471" s="42" t="s">
        <v>585</v>
      </c>
      <c r="C471" s="42" t="s">
        <v>380</v>
      </c>
      <c r="D471" s="42"/>
      <c r="E471" s="42"/>
      <c r="F471" s="30" t="str">
        <f>IF(ISBLANK(Table2[[#This Row],[unique_id]]), "", PROPER(SUBSTITUTE(Table2[[#This Row],[unique_id]], "_", " ")))</f>
        <v/>
      </c>
      <c r="G471" s="42"/>
      <c r="H471" s="42"/>
      <c r="I471" s="42"/>
      <c r="K471" s="42"/>
      <c r="M471" s="42"/>
      <c r="O471" s="31"/>
      <c r="P471" s="30"/>
      <c r="T471" s="36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43"/>
      <c r="AU471" s="43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1109</v>
      </c>
      <c r="BA471" s="30" t="str">
        <f>IF(ISBLANK(Table2[[#This Row],[device_model]]), "", Table2[[#This Row],[device_suggested_area]])</f>
        <v>Rack</v>
      </c>
      <c r="BB471" s="30" t="s">
        <v>1076</v>
      </c>
      <c r="BC471" s="30" t="s">
        <v>1075</v>
      </c>
      <c r="BD471" s="30" t="s">
        <v>264</v>
      </c>
      <c r="BE471" s="30">
        <v>12.1</v>
      </c>
      <c r="BF471" s="30" t="s">
        <v>28</v>
      </c>
      <c r="BJ471" s="30" t="s">
        <v>1390</v>
      </c>
      <c r="BK471" s="30" t="s">
        <v>1460</v>
      </c>
      <c r="BL471" s="30" t="s">
        <v>1395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0">
        <v>5017</v>
      </c>
      <c r="B472" s="42" t="s">
        <v>585</v>
      </c>
      <c r="C472" s="42" t="s">
        <v>380</v>
      </c>
      <c r="D472" s="42"/>
      <c r="E472" s="42"/>
      <c r="F472" s="30" t="str">
        <f>IF(ISBLANK(Table2[[#This Row],[unique_id]]), "", PROPER(SUBSTITUTE(Table2[[#This Row],[unique_id]], "_", " ")))</f>
        <v/>
      </c>
      <c r="G472" s="42"/>
      <c r="H472" s="42"/>
      <c r="I472" s="42"/>
      <c r="K472" s="42"/>
      <c r="M472" s="42"/>
      <c r="O472" s="31"/>
      <c r="P472" s="30"/>
      <c r="T472" s="36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43"/>
      <c r="AU472" s="43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1109</v>
      </c>
      <c r="BA472" s="30" t="str">
        <f>IF(ISBLANK(Table2[[#This Row],[device_model]]), "", Table2[[#This Row],[device_suggested_area]])</f>
        <v>Rack</v>
      </c>
      <c r="BB472" s="30" t="s">
        <v>1076</v>
      </c>
      <c r="BC472" s="30" t="s">
        <v>1075</v>
      </c>
      <c r="BD472" s="30" t="s">
        <v>264</v>
      </c>
      <c r="BE472" s="30">
        <v>12.1</v>
      </c>
      <c r="BF472" s="30" t="s">
        <v>28</v>
      </c>
      <c r="BJ472" s="30" t="s">
        <v>1391</v>
      </c>
      <c r="BK472" s="30" t="s">
        <v>1462</v>
      </c>
      <c r="BL472" s="30" t="s">
        <v>1372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0">
        <v>5018</v>
      </c>
      <c r="B473" s="42" t="s">
        <v>585</v>
      </c>
      <c r="C473" s="42" t="s">
        <v>380</v>
      </c>
      <c r="D473" s="42"/>
      <c r="E473" s="42"/>
      <c r="F473" s="30" t="str">
        <f>IF(ISBLANK(Table2[[#This Row],[unique_id]]), "", PROPER(SUBSTITUTE(Table2[[#This Row],[unique_id]], "_", " ")))</f>
        <v/>
      </c>
      <c r="G473" s="42"/>
      <c r="H473" s="42"/>
      <c r="I473" s="42"/>
      <c r="K473" s="42"/>
      <c r="M473" s="42"/>
      <c r="O473" s="31"/>
      <c r="P473" s="30"/>
      <c r="T473" s="36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43"/>
      <c r="AU473" s="43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1109</v>
      </c>
      <c r="BA473" s="30" t="str">
        <f>IF(ISBLANK(Table2[[#This Row],[device_model]]), "", Table2[[#This Row],[device_suggested_area]])</f>
        <v>Rack</v>
      </c>
      <c r="BB473" s="30" t="s">
        <v>1078</v>
      </c>
      <c r="BC473" s="30" t="s">
        <v>1077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1373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customHeight="1" x14ac:dyDescent="0.2">
      <c r="A474" s="30">
        <v>5019</v>
      </c>
      <c r="B474" s="42" t="s">
        <v>585</v>
      </c>
      <c r="C474" s="42" t="s">
        <v>380</v>
      </c>
      <c r="D474" s="42"/>
      <c r="E474" s="42"/>
      <c r="F474" s="30" t="str">
        <f>IF(ISBLANK(Table2[[#This Row],[unique_id]]), "", PROPER(SUBSTITUTE(Table2[[#This Row],[unique_id]], "_", " ")))</f>
        <v/>
      </c>
      <c r="G474" s="42"/>
      <c r="H474" s="42"/>
      <c r="I474" s="42"/>
      <c r="K474" s="42"/>
      <c r="M474" s="42"/>
      <c r="O474" s="31"/>
      <c r="P474" s="30"/>
      <c r="T474" s="36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43"/>
      <c r="AU474" s="43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1109</v>
      </c>
      <c r="BA474" s="30" t="str">
        <f>IF(ISBLANK(Table2[[#This Row],[device_model]]), "", Table2[[#This Row],[device_suggested_area]])</f>
        <v>Rack</v>
      </c>
      <c r="BB474" s="30" t="s">
        <v>1078</v>
      </c>
      <c r="BC474" s="30" t="s">
        <v>1077</v>
      </c>
      <c r="BD474" s="30" t="s">
        <v>264</v>
      </c>
      <c r="BE474" s="30">
        <v>12.1</v>
      </c>
      <c r="BF474" s="30" t="s">
        <v>28</v>
      </c>
      <c r="BJ474" s="30" t="s">
        <v>1390</v>
      </c>
      <c r="BK474" s="30" t="s">
        <v>1461</v>
      </c>
      <c r="BL474" s="30" t="s">
        <v>1396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customHeight="1" x14ac:dyDescent="0.2">
      <c r="A475" s="30">
        <v>5020</v>
      </c>
      <c r="B475" s="42" t="s">
        <v>585</v>
      </c>
      <c r="C475" s="42" t="s">
        <v>380</v>
      </c>
      <c r="D475" s="42"/>
      <c r="E475" s="42"/>
      <c r="F475" s="30" t="str">
        <f>IF(ISBLANK(Table2[[#This Row],[unique_id]]), "", PROPER(SUBSTITUTE(Table2[[#This Row],[unique_id]], "_", " ")))</f>
        <v/>
      </c>
      <c r="G475" s="42"/>
      <c r="H475" s="42"/>
      <c r="I475" s="42"/>
      <c r="K475" s="42"/>
      <c r="M475" s="42"/>
      <c r="O475" s="31"/>
      <c r="P475" s="30"/>
      <c r="T475" s="36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43"/>
      <c r="AU475" s="43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1109</v>
      </c>
      <c r="BA475" s="30" t="str">
        <f>IF(ISBLANK(Table2[[#This Row],[device_model]]), "", Table2[[#This Row],[device_suggested_area]])</f>
        <v>Rack</v>
      </c>
      <c r="BB475" s="30" t="s">
        <v>1078</v>
      </c>
      <c r="BC475" s="30" t="s">
        <v>1077</v>
      </c>
      <c r="BD475" s="30" t="s">
        <v>264</v>
      </c>
      <c r="BE475" s="30">
        <v>12.1</v>
      </c>
      <c r="BF475" s="30" t="s">
        <v>28</v>
      </c>
      <c r="BJ475" s="30" t="s">
        <v>1391</v>
      </c>
      <c r="BK475" s="30" t="s">
        <v>1463</v>
      </c>
      <c r="BL475" s="30" t="s">
        <v>1374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customHeight="1" x14ac:dyDescent="0.2">
      <c r="A476" s="30">
        <v>5021</v>
      </c>
      <c r="B476" s="42" t="s">
        <v>585</v>
      </c>
      <c r="C476" s="42" t="s">
        <v>380</v>
      </c>
      <c r="D476" s="42"/>
      <c r="E476" s="42"/>
      <c r="F476" s="30" t="str">
        <f>IF(ISBLANK(Table2[[#This Row],[unique_id]]), "", PROPER(SUBSTITUTE(Table2[[#This Row],[unique_id]], "_", " ")))</f>
        <v/>
      </c>
      <c r="G476" s="42"/>
      <c r="H476" s="42"/>
      <c r="I476" s="42"/>
      <c r="K476" s="42"/>
      <c r="M476" s="42"/>
      <c r="O476" s="31"/>
      <c r="P476" s="30"/>
      <c r="T476" s="36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43"/>
      <c r="AU476" s="43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1109</v>
      </c>
      <c r="BA476" s="30" t="str">
        <f>IF(ISBLANK(Table2[[#This Row],[device_model]]), "", Table2[[#This Row],[device_suggested_area]])</f>
        <v>Rack</v>
      </c>
      <c r="BB476" s="30" t="s">
        <v>1082</v>
      </c>
      <c r="BC476" s="30" t="s">
        <v>1079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1375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customHeight="1" x14ac:dyDescent="0.2">
      <c r="A477" s="30">
        <v>5022</v>
      </c>
      <c r="B477" s="42" t="s">
        <v>585</v>
      </c>
      <c r="C477" s="42" t="s">
        <v>380</v>
      </c>
      <c r="D477" s="42"/>
      <c r="E477" s="42"/>
      <c r="F477" s="30" t="str">
        <f>IF(ISBLANK(Table2[[#This Row],[unique_id]]), "", PROPER(SUBSTITUTE(Table2[[#This Row],[unique_id]], "_", " ")))</f>
        <v/>
      </c>
      <c r="G477" s="42"/>
      <c r="H477" s="42"/>
      <c r="I477" s="42"/>
      <c r="K477" s="42"/>
      <c r="M477" s="42"/>
      <c r="O477" s="31"/>
      <c r="P477" s="30"/>
      <c r="T477" s="36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43"/>
      <c r="AU477" s="43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1109</v>
      </c>
      <c r="BA477" s="30" t="str">
        <f>IF(ISBLANK(Table2[[#This Row],[device_model]]), "", Table2[[#This Row],[device_suggested_area]])</f>
        <v>Rack</v>
      </c>
      <c r="BB477" s="30" t="s">
        <v>1082</v>
      </c>
      <c r="BC477" s="30" t="s">
        <v>1079</v>
      </c>
      <c r="BD477" s="30" t="s">
        <v>264</v>
      </c>
      <c r="BE477" s="30">
        <v>12.1</v>
      </c>
      <c r="BF477" s="30" t="s">
        <v>28</v>
      </c>
      <c r="BJ477" s="30" t="s">
        <v>1390</v>
      </c>
      <c r="BK477" s="30" t="s">
        <v>1464</v>
      </c>
      <c r="BL477" s="30" t="s">
        <v>1397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customHeight="1" x14ac:dyDescent="0.2">
      <c r="A478" s="30">
        <v>5023</v>
      </c>
      <c r="B478" s="42" t="s">
        <v>585</v>
      </c>
      <c r="C478" s="42" t="s">
        <v>380</v>
      </c>
      <c r="D478" s="42"/>
      <c r="E478" s="42"/>
      <c r="F478" s="30" t="str">
        <f>IF(ISBLANK(Table2[[#This Row],[unique_id]]), "", PROPER(SUBSTITUTE(Table2[[#This Row],[unique_id]], "_", " ")))</f>
        <v/>
      </c>
      <c r="G478" s="42"/>
      <c r="H478" s="42"/>
      <c r="I478" s="42"/>
      <c r="K478" s="42"/>
      <c r="M478" s="42"/>
      <c r="O478" s="31"/>
      <c r="P478" s="30"/>
      <c r="T478" s="36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43"/>
      <c r="AU478" s="43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1109</v>
      </c>
      <c r="BA478" s="30" t="str">
        <f>IF(ISBLANK(Table2[[#This Row],[device_model]]), "", Table2[[#This Row],[device_suggested_area]])</f>
        <v>Rack</v>
      </c>
      <c r="BB478" s="30" t="s">
        <v>1082</v>
      </c>
      <c r="BC478" s="30" t="s">
        <v>1079</v>
      </c>
      <c r="BD478" s="30" t="s">
        <v>264</v>
      </c>
      <c r="BE478" s="30">
        <v>12.1</v>
      </c>
      <c r="BF478" s="30" t="s">
        <v>28</v>
      </c>
      <c r="BJ478" s="30" t="s">
        <v>1391</v>
      </c>
      <c r="BK478" s="30" t="s">
        <v>1465</v>
      </c>
      <c r="BL478" s="30" t="s">
        <v>1376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customHeight="1" x14ac:dyDescent="0.2">
      <c r="A479" s="30">
        <v>5024</v>
      </c>
      <c r="B479" s="42" t="s">
        <v>26</v>
      </c>
      <c r="C479" s="42" t="s">
        <v>380</v>
      </c>
      <c r="D479" s="42"/>
      <c r="E479" s="42"/>
      <c r="F479" s="30" t="str">
        <f>IF(ISBLANK(Table2[[#This Row],[unique_id]]), "", PROPER(SUBSTITUTE(Table2[[#This Row],[unique_id]], "_", " ")))</f>
        <v/>
      </c>
      <c r="G479" s="42"/>
      <c r="H479" s="42"/>
      <c r="I479" s="42"/>
      <c r="K479" s="42"/>
      <c r="M479" s="42"/>
      <c r="O479" s="31"/>
      <c r="P479" s="30"/>
      <c r="T479" s="36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43"/>
      <c r="AU479" s="43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1109</v>
      </c>
      <c r="BA479" s="30" t="str">
        <f>IF(ISBLANK(Table2[[#This Row],[device_model]]), "", Table2[[#This Row],[device_suggested_area]])</f>
        <v>Rack</v>
      </c>
      <c r="BB479" s="30" t="s">
        <v>1081</v>
      </c>
      <c r="BC479" s="30" t="s">
        <v>1080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1377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customHeight="1" x14ac:dyDescent="0.2">
      <c r="A480" s="30">
        <v>5025</v>
      </c>
      <c r="B480" s="42" t="s">
        <v>585</v>
      </c>
      <c r="C480" s="42" t="s">
        <v>380</v>
      </c>
      <c r="D480" s="42"/>
      <c r="E480" s="42"/>
      <c r="F480" s="30" t="str">
        <f>IF(ISBLANK(Table2[[#This Row],[unique_id]]), "", PROPER(SUBSTITUTE(Table2[[#This Row],[unique_id]], "_", " ")))</f>
        <v/>
      </c>
      <c r="G480" s="42"/>
      <c r="H480" s="42"/>
      <c r="I480" s="42"/>
      <c r="K480" s="42"/>
      <c r="M480" s="42"/>
      <c r="O480" s="31"/>
      <c r="P480" s="30"/>
      <c r="T480" s="36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43"/>
      <c r="AU480" s="43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1109</v>
      </c>
      <c r="BA480" s="30" t="str">
        <f>IF(ISBLANK(Table2[[#This Row],[device_model]]), "", Table2[[#This Row],[device_suggested_area]])</f>
        <v>Rack</v>
      </c>
      <c r="BB480" s="30" t="s">
        <v>1081</v>
      </c>
      <c r="BC480" s="30" t="s">
        <v>1080</v>
      </c>
      <c r="BD480" s="30" t="s">
        <v>264</v>
      </c>
      <c r="BE480" s="30">
        <v>12.1</v>
      </c>
      <c r="BF480" s="30" t="s">
        <v>28</v>
      </c>
      <c r="BJ480" s="30" t="s">
        <v>1390</v>
      </c>
      <c r="BK480" s="30" t="s">
        <v>1466</v>
      </c>
      <c r="BL480" s="30" t="s">
        <v>1398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customHeight="1" x14ac:dyDescent="0.2">
      <c r="A481" s="30">
        <v>5026</v>
      </c>
      <c r="B481" s="42" t="s">
        <v>585</v>
      </c>
      <c r="C481" s="42" t="s">
        <v>380</v>
      </c>
      <c r="D481" s="42"/>
      <c r="E481" s="42"/>
      <c r="F481" s="30" t="str">
        <f>IF(ISBLANK(Table2[[#This Row],[unique_id]]), "", PROPER(SUBSTITUTE(Table2[[#This Row],[unique_id]], "_", " ")))</f>
        <v/>
      </c>
      <c r="G481" s="42"/>
      <c r="H481" s="42"/>
      <c r="I481" s="42"/>
      <c r="K481" s="42"/>
      <c r="M481" s="42"/>
      <c r="O481" s="31"/>
      <c r="P481" s="30"/>
      <c r="T481" s="36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43"/>
      <c r="AU481" s="43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1109</v>
      </c>
      <c r="BA481" s="30" t="str">
        <f>IF(ISBLANK(Table2[[#This Row],[device_model]]), "", Table2[[#This Row],[device_suggested_area]])</f>
        <v>Rack</v>
      </c>
      <c r="BB481" s="30" t="s">
        <v>1081</v>
      </c>
      <c r="BC481" s="30" t="s">
        <v>1080</v>
      </c>
      <c r="BD481" s="30" t="s">
        <v>264</v>
      </c>
      <c r="BE481" s="30">
        <v>12.1</v>
      </c>
      <c r="BF481" s="30" t="s">
        <v>28</v>
      </c>
      <c r="BJ481" s="30" t="s">
        <v>1391</v>
      </c>
      <c r="BK481" s="30" t="s">
        <v>1467</v>
      </c>
      <c r="BL481" s="30" t="s">
        <v>1378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customHeight="1" x14ac:dyDescent="0.2">
      <c r="A482" s="30">
        <v>5027</v>
      </c>
      <c r="B482" s="42" t="s">
        <v>26</v>
      </c>
      <c r="C482" s="42" t="s">
        <v>380</v>
      </c>
      <c r="D482" s="42"/>
      <c r="E482" s="42"/>
      <c r="F482" s="30" t="str">
        <f>IF(ISBLANK(Table2[[#This Row],[unique_id]]), "", PROPER(SUBSTITUTE(Table2[[#This Row],[unique_id]], "_", " ")))</f>
        <v/>
      </c>
      <c r="G482" s="42"/>
      <c r="H482" s="42"/>
      <c r="I482" s="42"/>
      <c r="K482" s="42"/>
      <c r="M482" s="42"/>
      <c r="O482" s="31"/>
      <c r="P482" s="30"/>
      <c r="T482" s="36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43"/>
      <c r="AU482" s="43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1110</v>
      </c>
      <c r="BA482" s="30" t="str">
        <f>IF(ISBLANK(Table2[[#This Row],[device_model]]), "", Table2[[#This Row],[device_suggested_area]])</f>
        <v>Wardrobe</v>
      </c>
      <c r="BB482" s="30" t="s">
        <v>1084</v>
      </c>
      <c r="BC482" s="30" t="s">
        <v>1083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1379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customHeight="1" x14ac:dyDescent="0.2">
      <c r="A483" s="30">
        <v>5028</v>
      </c>
      <c r="B483" s="42" t="s">
        <v>585</v>
      </c>
      <c r="C483" s="42" t="s">
        <v>380</v>
      </c>
      <c r="D483" s="42"/>
      <c r="E483" s="42"/>
      <c r="F483" s="30" t="str">
        <f>IF(ISBLANK(Table2[[#This Row],[unique_id]]), "", PROPER(SUBSTITUTE(Table2[[#This Row],[unique_id]], "_", " ")))</f>
        <v/>
      </c>
      <c r="G483" s="42"/>
      <c r="H483" s="42"/>
      <c r="I483" s="42"/>
      <c r="K483" s="42"/>
      <c r="M483" s="42"/>
      <c r="O483" s="31"/>
      <c r="P483" s="30"/>
      <c r="T483" s="36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43"/>
      <c r="AU483" s="43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1110</v>
      </c>
      <c r="BA483" s="30" t="str">
        <f>IF(ISBLANK(Table2[[#This Row],[device_model]]), "", Table2[[#This Row],[device_suggested_area]])</f>
        <v>Wardrobe</v>
      </c>
      <c r="BB483" s="30" t="s">
        <v>1084</v>
      </c>
      <c r="BC483" s="30" t="s">
        <v>1083</v>
      </c>
      <c r="BD483" s="30" t="s">
        <v>560</v>
      </c>
      <c r="BE483" s="30">
        <v>12.1</v>
      </c>
      <c r="BF483" s="30" t="s">
        <v>501</v>
      </c>
      <c r="BJ483" s="30" t="s">
        <v>1390</v>
      </c>
      <c r="BK483" s="30" t="s">
        <v>1468</v>
      </c>
      <c r="BL483" s="30" t="s">
        <v>1399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customHeight="1" x14ac:dyDescent="0.2">
      <c r="A484" s="30">
        <v>5029</v>
      </c>
      <c r="B484" s="42" t="s">
        <v>585</v>
      </c>
      <c r="C484" s="42" t="s">
        <v>380</v>
      </c>
      <c r="D484" s="42"/>
      <c r="E484" s="42"/>
      <c r="F484" s="30" t="str">
        <f>IF(ISBLANK(Table2[[#This Row],[unique_id]]), "", PROPER(SUBSTITUTE(Table2[[#This Row],[unique_id]], "_", " ")))</f>
        <v/>
      </c>
      <c r="G484" s="42"/>
      <c r="H484" s="42"/>
      <c r="I484" s="42"/>
      <c r="K484" s="42"/>
      <c r="M484" s="42"/>
      <c r="O484" s="31"/>
      <c r="P484" s="30"/>
      <c r="T484" s="36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43"/>
      <c r="AU484" s="43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1110</v>
      </c>
      <c r="BA484" s="30" t="str">
        <f>IF(ISBLANK(Table2[[#This Row],[device_model]]), "", Table2[[#This Row],[device_suggested_area]])</f>
        <v>Wardrobe</v>
      </c>
      <c r="BB484" s="30" t="s">
        <v>1084</v>
      </c>
      <c r="BC484" s="30" t="s">
        <v>1083</v>
      </c>
      <c r="BD484" s="30" t="s">
        <v>560</v>
      </c>
      <c r="BE484" s="30">
        <v>12.1</v>
      </c>
      <c r="BF484" s="30" t="s">
        <v>501</v>
      </c>
      <c r="BJ484" s="30" t="s">
        <v>1391</v>
      </c>
      <c r="BK484" s="44" t="s">
        <v>1383</v>
      </c>
      <c r="BL484" s="30" t="s">
        <v>1380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customHeight="1" x14ac:dyDescent="0.2">
      <c r="A485" s="30">
        <v>5030</v>
      </c>
      <c r="B485" s="30" t="s">
        <v>26</v>
      </c>
      <c r="C485" s="30" t="s">
        <v>385</v>
      </c>
      <c r="E485" s="42"/>
      <c r="F485" s="35" t="str">
        <f>IF(ISBLANK(Table2[[#This Row],[unique_id]]), "", PROPER(SUBSTITUTE(Table2[[#This Row],[unique_id]], "_", " ")))</f>
        <v/>
      </c>
      <c r="I485" s="42"/>
      <c r="O485" s="31"/>
      <c r="P485" s="30"/>
      <c r="T485" s="36"/>
      <c r="U485" s="30"/>
      <c r="V485" s="31"/>
      <c r="W485" s="31"/>
      <c r="X485" s="31"/>
      <c r="Y485" s="31"/>
      <c r="Z485" s="31"/>
      <c r="AB485" s="30"/>
      <c r="AG485" s="31"/>
      <c r="AH485" s="31"/>
      <c r="AT485" s="43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788</v>
      </c>
      <c r="BF485" s="30" t="s">
        <v>28</v>
      </c>
      <c r="BJ485" s="30" t="s">
        <v>1391</v>
      </c>
      <c r="BK485" s="30" t="s">
        <v>382</v>
      </c>
      <c r="BL485" s="30" t="s">
        <v>1457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customHeight="1" x14ac:dyDescent="0.2">
      <c r="A486" s="30">
        <v>5031</v>
      </c>
      <c r="B486" s="30" t="s">
        <v>26</v>
      </c>
      <c r="C486" s="30" t="s">
        <v>463</v>
      </c>
      <c r="E486" s="42"/>
      <c r="F486" s="35" t="str">
        <f>IF(ISBLANK(Table2[[#This Row],[unique_id]]), "", PROPER(SUBSTITUTE(Table2[[#This Row],[unique_id]], "_", " ")))</f>
        <v/>
      </c>
      <c r="I486" s="42"/>
      <c r="O486" s="31"/>
      <c r="P486" s="30"/>
      <c r="T486" s="36"/>
      <c r="U486" s="30"/>
      <c r="V486" s="31"/>
      <c r="W486" s="31" t="s">
        <v>495</v>
      </c>
      <c r="X486" s="31"/>
      <c r="Y486" s="38" t="s">
        <v>768</v>
      </c>
      <c r="Z486" s="38"/>
      <c r="AA486" s="38"/>
      <c r="AB486" s="30"/>
      <c r="AG486" s="31"/>
      <c r="AH486" s="31"/>
      <c r="AT4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6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6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6" t="s">
        <v>1071</v>
      </c>
      <c r="BC486" s="36" t="s">
        <v>487</v>
      </c>
      <c r="BD486" s="30" t="s">
        <v>463</v>
      </c>
      <c r="BE486" s="36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customHeight="1" x14ac:dyDescent="0.2">
      <c r="A487" s="30">
        <v>6000</v>
      </c>
      <c r="B487" s="30" t="s">
        <v>26</v>
      </c>
      <c r="C487" s="30" t="s">
        <v>264</v>
      </c>
      <c r="F487" s="35" t="str">
        <f>IF(ISBLANK(Table2[[#This Row],[unique_id]]), "", PROPER(SUBSTITUTE(Table2[[#This Row],[unique_id]], "_", " ")))</f>
        <v/>
      </c>
      <c r="O487" s="31"/>
      <c r="P487" s="30"/>
      <c r="T487" s="36"/>
      <c r="U487" s="30"/>
      <c r="V487" s="31"/>
      <c r="W487" s="31"/>
      <c r="X487" s="31"/>
      <c r="Y487" s="31"/>
      <c r="Z487" s="31"/>
      <c r="AB487" s="30"/>
      <c r="AG487" s="31"/>
      <c r="AH487" s="31"/>
      <c r="AT487" s="43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1116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1117</v>
      </c>
      <c r="BD487" s="30" t="s">
        <v>264</v>
      </c>
      <c r="BE487" s="31" t="s">
        <v>1473</v>
      </c>
      <c r="BF487" s="30" t="s">
        <v>165</v>
      </c>
      <c r="BJ487" s="30" t="s">
        <v>1390</v>
      </c>
      <c r="BK487" s="30" t="s">
        <v>1469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customHeight="1" x14ac:dyDescent="0.2">
      <c r="A488" s="30">
        <v>6001</v>
      </c>
      <c r="B488" s="30" t="s">
        <v>26</v>
      </c>
      <c r="C488" s="30" t="s">
        <v>264</v>
      </c>
      <c r="F488" s="35" t="str">
        <f>IF(ISBLANK(Table2[[#This Row],[unique_id]]), "", PROPER(SUBSTITUTE(Table2[[#This Row],[unique_id]], "_", " ")))</f>
        <v/>
      </c>
      <c r="O488" s="31"/>
      <c r="P488" s="30"/>
      <c r="T488" s="36"/>
      <c r="U488" s="30"/>
      <c r="V488" s="31"/>
      <c r="W488" s="31"/>
      <c r="X488" s="31"/>
      <c r="Y488" s="31"/>
      <c r="Z488" s="31"/>
      <c r="AB488" s="30"/>
      <c r="AG488" s="31"/>
      <c r="AH488" s="31"/>
      <c r="AT488" s="43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1470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1471</v>
      </c>
      <c r="BD488" s="30" t="s">
        <v>264</v>
      </c>
      <c r="BE488" s="31" t="s">
        <v>1472</v>
      </c>
      <c r="BF488" s="30" t="s">
        <v>165</v>
      </c>
      <c r="BJ488" s="30" t="s">
        <v>1390</v>
      </c>
      <c r="BK488" s="30" t="s">
        <v>1474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2024-10-15T03:52:14Z</dcterms:modified>
</cp:coreProperties>
</file>