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2B443D3-940C-ED4C-A08D-D930F3664009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M108" i="1"/>
  <c r="AW108" i="1"/>
  <c r="AX108" i="1" s="1"/>
  <c r="T108" i="1"/>
  <c r="F108" i="1"/>
  <c r="BM107" i="1"/>
  <c r="AW107" i="1"/>
  <c r="T107" i="1"/>
  <c r="F107" i="1"/>
  <c r="BA355" i="1"/>
  <c r="AW355" i="1" s="1"/>
  <c r="BA356" i="1"/>
  <c r="AW356" i="1" s="1"/>
  <c r="S356" i="1"/>
  <c r="S355" i="1"/>
  <c r="BM356" i="1"/>
  <c r="T356" i="1"/>
  <c r="F356" i="1"/>
  <c r="BM355" i="1"/>
  <c r="T355" i="1"/>
  <c r="F355" i="1"/>
  <c r="BM389" i="1"/>
  <c r="AW389" i="1"/>
  <c r="AX389" i="1" s="1"/>
  <c r="T389" i="1"/>
  <c r="S389" i="1"/>
  <c r="F389" i="1"/>
  <c r="BM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M93" i="1"/>
  <c r="BA93" i="1"/>
  <c r="AX93" i="1"/>
  <c r="AK93" i="1"/>
  <c r="AJ93" i="1"/>
  <c r="AJ102" i="1"/>
  <c r="AK102" i="1"/>
  <c r="AX102" i="1"/>
  <c r="BA102" i="1"/>
  <c r="BM102" i="1"/>
  <c r="AJ103" i="1"/>
  <c r="AK103" i="1"/>
  <c r="AX103" i="1"/>
  <c r="BA103" i="1"/>
  <c r="BM103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6" i="1"/>
  <c r="AW376" i="1"/>
  <c r="AX376" i="1" s="1"/>
  <c r="T376" i="1"/>
  <c r="F376" i="1"/>
  <c r="BM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3" i="1"/>
  <c r="S361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7" i="1"/>
  <c r="BM378" i="1"/>
  <c r="BM379" i="1"/>
  <c r="BM380" i="1"/>
  <c r="BM381" i="1"/>
  <c r="BM382" i="1"/>
  <c r="BM383" i="1"/>
  <c r="BM384" i="1"/>
  <c r="BM385" i="1"/>
  <c r="BM386" i="1"/>
  <c r="BM387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<sst xmlns="http://schemas.openxmlformats.org/spreadsheetml/2006/main" count="7712" uniqueCount="1559">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</sst>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/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5"/>
  <sheetViews>
    <sheetView tabSelected="1" topLeftCell="A230" zoomScale="120" zoomScaleNormal="120" workbookViewId="0">
      <selection activeCell="B271" sqref="B27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39.1640625" style="3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1173</v>
      </c>
      <c r="L1" s="2" t="s">
        <v>1173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902</v>
      </c>
      <c r="AB1" s="6" t="s">
        <v>186</v>
      </c>
      <c r="AC1" s="6" t="s">
        <v>187</v>
      </c>
      <c r="AD1" s="7" t="s">
        <v>188</v>
      </c>
      <c r="AE1" s="7" t="s">
        <v>1154</v>
      </c>
      <c r="AF1" s="6" t="s">
        <v>186</v>
      </c>
      <c r="AG1" s="6" t="s">
        <v>186</v>
      </c>
      <c r="AH1" s="6" t="s">
        <v>903</v>
      </c>
      <c r="AI1" s="6" t="s">
        <v>186</v>
      </c>
      <c r="AJ1" s="6" t="s">
        <v>186</v>
      </c>
      <c r="AK1" s="6" t="s">
        <v>186</v>
      </c>
      <c r="AL1" s="6" t="s">
        <v>903</v>
      </c>
      <c r="AM1" s="6" t="s">
        <v>903</v>
      </c>
      <c r="AN1" s="6" t="s">
        <v>903</v>
      </c>
      <c r="AO1" s="6" t="s">
        <v>903</v>
      </c>
      <c r="AP1" s="6" t="s">
        <v>903</v>
      </c>
      <c r="AQ1" s="6" t="s">
        <v>903</v>
      </c>
      <c r="AR1" s="6" t="s">
        <v>186</v>
      </c>
      <c r="AS1" s="6" t="s">
        <v>186</v>
      </c>
      <c r="AT1" s="6" t="s">
        <v>186</v>
      </c>
      <c r="AU1" s="6" t="s">
        <v>808</v>
      </c>
      <c r="AV1" s="6" t="s">
        <v>453</v>
      </c>
      <c r="AW1" s="6" t="s">
        <v>453</v>
      </c>
      <c r="AX1" s="6" t="s">
        <v>1296</v>
      </c>
      <c r="AY1" s="6" t="s">
        <v>1296</v>
      </c>
      <c r="AZ1" s="6" t="s">
        <v>808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701</v>
      </c>
      <c r="BH1" s="6" t="s">
        <v>701</v>
      </c>
      <c r="BI1" s="6" t="s">
        <v>808</v>
      </c>
      <c r="BJ1" s="6" t="s">
        <v>453</v>
      </c>
      <c r="BK1" s="6" t="s">
        <v>697</v>
      </c>
      <c r="BL1" s="6" t="s">
        <v>453</v>
      </c>
      <c r="BM1" s="6" t="s">
        <v>698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1155</v>
      </c>
      <c r="E2" s="11" t="s">
        <v>1156</v>
      </c>
      <c r="F2" s="11" t="s">
        <v>1157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1158</v>
      </c>
      <c r="L2" s="11" t="s">
        <v>1159</v>
      </c>
      <c r="M2" s="11" t="s">
        <v>1160</v>
      </c>
      <c r="N2" s="11" t="s">
        <v>1161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1511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901</v>
      </c>
      <c r="AB2" s="15" t="s">
        <v>153</v>
      </c>
      <c r="AC2" s="15" t="s">
        <v>154</v>
      </c>
      <c r="AD2" s="15" t="s">
        <v>177</v>
      </c>
      <c r="AE2" s="16" t="s">
        <v>1162</v>
      </c>
      <c r="AF2" s="16" t="s">
        <v>155</v>
      </c>
      <c r="AG2" s="16" t="s">
        <v>156</v>
      </c>
      <c r="AH2" s="16" t="s">
        <v>907</v>
      </c>
      <c r="AI2" s="16" t="s">
        <v>157</v>
      </c>
      <c r="AJ2" s="17" t="s">
        <v>1163</v>
      </c>
      <c r="AK2" s="16" t="s">
        <v>1164</v>
      </c>
      <c r="AL2" s="16" t="s">
        <v>904</v>
      </c>
      <c r="AM2" s="16" t="s">
        <v>914</v>
      </c>
      <c r="AN2" s="16" t="s">
        <v>923</v>
      </c>
      <c r="AO2" s="16" t="s">
        <v>924</v>
      </c>
      <c r="AP2" s="16" t="s">
        <v>919</v>
      </c>
      <c r="AQ2" s="16" t="s">
        <v>920</v>
      </c>
      <c r="AR2" s="15" t="s">
        <v>158</v>
      </c>
      <c r="AS2" s="16" t="s">
        <v>526</v>
      </c>
      <c r="AT2" s="18" t="s">
        <v>163</v>
      </c>
      <c r="AU2" s="18" t="s">
        <v>995</v>
      </c>
      <c r="AV2" s="16" t="s">
        <v>339</v>
      </c>
      <c r="AW2" s="16" t="s">
        <v>160</v>
      </c>
      <c r="AX2" s="16" t="s">
        <v>1297</v>
      </c>
      <c r="AY2" s="16" t="s">
        <v>1293</v>
      </c>
      <c r="AZ2" s="16" t="s">
        <v>1090</v>
      </c>
      <c r="BA2" s="16" t="s">
        <v>1091</v>
      </c>
      <c r="BB2" s="16" t="s">
        <v>1092</v>
      </c>
      <c r="BC2" s="16" t="s">
        <v>161</v>
      </c>
      <c r="BD2" s="16" t="s">
        <v>162</v>
      </c>
      <c r="BE2" s="18" t="s">
        <v>159</v>
      </c>
      <c r="BF2" s="16" t="s">
        <v>1165</v>
      </c>
      <c r="BG2" s="16" t="s">
        <v>1192</v>
      </c>
      <c r="BH2" s="16" t="s">
        <v>1191</v>
      </c>
      <c r="BI2" s="16" t="s">
        <v>809</v>
      </c>
      <c r="BJ2" s="16" t="s">
        <v>699</v>
      </c>
      <c r="BK2" s="16" t="s">
        <v>696</v>
      </c>
      <c r="BL2" s="16" t="s">
        <v>338</v>
      </c>
      <c r="BM2" s="18" t="s">
        <v>700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1166</v>
      </c>
      <c r="N3" s="21" t="s">
        <v>1167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906</v>
      </c>
      <c r="AI3" s="27" t="s">
        <v>13</v>
      </c>
      <c r="AJ3" s="27" t="s">
        <v>14</v>
      </c>
      <c r="AK3" s="27" t="s">
        <v>15</v>
      </c>
      <c r="AL3" s="27" t="s">
        <v>905</v>
      </c>
      <c r="AM3" s="27" t="s">
        <v>913</v>
      </c>
      <c r="AN3" s="27" t="s">
        <v>921</v>
      </c>
      <c r="AO3" s="27" t="s">
        <v>922</v>
      </c>
      <c r="AP3" s="27" t="s">
        <v>915</v>
      </c>
      <c r="AQ3" s="27" t="s">
        <v>916</v>
      </c>
      <c r="AR3" s="27" t="s">
        <v>16</v>
      </c>
      <c r="AS3" s="27" t="s">
        <v>17</v>
      </c>
      <c r="AT3" s="28" t="s">
        <v>24</v>
      </c>
      <c r="AU3" s="28" t="s">
        <v>994</v>
      </c>
      <c r="AV3" s="27" t="s">
        <v>20</v>
      </c>
      <c r="AW3" s="27" t="s">
        <v>18</v>
      </c>
      <c r="AX3" s="27" t="s">
        <v>1294</v>
      </c>
      <c r="AY3" s="27" t="s">
        <v>1295</v>
      </c>
      <c r="AZ3" s="27" t="s">
        <v>1082</v>
      </c>
      <c r="BA3" s="27" t="s">
        <v>1083</v>
      </c>
      <c r="BB3" s="27" t="s">
        <v>1084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1193</v>
      </c>
      <c r="BH3" s="27" t="s">
        <v>1190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1093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1005</v>
      </c>
      <c r="BC6" s="30" t="s">
        <v>1003</v>
      </c>
      <c r="BD6" s="30" t="s">
        <v>128</v>
      </c>
      <c r="BE6" s="30" t="s">
        <v>426</v>
      </c>
      <c r="BF6" s="30" t="s">
        <v>130</v>
      </c>
      <c r="BJ6" s="38" t="s">
        <v>1357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1005</v>
      </c>
      <c r="BC8" s="30" t="s">
        <v>1003</v>
      </c>
      <c r="BD8" s="30" t="s">
        <v>128</v>
      </c>
      <c r="BE8" s="30" t="s">
        <v>426</v>
      </c>
      <c r="BF8" s="30" t="s">
        <v>127</v>
      </c>
      <c r="BJ8" s="38" t="s">
        <v>1357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1469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1470</v>
      </c>
      <c r="O10" s="31"/>
      <c r="P10" s="30"/>
      <c r="T10" s="37"/>
      <c r="U10" s="30"/>
      <c r="V10" s="31" t="s">
        <v>1207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1004</v>
      </c>
      <c r="BC10" s="30" t="s">
        <v>1006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1470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1005</v>
      </c>
      <c r="BC12" s="30" t="s">
        <v>1003</v>
      </c>
      <c r="BD12" s="30" t="s">
        <v>128</v>
      </c>
      <c r="BE12" s="30" t="s">
        <v>426</v>
      </c>
      <c r="BF12" s="30" t="s">
        <v>192</v>
      </c>
      <c r="BJ12" s="38" t="s">
        <v>1357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1327</v>
      </c>
      <c r="O14" s="31"/>
      <c r="P14" s="30"/>
      <c r="T14" s="37"/>
      <c r="U14" s="30"/>
      <c r="V14" s="31" t="s">
        <v>1209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1005</v>
      </c>
      <c r="BC14" s="30" t="s">
        <v>1006</v>
      </c>
      <c r="BD14" s="30" t="s">
        <v>128</v>
      </c>
      <c r="BE14" s="30" t="s">
        <v>427</v>
      </c>
      <c r="BF14" s="30" t="s">
        <v>212</v>
      </c>
      <c r="BJ14" s="38" t="s">
        <v>1357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1329</v>
      </c>
      <c r="O16" s="31"/>
      <c r="P16" s="30"/>
      <c r="T16" s="37"/>
      <c r="U16" s="30"/>
      <c r="V16" s="31" t="s">
        <v>1206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1005</v>
      </c>
      <c r="BC16" s="30" t="s">
        <v>1006</v>
      </c>
      <c r="BD16" s="30" t="s">
        <v>128</v>
      </c>
      <c r="BE16" s="30" t="s">
        <v>427</v>
      </c>
      <c r="BF16" s="30" t="s">
        <v>206</v>
      </c>
      <c r="BJ16" s="30" t="s">
        <v>1357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1471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1472</v>
      </c>
      <c r="O18" s="31"/>
      <c r="P18" s="30"/>
      <c r="T18" s="37"/>
      <c r="U18" s="30"/>
      <c r="V18" s="31" t="s">
        <v>1208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1004</v>
      </c>
      <c r="BC18" s="30" t="s">
        <v>1006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1472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1473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1474</v>
      </c>
      <c r="O20" s="31"/>
      <c r="P20" s="30"/>
      <c r="T20" s="37"/>
      <c r="U20" s="30"/>
      <c r="V20" s="31" t="s">
        <v>1207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1004</v>
      </c>
      <c r="BC20" s="30" t="s">
        <v>1006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1474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1005</v>
      </c>
      <c r="BC22" s="30" t="s">
        <v>1003</v>
      </c>
      <c r="BD22" s="30" t="s">
        <v>128</v>
      </c>
      <c r="BE22" s="30" t="s">
        <v>426</v>
      </c>
      <c r="BF22" s="30" t="s">
        <v>213</v>
      </c>
      <c r="BJ22" s="30" t="s">
        <v>1357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1200</v>
      </c>
      <c r="O24" s="31"/>
      <c r="P24" s="30"/>
      <c r="T24" s="37"/>
      <c r="U24" s="30"/>
      <c r="V24" s="31" t="s">
        <v>1216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1298</v>
      </c>
      <c r="BC24" s="30" t="s">
        <v>36</v>
      </c>
      <c r="BD24" s="30" t="s">
        <v>37</v>
      </c>
      <c r="BE24" s="30" t="s">
        <v>1093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1200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</row>
    <row r="26" spans="1:65" ht="16" customHeight="1" x14ac:dyDescent="0.2">
      <c r="A26" s="30">
        <v>1022</v>
      </c>
      <c r="B26" s="30" t="s">
        <v>26</v>
      </c>
      <c r="C26" s="30" t="s">
        <v>1144</v>
      </c>
      <c r="D26" s="30" t="s">
        <v>27</v>
      </c>
      <c r="E26" s="30" t="s">
        <v>1202</v>
      </c>
      <c r="F26" s="36" t="str">
        <f>IF(ISBLANK(Table2[[#This Row],[unique_id]]), "", PROPER(SUBSTITUTE(Table2[[#This Row],[unique_id]], "_", " ")))</f>
        <v>Utility Temperature</v>
      </c>
      <c r="G26" s="30" t="s">
        <v>1201</v>
      </c>
      <c r="H26" s="30" t="s">
        <v>87</v>
      </c>
      <c r="I26" s="30" t="s">
        <v>30</v>
      </c>
      <c r="K26" s="30" t="s">
        <v>1203</v>
      </c>
      <c r="O26" s="31"/>
      <c r="P26" s="30"/>
      <c r="T26" s="37"/>
      <c r="U26" s="30"/>
      <c r="V26" s="31" t="s">
        <v>1215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1148</v>
      </c>
      <c r="BD26" s="30" t="s">
        <v>1144</v>
      </c>
      <c r="BE26" s="30" t="s">
        <v>1149</v>
      </c>
      <c r="BF26" s="30" t="s">
        <v>28</v>
      </c>
      <c r="BK26" s="30" t="s">
        <v>1168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1144</v>
      </c>
      <c r="D27" s="30" t="s">
        <v>27</v>
      </c>
      <c r="E27" s="30" t="s">
        <v>1203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1071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1194</v>
      </c>
      <c r="O28" s="31"/>
      <c r="P28" s="30"/>
      <c r="T28" s="37"/>
      <c r="U28" s="30" t="s">
        <v>440</v>
      </c>
      <c r="V28" s="31" t="s">
        <v>1210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927</v>
      </c>
      <c r="AO28" s="30" t="s">
        <v>928</v>
      </c>
      <c r="AP28" s="30" t="s">
        <v>917</v>
      </c>
      <c r="AQ28" s="30" t="s">
        <v>918</v>
      </c>
      <c r="AR28" s="30" t="s">
        <v>1143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1140</v>
      </c>
      <c r="BD28" s="30" t="s">
        <v>1139</v>
      </c>
      <c r="BE28" s="30" t="s">
        <v>898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1194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1475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1476</v>
      </c>
      <c r="O30" s="31"/>
      <c r="P30" s="30"/>
      <c r="T30" s="37"/>
      <c r="U30" s="30"/>
      <c r="V30" s="31" t="s">
        <v>1207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1004</v>
      </c>
      <c r="BC30" s="30" t="s">
        <v>1006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1476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1093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1093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1093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1093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1298</v>
      </c>
      <c r="BC36" s="30" t="s">
        <v>36</v>
      </c>
      <c r="BD36" s="30" t="s">
        <v>37</v>
      </c>
      <c r="BE36" s="30" t="s">
        <v>1093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1093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1180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1093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1005</v>
      </c>
      <c r="BC44" s="30" t="s">
        <v>1003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1005</v>
      </c>
      <c r="BC45" s="30" t="s">
        <v>1003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1477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1004</v>
      </c>
      <c r="BC46" s="30" t="s">
        <v>1006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1005</v>
      </c>
      <c r="BC47" s="30" t="s">
        <v>1003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1004</v>
      </c>
      <c r="BC48" s="30" t="s">
        <v>1006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1004</v>
      </c>
      <c r="BC49" s="30" t="s">
        <v>1006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1478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1004</v>
      </c>
      <c r="BC50" s="30" t="s">
        <v>1006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1479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1004</v>
      </c>
      <c r="BC51" s="30" t="s">
        <v>1006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1005</v>
      </c>
      <c r="BC52" s="30" t="s">
        <v>1003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1298</v>
      </c>
      <c r="BC53" s="30" t="s">
        <v>36</v>
      </c>
      <c r="BD53" s="30" t="s">
        <v>37</v>
      </c>
      <c r="BE53" s="30" t="s">
        <v>1093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1480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1004</v>
      </c>
      <c r="BC54" s="30" t="s">
        <v>1006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1481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1510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1005</v>
      </c>
      <c r="BC56" s="30" t="s">
        <v>1003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1482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1510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1005</v>
      </c>
      <c r="BC57" s="30" t="s">
        <v>1003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1483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1510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1005</v>
      </c>
      <c r="BC58" s="30" t="s">
        <v>1003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1484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1510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1004</v>
      </c>
      <c r="BC59" s="30" t="s">
        <v>1006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1485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1510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1004</v>
      </c>
      <c r="BC60" s="30" t="s">
        <v>1006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1486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1510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1004</v>
      </c>
      <c r="BC61" s="30" t="s">
        <v>1006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1487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1510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1004</v>
      </c>
      <c r="BC62" s="30" t="s">
        <v>1006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1488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1510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1004</v>
      </c>
      <c r="BC63" s="30" t="s">
        <v>1006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1489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1510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1005</v>
      </c>
      <c r="BC64" s="30" t="s">
        <v>1003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1005</v>
      </c>
      <c r="BC65" s="30" t="s">
        <v>1003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1005</v>
      </c>
      <c r="BC66" s="30" t="s">
        <v>1003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1005</v>
      </c>
      <c r="BC67" s="30" t="s">
        <v>1003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1004</v>
      </c>
      <c r="BC68" s="30" t="s">
        <v>1006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1004</v>
      </c>
      <c r="BC69" s="30" t="s">
        <v>1006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1005</v>
      </c>
      <c r="BC70" s="30" t="s">
        <v>1003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1093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1093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1093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1093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1093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1093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1093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1093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1093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1093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1093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1093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1093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1093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1093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1093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E89" s="30" t="s">
        <v>1093</v>
      </c>
      <c r="BF89" s="30" t="s">
        <v>38</v>
      </c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E90" s="30" t="s">
        <v>1093</v>
      </c>
      <c r="BF90" s="30" t="s">
        <v>38</v>
      </c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E91" s="30" t="s">
        <v>1093</v>
      </c>
      <c r="BF91" s="30" t="s">
        <v>38</v>
      </c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1522</v>
      </c>
      <c r="F93" s="36" t="str">
        <f>IF(ISBLANK(Table2[[#This Row],[unique_id]]), "", PROPER(SUBSTITUTE(Table2[[#This Row],[unique_id]], "_", " ")))</f>
        <v>Home Started</v>
      </c>
      <c r="G93" s="30" t="s">
        <v>1523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127</v>
      </c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659</v>
      </c>
      <c r="F94" s="36" t="str">
        <f>IF(ISBLANK(Table2[[#This Row],[unique_id]]), "", PROPER(SUBSTITUTE(Table2[[#This Row],[unique_id]], "_", " ")))</f>
        <v>Home Security</v>
      </c>
      <c r="G94" s="30" t="s">
        <v>657</v>
      </c>
      <c r="H94" s="30" t="s">
        <v>311</v>
      </c>
      <c r="I94" s="30" t="s">
        <v>132</v>
      </c>
      <c r="J94" s="30" t="s">
        <v>658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672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702</v>
      </c>
      <c r="BK94" s="41"/>
      <c r="BL94" s="39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702</v>
      </c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702</v>
      </c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F97" s="30" t="s">
        <v>165</v>
      </c>
      <c r="BH97" s="30" t="s">
        <v>702</v>
      </c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676</v>
      </c>
      <c r="D98" s="30" t="s">
        <v>677</v>
      </c>
      <c r="E98" s="30" t="s">
        <v>678</v>
      </c>
      <c r="F98" s="36" t="str">
        <f>IF(ISBLANK(Table2[[#This Row],[unique_id]]), "", PROPER(SUBSTITUTE(Table2[[#This Row],[unique_id]], "_", " ")))</f>
        <v>Home Secure Back Door Off</v>
      </c>
      <c r="G98" s="30" t="s">
        <v>679</v>
      </c>
      <c r="H98" s="30" t="s">
        <v>311</v>
      </c>
      <c r="I98" s="30" t="s">
        <v>132</v>
      </c>
      <c r="K98" s="30" t="s">
        <v>680</v>
      </c>
      <c r="L98" s="30" t="s">
        <v>683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684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676</v>
      </c>
      <c r="D99" s="30" t="s">
        <v>677</v>
      </c>
      <c r="E99" s="30" t="s">
        <v>685</v>
      </c>
      <c r="F99" s="36" t="str">
        <f>IF(ISBLANK(Table2[[#This Row],[unique_id]]), "", PROPER(SUBSTITUTE(Table2[[#This Row],[unique_id]], "_", " ")))</f>
        <v>Home Secure Front Door Off</v>
      </c>
      <c r="G99" s="30" t="s">
        <v>686</v>
      </c>
      <c r="H99" s="30" t="s">
        <v>311</v>
      </c>
      <c r="I99" s="30" t="s">
        <v>132</v>
      </c>
      <c r="K99" s="30" t="s">
        <v>687</v>
      </c>
      <c r="L99" s="30" t="s">
        <v>683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684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676</v>
      </c>
      <c r="D100" s="30" t="s">
        <v>677</v>
      </c>
      <c r="E100" s="30" t="s">
        <v>688</v>
      </c>
      <c r="F100" s="36" t="str">
        <f>IF(ISBLANK(Table2[[#This Row],[unique_id]]), "", PROPER(SUBSTITUTE(Table2[[#This Row],[unique_id]], "_", " ")))</f>
        <v>Home Sleep On</v>
      </c>
      <c r="G100" s="30" t="s">
        <v>1494</v>
      </c>
      <c r="H100" s="30" t="s">
        <v>311</v>
      </c>
      <c r="I100" s="30" t="s">
        <v>132</v>
      </c>
      <c r="K100" s="30" t="s">
        <v>690</v>
      </c>
      <c r="L100" s="30" t="s">
        <v>691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1408</v>
      </c>
      <c r="B101" s="30" t="s">
        <v>26</v>
      </c>
      <c r="C101" s="30" t="s">
        <v>676</v>
      </c>
      <c r="D101" s="30" t="s">
        <v>677</v>
      </c>
      <c r="E101" s="30" t="s">
        <v>689</v>
      </c>
      <c r="F101" s="36" t="str">
        <f>IF(ISBLANK(Table2[[#This Row],[unique_id]]), "", PROPER(SUBSTITUTE(Table2[[#This Row],[unique_id]], "_", " ")))</f>
        <v>Home Sleep Off</v>
      </c>
      <c r="G101" s="30" t="s">
        <v>1495</v>
      </c>
      <c r="H101" s="30" t="s">
        <v>311</v>
      </c>
      <c r="I101" s="30" t="s">
        <v>132</v>
      </c>
      <c r="K101" s="30" t="s">
        <v>690</v>
      </c>
      <c r="L101" s="30" t="s">
        <v>683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E101" s="31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1516</v>
      </c>
      <c r="F102" s="36" t="str">
        <f>IF(ISBLANK(Table2[[#This Row],[unique_id]]), "", PROPER(SUBSTITUTE(Table2[[#This Row],[unique_id]], "_", " ")))</f>
        <v>Edwin Wakeup</v>
      </c>
      <c r="G102" s="30" t="s">
        <v>1514</v>
      </c>
      <c r="H102" s="30" t="s">
        <v>311</v>
      </c>
      <c r="I102" s="30" t="s">
        <v>132</v>
      </c>
      <c r="J102" s="30" t="s">
        <v>1519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E102" s="31"/>
      <c r="BF102" s="30" t="s">
        <v>127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1517</v>
      </c>
      <c r="F103" s="36" t="str">
        <f>IF(ISBLANK(Table2[[#This Row],[unique_id]]), "", PROPER(SUBSTITUTE(Table2[[#This Row],[unique_id]], "_", " ")))</f>
        <v>Edwin Playtime</v>
      </c>
      <c r="G103" s="30" t="s">
        <v>1524</v>
      </c>
      <c r="H103" s="30" t="s">
        <v>311</v>
      </c>
      <c r="I103" s="30" t="s">
        <v>132</v>
      </c>
      <c r="J103" s="30" t="s">
        <v>1520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E103" s="31"/>
      <c r="BF103" s="30" t="s">
        <v>127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1518</v>
      </c>
      <c r="F104" s="36" t="str">
        <f>IF(ISBLANK(Table2[[#This Row],[unique_id]]), "", PROPER(SUBSTITUTE(Table2[[#This Row],[unique_id]], "_", " ")))</f>
        <v>Edwin Goodnight</v>
      </c>
      <c r="G104" s="30" t="s">
        <v>1515</v>
      </c>
      <c r="H104" s="30" t="s">
        <v>311</v>
      </c>
      <c r="I104" s="30" t="s">
        <v>132</v>
      </c>
      <c r="J104" s="30" t="s">
        <v>1521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E104" s="31"/>
      <c r="BF104" s="30" t="s">
        <v>127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s="55" customFormat="1" ht="16" customHeight="1" x14ac:dyDescent="0.2">
      <c r="A105" s="55">
        <v>1450</v>
      </c>
      <c r="B105" s="55" t="s">
        <v>583</v>
      </c>
      <c r="C105" s="55" t="s">
        <v>818</v>
      </c>
      <c r="D105" s="55" t="s">
        <v>148</v>
      </c>
      <c r="E105" s="56" t="s">
        <v>1529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1466</v>
      </c>
      <c r="I105" s="55" t="s">
        <v>132</v>
      </c>
      <c r="O105" s="58" t="s">
        <v>798</v>
      </c>
      <c r="P105" s="55" t="s">
        <v>165</v>
      </c>
      <c r="Q105" s="55" t="s">
        <v>771</v>
      </c>
      <c r="R105" s="55" t="s">
        <v>781</v>
      </c>
      <c r="S105" s="55" t="str">
        <f>Table2[[#This Row],[friendly_name]]</f>
        <v>Coffee Machine</v>
      </c>
      <c r="T105" s="56" t="s">
        <v>1096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E105" s="55" t="s">
        <v>362</v>
      </c>
      <c r="BF105" s="55" t="s">
        <v>206</v>
      </c>
      <c r="BM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s="55" customFormat="1" ht="16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1530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1466</v>
      </c>
      <c r="I106" s="55" t="s">
        <v>132</v>
      </c>
      <c r="J106" s="55" t="s">
        <v>135</v>
      </c>
      <c r="M106" s="55" t="s">
        <v>257</v>
      </c>
      <c r="O106" s="58" t="s">
        <v>798</v>
      </c>
      <c r="P106" s="55" t="s">
        <v>165</v>
      </c>
      <c r="Q106" s="55" t="s">
        <v>771</v>
      </c>
      <c r="R106" s="55" t="s">
        <v>781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E106" s="55" t="s">
        <v>362</v>
      </c>
      <c r="BF106" s="55" t="s">
        <v>206</v>
      </c>
      <c r="BI106" s="55" t="s">
        <v>990</v>
      </c>
      <c r="BJ106" s="55" t="s">
        <v>1358</v>
      </c>
      <c r="BK106" s="55" t="s">
        <v>346</v>
      </c>
      <c r="BL106" s="55" t="s">
        <v>1407</v>
      </c>
      <c r="BM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5" ht="16" customHeight="1" x14ac:dyDescent="0.2">
      <c r="A107" s="30">
        <v>1452</v>
      </c>
      <c r="B107" s="30" t="s">
        <v>26</v>
      </c>
      <c r="C107" s="30" t="s">
        <v>818</v>
      </c>
      <c r="D107" s="30" t="s">
        <v>148</v>
      </c>
      <c r="E107" s="37" t="s">
        <v>976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1466</v>
      </c>
      <c r="I107" s="30" t="s">
        <v>132</v>
      </c>
      <c r="O107" s="31" t="s">
        <v>798</v>
      </c>
      <c r="P107" s="30" t="s">
        <v>165</v>
      </c>
      <c r="Q107" s="30" t="s">
        <v>771</v>
      </c>
      <c r="R107" s="30" t="s">
        <v>781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E107" s="30" t="s">
        <v>363</v>
      </c>
      <c r="BF107" s="30" t="s">
        <v>206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846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1466</v>
      </c>
      <c r="I108" s="30" t="s">
        <v>132</v>
      </c>
      <c r="J108" s="30" t="s">
        <v>135</v>
      </c>
      <c r="M108" s="30" t="s">
        <v>257</v>
      </c>
      <c r="O108" s="31" t="s">
        <v>798</v>
      </c>
      <c r="P108" s="30" t="s">
        <v>165</v>
      </c>
      <c r="Q108" s="30" t="s">
        <v>771</v>
      </c>
      <c r="R108" s="30" t="s">
        <v>781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E108" s="30" t="s">
        <v>363</v>
      </c>
      <c r="BF108" s="30" t="s">
        <v>206</v>
      </c>
      <c r="BI108" s="30" t="s">
        <v>990</v>
      </c>
      <c r="BJ108" s="30" t="s">
        <v>1358</v>
      </c>
      <c r="BK108" s="30" t="s">
        <v>354</v>
      </c>
      <c r="BL108" s="30" t="s">
        <v>1418</v>
      </c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5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730</v>
      </c>
      <c r="M109" s="30" t="s">
        <v>136</v>
      </c>
      <c r="O109" s="31" t="s">
        <v>798</v>
      </c>
      <c r="P109" s="30" t="s">
        <v>165</v>
      </c>
      <c r="Q109" s="30" t="s">
        <v>770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765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E109" s="30" t="s">
        <v>370</v>
      </c>
      <c r="BF109" s="30" t="s">
        <v>130</v>
      </c>
      <c r="BJ109" s="30" t="s">
        <v>1358</v>
      </c>
      <c r="BK109" s="30" t="s">
        <v>372</v>
      </c>
      <c r="BL109" s="30" t="s">
        <v>1384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5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730</v>
      </c>
      <c r="M110" s="30" t="s">
        <v>136</v>
      </c>
      <c r="O110" s="31" t="s">
        <v>798</v>
      </c>
      <c r="P110" s="30" t="s">
        <v>165</v>
      </c>
      <c r="Q110" s="30" t="s">
        <v>770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765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E110" s="30" t="s">
        <v>370</v>
      </c>
      <c r="BF110" s="30" t="s">
        <v>127</v>
      </c>
      <c r="BJ110" s="30" t="s">
        <v>1358</v>
      </c>
      <c r="BK110" s="30" t="s">
        <v>373</v>
      </c>
      <c r="BL110" s="30" t="s">
        <v>1385</v>
      </c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5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798</v>
      </c>
      <c r="P111" s="30" t="s">
        <v>165</v>
      </c>
      <c r="Q111" s="30" t="s">
        <v>770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765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E111" s="30" t="s">
        <v>370</v>
      </c>
      <c r="BF111" s="30" t="s">
        <v>192</v>
      </c>
      <c r="BJ111" s="30" t="s">
        <v>1358</v>
      </c>
      <c r="BK111" s="30" t="s">
        <v>376</v>
      </c>
      <c r="BL111" s="30" t="s">
        <v>1386</v>
      </c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5" ht="16" customHeight="1" x14ac:dyDescent="0.2">
      <c r="A112" s="30">
        <v>1503</v>
      </c>
      <c r="B112" s="30" t="s">
        <v>26</v>
      </c>
      <c r="C112" s="30" t="s">
        <v>818</v>
      </c>
      <c r="D112" s="30" t="s">
        <v>148</v>
      </c>
      <c r="E112" s="37" t="s">
        <v>931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1098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926</v>
      </c>
      <c r="BD112" s="30" t="s">
        <v>1139</v>
      </c>
      <c r="BE112" s="30" t="s">
        <v>898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 x14ac:dyDescent="0.2">
      <c r="A113" s="30">
        <v>1504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908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927</v>
      </c>
      <c r="AO113" s="30" t="s">
        <v>928</v>
      </c>
      <c r="AP113" s="30" t="s">
        <v>917</v>
      </c>
      <c r="AQ113" s="30" t="s">
        <v>918</v>
      </c>
      <c r="AR113" s="30" t="s">
        <v>982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926</v>
      </c>
      <c r="BD113" s="30" t="s">
        <v>1139</v>
      </c>
      <c r="BE113" s="30" t="s">
        <v>898</v>
      </c>
      <c r="BF113" s="30" t="s">
        <v>206</v>
      </c>
      <c r="BJ113" s="30" t="s">
        <v>1358</v>
      </c>
      <c r="BK113" s="30" t="s">
        <v>932</v>
      </c>
      <c r="BL113" s="30" t="s">
        <v>1388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 x14ac:dyDescent="0.2">
      <c r="A114" s="30">
        <v>1505</v>
      </c>
      <c r="B114" s="30" t="s">
        <v>26</v>
      </c>
      <c r="C114" s="30" t="s">
        <v>703</v>
      </c>
      <c r="D114" s="30" t="s">
        <v>27</v>
      </c>
      <c r="E114" s="30" t="s">
        <v>933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909</v>
      </c>
      <c r="AF114" s="30">
        <v>10</v>
      </c>
      <c r="AG114" s="31" t="s">
        <v>34</v>
      </c>
      <c r="AH114" s="31" t="s">
        <v>908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927</v>
      </c>
      <c r="AO114" s="30" t="s">
        <v>928</v>
      </c>
      <c r="AP114" s="30" t="s">
        <v>917</v>
      </c>
      <c r="AQ114" s="30" t="s">
        <v>918</v>
      </c>
      <c r="AR114" s="30" t="s">
        <v>1133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926</v>
      </c>
      <c r="BD114" s="30" t="s">
        <v>1139</v>
      </c>
      <c r="BE114" s="30" t="s">
        <v>898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30">
        <v>1506</v>
      </c>
      <c r="B115" s="30" t="s">
        <v>26</v>
      </c>
      <c r="C115" s="30" t="s">
        <v>703</v>
      </c>
      <c r="D115" s="30" t="s">
        <v>27</v>
      </c>
      <c r="E115" s="30" t="s">
        <v>934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910</v>
      </c>
      <c r="AF115" s="30">
        <v>10</v>
      </c>
      <c r="AG115" s="31" t="s">
        <v>34</v>
      </c>
      <c r="AH115" s="31" t="s">
        <v>908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927</v>
      </c>
      <c r="AO115" s="30" t="s">
        <v>928</v>
      </c>
      <c r="AP115" s="30" t="s">
        <v>917</v>
      </c>
      <c r="AQ115" s="30" t="s">
        <v>918</v>
      </c>
      <c r="AR115" s="30" t="s">
        <v>1134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926</v>
      </c>
      <c r="BD115" s="30" t="s">
        <v>1139</v>
      </c>
      <c r="BE115" s="30" t="s">
        <v>898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1358</v>
      </c>
      <c r="BK116" s="30" t="s">
        <v>377</v>
      </c>
      <c r="BL116" s="30" t="s">
        <v>1389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1030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1358</v>
      </c>
      <c r="BK118" s="30" t="s">
        <v>374</v>
      </c>
      <c r="BL118" s="30" t="s">
        <v>1390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1031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1358</v>
      </c>
      <c r="BK119" s="30" t="s">
        <v>375</v>
      </c>
      <c r="BL119" s="39" t="s">
        <v>1391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3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5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3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5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3" t="s">
        <v>1315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1456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5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3" t="s">
        <v>1314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1317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5" ht="16" customHeight="1" x14ac:dyDescent="0.2">
      <c r="A128" s="30">
        <v>1558</v>
      </c>
      <c r="B128" s="30" t="s">
        <v>26</v>
      </c>
      <c r="C128" s="30" t="s">
        <v>1445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1445</v>
      </c>
      <c r="BA128" s="30" t="str">
        <f>IF(ISBLANK(Table2[[#This Row],[device_model]]), "", Table2[[#This Row],[device_suggested_area]])</f>
        <v>Home</v>
      </c>
      <c r="BB128" s="30" t="s">
        <v>1449</v>
      </c>
      <c r="BC128" s="30" t="s">
        <v>1446</v>
      </c>
      <c r="BD128" s="30" t="s">
        <v>1445</v>
      </c>
      <c r="BE128" s="30" t="s">
        <v>1447</v>
      </c>
      <c r="BF128" s="30" t="s">
        <v>165</v>
      </c>
      <c r="BJ128" s="30" t="s">
        <v>1357</v>
      </c>
      <c r="BK128" s="46" t="s">
        <v>1448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5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896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768</v>
      </c>
      <c r="Z131" s="42" t="s">
        <v>984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935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766</v>
      </c>
      <c r="Z132" s="42" t="s">
        <v>984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1007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5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896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768</v>
      </c>
      <c r="Z133" s="42" t="s">
        <v>984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936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766</v>
      </c>
      <c r="Z134" s="42" t="s">
        <v>984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1007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5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893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768</v>
      </c>
      <c r="Z136" s="42" t="s">
        <v>1496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5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937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766</v>
      </c>
      <c r="Z137" s="42" t="s">
        <v>1496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1008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5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929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768</v>
      </c>
      <c r="Z138" s="42" t="s">
        <v>985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1009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5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938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766</v>
      </c>
      <c r="Z139" s="42" t="s">
        <v>985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1010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5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939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766</v>
      </c>
      <c r="Z140" s="42" t="s">
        <v>985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1011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5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940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985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1012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5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941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766</v>
      </c>
      <c r="Z142" s="42" t="s">
        <v>985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1013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5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864</v>
      </c>
      <c r="F143" s="36" t="str">
        <f>IF(ISBLANK(Table2[[#This Row],[unique_id]]), "", PROPER(SUBSTITUTE(Table2[[#This Row],[unique_id]], "_", " ")))</f>
        <v>Hallway Sconces</v>
      </c>
      <c r="G143" s="30" t="s">
        <v>866</v>
      </c>
      <c r="H143" s="30" t="s">
        <v>139</v>
      </c>
      <c r="I143" s="30" t="s">
        <v>132</v>
      </c>
      <c r="J143" s="30" t="s">
        <v>856</v>
      </c>
      <c r="K143" s="30" t="s">
        <v>929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768</v>
      </c>
      <c r="Z143" s="31" t="s">
        <v>986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856</v>
      </c>
      <c r="BC143" s="30" t="s">
        <v>859</v>
      </c>
      <c r="BD143" s="30" t="s">
        <v>454</v>
      </c>
      <c r="BE143" s="30" t="s">
        <v>857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865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766</v>
      </c>
      <c r="Z144" s="31" t="s">
        <v>986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996</v>
      </c>
      <c r="BC144" s="30" t="s">
        <v>859</v>
      </c>
      <c r="BD144" s="30" t="s">
        <v>454</v>
      </c>
      <c r="BE144" s="30" t="s">
        <v>857</v>
      </c>
      <c r="BF144" s="30" t="s">
        <v>407</v>
      </c>
      <c r="BK144" s="30" t="s">
        <v>867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5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766</v>
      </c>
      <c r="Z145" s="31" t="s">
        <v>986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997</v>
      </c>
      <c r="BC145" s="30" t="s">
        <v>859</v>
      </c>
      <c r="BD145" s="30" t="s">
        <v>454</v>
      </c>
      <c r="BE145" s="30" t="s">
        <v>857</v>
      </c>
      <c r="BF145" s="30" t="s">
        <v>407</v>
      </c>
      <c r="BK145" s="30" t="s">
        <v>868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5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892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768</v>
      </c>
      <c r="Z146" s="42" t="s">
        <v>984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1009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942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766</v>
      </c>
      <c r="Z147" s="42" t="s">
        <v>984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1010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5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943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766</v>
      </c>
      <c r="Z148" s="42" t="s">
        <v>984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1011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5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944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984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1012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5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945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766</v>
      </c>
      <c r="Z150" s="42" t="s">
        <v>984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1013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5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946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766</v>
      </c>
      <c r="Z151" s="42" t="s">
        <v>984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1014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5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947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766</v>
      </c>
      <c r="Z152" s="42" t="s">
        <v>984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1015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5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892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768</v>
      </c>
      <c r="Z153" s="42" t="s">
        <v>984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1009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948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766</v>
      </c>
      <c r="Z154" s="42" t="s">
        <v>984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1010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5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949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766</v>
      </c>
      <c r="Z155" s="42" t="s">
        <v>984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1011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5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950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984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1012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5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896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768</v>
      </c>
      <c r="Z158" s="42" t="s">
        <v>984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951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766</v>
      </c>
      <c r="Z159" s="42" t="s">
        <v>1496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1007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5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895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768</v>
      </c>
      <c r="Z160" s="42" t="s">
        <v>985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1009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952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766</v>
      </c>
      <c r="Z161" s="42" t="s">
        <v>985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1010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5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953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766</v>
      </c>
      <c r="Z162" s="42" t="s">
        <v>985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1011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5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954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985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1012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5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877</v>
      </c>
      <c r="F164" s="36" t="str">
        <f>IF(ISBLANK(Table2[[#This Row],[unique_id]]), "", PROPER(SUBSTITUTE(Table2[[#This Row],[unique_id]], "_", " ")))</f>
        <v>Parents Jane Bedside</v>
      </c>
      <c r="G164" s="30" t="s">
        <v>875</v>
      </c>
      <c r="H164" s="30" t="s">
        <v>139</v>
      </c>
      <c r="I164" s="30" t="s">
        <v>132</v>
      </c>
      <c r="J164" s="30" t="s">
        <v>890</v>
      </c>
      <c r="K164" s="30" t="s">
        <v>894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768</v>
      </c>
      <c r="Z164" s="31" t="s">
        <v>986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875</v>
      </c>
      <c r="BC164" s="30" t="s">
        <v>859</v>
      </c>
      <c r="BD164" s="30" t="s">
        <v>454</v>
      </c>
      <c r="BE164" s="30" t="s">
        <v>857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878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766</v>
      </c>
      <c r="Z165" s="31" t="s">
        <v>986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998</v>
      </c>
      <c r="BC165" s="30" t="s">
        <v>859</v>
      </c>
      <c r="BD165" s="30" t="s">
        <v>454</v>
      </c>
      <c r="BE165" s="30" t="s">
        <v>857</v>
      </c>
      <c r="BF165" s="30" t="s">
        <v>192</v>
      </c>
      <c r="BH165" s="30" t="s">
        <v>695</v>
      </c>
      <c r="BK165" s="30" t="s">
        <v>863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5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879</v>
      </c>
      <c r="F166" s="36" t="str">
        <f>IF(ISBLANK(Table2[[#This Row],[unique_id]]), "", PROPER(SUBSTITUTE(Table2[[#This Row],[unique_id]], "_", " ")))</f>
        <v>Parents Graham Bedside</v>
      </c>
      <c r="G166" s="30" t="s">
        <v>876</v>
      </c>
      <c r="H166" s="30" t="s">
        <v>139</v>
      </c>
      <c r="I166" s="30" t="s">
        <v>132</v>
      </c>
      <c r="J166" s="30" t="s">
        <v>891</v>
      </c>
      <c r="K166" s="30" t="s">
        <v>894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768</v>
      </c>
      <c r="Z166" s="31" t="s">
        <v>986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876</v>
      </c>
      <c r="BC166" s="30" t="s">
        <v>859</v>
      </c>
      <c r="BD166" s="30" t="s">
        <v>454</v>
      </c>
      <c r="BE166" s="30" t="s">
        <v>857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880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766</v>
      </c>
      <c r="Z167" s="31" t="s">
        <v>986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999</v>
      </c>
      <c r="BC167" s="30" t="s">
        <v>859</v>
      </c>
      <c r="BD167" s="30" t="s">
        <v>454</v>
      </c>
      <c r="BE167" s="30" t="s">
        <v>857</v>
      </c>
      <c r="BF167" s="30" t="s">
        <v>192</v>
      </c>
      <c r="BH167" s="30" t="s">
        <v>695</v>
      </c>
      <c r="BK167" s="30" t="s">
        <v>862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5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896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768</v>
      </c>
      <c r="Z168" s="42" t="s">
        <v>984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5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955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766</v>
      </c>
      <c r="Z169" s="42" t="s">
        <v>984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1007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5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892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768</v>
      </c>
      <c r="Z170" s="42" t="s">
        <v>984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1009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956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766</v>
      </c>
      <c r="Z171" s="42" t="s">
        <v>984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1010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5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957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766</v>
      </c>
      <c r="Z172" s="42" t="s">
        <v>984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1011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5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958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984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1012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5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959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766</v>
      </c>
      <c r="Z174" s="42" t="s">
        <v>984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1013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5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1305</v>
      </c>
      <c r="F175" s="36" t="str">
        <f>IF(ISBLANK(Table2[[#This Row],[unique_id]]), "", PROPER(SUBSTITUTE(Table2[[#This Row],[unique_id]], "_", " ")))</f>
        <v>Kitchen Bench Lights Plug</v>
      </c>
      <c r="G175" s="30" t="s">
        <v>1306</v>
      </c>
      <c r="H175" s="30" t="s">
        <v>139</v>
      </c>
      <c r="I175" s="30" t="s">
        <v>132</v>
      </c>
      <c r="J175" s="30" t="s">
        <v>1308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991</v>
      </c>
      <c r="U175" s="30"/>
      <c r="V175" s="31"/>
      <c r="W175" s="31"/>
      <c r="X175" s="31"/>
      <c r="Y175" s="31"/>
      <c r="Z175" s="31"/>
      <c r="AA175" s="31" t="s">
        <v>1135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908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927</v>
      </c>
      <c r="AO175" s="30" t="s">
        <v>928</v>
      </c>
      <c r="AP175" s="30" t="s">
        <v>917</v>
      </c>
      <c r="AQ175" s="30" t="s">
        <v>918</v>
      </c>
      <c r="AR175" s="30" t="s">
        <v>982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1307</v>
      </c>
      <c r="BC175" s="30" t="s">
        <v>777</v>
      </c>
      <c r="BD175" s="30" t="s">
        <v>1139</v>
      </c>
      <c r="BE175" s="30" t="s">
        <v>898</v>
      </c>
      <c r="BF175" s="30" t="s">
        <v>206</v>
      </c>
      <c r="BJ175" s="30" t="s">
        <v>1358</v>
      </c>
      <c r="BK175" s="30" t="s">
        <v>930</v>
      </c>
      <c r="BL175" s="30" t="s">
        <v>1392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5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892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768</v>
      </c>
      <c r="Z176" s="42" t="s">
        <v>984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1009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960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766</v>
      </c>
      <c r="Z177" s="42" t="s">
        <v>984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1010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5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892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768</v>
      </c>
      <c r="Z178" s="42" t="s">
        <v>984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1009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961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766</v>
      </c>
      <c r="Z179" s="42" t="s">
        <v>984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1010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5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768</v>
      </c>
      <c r="Z180" s="42" t="s">
        <v>987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1009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962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766</v>
      </c>
      <c r="Z181" s="42" t="s">
        <v>987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1010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5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895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768</v>
      </c>
      <c r="Z182" s="42" t="s">
        <v>985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1009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963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766</v>
      </c>
      <c r="Z183" s="42" t="s">
        <v>985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1010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5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869</v>
      </c>
      <c r="F184" s="36" t="str">
        <f>IF(ISBLANK(Table2[[#This Row],[unique_id]]), "", PROPER(SUBSTITUTE(Table2[[#This Row],[unique_id]], "_", " ")))</f>
        <v>Bathroom Sconces</v>
      </c>
      <c r="G184" s="30" t="s">
        <v>872</v>
      </c>
      <c r="H184" s="30" t="s">
        <v>139</v>
      </c>
      <c r="I184" s="30" t="s">
        <v>132</v>
      </c>
      <c r="J184" s="30" t="s">
        <v>856</v>
      </c>
      <c r="K184" s="30" t="s">
        <v>894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768</v>
      </c>
      <c r="Z184" s="31" t="s">
        <v>986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856</v>
      </c>
      <c r="BC184" s="30" t="s">
        <v>859</v>
      </c>
      <c r="BD184" s="30" t="s">
        <v>454</v>
      </c>
      <c r="BE184" s="30" t="s">
        <v>857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870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766</v>
      </c>
      <c r="Z185" s="31" t="s">
        <v>986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996</v>
      </c>
      <c r="BC185" s="30" t="s">
        <v>859</v>
      </c>
      <c r="BD185" s="30" t="s">
        <v>454</v>
      </c>
      <c r="BE185" s="30" t="s">
        <v>857</v>
      </c>
      <c r="BF185" s="30" t="s">
        <v>359</v>
      </c>
      <c r="BK185" s="30" t="s">
        <v>873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5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871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766</v>
      </c>
      <c r="Z186" s="31" t="s">
        <v>986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997</v>
      </c>
      <c r="BC186" s="30" t="s">
        <v>859</v>
      </c>
      <c r="BD186" s="30" t="s">
        <v>454</v>
      </c>
      <c r="BE186" s="30" t="s">
        <v>857</v>
      </c>
      <c r="BF186" s="30" t="s">
        <v>359</v>
      </c>
      <c r="BK186" s="30" t="s">
        <v>874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5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895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768</v>
      </c>
      <c r="Z187" s="42" t="s">
        <v>985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1009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964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766</v>
      </c>
      <c r="Z188" s="42" t="s">
        <v>985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1010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5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851</v>
      </c>
      <c r="F189" s="36" t="str">
        <f>IF(ISBLANK(Table2[[#This Row],[unique_id]]), "", PROPER(SUBSTITUTE(Table2[[#This Row],[unique_id]], "_", " ")))</f>
        <v>Ensuite Sconces</v>
      </c>
      <c r="G189" s="30" t="s">
        <v>855</v>
      </c>
      <c r="H189" s="30" t="s">
        <v>139</v>
      </c>
      <c r="I189" s="30" t="s">
        <v>132</v>
      </c>
      <c r="J189" s="30" t="s">
        <v>856</v>
      </c>
      <c r="K189" s="30" t="s">
        <v>894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768</v>
      </c>
      <c r="Z189" s="31" t="s">
        <v>986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856</v>
      </c>
      <c r="BC189" s="30" t="s">
        <v>859</v>
      </c>
      <c r="BD189" s="30" t="s">
        <v>454</v>
      </c>
      <c r="BE189" s="30" t="s">
        <v>857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852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766</v>
      </c>
      <c r="Z190" s="31" t="s">
        <v>986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996</v>
      </c>
      <c r="BC190" s="30" t="s">
        <v>859</v>
      </c>
      <c r="BD190" s="30" t="s">
        <v>454</v>
      </c>
      <c r="BE190" s="30" t="s">
        <v>857</v>
      </c>
      <c r="BF190" s="30" t="s">
        <v>397</v>
      </c>
      <c r="BK190" s="30" t="s">
        <v>858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5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853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766</v>
      </c>
      <c r="Z191" s="31" t="s">
        <v>986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997</v>
      </c>
      <c r="BC191" s="30" t="s">
        <v>859</v>
      </c>
      <c r="BD191" s="30" t="s">
        <v>454</v>
      </c>
      <c r="BE191" s="30" t="s">
        <v>857</v>
      </c>
      <c r="BF191" s="30" t="s">
        <v>397</v>
      </c>
      <c r="BK191" s="30" t="s">
        <v>860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5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854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1000</v>
      </c>
      <c r="BC192" s="30" t="s">
        <v>859</v>
      </c>
      <c r="BD192" s="30" t="s">
        <v>454</v>
      </c>
      <c r="BE192" s="30" t="s">
        <v>857</v>
      </c>
      <c r="BF192" s="30" t="s">
        <v>397</v>
      </c>
      <c r="BK192" s="30" t="s">
        <v>861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5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892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768</v>
      </c>
      <c r="Z193" s="42" t="s">
        <v>984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1009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965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766</v>
      </c>
      <c r="Z194" s="42" t="s">
        <v>984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1010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5" s="55" customFormat="1" ht="16" customHeight="1" x14ac:dyDescent="0.2">
      <c r="A195" s="55">
        <v>1665</v>
      </c>
      <c r="B195" s="55" t="s">
        <v>583</v>
      </c>
      <c r="C195" s="55" t="s">
        <v>818</v>
      </c>
      <c r="D195" s="55" t="s">
        <v>148</v>
      </c>
      <c r="E195" s="56" t="s">
        <v>1531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798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737</v>
      </c>
      <c r="BC195" s="55" t="s">
        <v>361</v>
      </c>
      <c r="BD195" s="55" t="s">
        <v>233</v>
      </c>
      <c r="BE195" s="55" t="s">
        <v>362</v>
      </c>
      <c r="BF195" s="55" t="s">
        <v>358</v>
      </c>
      <c r="BM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s="55" customFormat="1" ht="16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1532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798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737</v>
      </c>
      <c r="BC196" s="55" t="s">
        <v>361</v>
      </c>
      <c r="BD196" s="55" t="s">
        <v>233</v>
      </c>
      <c r="BE196" s="55" t="s">
        <v>362</v>
      </c>
      <c r="BF196" s="55" t="s">
        <v>358</v>
      </c>
      <c r="BI196" s="55" t="s">
        <v>989</v>
      </c>
      <c r="BJ196" s="55" t="s">
        <v>1358</v>
      </c>
      <c r="BK196" s="55" t="s">
        <v>565</v>
      </c>
      <c r="BL196" s="55" t="s">
        <v>1393</v>
      </c>
      <c r="BM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5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966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1098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1140</v>
      </c>
      <c r="BD197" s="30" t="s">
        <v>1139</v>
      </c>
      <c r="BE197" s="30" t="s">
        <v>898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1075</v>
      </c>
      <c r="U198" s="30"/>
      <c r="V198" s="31"/>
      <c r="W198" s="31"/>
      <c r="X198" s="31"/>
      <c r="Y198" s="31"/>
      <c r="Z198" s="31"/>
      <c r="AA198" s="42" t="s">
        <v>1132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908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927</v>
      </c>
      <c r="AO198" s="30" t="s">
        <v>928</v>
      </c>
      <c r="AP198" s="30" t="s">
        <v>917</v>
      </c>
      <c r="AQ198" s="30" t="s">
        <v>918</v>
      </c>
      <c r="AR198" s="30" t="s">
        <v>982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1140</v>
      </c>
      <c r="BD198" s="30" t="s">
        <v>1139</v>
      </c>
      <c r="BE198" s="30" t="s">
        <v>898</v>
      </c>
      <c r="BF198" s="30" t="s">
        <v>358</v>
      </c>
      <c r="BJ198" s="30" t="s">
        <v>1358</v>
      </c>
      <c r="BK198" s="30" t="s">
        <v>1077</v>
      </c>
      <c r="BL198" s="30" t="s">
        <v>1394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5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1072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908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927</v>
      </c>
      <c r="AO199" s="30" t="s">
        <v>928</v>
      </c>
      <c r="AP199" s="30" t="s">
        <v>917</v>
      </c>
      <c r="AQ199" s="30" t="s">
        <v>918</v>
      </c>
      <c r="AR199" s="30" t="s">
        <v>1272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1140</v>
      </c>
      <c r="BD199" s="30" t="s">
        <v>1139</v>
      </c>
      <c r="BE199" s="30" t="s">
        <v>898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s="55" customFormat="1" ht="16" customHeight="1" x14ac:dyDescent="0.2">
      <c r="A200" s="55">
        <v>1670</v>
      </c>
      <c r="B200" s="55" t="s">
        <v>583</v>
      </c>
      <c r="C200" s="55" t="s">
        <v>818</v>
      </c>
      <c r="D200" s="55" t="s">
        <v>148</v>
      </c>
      <c r="E200" s="56" t="s">
        <v>1533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798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737</v>
      </c>
      <c r="BC200" s="55" t="s">
        <v>361</v>
      </c>
      <c r="BD200" s="55" t="s">
        <v>233</v>
      </c>
      <c r="BE200" s="55" t="s">
        <v>362</v>
      </c>
      <c r="BF200" s="55" t="s">
        <v>563</v>
      </c>
      <c r="BM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s="55" customFormat="1" ht="16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1534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798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737</v>
      </c>
      <c r="BC201" s="55" t="s">
        <v>361</v>
      </c>
      <c r="BD201" s="55" t="s">
        <v>233</v>
      </c>
      <c r="BE201" s="55" t="s">
        <v>362</v>
      </c>
      <c r="BF201" s="55" t="s">
        <v>563</v>
      </c>
      <c r="BI201" s="55" t="s">
        <v>989</v>
      </c>
      <c r="BJ201" s="55" t="s">
        <v>1358</v>
      </c>
      <c r="BK201" s="55" t="s">
        <v>564</v>
      </c>
      <c r="BL201" s="55" t="s">
        <v>1395</v>
      </c>
      <c r="BM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5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967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1098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1141</v>
      </c>
      <c r="BD202" s="30" t="s">
        <v>1139</v>
      </c>
      <c r="BE202" s="30" t="s">
        <v>898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5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1074</v>
      </c>
      <c r="U203" s="30"/>
      <c r="V203" s="31"/>
      <c r="W203" s="31"/>
      <c r="X203" s="31"/>
      <c r="Y203" s="31"/>
      <c r="Z203" s="31"/>
      <c r="AA203" s="42" t="s">
        <v>1132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908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927</v>
      </c>
      <c r="AO203" s="30" t="s">
        <v>928</v>
      </c>
      <c r="AP203" s="30" t="s">
        <v>917</v>
      </c>
      <c r="AQ203" s="30" t="s">
        <v>918</v>
      </c>
      <c r="AR203" s="30" t="s">
        <v>982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1141</v>
      </c>
      <c r="BD203" s="30" t="s">
        <v>1139</v>
      </c>
      <c r="BE203" s="30" t="s">
        <v>898</v>
      </c>
      <c r="BF203" s="30" t="s">
        <v>563</v>
      </c>
      <c r="BJ203" s="30" t="s">
        <v>1358</v>
      </c>
      <c r="BK203" s="30" t="s">
        <v>1076</v>
      </c>
      <c r="BL203" s="30" t="s">
        <v>1396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5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968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1016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5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969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1017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5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970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1018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5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971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1019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5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766</v>
      </c>
      <c r="Z209" s="42" t="s">
        <v>988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1020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1078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766</v>
      </c>
      <c r="Z210" s="42" t="s">
        <v>988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1021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1078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5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766</v>
      </c>
      <c r="Z211" s="42" t="s">
        <v>988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1022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1078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5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766</v>
      </c>
      <c r="Z212" s="42" t="s">
        <v>988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1023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1078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972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1024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5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973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1025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5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766</v>
      </c>
      <c r="Z216" s="42" t="s">
        <v>988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1026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1078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5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974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1097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1033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1033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990</v>
      </c>
      <c r="BJ219" s="30" t="s">
        <v>1358</v>
      </c>
      <c r="BK219" s="30" t="s">
        <v>351</v>
      </c>
      <c r="BL219" s="30" t="s">
        <v>1397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5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1119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1097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1139</v>
      </c>
      <c r="BE220" s="30" t="s">
        <v>898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1120</v>
      </c>
      <c r="F221" s="36" t="str">
        <f>IF(ISBLANK(Table2[[#This Row],[unique_id]]), "", PROPER(SUBSTITUTE(Table2[[#This Row],[unique_id]], "_", " ")))</f>
        <v>Ceiling Water Booster Plug</v>
      </c>
      <c r="G221" s="30" t="s">
        <v>1198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908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927</v>
      </c>
      <c r="AO221" s="30" t="s">
        <v>928</v>
      </c>
      <c r="AP221" s="30" t="s">
        <v>917</v>
      </c>
      <c r="AQ221" s="30" t="s">
        <v>918</v>
      </c>
      <c r="AR221" s="30" t="s">
        <v>982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1139</v>
      </c>
      <c r="BE221" s="30" t="s">
        <v>898</v>
      </c>
      <c r="BF221" s="30" t="s">
        <v>406</v>
      </c>
      <c r="BJ221" s="30" t="s">
        <v>1358</v>
      </c>
      <c r="BK221" s="30" t="s">
        <v>446</v>
      </c>
      <c r="BL221" s="30" t="s">
        <v>1398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5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1121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911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909</v>
      </c>
      <c r="AF222" s="30">
        <v>10</v>
      </c>
      <c r="AG222" s="31" t="s">
        <v>34</v>
      </c>
      <c r="AH222" s="31" t="s">
        <v>908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927</v>
      </c>
      <c r="AO222" s="30" t="s">
        <v>928</v>
      </c>
      <c r="AP222" s="30" t="s">
        <v>917</v>
      </c>
      <c r="AQ222" s="30" t="s">
        <v>918</v>
      </c>
      <c r="AR222" s="30" t="s">
        <v>1133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1139</v>
      </c>
      <c r="BE222" s="30" t="s">
        <v>898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1122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912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910</v>
      </c>
      <c r="AF223" s="30">
        <v>10</v>
      </c>
      <c r="AG223" s="31" t="s">
        <v>34</v>
      </c>
      <c r="AH223" s="31" t="s">
        <v>908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927</v>
      </c>
      <c r="AO223" s="30" t="s">
        <v>928</v>
      </c>
      <c r="AP223" s="30" t="s">
        <v>917</v>
      </c>
      <c r="AQ223" s="30" t="s">
        <v>918</v>
      </c>
      <c r="AR223" s="30" t="s">
        <v>1134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1139</v>
      </c>
      <c r="BE223" s="30" t="s">
        <v>898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1127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1097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1139</v>
      </c>
      <c r="BE224" s="30" t="s">
        <v>898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1128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1136</v>
      </c>
      <c r="AB225" s="30"/>
      <c r="AC225" s="30"/>
      <c r="AE225" s="30" t="s">
        <v>1131</v>
      </c>
      <c r="AF225" s="30">
        <v>10</v>
      </c>
      <c r="AG225" s="31" t="s">
        <v>34</v>
      </c>
      <c r="AH225" s="31" t="s">
        <v>908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927</v>
      </c>
      <c r="AO225" s="30" t="s">
        <v>928</v>
      </c>
      <c r="AP225" s="30" t="s">
        <v>917</v>
      </c>
      <c r="AQ225" s="30" t="s">
        <v>918</v>
      </c>
      <c r="AR225" s="30" t="s">
        <v>982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1139</v>
      </c>
      <c r="BE225" s="30" t="s">
        <v>898</v>
      </c>
      <c r="BF225" s="30" t="s">
        <v>580</v>
      </c>
      <c r="BJ225" s="30" t="s">
        <v>1358</v>
      </c>
      <c r="BK225" s="30" t="s">
        <v>1070</v>
      </c>
      <c r="BL225" s="30" t="s">
        <v>1399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5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1129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911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909</v>
      </c>
      <c r="AF226" s="30">
        <v>10</v>
      </c>
      <c r="AG226" s="31" t="s">
        <v>34</v>
      </c>
      <c r="AH226" s="31" t="s">
        <v>908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927</v>
      </c>
      <c r="AO226" s="30" t="s">
        <v>928</v>
      </c>
      <c r="AP226" s="30" t="s">
        <v>917</v>
      </c>
      <c r="AQ226" s="30" t="s">
        <v>918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1139</v>
      </c>
      <c r="BE226" s="30" t="s">
        <v>898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1130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912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910</v>
      </c>
      <c r="AF227" s="30">
        <v>10</v>
      </c>
      <c r="AG227" s="31" t="s">
        <v>34</v>
      </c>
      <c r="AH227" s="31" t="s">
        <v>908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927</v>
      </c>
      <c r="AO227" s="30" t="s">
        <v>928</v>
      </c>
      <c r="AP227" s="30" t="s">
        <v>917</v>
      </c>
      <c r="AQ227" s="30" t="s">
        <v>918</v>
      </c>
      <c r="AR227" s="30" t="s">
        <v>1134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1139</v>
      </c>
      <c r="BE227" s="30" t="s">
        <v>898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1073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1189</v>
      </c>
      <c r="H228" s="30" t="s">
        <v>1465</v>
      </c>
      <c r="I228" s="30" t="s">
        <v>132</v>
      </c>
      <c r="K228" s="30" t="s">
        <v>1197</v>
      </c>
      <c r="O228" s="31"/>
      <c r="P228" s="30"/>
      <c r="T228" s="37"/>
      <c r="U228" s="30" t="s">
        <v>440</v>
      </c>
      <c r="V228" s="31" t="s">
        <v>1212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908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927</v>
      </c>
      <c r="AO228" s="30" t="s">
        <v>928</v>
      </c>
      <c r="AP228" s="30" t="s">
        <v>917</v>
      </c>
      <c r="AQ228" s="30" t="s">
        <v>918</v>
      </c>
      <c r="AR228" s="30" t="s">
        <v>1142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1141</v>
      </c>
      <c r="BD228" s="30" t="s">
        <v>1139</v>
      </c>
      <c r="BE228" s="30" t="s">
        <v>898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1197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1189</v>
      </c>
      <c r="H229" s="30" t="s">
        <v>1465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850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1101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2108</v>
      </c>
      <c r="B238" s="30" t="s">
        <v>583</v>
      </c>
      <c r="C238" s="30" t="s">
        <v>787</v>
      </c>
      <c r="D238" s="30" t="s">
        <v>27</v>
      </c>
      <c r="E238" s="30" t="s">
        <v>1102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2109</v>
      </c>
      <c r="B239" s="30" t="s">
        <v>583</v>
      </c>
      <c r="C239" s="30" t="s">
        <v>787</v>
      </c>
      <c r="D239" s="30" t="s">
        <v>27</v>
      </c>
      <c r="E239" s="30" t="s">
        <v>1103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1104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1105</v>
      </c>
      <c r="F241" s="36" t="str">
        <f>IF(ISBLANK(Table2[[#This Row],[unique_id]]), "", PROPER(SUBSTITUTE(Table2[[#This Row],[unique_id]], "_", " ")))</f>
        <v>Water Booster Power</v>
      </c>
      <c r="G241" s="30" t="s">
        <v>1198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1106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2113</v>
      </c>
      <c r="B243" s="30" t="s">
        <v>583</v>
      </c>
      <c r="C243" s="30" t="s">
        <v>787</v>
      </c>
      <c r="D243" s="30" t="s">
        <v>27</v>
      </c>
      <c r="E243" s="30" t="s">
        <v>1107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2114</v>
      </c>
      <c r="B244" s="30" t="s">
        <v>583</v>
      </c>
      <c r="C244" s="30" t="s">
        <v>787</v>
      </c>
      <c r="D244" s="30" t="s">
        <v>27</v>
      </c>
      <c r="E244" s="30" t="s">
        <v>1108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1109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2118</v>
      </c>
      <c r="B248" s="30" t="s">
        <v>583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850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1110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2131</v>
      </c>
      <c r="B261" s="30" t="s">
        <v>583</v>
      </c>
      <c r="C261" s="30" t="s">
        <v>787</v>
      </c>
      <c r="D261" s="30" t="s">
        <v>27</v>
      </c>
      <c r="E261" s="30" t="s">
        <v>1111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2132</v>
      </c>
      <c r="B262" s="30" t="s">
        <v>583</v>
      </c>
      <c r="C262" s="30" t="s">
        <v>787</v>
      </c>
      <c r="D262" s="30" t="s">
        <v>27</v>
      </c>
      <c r="E262" s="30" t="s">
        <v>1112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1113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1114</v>
      </c>
      <c r="F264" s="36" t="str">
        <f>IF(ISBLANK(Table2[[#This Row],[unique_id]]), "", PROPER(SUBSTITUTE(Table2[[#This Row],[unique_id]], "_", " ")))</f>
        <v>Water Booster Energy Daily</v>
      </c>
      <c r="G264" s="30" t="s">
        <v>1198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1115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2136</v>
      </c>
      <c r="B266" s="30" t="s">
        <v>583</v>
      </c>
      <c r="C266" s="30" t="s">
        <v>787</v>
      </c>
      <c r="D266" s="30" t="s">
        <v>27</v>
      </c>
      <c r="E266" s="30" t="s">
        <v>1116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2137</v>
      </c>
      <c r="B267" s="30" t="s">
        <v>583</v>
      </c>
      <c r="C267" s="30" t="s">
        <v>787</v>
      </c>
      <c r="D267" s="30" t="s">
        <v>27</v>
      </c>
      <c r="E267" s="30" t="s">
        <v>1117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1118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2141</v>
      </c>
      <c r="B271" s="30" t="s">
        <v>583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1045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1357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5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1150</v>
      </c>
      <c r="BC277" s="30" t="s">
        <v>1152</v>
      </c>
      <c r="BD277" s="30" t="s">
        <v>1151</v>
      </c>
      <c r="BE277" s="30" t="s">
        <v>1002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1301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1150</v>
      </c>
      <c r="BC278" s="30" t="s">
        <v>1152</v>
      </c>
      <c r="BD278" s="30" t="s">
        <v>1151</v>
      </c>
      <c r="BE278" s="30" t="s">
        <v>1002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1171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1150</v>
      </c>
      <c r="BC279" s="30" t="s">
        <v>1152</v>
      </c>
      <c r="BD279" s="30" t="s">
        <v>1151</v>
      </c>
      <c r="BE279" s="30" t="s">
        <v>1002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1171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1150</v>
      </c>
      <c r="BC280" s="30" t="s">
        <v>1152</v>
      </c>
      <c r="BD280" s="30" t="s">
        <v>1151</v>
      </c>
      <c r="BE280" s="30" t="s">
        <v>1002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1171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1150</v>
      </c>
      <c r="BC281" s="30" t="s">
        <v>1152</v>
      </c>
      <c r="BD281" s="30" t="s">
        <v>1151</v>
      </c>
      <c r="BE281" s="30" t="s">
        <v>1002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1264</v>
      </c>
      <c r="H282" s="30" t="s">
        <v>1260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1263</v>
      </c>
      <c r="AF282" s="30">
        <v>200</v>
      </c>
      <c r="AG282" s="31" t="s">
        <v>34</v>
      </c>
      <c r="AH282" s="31"/>
      <c r="AI282" s="30" t="s">
        <v>1171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1150</v>
      </c>
      <c r="BC282" s="30" t="s">
        <v>1152</v>
      </c>
      <c r="BD282" s="30" t="s">
        <v>1151</v>
      </c>
      <c r="BE282" s="30" t="s">
        <v>1002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1265</v>
      </c>
      <c r="H283" s="30" t="s">
        <v>1260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1263</v>
      </c>
      <c r="AF283" s="30">
        <v>200</v>
      </c>
      <c r="AG283" s="31" t="s">
        <v>34</v>
      </c>
      <c r="AH283" s="31"/>
      <c r="AI283" s="30" t="s">
        <v>1171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1150</v>
      </c>
      <c r="BC283" s="30" t="s">
        <v>1152</v>
      </c>
      <c r="BD283" s="30" t="s">
        <v>1151</v>
      </c>
      <c r="BE283" s="30" t="s">
        <v>1002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1298</v>
      </c>
      <c r="BC291" s="30" t="s">
        <v>36</v>
      </c>
      <c r="BD291" s="30" t="s">
        <v>37</v>
      </c>
      <c r="BE291" s="30" t="s">
        <v>1093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2516</v>
      </c>
      <c r="B293" s="30" t="s">
        <v>26</v>
      </c>
      <c r="C293" s="30" t="s">
        <v>1224</v>
      </c>
      <c r="D293" s="30" t="s">
        <v>148</v>
      </c>
      <c r="E293" s="30" t="s">
        <v>1226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1254</v>
      </c>
      <c r="H293" s="30" t="s">
        <v>1221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1256</v>
      </c>
      <c r="AR293" s="30" t="s">
        <v>982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1225</v>
      </c>
      <c r="BC293" s="30" t="s">
        <v>1152</v>
      </c>
      <c r="BD293" s="30" t="s">
        <v>1151</v>
      </c>
      <c r="BE293" s="30" t="s">
        <v>1002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2517</v>
      </c>
      <c r="B294" s="30" t="s">
        <v>26</v>
      </c>
      <c r="C294" s="30" t="s">
        <v>1224</v>
      </c>
      <c r="D294" s="30" t="s">
        <v>148</v>
      </c>
      <c r="E294" s="30" t="s">
        <v>1227</v>
      </c>
      <c r="F294" s="30" t="str">
        <f>IF(ISBLANK(Table2[[#This Row],[unique_id]]), "", PROPER(SUBSTITUTE(Table2[[#This Row],[unique_id]], "_", " ")))</f>
        <v>Service Plex Availability</v>
      </c>
      <c r="G294" s="30" t="s">
        <v>1241</v>
      </c>
      <c r="H294" s="30" t="s">
        <v>1221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1256</v>
      </c>
      <c r="AR294" s="30" t="s">
        <v>982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1225</v>
      </c>
      <c r="BC294" s="30" t="s">
        <v>1152</v>
      </c>
      <c r="BD294" s="30" t="s">
        <v>1151</v>
      </c>
      <c r="BE294" s="30" t="s">
        <v>1002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2518</v>
      </c>
      <c r="B295" s="30" t="s">
        <v>26</v>
      </c>
      <c r="C295" s="30" t="s">
        <v>1224</v>
      </c>
      <c r="D295" s="30" t="s">
        <v>148</v>
      </c>
      <c r="E295" s="30" t="s">
        <v>1228</v>
      </c>
      <c r="F295" s="30" t="str">
        <f>IF(ISBLANK(Table2[[#This Row],[unique_id]]), "", PROPER(SUBSTITUTE(Table2[[#This Row],[unique_id]], "_", " ")))</f>
        <v>Service Grafana Availability</v>
      </c>
      <c r="G295" s="30" t="s">
        <v>1242</v>
      </c>
      <c r="H295" s="30" t="s">
        <v>1221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1256</v>
      </c>
      <c r="AR295" s="30" t="s">
        <v>982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1225</v>
      </c>
      <c r="BC295" s="30" t="s">
        <v>1152</v>
      </c>
      <c r="BD295" s="30" t="s">
        <v>1151</v>
      </c>
      <c r="BE295" s="30" t="s">
        <v>1002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2519</v>
      </c>
      <c r="B296" s="30" t="s">
        <v>26</v>
      </c>
      <c r="C296" s="30" t="s">
        <v>1224</v>
      </c>
      <c r="D296" s="30" t="s">
        <v>148</v>
      </c>
      <c r="E296" s="30" t="s">
        <v>1229</v>
      </c>
      <c r="F296" s="30" t="str">
        <f>IF(ISBLANK(Table2[[#This Row],[unique_id]]), "", PROPER(SUBSTITUTE(Table2[[#This Row],[unique_id]], "_", " ")))</f>
        <v>Service Wrangle Availability</v>
      </c>
      <c r="G296" s="30" t="s">
        <v>1243</v>
      </c>
      <c r="H296" s="30" t="s">
        <v>1221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1256</v>
      </c>
      <c r="AR296" s="30" t="s">
        <v>982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1225</v>
      </c>
      <c r="BC296" s="30" t="s">
        <v>1152</v>
      </c>
      <c r="BD296" s="30" t="s">
        <v>1151</v>
      </c>
      <c r="BE296" s="30" t="s">
        <v>1002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2520</v>
      </c>
      <c r="B297" s="30" t="s">
        <v>26</v>
      </c>
      <c r="C297" s="30" t="s">
        <v>1224</v>
      </c>
      <c r="D297" s="30" t="s">
        <v>148</v>
      </c>
      <c r="E297" s="30" t="s">
        <v>1230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1256</v>
      </c>
      <c r="AR297" s="30" t="s">
        <v>982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1225</v>
      </c>
      <c r="BC297" s="30" t="s">
        <v>1152</v>
      </c>
      <c r="BD297" s="30" t="s">
        <v>1151</v>
      </c>
      <c r="BE297" s="30" t="s">
        <v>1002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2521</v>
      </c>
      <c r="B298" s="30" t="s">
        <v>26</v>
      </c>
      <c r="C298" s="30" t="s">
        <v>1224</v>
      </c>
      <c r="D298" s="30" t="s">
        <v>148</v>
      </c>
      <c r="E298" s="30" t="s">
        <v>1231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1256</v>
      </c>
      <c r="AR298" s="30" t="s">
        <v>982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1225</v>
      </c>
      <c r="BC298" s="30" t="s">
        <v>1152</v>
      </c>
      <c r="BD298" s="30" t="s">
        <v>1151</v>
      </c>
      <c r="BE298" s="30" t="s">
        <v>1002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2522</v>
      </c>
      <c r="B299" s="30" t="s">
        <v>26</v>
      </c>
      <c r="C299" s="30" t="s">
        <v>1224</v>
      </c>
      <c r="D299" s="30" t="s">
        <v>148</v>
      </c>
      <c r="E299" s="30" t="s">
        <v>1223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1244</v>
      </c>
      <c r="H299" s="30" t="s">
        <v>1221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1256</v>
      </c>
      <c r="AR299" s="30" t="s">
        <v>982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1225</v>
      </c>
      <c r="BC299" s="30" t="s">
        <v>1152</v>
      </c>
      <c r="BD299" s="30" t="s">
        <v>1151</v>
      </c>
      <c r="BE299" s="30" t="s">
        <v>1002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2523</v>
      </c>
      <c r="B300" s="30" t="s">
        <v>26</v>
      </c>
      <c r="C300" s="30" t="s">
        <v>1224</v>
      </c>
      <c r="D300" s="30" t="s">
        <v>148</v>
      </c>
      <c r="E300" s="30" t="s">
        <v>1232</v>
      </c>
      <c r="F300" s="30" t="str">
        <f>IF(ISBLANK(Table2[[#This Row],[unique_id]]), "", PROPER(SUBSTITUTE(Table2[[#This Row],[unique_id]], "_", " ")))</f>
        <v>Service Weewx Availability</v>
      </c>
      <c r="G300" s="30" t="s">
        <v>1245</v>
      </c>
      <c r="H300" s="30" t="s">
        <v>1221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1256</v>
      </c>
      <c r="AR300" s="30" t="s">
        <v>982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1225</v>
      </c>
      <c r="BC300" s="30" t="s">
        <v>1152</v>
      </c>
      <c r="BD300" s="30" t="s">
        <v>1151</v>
      </c>
      <c r="BE300" s="30" t="s">
        <v>1002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2524</v>
      </c>
      <c r="B301" s="30" t="s">
        <v>26</v>
      </c>
      <c r="C301" s="30" t="s">
        <v>1224</v>
      </c>
      <c r="D301" s="30" t="s">
        <v>148</v>
      </c>
      <c r="E301" s="30" t="s">
        <v>1233</v>
      </c>
      <c r="F301" s="30" t="str">
        <f>IF(ISBLANK(Table2[[#This Row],[unique_id]]), "", PROPER(SUBSTITUTE(Table2[[#This Row],[unique_id]], "_", " ")))</f>
        <v>Service Digitemp Availability</v>
      </c>
      <c r="G301" s="30" t="s">
        <v>1246</v>
      </c>
      <c r="H301" s="30" t="s">
        <v>1221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1256</v>
      </c>
      <c r="AR301" s="30" t="s">
        <v>982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1225</v>
      </c>
      <c r="BC301" s="30" t="s">
        <v>1152</v>
      </c>
      <c r="BD301" s="30" t="s">
        <v>1151</v>
      </c>
      <c r="BE301" s="30" t="s">
        <v>1002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2525</v>
      </c>
      <c r="B302" s="30" t="s">
        <v>26</v>
      </c>
      <c r="C302" s="30" t="s">
        <v>1224</v>
      </c>
      <c r="D302" s="30" t="s">
        <v>148</v>
      </c>
      <c r="E302" s="30" t="s">
        <v>1234</v>
      </c>
      <c r="F302" s="30" t="str">
        <f>IF(ISBLANK(Table2[[#This Row],[unique_id]]), "", PROPER(SUBSTITUTE(Table2[[#This Row],[unique_id]], "_", " ")))</f>
        <v>Service Nginx Availability</v>
      </c>
      <c r="G302" s="30" t="s">
        <v>1247</v>
      </c>
      <c r="H302" s="30" t="s">
        <v>1221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1256</v>
      </c>
      <c r="AR302" s="30" t="s">
        <v>982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1225</v>
      </c>
      <c r="BC302" s="30" t="s">
        <v>1152</v>
      </c>
      <c r="BD302" s="30" t="s">
        <v>1151</v>
      </c>
      <c r="BE302" s="30" t="s">
        <v>1002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2526</v>
      </c>
      <c r="B303" s="30" t="s">
        <v>26</v>
      </c>
      <c r="C303" s="30" t="s">
        <v>1224</v>
      </c>
      <c r="D303" s="30" t="s">
        <v>148</v>
      </c>
      <c r="E303" s="30" t="s">
        <v>1235</v>
      </c>
      <c r="F303" s="30" t="str">
        <f>IF(ISBLANK(Table2[[#This Row],[unique_id]]), "", PROPER(SUBSTITUTE(Table2[[#This Row],[unique_id]], "_", " ")))</f>
        <v>Service Influxdb Availability</v>
      </c>
      <c r="G303" s="30" t="s">
        <v>1248</v>
      </c>
      <c r="H303" s="30" t="s">
        <v>1221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1256</v>
      </c>
      <c r="AR303" s="30" t="s">
        <v>982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1225</v>
      </c>
      <c r="BC303" s="30" t="s">
        <v>1152</v>
      </c>
      <c r="BD303" s="30" t="s">
        <v>1151</v>
      </c>
      <c r="BE303" s="30" t="s">
        <v>1002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2527</v>
      </c>
      <c r="B304" s="30" t="s">
        <v>26</v>
      </c>
      <c r="C304" s="30" t="s">
        <v>1224</v>
      </c>
      <c r="D304" s="30" t="s">
        <v>148</v>
      </c>
      <c r="E304" s="30" t="s">
        <v>1236</v>
      </c>
      <c r="F304" s="30" t="str">
        <f>IF(ISBLANK(Table2[[#This Row],[unique_id]]), "", PROPER(SUBSTITUTE(Table2[[#This Row],[unique_id]], "_", " ")))</f>
        <v>Service Mariadb Availability</v>
      </c>
      <c r="G304" s="30" t="s">
        <v>1249</v>
      </c>
      <c r="H304" s="30" t="s">
        <v>1221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1256</v>
      </c>
      <c r="AR304" s="30" t="s">
        <v>982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1225</v>
      </c>
      <c r="BC304" s="30" t="s">
        <v>1152</v>
      </c>
      <c r="BD304" s="30" t="s">
        <v>1151</v>
      </c>
      <c r="BE304" s="30" t="s">
        <v>1002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2528</v>
      </c>
      <c r="B305" s="30" t="s">
        <v>26</v>
      </c>
      <c r="C305" s="30" t="s">
        <v>1224</v>
      </c>
      <c r="D305" s="30" t="s">
        <v>148</v>
      </c>
      <c r="E305" s="30" t="s">
        <v>1237</v>
      </c>
      <c r="F305" s="30" t="str">
        <f>IF(ISBLANK(Table2[[#This Row],[unique_id]]), "", PROPER(SUBSTITUTE(Table2[[#This Row],[unique_id]], "_", " ")))</f>
        <v>Service Postgres Availability</v>
      </c>
      <c r="G305" s="30" t="s">
        <v>1250</v>
      </c>
      <c r="H305" s="30" t="s">
        <v>1221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1256</v>
      </c>
      <c r="AR305" s="30" t="s">
        <v>982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1225</v>
      </c>
      <c r="BC305" s="30" t="s">
        <v>1152</v>
      </c>
      <c r="BD305" s="30" t="s">
        <v>1151</v>
      </c>
      <c r="BE305" s="30" t="s">
        <v>1002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2529</v>
      </c>
      <c r="B306" s="30" t="s">
        <v>26</v>
      </c>
      <c r="C306" s="30" t="s">
        <v>1224</v>
      </c>
      <c r="D306" s="30" t="s">
        <v>148</v>
      </c>
      <c r="E306" s="30" t="s">
        <v>1238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1251</v>
      </c>
      <c r="H306" s="30" t="s">
        <v>1221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1256</v>
      </c>
      <c r="AR306" s="30" t="s">
        <v>982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1225</v>
      </c>
      <c r="BC306" s="30" t="s">
        <v>1152</v>
      </c>
      <c r="BD306" s="30" t="s">
        <v>1151</v>
      </c>
      <c r="BE306" s="30" t="s">
        <v>1002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2530</v>
      </c>
      <c r="B307" s="30" t="s">
        <v>26</v>
      </c>
      <c r="C307" s="30" t="s">
        <v>1224</v>
      </c>
      <c r="D307" s="30" t="s">
        <v>148</v>
      </c>
      <c r="E307" s="30" t="s">
        <v>1239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1252</v>
      </c>
      <c r="H307" s="30" t="s">
        <v>1221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1256</v>
      </c>
      <c r="AR307" s="30" t="s">
        <v>982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1225</v>
      </c>
      <c r="BC307" s="30" t="s">
        <v>1152</v>
      </c>
      <c r="BD307" s="30" t="s">
        <v>1151</v>
      </c>
      <c r="BE307" s="30" t="s">
        <v>1002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2531</v>
      </c>
      <c r="B308" s="30" t="s">
        <v>26</v>
      </c>
      <c r="C308" s="30" t="s">
        <v>1224</v>
      </c>
      <c r="D308" s="30" t="s">
        <v>148</v>
      </c>
      <c r="E308" s="30" t="s">
        <v>1240</v>
      </c>
      <c r="F308" s="30" t="str">
        <f>IF(ISBLANK(Table2[[#This Row],[unique_id]]), "", PROPER(SUBSTITUTE(Table2[[#This Row],[unique_id]], "_", " ")))</f>
        <v>Service Monitor Availability</v>
      </c>
      <c r="G308" s="30" t="s">
        <v>1253</v>
      </c>
      <c r="H308" s="30" t="s">
        <v>1221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1256</v>
      </c>
      <c r="AR308" s="30" t="s">
        <v>982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1225</v>
      </c>
      <c r="BC308" s="30" t="s">
        <v>1152</v>
      </c>
      <c r="BD308" s="30" t="s">
        <v>1151</v>
      </c>
      <c r="BE308" s="30" t="s">
        <v>1002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2532</v>
      </c>
      <c r="B309" s="30" t="s">
        <v>583</v>
      </c>
      <c r="C309" s="30" t="s">
        <v>1224</v>
      </c>
      <c r="D309" s="30" t="s">
        <v>148</v>
      </c>
      <c r="E309" s="30" t="s">
        <v>1257</v>
      </c>
      <c r="F309" s="30" t="str">
        <f>IF(ISBLANK(Table2[[#This Row],[unique_id]]), "", PROPER(SUBSTITUTE(Table2[[#This Row],[unique_id]], "_", " ")))</f>
        <v>Host Flo Availability</v>
      </c>
      <c r="G309" s="30" t="s">
        <v>1085</v>
      </c>
      <c r="H309" s="30" t="s">
        <v>1255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1256</v>
      </c>
      <c r="AR309" s="30" t="s">
        <v>982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1225</v>
      </c>
      <c r="BC309" s="30" t="s">
        <v>1152</v>
      </c>
      <c r="BD309" s="30" t="s">
        <v>1151</v>
      </c>
      <c r="BE309" s="30" t="s">
        <v>1002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2533</v>
      </c>
      <c r="B310" s="30" t="s">
        <v>26</v>
      </c>
      <c r="C310" s="30" t="s">
        <v>1224</v>
      </c>
      <c r="D310" s="30" t="s">
        <v>148</v>
      </c>
      <c r="E310" s="30" t="s">
        <v>1457</v>
      </c>
      <c r="F310" s="30" t="str">
        <f>IF(ISBLANK(Table2[[#This Row],[unique_id]]), "", PROPER(SUBSTITUTE(Table2[[#This Row],[unique_id]], "_", " ")))</f>
        <v>Host Eva Availability</v>
      </c>
      <c r="G310" s="30" t="s">
        <v>1458</v>
      </c>
      <c r="H310" s="30" t="s">
        <v>1255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1256</v>
      </c>
      <c r="AR310" s="30" t="s">
        <v>982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1225</v>
      </c>
      <c r="BC310" s="30" t="s">
        <v>1152</v>
      </c>
      <c r="BD310" s="30" t="s">
        <v>1151</v>
      </c>
      <c r="BE310" s="30" t="s">
        <v>1002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2534</v>
      </c>
      <c r="B311" s="30" t="s">
        <v>26</v>
      </c>
      <c r="C311" s="30" t="s">
        <v>1224</v>
      </c>
      <c r="D311" s="30" t="s">
        <v>148</v>
      </c>
      <c r="E311" s="30" t="s">
        <v>1259</v>
      </c>
      <c r="F311" s="30" t="str">
        <f>IF(ISBLANK(Table2[[#This Row],[unique_id]]), "", PROPER(SUBSTITUTE(Table2[[#This Row],[unique_id]], "_", " ")))</f>
        <v>Host Meg Availability</v>
      </c>
      <c r="G311" s="30" t="s">
        <v>1281</v>
      </c>
      <c r="H311" s="30" t="s">
        <v>1255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1256</v>
      </c>
      <c r="AR311" s="30" t="s">
        <v>982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1225</v>
      </c>
      <c r="BC311" s="30" t="s">
        <v>1152</v>
      </c>
      <c r="BD311" s="30" t="s">
        <v>1151</v>
      </c>
      <c r="BE311" s="30" t="s">
        <v>1002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2535</v>
      </c>
      <c r="B312" s="30" t="s">
        <v>26</v>
      </c>
      <c r="C312" s="30" t="s">
        <v>1224</v>
      </c>
      <c r="D312" s="30" t="s">
        <v>148</v>
      </c>
      <c r="E312" s="30" t="s">
        <v>1258</v>
      </c>
      <c r="F312" s="30" t="str">
        <f>IF(ISBLANK(Table2[[#This Row],[unique_id]]), "", PROPER(SUBSTITUTE(Table2[[#This Row],[unique_id]], "_", " ")))</f>
        <v>Host Lia Availability</v>
      </c>
      <c r="G312" s="30" t="s">
        <v>1280</v>
      </c>
      <c r="H312" s="30" t="s">
        <v>1255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1256</v>
      </c>
      <c r="AR312" s="30" t="s">
        <v>982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1225</v>
      </c>
      <c r="BC312" s="30" t="s">
        <v>1152</v>
      </c>
      <c r="BD312" s="30" t="s">
        <v>1151</v>
      </c>
      <c r="BE312" s="30" t="s">
        <v>1002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1450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1220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 x14ac:dyDescent="0.2">
      <c r="A315" s="30">
        <v>2538</v>
      </c>
      <c r="B315" s="30" t="s">
        <v>26</v>
      </c>
      <c r="C315" s="30" t="s">
        <v>1282</v>
      </c>
      <c r="D315" s="30" t="s">
        <v>27</v>
      </c>
      <c r="E315" s="30" t="s">
        <v>1289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1283</v>
      </c>
      <c r="H315" s="30" t="s">
        <v>1285</v>
      </c>
      <c r="I315" s="30" t="s">
        <v>291</v>
      </c>
      <c r="K315" s="30" t="s">
        <v>1203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2539</v>
      </c>
      <c r="B316" s="30" t="s">
        <v>26</v>
      </c>
      <c r="C316" s="30" t="s">
        <v>1144</v>
      </c>
      <c r="D316" s="30" t="s">
        <v>27</v>
      </c>
      <c r="E316" s="30" t="s">
        <v>1145</v>
      </c>
      <c r="F316" s="36" t="str">
        <f>IF(ISBLANK(Table2[[#This Row],[unique_id]]), "", PROPER(SUBSTITUTE(Table2[[#This Row],[unique_id]], "_", " ")))</f>
        <v>Rack Top Temperature</v>
      </c>
      <c r="G316" s="30" t="s">
        <v>1147</v>
      </c>
      <c r="H316" s="30" t="s">
        <v>1285</v>
      </c>
      <c r="I316" s="30" t="s">
        <v>291</v>
      </c>
      <c r="K316" s="30" t="s">
        <v>1195</v>
      </c>
      <c r="O316" s="31"/>
      <c r="P316" s="30"/>
      <c r="T316" s="37"/>
      <c r="U316" s="30"/>
      <c r="V316" s="31" t="s">
        <v>1215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1148</v>
      </c>
      <c r="BD316" s="30" t="s">
        <v>1144</v>
      </c>
      <c r="BE316" s="30" t="s">
        <v>1149</v>
      </c>
      <c r="BF316" s="30" t="s">
        <v>28</v>
      </c>
      <c r="BK316" s="30" t="s">
        <v>1170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5" ht="16" customHeight="1" x14ac:dyDescent="0.2">
      <c r="A317" s="30">
        <v>2540</v>
      </c>
      <c r="B317" s="30" t="s">
        <v>26</v>
      </c>
      <c r="C317" s="30" t="s">
        <v>1144</v>
      </c>
      <c r="D317" s="30" t="s">
        <v>27</v>
      </c>
      <c r="E317" s="30" t="s">
        <v>1195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1147</v>
      </c>
      <c r="H317" s="30" t="s">
        <v>1285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2541</v>
      </c>
      <c r="B318" s="30" t="s">
        <v>26</v>
      </c>
      <c r="C318" s="30" t="s">
        <v>1144</v>
      </c>
      <c r="D318" s="30" t="s">
        <v>27</v>
      </c>
      <c r="E318" s="30" t="s">
        <v>1146</v>
      </c>
      <c r="F318" s="36" t="str">
        <f>IF(ISBLANK(Table2[[#This Row],[unique_id]]), "", PROPER(SUBSTITUTE(Table2[[#This Row],[unique_id]], "_", " ")))</f>
        <v>Rack Bottom Temperature</v>
      </c>
      <c r="G318" s="30" t="s">
        <v>1153</v>
      </c>
      <c r="H318" s="30" t="s">
        <v>1285</v>
      </c>
      <c r="I318" s="30" t="s">
        <v>291</v>
      </c>
      <c r="K318" s="30" t="s">
        <v>1196</v>
      </c>
      <c r="O318" s="31"/>
      <c r="P318" s="30"/>
      <c r="T318" s="37"/>
      <c r="U318" s="30"/>
      <c r="V318" s="31" t="s">
        <v>1215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1148</v>
      </c>
      <c r="BD318" s="30" t="s">
        <v>1144</v>
      </c>
      <c r="BE318" s="30" t="s">
        <v>1149</v>
      </c>
      <c r="BF318" s="30" t="s">
        <v>28</v>
      </c>
      <c r="BK318" s="30" t="s">
        <v>1169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5" ht="16" customHeight="1" x14ac:dyDescent="0.2">
      <c r="A319" s="30">
        <v>2542</v>
      </c>
      <c r="B319" s="30" t="s">
        <v>26</v>
      </c>
      <c r="C319" s="30" t="s">
        <v>1144</v>
      </c>
      <c r="D319" s="30" t="s">
        <v>27</v>
      </c>
      <c r="E319" s="30" t="s">
        <v>1196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1153</v>
      </c>
      <c r="H319" s="30" t="s">
        <v>1285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2543</v>
      </c>
      <c r="B320" s="30" t="s">
        <v>583</v>
      </c>
      <c r="C320" s="30" t="s">
        <v>1253</v>
      </c>
      <c r="D320" s="30" t="s">
        <v>27</v>
      </c>
      <c r="E320" s="30" t="s">
        <v>1267</v>
      </c>
      <c r="F320" s="30" t="str">
        <f>IF(ISBLANK(Table2[[#This Row],[unique_id]]), "", PROPER(SUBSTITUTE(Table2[[#This Row],[unique_id]], "_", " ")))</f>
        <v>Host Flo Temperature</v>
      </c>
      <c r="G320" s="30" t="s">
        <v>1085</v>
      </c>
      <c r="H320" s="30" t="s">
        <v>1285</v>
      </c>
      <c r="I320" s="30" t="s">
        <v>291</v>
      </c>
      <c r="K320" s="30" t="s">
        <v>1278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1462</v>
      </c>
      <c r="BC320" s="30" t="s">
        <v>1270</v>
      </c>
      <c r="BD320" s="30" t="s">
        <v>1269</v>
      </c>
      <c r="BE320" s="30" t="s">
        <v>1002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2544</v>
      </c>
      <c r="B321" s="30" t="s">
        <v>583</v>
      </c>
      <c r="C321" s="30" t="s">
        <v>1253</v>
      </c>
      <c r="D321" s="30" t="s">
        <v>27</v>
      </c>
      <c r="E321" s="30" t="s">
        <v>1278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1085</v>
      </c>
      <c r="H321" s="30" t="s">
        <v>1285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2545</v>
      </c>
      <c r="B322" s="30" t="s">
        <v>26</v>
      </c>
      <c r="C322" s="30" t="s">
        <v>1253</v>
      </c>
      <c r="D322" s="30" t="s">
        <v>27</v>
      </c>
      <c r="E322" s="30" t="s">
        <v>1459</v>
      </c>
      <c r="F322" s="30" t="str">
        <f>IF(ISBLANK(Table2[[#This Row],[unique_id]]), "", PROPER(SUBSTITUTE(Table2[[#This Row],[unique_id]], "_", " ")))</f>
        <v>Host Eva Temperature</v>
      </c>
      <c r="G322" s="30" t="s">
        <v>1458</v>
      </c>
      <c r="H322" s="30" t="s">
        <v>1285</v>
      </c>
      <c r="I322" s="30" t="s">
        <v>291</v>
      </c>
      <c r="K322" s="30" t="s">
        <v>1460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1461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1463</v>
      </c>
      <c r="BC322" s="30" t="s">
        <v>1270</v>
      </c>
      <c r="BD322" s="30" t="s">
        <v>1269</v>
      </c>
      <c r="BE322" s="30" t="s">
        <v>1002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2546</v>
      </c>
      <c r="B323" s="30" t="s">
        <v>26</v>
      </c>
      <c r="C323" s="30" t="s">
        <v>1253</v>
      </c>
      <c r="D323" s="30" t="s">
        <v>27</v>
      </c>
      <c r="E323" s="30" t="s">
        <v>1460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1458</v>
      </c>
      <c r="H323" s="30" t="s">
        <v>1285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2547</v>
      </c>
      <c r="B324" s="30" t="s">
        <v>26</v>
      </c>
      <c r="C324" s="30" t="s">
        <v>1253</v>
      </c>
      <c r="D324" s="30" t="s">
        <v>27</v>
      </c>
      <c r="E324" s="30" t="s">
        <v>1268</v>
      </c>
      <c r="F324" s="30" t="str">
        <f>IF(ISBLANK(Table2[[#This Row],[unique_id]]), "", PROPER(SUBSTITUTE(Table2[[#This Row],[unique_id]], "_", " ")))</f>
        <v>Host Meg Temperature</v>
      </c>
      <c r="G324" s="30" t="s">
        <v>1281</v>
      </c>
      <c r="H324" s="30" t="s">
        <v>1285</v>
      </c>
      <c r="I324" s="30" t="s">
        <v>291</v>
      </c>
      <c r="K324" s="30" t="s">
        <v>1279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1464</v>
      </c>
      <c r="BC324" s="30" t="s">
        <v>1270</v>
      </c>
      <c r="BD324" s="30" t="s">
        <v>1269</v>
      </c>
      <c r="BE324" s="30" t="s">
        <v>1002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2548</v>
      </c>
      <c r="B325" s="30" t="s">
        <v>26</v>
      </c>
      <c r="C325" s="30" t="s">
        <v>1253</v>
      </c>
      <c r="D325" s="30" t="s">
        <v>27</v>
      </c>
      <c r="E325" s="30" t="s">
        <v>1279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1281</v>
      </c>
      <c r="H325" s="30" t="s">
        <v>1285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2549</v>
      </c>
      <c r="B326" s="30" t="s">
        <v>26</v>
      </c>
      <c r="C326" s="30" t="s">
        <v>1282</v>
      </c>
      <c r="D326" s="30" t="s">
        <v>27</v>
      </c>
      <c r="E326" s="30" t="s">
        <v>1291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1288</v>
      </c>
      <c r="H326" s="30" t="s">
        <v>1286</v>
      </c>
      <c r="I326" s="30" t="s">
        <v>291</v>
      </c>
      <c r="K326" s="30" t="s">
        <v>1194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2550</v>
      </c>
      <c r="B327" s="30" t="s">
        <v>26</v>
      </c>
      <c r="C327" s="30" t="s">
        <v>1282</v>
      </c>
      <c r="D327" s="30" t="s">
        <v>27</v>
      </c>
      <c r="E327" s="30" t="s">
        <v>1290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1287</v>
      </c>
      <c r="H327" s="30" t="s">
        <v>1284</v>
      </c>
      <c r="I327" s="30" t="s">
        <v>291</v>
      </c>
      <c r="K327" s="30" t="s">
        <v>1200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2551</v>
      </c>
      <c r="B328" s="30" t="s">
        <v>26</v>
      </c>
      <c r="C328" s="30" t="s">
        <v>1253</v>
      </c>
      <c r="D328" s="30" t="s">
        <v>27</v>
      </c>
      <c r="E328" s="30" t="s">
        <v>1266</v>
      </c>
      <c r="F328" s="30" t="str">
        <f>IF(ISBLANK(Table2[[#This Row],[unique_id]]), "", PROPER(SUBSTITUTE(Table2[[#This Row],[unique_id]], "_", " ")))</f>
        <v>Host Lia Temperature</v>
      </c>
      <c r="G328" s="30" t="s">
        <v>1280</v>
      </c>
      <c r="H328" s="30" t="s">
        <v>1284</v>
      </c>
      <c r="I328" s="30" t="s">
        <v>291</v>
      </c>
      <c r="K328" s="30" t="s">
        <v>1277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1271</v>
      </c>
      <c r="BC328" s="30" t="s">
        <v>1270</v>
      </c>
      <c r="BD328" s="30" t="s">
        <v>1269</v>
      </c>
      <c r="BE328" s="30" t="s">
        <v>1002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2552</v>
      </c>
      <c r="B329" s="30" t="s">
        <v>26</v>
      </c>
      <c r="C329" s="30" t="s">
        <v>1253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1280</v>
      </c>
      <c r="H329" s="30" t="s">
        <v>1284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1219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1219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1219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1219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665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663</v>
      </c>
      <c r="H335" s="49" t="s">
        <v>1219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664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E335" s="51"/>
      <c r="BM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1219</v>
      </c>
      <c r="I336" s="49" t="s">
        <v>291</v>
      </c>
      <c r="O336" s="51"/>
      <c r="T336" s="52"/>
      <c r="V336" s="51" t="s">
        <v>1300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1217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1298</v>
      </c>
      <c r="BC336" s="49" t="s">
        <v>36</v>
      </c>
      <c r="BD336" s="49" t="s">
        <v>37</v>
      </c>
      <c r="BE336" s="49" t="s">
        <v>1093</v>
      </c>
      <c r="BF336" s="49" t="s">
        <v>499</v>
      </c>
      <c r="BM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1490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1004</v>
      </c>
      <c r="BC337" s="30" t="s">
        <v>1006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1491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1004</v>
      </c>
      <c r="BC338" s="30" t="s">
        <v>1006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1492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1004</v>
      </c>
      <c r="BC339" s="30" t="s">
        <v>1006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1493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1004</v>
      </c>
      <c r="BC340" s="30" t="s">
        <v>1006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1100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1097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993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1099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993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990</v>
      </c>
      <c r="BJ346" s="30" t="s">
        <v>1358</v>
      </c>
      <c r="BK346" s="30" t="s">
        <v>350</v>
      </c>
      <c r="BL346" s="30" t="s">
        <v>1400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5" s="55" customFormat="1" ht="16" customHeight="1" x14ac:dyDescent="0.2">
      <c r="A347" s="55">
        <v>2570</v>
      </c>
      <c r="B347" s="55" t="s">
        <v>583</v>
      </c>
      <c r="C347" s="55" t="s">
        <v>818</v>
      </c>
      <c r="D347" s="55" t="s">
        <v>148</v>
      </c>
      <c r="E347" s="56" t="s">
        <v>1535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802</v>
      </c>
      <c r="H347" s="55" t="s">
        <v>530</v>
      </c>
      <c r="I347" s="55" t="s">
        <v>291</v>
      </c>
      <c r="O347" s="58" t="s">
        <v>798</v>
      </c>
      <c r="P347" s="55" t="s">
        <v>165</v>
      </c>
      <c r="Q347" s="55" t="s">
        <v>770</v>
      </c>
      <c r="R347" s="61" t="s">
        <v>755</v>
      </c>
      <c r="S347" s="55" t="str">
        <f>Table2[[#This Row],[friendly_name]]</f>
        <v>Lounge Sub</v>
      </c>
      <c r="T347" s="56" t="s">
        <v>1097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1034</v>
      </c>
      <c r="BC347" s="60" t="s">
        <v>361</v>
      </c>
      <c r="BD347" s="55" t="s">
        <v>233</v>
      </c>
      <c r="BE347" s="55" t="s">
        <v>362</v>
      </c>
      <c r="BF347" s="55" t="s">
        <v>194</v>
      </c>
      <c r="BM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s="55" customFormat="1" ht="16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1536</v>
      </c>
      <c r="F348" s="57" t="str">
        <f>IF(ISBLANK(Table2[[#This Row],[unique_id]]), "", PROPER(SUBSTITUTE(Table2[[#This Row],[unique_id]], "_", " ")))</f>
        <v>Broken Lounge Sub Plug</v>
      </c>
      <c r="G348" s="55" t="s">
        <v>802</v>
      </c>
      <c r="H348" s="55" t="s">
        <v>530</v>
      </c>
      <c r="I348" s="55" t="s">
        <v>291</v>
      </c>
      <c r="M348" s="55" t="s">
        <v>257</v>
      </c>
      <c r="O348" s="58" t="s">
        <v>798</v>
      </c>
      <c r="P348" s="55" t="s">
        <v>165</v>
      </c>
      <c r="Q348" s="55" t="s">
        <v>770</v>
      </c>
      <c r="R348" s="61" t="s">
        <v>755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803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1034</v>
      </c>
      <c r="BC348" s="60" t="s">
        <v>361</v>
      </c>
      <c r="BD348" s="55" t="s">
        <v>233</v>
      </c>
      <c r="BE348" s="55" t="s">
        <v>362</v>
      </c>
      <c r="BF348" s="55" t="s">
        <v>194</v>
      </c>
      <c r="BI348" s="55" t="s">
        <v>989</v>
      </c>
      <c r="BJ348" s="55" t="s">
        <v>1358</v>
      </c>
      <c r="BK348" s="55" t="s">
        <v>340</v>
      </c>
      <c r="BL348" s="55" t="s">
        <v>1401</v>
      </c>
      <c r="BM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5" s="55" customFormat="1" ht="16" customHeight="1" x14ac:dyDescent="0.2">
      <c r="A349" s="55">
        <v>2572</v>
      </c>
      <c r="B349" s="55" t="s">
        <v>583</v>
      </c>
      <c r="C349" s="55" t="s">
        <v>818</v>
      </c>
      <c r="D349" s="55" t="s">
        <v>148</v>
      </c>
      <c r="E349" s="56" t="s">
        <v>1537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798</v>
      </c>
      <c r="P349" s="55" t="s">
        <v>165</v>
      </c>
      <c r="Q349" s="55" t="s">
        <v>770</v>
      </c>
      <c r="R349" s="55" t="s">
        <v>530</v>
      </c>
      <c r="S349" s="55" t="str">
        <f>Table2[[#This Row],[friendly_name]]</f>
        <v>Study Outlet</v>
      </c>
      <c r="T349" s="56" t="s">
        <v>1096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1032</v>
      </c>
      <c r="BC349" s="60" t="s">
        <v>361</v>
      </c>
      <c r="BD349" s="55" t="s">
        <v>233</v>
      </c>
      <c r="BE349" s="55" t="s">
        <v>362</v>
      </c>
      <c r="BF349" s="55" t="s">
        <v>357</v>
      </c>
      <c r="BM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s="55" customFormat="1" ht="16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1538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798</v>
      </c>
      <c r="P350" s="55" t="s">
        <v>165</v>
      </c>
      <c r="Q350" s="55" t="s">
        <v>770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1032</v>
      </c>
      <c r="BC350" s="60" t="s">
        <v>361</v>
      </c>
      <c r="BD350" s="55" t="s">
        <v>233</v>
      </c>
      <c r="BE350" s="55" t="s">
        <v>362</v>
      </c>
      <c r="BF350" s="55" t="s">
        <v>357</v>
      </c>
      <c r="BI350" s="55" t="s">
        <v>989</v>
      </c>
      <c r="BJ350" s="55" t="s">
        <v>1358</v>
      </c>
      <c r="BK350" s="55" t="s">
        <v>352</v>
      </c>
      <c r="BL350" s="55" t="s">
        <v>1402</v>
      </c>
      <c r="BM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5" s="55" customFormat="1" ht="16" customHeight="1" x14ac:dyDescent="0.2">
      <c r="A351" s="55">
        <v>2574</v>
      </c>
      <c r="B351" s="55" t="s">
        <v>583</v>
      </c>
      <c r="C351" s="55" t="s">
        <v>818</v>
      </c>
      <c r="D351" s="55" t="s">
        <v>148</v>
      </c>
      <c r="E351" s="56" t="s">
        <v>1539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798</v>
      </c>
      <c r="P351" s="55" t="s">
        <v>165</v>
      </c>
      <c r="Q351" s="55" t="s">
        <v>770</v>
      </c>
      <c r="R351" s="55" t="s">
        <v>530</v>
      </c>
      <c r="S351" s="55" t="str">
        <f>Table2[[#This Row],[friendly_name]]</f>
        <v>Office Outlet</v>
      </c>
      <c r="T351" s="56" t="s">
        <v>1096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1032</v>
      </c>
      <c r="BC351" s="60" t="s">
        <v>361</v>
      </c>
      <c r="BD351" s="55" t="s">
        <v>233</v>
      </c>
      <c r="BE351" s="55" t="s">
        <v>362</v>
      </c>
      <c r="BF351" s="55" t="s">
        <v>212</v>
      </c>
      <c r="BM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s="55" customFormat="1" ht="16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1540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798</v>
      </c>
      <c r="P352" s="55" t="s">
        <v>165</v>
      </c>
      <c r="Q352" s="55" t="s">
        <v>770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1032</v>
      </c>
      <c r="BC352" s="60" t="s">
        <v>361</v>
      </c>
      <c r="BD352" s="55" t="s">
        <v>233</v>
      </c>
      <c r="BE352" s="55" t="s">
        <v>362</v>
      </c>
      <c r="BF352" s="55" t="s">
        <v>212</v>
      </c>
      <c r="BI352" s="55" t="s">
        <v>990</v>
      </c>
      <c r="BJ352" s="55" t="s">
        <v>1358</v>
      </c>
      <c r="BK352" s="55" t="s">
        <v>353</v>
      </c>
      <c r="BL352" s="55" t="s">
        <v>1403</v>
      </c>
      <c r="BM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5" s="55" customFormat="1" ht="16" customHeight="1" x14ac:dyDescent="0.2">
      <c r="A353" s="55">
        <v>2576</v>
      </c>
      <c r="B353" s="55" t="s">
        <v>583</v>
      </c>
      <c r="C353" s="55" t="s">
        <v>818</v>
      </c>
      <c r="D353" s="55" t="s">
        <v>148</v>
      </c>
      <c r="E353" s="56" t="s">
        <v>1541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798</v>
      </c>
      <c r="P353" s="55" t="s">
        <v>165</v>
      </c>
      <c r="Q353" s="55" t="s">
        <v>771</v>
      </c>
      <c r="R353" s="55" t="s">
        <v>781</v>
      </c>
      <c r="S353" s="55" t="str">
        <f>Table2[[#This Row],[friendly_name]]</f>
        <v>Dish Washer</v>
      </c>
      <c r="T353" s="56" t="s">
        <v>1096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E353" s="55" t="s">
        <v>362</v>
      </c>
      <c r="BF353" s="55" t="s">
        <v>206</v>
      </c>
      <c r="BM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s="55" customFormat="1" ht="16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1542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798</v>
      </c>
      <c r="P354" s="55" t="s">
        <v>165</v>
      </c>
      <c r="Q354" s="55" t="s">
        <v>771</v>
      </c>
      <c r="R354" s="55" t="s">
        <v>781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E354" s="55" t="s">
        <v>362</v>
      </c>
      <c r="BF354" s="55" t="s">
        <v>206</v>
      </c>
      <c r="BI354" s="55" t="s">
        <v>990</v>
      </c>
      <c r="BJ354" s="55" t="s">
        <v>1358</v>
      </c>
      <c r="BK354" s="55" t="s">
        <v>343</v>
      </c>
      <c r="BL354" s="55" t="s">
        <v>1404</v>
      </c>
      <c r="BM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5" ht="16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975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E355" s="30" t="s">
        <v>363</v>
      </c>
      <c r="BF355" s="30" t="s">
        <v>206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845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E356" s="30" t="s">
        <v>363</v>
      </c>
      <c r="BF356" s="30" t="s">
        <v>206</v>
      </c>
      <c r="BI356" s="30" t="s">
        <v>990</v>
      </c>
      <c r="BJ356" s="30" t="s">
        <v>1358</v>
      </c>
      <c r="BK356" s="30" t="s">
        <v>356</v>
      </c>
      <c r="BL356" s="30" t="s">
        <v>1416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5" s="55" customFormat="1" ht="16" customHeight="1" x14ac:dyDescent="0.2">
      <c r="A357" s="55">
        <v>2580</v>
      </c>
      <c r="B357" s="55" t="s">
        <v>583</v>
      </c>
      <c r="C357" s="55" t="s">
        <v>818</v>
      </c>
      <c r="D357" s="55" t="s">
        <v>148</v>
      </c>
      <c r="E357" s="56" t="s">
        <v>1543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798</v>
      </c>
      <c r="P357" s="55" t="s">
        <v>165</v>
      </c>
      <c r="Q357" s="55" t="s">
        <v>771</v>
      </c>
      <c r="R357" s="55" t="s">
        <v>781</v>
      </c>
      <c r="S357" s="55" t="str">
        <f>Table2[[#This Row],[friendly_name]]</f>
        <v>Clothes Dryer</v>
      </c>
      <c r="T357" s="56" t="s">
        <v>1096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E357" s="55" t="s">
        <v>362</v>
      </c>
      <c r="BF357" s="55" t="s">
        <v>213</v>
      </c>
      <c r="BM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s="55" customFormat="1" ht="16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1544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798</v>
      </c>
      <c r="P358" s="55" t="s">
        <v>165</v>
      </c>
      <c r="Q358" s="55" t="s">
        <v>771</v>
      </c>
      <c r="R358" s="55" t="s">
        <v>781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E358" s="55" t="s">
        <v>362</v>
      </c>
      <c r="BF358" s="55" t="s">
        <v>213</v>
      </c>
      <c r="BI358" s="55" t="s">
        <v>989</v>
      </c>
      <c r="BJ358" s="55" t="s">
        <v>1358</v>
      </c>
      <c r="BK358" s="55" t="s">
        <v>344</v>
      </c>
      <c r="BL358" s="55" t="s">
        <v>1405</v>
      </c>
      <c r="BM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5" s="55" customFormat="1" ht="16" customHeight="1" x14ac:dyDescent="0.2">
      <c r="A359" s="55">
        <v>2582</v>
      </c>
      <c r="B359" s="55" t="s">
        <v>583</v>
      </c>
      <c r="C359" s="55" t="s">
        <v>818</v>
      </c>
      <c r="D359" s="55" t="s">
        <v>148</v>
      </c>
      <c r="E359" s="56" t="s">
        <v>1545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798</v>
      </c>
      <c r="P359" s="55" t="s">
        <v>165</v>
      </c>
      <c r="Q359" s="55" t="s">
        <v>771</v>
      </c>
      <c r="R359" s="55" t="s">
        <v>781</v>
      </c>
      <c r="S359" s="55" t="str">
        <f>Table2[[#This Row],[friendly_name]]</f>
        <v>Washing Machine</v>
      </c>
      <c r="T359" s="56" t="s">
        <v>1096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E359" s="55" t="s">
        <v>362</v>
      </c>
      <c r="BF359" s="55" t="s">
        <v>213</v>
      </c>
      <c r="BM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s="55" customFormat="1" ht="16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1546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798</v>
      </c>
      <c r="P360" s="55" t="s">
        <v>165</v>
      </c>
      <c r="Q360" s="55" t="s">
        <v>771</v>
      </c>
      <c r="R360" s="55" t="s">
        <v>781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E360" s="55" t="s">
        <v>362</v>
      </c>
      <c r="BF360" s="55" t="s">
        <v>213</v>
      </c>
      <c r="BI360" s="55" t="s">
        <v>989</v>
      </c>
      <c r="BJ360" s="55" t="s">
        <v>1358</v>
      </c>
      <c r="BK360" s="55" t="s">
        <v>345</v>
      </c>
      <c r="BL360" s="55" t="s">
        <v>1406</v>
      </c>
      <c r="BM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5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977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Kitchen Fridge</v>
      </c>
      <c r="T361" s="37" t="s">
        <v>1097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1035</v>
      </c>
      <c r="BC361" s="30" t="s">
        <v>360</v>
      </c>
      <c r="BD361" s="30" t="s">
        <v>233</v>
      </c>
      <c r="BE361" s="30" t="s">
        <v>363</v>
      </c>
      <c r="BF361" s="30" t="s">
        <v>206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847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1035</v>
      </c>
      <c r="BC362" s="30" t="s">
        <v>360</v>
      </c>
      <c r="BD362" s="30" t="s">
        <v>233</v>
      </c>
      <c r="BE362" s="30" t="s">
        <v>363</v>
      </c>
      <c r="BF362" s="30" t="s">
        <v>206</v>
      </c>
      <c r="BI362" s="30" t="s">
        <v>990</v>
      </c>
      <c r="BJ362" s="30" t="s">
        <v>1358</v>
      </c>
      <c r="BK362" s="30" t="s">
        <v>347</v>
      </c>
      <c r="BL362" s="30" t="s">
        <v>1408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5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978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782</v>
      </c>
      <c r="S363" s="30" t="str">
        <f>Table2[[#This Row],[friendly_name]]</f>
        <v>Deck Freezer</v>
      </c>
      <c r="T363" s="37" t="s">
        <v>1097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1036</v>
      </c>
      <c r="BC363" s="30" t="s">
        <v>360</v>
      </c>
      <c r="BD363" s="30" t="s">
        <v>233</v>
      </c>
      <c r="BE363" s="30" t="s">
        <v>363</v>
      </c>
      <c r="BF363" s="30" t="s">
        <v>358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848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782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1036</v>
      </c>
      <c r="BC364" s="30" t="s">
        <v>360</v>
      </c>
      <c r="BD364" s="30" t="s">
        <v>233</v>
      </c>
      <c r="BE364" s="30" t="s">
        <v>363</v>
      </c>
      <c r="BF364" s="30" t="s">
        <v>358</v>
      </c>
      <c r="BI364" s="30" t="s">
        <v>990</v>
      </c>
      <c r="BJ364" s="30" t="s">
        <v>1358</v>
      </c>
      <c r="BK364" s="30" t="s">
        <v>348</v>
      </c>
      <c r="BL364" s="30" t="s">
        <v>1409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5" s="55" customFormat="1" ht="16" customHeight="1" x14ac:dyDescent="0.2">
      <c r="A365" s="55">
        <v>2588</v>
      </c>
      <c r="B365" s="55" t="s">
        <v>583</v>
      </c>
      <c r="C365" s="55" t="s">
        <v>818</v>
      </c>
      <c r="D365" s="55" t="s">
        <v>148</v>
      </c>
      <c r="E365" s="56" t="s">
        <v>1547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798</v>
      </c>
      <c r="P365" s="55" t="s">
        <v>165</v>
      </c>
      <c r="Q365" s="55" t="s">
        <v>770</v>
      </c>
      <c r="R365" s="55" t="s">
        <v>530</v>
      </c>
      <c r="S365" s="55" t="str">
        <f>Table2[[#This Row],[friendly_name]]</f>
        <v>Battery Charger</v>
      </c>
      <c r="T365" s="56" t="s">
        <v>1096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E365" s="55" t="s">
        <v>362</v>
      </c>
      <c r="BF365" s="55" t="s">
        <v>357</v>
      </c>
      <c r="BM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s="55" customFormat="1" ht="16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1548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798</v>
      </c>
      <c r="P366" s="55" t="s">
        <v>165</v>
      </c>
      <c r="Q366" s="55" t="s">
        <v>770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E366" s="55" t="s">
        <v>362</v>
      </c>
      <c r="BF366" s="55" t="s">
        <v>357</v>
      </c>
      <c r="BI366" s="55" t="s">
        <v>989</v>
      </c>
      <c r="BJ366" s="55" t="s">
        <v>1358</v>
      </c>
      <c r="BK366" s="55" t="s">
        <v>341</v>
      </c>
      <c r="BL366" s="55" t="s">
        <v>1410</v>
      </c>
      <c r="BM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5" s="55" customFormat="1" ht="16" customHeight="1" x14ac:dyDescent="0.2">
      <c r="A367" s="55">
        <v>2590</v>
      </c>
      <c r="B367" s="55" t="s">
        <v>583</v>
      </c>
      <c r="C367" s="55" t="s">
        <v>818</v>
      </c>
      <c r="D367" s="55" t="s">
        <v>148</v>
      </c>
      <c r="E367" s="56" t="s">
        <v>1549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798</v>
      </c>
      <c r="P367" s="55" t="s">
        <v>165</v>
      </c>
      <c r="Q367" s="55" t="s">
        <v>770</v>
      </c>
      <c r="R367" s="55" t="s">
        <v>530</v>
      </c>
      <c r="S367" s="55" t="str">
        <f>Table2[[#This Row],[friendly_name]]</f>
        <v>Vacuum Charger</v>
      </c>
      <c r="T367" s="56" t="s">
        <v>1096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E367" s="55" t="s">
        <v>362</v>
      </c>
      <c r="BF367" s="55" t="s">
        <v>213</v>
      </c>
      <c r="BM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s="55" customFormat="1" ht="16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1550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798</v>
      </c>
      <c r="P368" s="55" t="s">
        <v>165</v>
      </c>
      <c r="Q368" s="55" t="s">
        <v>770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E368" s="55" t="s">
        <v>362</v>
      </c>
      <c r="BF368" s="55" t="s">
        <v>213</v>
      </c>
      <c r="BI368" s="55" t="s">
        <v>990</v>
      </c>
      <c r="BJ368" s="55" t="s">
        <v>1358</v>
      </c>
      <c r="BK368" s="55" t="s">
        <v>342</v>
      </c>
      <c r="BL368" s="55" t="s">
        <v>1411</v>
      </c>
      <c r="BM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5" s="55" customFormat="1" ht="16" customHeight="1" x14ac:dyDescent="0.2">
      <c r="A369" s="55">
        <v>2592</v>
      </c>
      <c r="B369" s="55" t="s">
        <v>583</v>
      </c>
      <c r="C369" s="55" t="s">
        <v>818</v>
      </c>
      <c r="D369" s="55" t="s">
        <v>148</v>
      </c>
      <c r="E369" s="56" t="s">
        <v>1551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831</v>
      </c>
      <c r="H369" s="55" t="s">
        <v>530</v>
      </c>
      <c r="I369" s="55" t="s">
        <v>291</v>
      </c>
      <c r="O369" s="58" t="s">
        <v>798</v>
      </c>
      <c r="P369" s="55" t="s">
        <v>165</v>
      </c>
      <c r="Q369" s="55" t="s">
        <v>770</v>
      </c>
      <c r="R369" s="61" t="s">
        <v>755</v>
      </c>
      <c r="S369" s="55" t="str">
        <f>Table2[[#This Row],[friendly_name]]</f>
        <v>Ada Tablet</v>
      </c>
      <c r="T369" s="56" t="s">
        <v>1096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831</v>
      </c>
      <c r="BC369" s="60" t="s">
        <v>361</v>
      </c>
      <c r="BD369" s="55" t="s">
        <v>233</v>
      </c>
      <c r="BE369" s="55" t="s">
        <v>362</v>
      </c>
      <c r="BF369" s="55" t="s">
        <v>194</v>
      </c>
      <c r="BM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55" customFormat="1" ht="16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1552</v>
      </c>
      <c r="F370" s="57" t="str">
        <f>IF(ISBLANK(Table2[[#This Row],[unique_id]]), "", PROPER(SUBSTITUTE(Table2[[#This Row],[unique_id]], "_", " ")))</f>
        <v>Broken Ada Tablet Plug</v>
      </c>
      <c r="G370" s="55" t="s">
        <v>831</v>
      </c>
      <c r="H370" s="55" t="s">
        <v>530</v>
      </c>
      <c r="I370" s="55" t="s">
        <v>291</v>
      </c>
      <c r="M370" s="55" t="s">
        <v>257</v>
      </c>
      <c r="O370" s="58" t="s">
        <v>798</v>
      </c>
      <c r="P370" s="55" t="s">
        <v>165</v>
      </c>
      <c r="Q370" s="55" t="s">
        <v>770</v>
      </c>
      <c r="R370" s="61" t="s">
        <v>755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832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831</v>
      </c>
      <c r="BC370" s="60" t="s">
        <v>361</v>
      </c>
      <c r="BD370" s="55" t="s">
        <v>233</v>
      </c>
      <c r="BE370" s="55" t="s">
        <v>362</v>
      </c>
      <c r="BF370" s="55" t="s">
        <v>194</v>
      </c>
      <c r="BI370" s="55" t="s">
        <v>989</v>
      </c>
      <c r="BJ370" s="55" t="s">
        <v>1358</v>
      </c>
      <c r="BK370" s="55" t="s">
        <v>810</v>
      </c>
      <c r="BL370" s="55" t="s">
        <v>1412</v>
      </c>
      <c r="BM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5" s="55" customFormat="1" ht="16" customHeight="1" x14ac:dyDescent="0.2">
      <c r="A371" s="55">
        <v>2594</v>
      </c>
      <c r="B371" s="55" t="s">
        <v>583</v>
      </c>
      <c r="C371" s="55" t="s">
        <v>818</v>
      </c>
      <c r="D371" s="55" t="s">
        <v>148</v>
      </c>
      <c r="E371" s="56" t="s">
        <v>1553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1451</v>
      </c>
      <c r="H371" s="55" t="s">
        <v>530</v>
      </c>
      <c r="I371" s="55" t="s">
        <v>291</v>
      </c>
      <c r="O371" s="58" t="s">
        <v>798</v>
      </c>
      <c r="R371" s="55" t="s">
        <v>811</v>
      </c>
      <c r="S371" s="55" t="str">
        <f>Table2[[#This Row],[friendly_name]]</f>
        <v>Server Eva</v>
      </c>
      <c r="T371" s="56" t="s">
        <v>1096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1452</v>
      </c>
      <c r="BC371" s="60" t="s">
        <v>361</v>
      </c>
      <c r="BD371" s="55" t="s">
        <v>233</v>
      </c>
      <c r="BE371" s="55" t="s">
        <v>362</v>
      </c>
      <c r="BF371" s="55" t="s">
        <v>28</v>
      </c>
      <c r="BM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55" customFormat="1" ht="16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1554</v>
      </c>
      <c r="F372" s="57" t="str">
        <f>IF(ISBLANK(Table2[[#This Row],[unique_id]]), "", PROPER(SUBSTITUTE(Table2[[#This Row],[unique_id]], "_", " ")))</f>
        <v>Broken Server Eva Plug</v>
      </c>
      <c r="G372" s="55" t="s">
        <v>1451</v>
      </c>
      <c r="H372" s="55" t="s">
        <v>530</v>
      </c>
      <c r="I372" s="55" t="s">
        <v>291</v>
      </c>
      <c r="M372" s="55" t="s">
        <v>257</v>
      </c>
      <c r="O372" s="58" t="s">
        <v>798</v>
      </c>
      <c r="R372" s="55" t="s">
        <v>811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1452</v>
      </c>
      <c r="BC372" s="60" t="s">
        <v>361</v>
      </c>
      <c r="BD372" s="55" t="s">
        <v>233</v>
      </c>
      <c r="BE372" s="55" t="s">
        <v>362</v>
      </c>
      <c r="BF372" s="55" t="s">
        <v>28</v>
      </c>
      <c r="BI372" s="55" t="s">
        <v>990</v>
      </c>
      <c r="BJ372" s="55" t="s">
        <v>1358</v>
      </c>
      <c r="BK372" s="55" t="s">
        <v>814</v>
      </c>
      <c r="BL372" s="55" t="s">
        <v>1413</v>
      </c>
      <c r="BM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5" s="55" customFormat="1" ht="16" customHeight="1" x14ac:dyDescent="0.2">
      <c r="A373" s="55">
        <v>2596</v>
      </c>
      <c r="B373" s="55" t="s">
        <v>583</v>
      </c>
      <c r="C373" s="55" t="s">
        <v>818</v>
      </c>
      <c r="D373" s="55" t="s">
        <v>148</v>
      </c>
      <c r="E373" s="56" t="s">
        <v>1555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815</v>
      </c>
      <c r="H373" s="55" t="s">
        <v>530</v>
      </c>
      <c r="I373" s="55" t="s">
        <v>291</v>
      </c>
      <c r="O373" s="58" t="s">
        <v>798</v>
      </c>
      <c r="R373" s="55" t="s">
        <v>811</v>
      </c>
      <c r="S373" s="55" t="str">
        <f>Table2[[#This Row],[friendly_name]]</f>
        <v>Server Meg</v>
      </c>
      <c r="T373" s="56" t="s">
        <v>1096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1086</v>
      </c>
      <c r="BC373" s="60" t="s">
        <v>361</v>
      </c>
      <c r="BD373" s="55" t="s">
        <v>233</v>
      </c>
      <c r="BE373" s="55" t="s">
        <v>362</v>
      </c>
      <c r="BF373" s="55" t="s">
        <v>28</v>
      </c>
      <c r="BM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s="55" customFormat="1" ht="16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1556</v>
      </c>
      <c r="F374" s="57" t="str">
        <f>IF(ISBLANK(Table2[[#This Row],[unique_id]]), "", PROPER(SUBSTITUTE(Table2[[#This Row],[unique_id]], "_", " ")))</f>
        <v>Broken Server Meg Plug</v>
      </c>
      <c r="G374" s="60" t="s">
        <v>815</v>
      </c>
      <c r="H374" s="55" t="s">
        <v>530</v>
      </c>
      <c r="I374" s="55" t="s">
        <v>291</v>
      </c>
      <c r="M374" s="55" t="s">
        <v>257</v>
      </c>
      <c r="O374" s="58" t="s">
        <v>798</v>
      </c>
      <c r="R374" s="55" t="s">
        <v>811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1086</v>
      </c>
      <c r="BC374" s="60" t="s">
        <v>361</v>
      </c>
      <c r="BD374" s="55" t="s">
        <v>233</v>
      </c>
      <c r="BE374" s="55" t="s">
        <v>362</v>
      </c>
      <c r="BF374" s="55" t="s">
        <v>28</v>
      </c>
      <c r="BI374" s="55" t="s">
        <v>990</v>
      </c>
      <c r="BJ374" s="55" t="s">
        <v>1358</v>
      </c>
      <c r="BK374" s="55" t="s">
        <v>813</v>
      </c>
      <c r="BL374" s="55" t="s">
        <v>1414</v>
      </c>
      <c r="BM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5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1310</v>
      </c>
      <c r="F375" s="36" t="str">
        <f>IF(ISBLANK(Table2[[#This Row],[unique_id]]), "", PROPER(SUBSTITUTE(Table2[[#This Row],[unique_id]], "_", " ")))</f>
        <v>Template Server Lia Plug Proxy</v>
      </c>
      <c r="G375" s="30" t="s">
        <v>1311</v>
      </c>
      <c r="H375" s="30" t="s">
        <v>530</v>
      </c>
      <c r="I375" s="30" t="s">
        <v>291</v>
      </c>
      <c r="O375" s="31" t="s">
        <v>798</v>
      </c>
      <c r="P375" s="30" t="s">
        <v>165</v>
      </c>
      <c r="Q375" s="30" t="s">
        <v>770</v>
      </c>
      <c r="R375" s="30" t="s">
        <v>772</v>
      </c>
      <c r="S375" s="30" t="s">
        <v>1311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1312</v>
      </c>
      <c r="BC375" s="30" t="s">
        <v>360</v>
      </c>
      <c r="BD375" s="30" t="s">
        <v>233</v>
      </c>
      <c r="BE375" s="30" t="s">
        <v>363</v>
      </c>
      <c r="BF375" s="30" t="s">
        <v>499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1309</v>
      </c>
      <c r="F376" s="36" t="str">
        <f>IF(ISBLANK(Table2[[#This Row],[unique_id]]), "", PROPER(SUBSTITUTE(Table2[[#This Row],[unique_id]], "_", " ")))</f>
        <v>Server Lia Plug</v>
      </c>
      <c r="G376" s="30" t="s">
        <v>1311</v>
      </c>
      <c r="H376" s="30" t="s">
        <v>530</v>
      </c>
      <c r="I376" s="30" t="s">
        <v>291</v>
      </c>
      <c r="M376" s="30" t="s">
        <v>257</v>
      </c>
      <c r="O376" s="31" t="s">
        <v>798</v>
      </c>
      <c r="P376" s="30" t="s">
        <v>165</v>
      </c>
      <c r="Q376" s="30" t="s">
        <v>770</v>
      </c>
      <c r="R376" s="30" t="s">
        <v>772</v>
      </c>
      <c r="S376" s="30" t="s">
        <v>1311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1312</v>
      </c>
      <c r="BC376" s="30" t="s">
        <v>360</v>
      </c>
      <c r="BD376" s="30" t="s">
        <v>233</v>
      </c>
      <c r="BE376" s="30" t="s">
        <v>363</v>
      </c>
      <c r="BF376" s="30" t="s">
        <v>499</v>
      </c>
      <c r="BI376" s="30" t="s">
        <v>990</v>
      </c>
      <c r="BJ376" s="30" t="s">
        <v>1358</v>
      </c>
      <c r="BK376" s="30" t="s">
        <v>349</v>
      </c>
      <c r="BL376" s="30" t="s">
        <v>1415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5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979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1098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1032</v>
      </c>
      <c r="BC377" s="30" t="s">
        <v>926</v>
      </c>
      <c r="BD377" s="30" t="s">
        <v>1139</v>
      </c>
      <c r="BE377" s="30" t="s">
        <v>898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849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908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927</v>
      </c>
      <c r="AO378" s="30" t="s">
        <v>928</v>
      </c>
      <c r="AP378" s="30" t="s">
        <v>917</v>
      </c>
      <c r="AQ378" s="30" t="s">
        <v>918</v>
      </c>
      <c r="AR378" s="30" t="s">
        <v>982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1032</v>
      </c>
      <c r="BC378" s="30" t="s">
        <v>926</v>
      </c>
      <c r="BD378" s="30" t="s">
        <v>1139</v>
      </c>
      <c r="BE378" s="30" t="s">
        <v>898</v>
      </c>
      <c r="BF378" s="30" t="s">
        <v>28</v>
      </c>
      <c r="BJ378" s="30" t="s">
        <v>1358</v>
      </c>
      <c r="BK378" s="30" t="s">
        <v>925</v>
      </c>
      <c r="BL378" s="30" t="s">
        <v>1417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5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980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909</v>
      </c>
      <c r="AF379" s="30">
        <v>10</v>
      </c>
      <c r="AG379" s="31" t="s">
        <v>34</v>
      </c>
      <c r="AH379" s="31" t="s">
        <v>908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927</v>
      </c>
      <c r="AO379" s="30" t="s">
        <v>928</v>
      </c>
      <c r="AP379" s="30" t="s">
        <v>917</v>
      </c>
      <c r="AQ379" s="30" t="s">
        <v>918</v>
      </c>
      <c r="AR379" s="30" t="s">
        <v>1133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1032</v>
      </c>
      <c r="BC379" s="30" t="s">
        <v>926</v>
      </c>
      <c r="BD379" s="30" t="s">
        <v>1139</v>
      </c>
      <c r="BE379" s="30" t="s">
        <v>898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981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910</v>
      </c>
      <c r="AF380" s="30">
        <v>10</v>
      </c>
      <c r="AG380" s="31" t="s">
        <v>34</v>
      </c>
      <c r="AH380" s="31" t="s">
        <v>908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927</v>
      </c>
      <c r="AO380" s="30" t="s">
        <v>928</v>
      </c>
      <c r="AP380" s="30" t="s">
        <v>917</v>
      </c>
      <c r="AQ380" s="30" t="s">
        <v>918</v>
      </c>
      <c r="AR380" s="30" t="s">
        <v>1134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1032</v>
      </c>
      <c r="BC380" s="30" t="s">
        <v>926</v>
      </c>
      <c r="BD380" s="30" t="s">
        <v>1139</v>
      </c>
      <c r="BE380" s="30" t="s">
        <v>898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1123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 t="s">
        <v>165</v>
      </c>
      <c r="Q381" s="30" t="s">
        <v>770</v>
      </c>
      <c r="R381" s="30" t="s">
        <v>772</v>
      </c>
      <c r="S381" s="30" t="str">
        <f>Table2[[#This Row],[friendly_name]]</f>
        <v>Network Switch</v>
      </c>
      <c r="T381" s="37" t="s">
        <v>1098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926</v>
      </c>
      <c r="BD381" s="30" t="s">
        <v>1139</v>
      </c>
      <c r="BE381" s="30" t="s">
        <v>898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2605</v>
      </c>
      <c r="B382" s="30" t="s">
        <v>26</v>
      </c>
      <c r="C382" s="30" t="s">
        <v>703</v>
      </c>
      <c r="D382" s="30" t="s">
        <v>134</v>
      </c>
      <c r="E382" s="30" t="s">
        <v>1124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798</v>
      </c>
      <c r="P382" s="30" t="s">
        <v>165</v>
      </c>
      <c r="Q382" s="30" t="s">
        <v>770</v>
      </c>
      <c r="R382" s="30" t="s">
        <v>772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1137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908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927</v>
      </c>
      <c r="AO382" s="30" t="s">
        <v>928</v>
      </c>
      <c r="AP382" s="30" t="s">
        <v>917</v>
      </c>
      <c r="AQ382" s="30" t="s">
        <v>918</v>
      </c>
      <c r="AR382" s="30" t="s">
        <v>982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926</v>
      </c>
      <c r="BD382" s="30" t="s">
        <v>1139</v>
      </c>
      <c r="BE382" s="30" t="s">
        <v>898</v>
      </c>
      <c r="BF382" s="30" t="s">
        <v>406</v>
      </c>
      <c r="BJ382" s="30" t="s">
        <v>1358</v>
      </c>
      <c r="BK382" s="41" t="s">
        <v>992</v>
      </c>
      <c r="BL382" s="30" t="s">
        <v>1419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 x14ac:dyDescent="0.2">
      <c r="A383" s="30">
        <v>2606</v>
      </c>
      <c r="B383" s="30" t="s">
        <v>26</v>
      </c>
      <c r="C383" s="30" t="s">
        <v>703</v>
      </c>
      <c r="D383" s="30" t="s">
        <v>27</v>
      </c>
      <c r="E383" s="30" t="s">
        <v>1125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909</v>
      </c>
      <c r="AF383" s="30">
        <v>10</v>
      </c>
      <c r="AG383" s="31" t="s">
        <v>34</v>
      </c>
      <c r="AH383" s="31" t="s">
        <v>908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927</v>
      </c>
      <c r="AO383" s="30" t="s">
        <v>928</v>
      </c>
      <c r="AP383" s="30" t="s">
        <v>917</v>
      </c>
      <c r="AQ383" s="30" t="s">
        <v>918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926</v>
      </c>
      <c r="BD383" s="30" t="s">
        <v>1139</v>
      </c>
      <c r="BE383" s="30" t="s">
        <v>898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2607</v>
      </c>
      <c r="B384" s="30" t="s">
        <v>26</v>
      </c>
      <c r="C384" s="30" t="s">
        <v>703</v>
      </c>
      <c r="D384" s="30" t="s">
        <v>27</v>
      </c>
      <c r="E384" s="30" t="s">
        <v>1126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910</v>
      </c>
      <c r="AF384" s="30">
        <v>10</v>
      </c>
      <c r="AG384" s="31" t="s">
        <v>34</v>
      </c>
      <c r="AH384" s="31" t="s">
        <v>908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927</v>
      </c>
      <c r="AO384" s="30" t="s">
        <v>928</v>
      </c>
      <c r="AP384" s="30" t="s">
        <v>917</v>
      </c>
      <c r="AQ384" s="30" t="s">
        <v>918</v>
      </c>
      <c r="AR384" s="30" t="s">
        <v>1134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926</v>
      </c>
      <c r="BD384" s="30" t="s">
        <v>1139</v>
      </c>
      <c r="BE384" s="30" t="s">
        <v>898</v>
      </c>
      <c r="BF384" s="30" t="s">
        <v>406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s="55" customFormat="1" ht="16" customHeight="1" x14ac:dyDescent="0.2">
      <c r="A385" s="55">
        <v>2608</v>
      </c>
      <c r="B385" s="55" t="s">
        <v>583</v>
      </c>
      <c r="C385" s="55" t="s">
        <v>818</v>
      </c>
      <c r="D385" s="55" t="s">
        <v>148</v>
      </c>
      <c r="E385" s="56" t="s">
        <v>1557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798</v>
      </c>
      <c r="R385" s="55" t="s">
        <v>812</v>
      </c>
      <c r="S385" s="55" t="str">
        <f>Table2[[#This Row],[friendly_name]]</f>
        <v>Internet Modem</v>
      </c>
      <c r="T385" s="56" t="s">
        <v>1096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1037</v>
      </c>
      <c r="BC385" s="60" t="s">
        <v>361</v>
      </c>
      <c r="BD385" s="55" t="s">
        <v>233</v>
      </c>
      <c r="BE385" s="55" t="s">
        <v>362</v>
      </c>
      <c r="BF385" s="55" t="s">
        <v>28</v>
      </c>
      <c r="BM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s="55" customFormat="1" ht="16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1558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798</v>
      </c>
      <c r="R386" s="55" t="s">
        <v>812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1037</v>
      </c>
      <c r="BC386" s="60" t="s">
        <v>361</v>
      </c>
      <c r="BD386" s="55" t="s">
        <v>233</v>
      </c>
      <c r="BE386" s="55" t="s">
        <v>362</v>
      </c>
      <c r="BF386" s="55" t="s">
        <v>28</v>
      </c>
      <c r="BI386" s="55" t="s">
        <v>989</v>
      </c>
      <c r="BJ386" s="55" t="s">
        <v>1358</v>
      </c>
      <c r="BK386" s="55" t="s">
        <v>355</v>
      </c>
      <c r="BL386" s="55" t="s">
        <v>1420</v>
      </c>
      <c r="BM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 x14ac:dyDescent="0.2">
      <c r="A387" s="30">
        <v>2610</v>
      </c>
      <c r="B387" s="30" t="s">
        <v>26</v>
      </c>
      <c r="C387" s="30" t="s">
        <v>703</v>
      </c>
      <c r="D387" s="30" t="s">
        <v>129</v>
      </c>
      <c r="E387" s="30" t="s">
        <v>899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798</v>
      </c>
      <c r="P387" s="30"/>
      <c r="T387" s="37" t="s">
        <v>983</v>
      </c>
      <c r="U387" s="30"/>
      <c r="V387" s="31"/>
      <c r="W387" s="31"/>
      <c r="X387" s="31"/>
      <c r="Y387" s="31"/>
      <c r="Z387" s="31"/>
      <c r="AA387" s="31" t="s">
        <v>1138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908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927</v>
      </c>
      <c r="AO387" s="30" t="s">
        <v>928</v>
      </c>
      <c r="AP387" s="30" t="s">
        <v>917</v>
      </c>
      <c r="AQ387" s="30" t="s">
        <v>918</v>
      </c>
      <c r="AR387" s="30" t="s">
        <v>982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777</v>
      </c>
      <c r="BD387" s="30" t="s">
        <v>1139</v>
      </c>
      <c r="BE387" s="30" t="s">
        <v>898</v>
      </c>
      <c r="BF387" s="30" t="s">
        <v>28</v>
      </c>
      <c r="BJ387" s="30" t="s">
        <v>1358</v>
      </c>
      <c r="BK387" s="30" t="s">
        <v>594</v>
      </c>
      <c r="BL387" s="30" t="s">
        <v>1421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 x14ac:dyDescent="0.2">
      <c r="A388" s="30">
        <v>2611</v>
      </c>
      <c r="B388" s="30" t="s">
        <v>26</v>
      </c>
      <c r="C388" s="30" t="s">
        <v>818</v>
      </c>
      <c r="D388" s="30" t="s">
        <v>148</v>
      </c>
      <c r="E388" s="37" t="s">
        <v>1526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1527</v>
      </c>
      <c r="H388" s="30" t="s">
        <v>530</v>
      </c>
      <c r="I388" s="30" t="s">
        <v>291</v>
      </c>
      <c r="O388" s="31" t="s">
        <v>798</v>
      </c>
      <c r="P388" s="30" t="s">
        <v>165</v>
      </c>
      <c r="Q388" s="30" t="s">
        <v>770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1528</v>
      </c>
      <c r="BC388" s="30" t="s">
        <v>360</v>
      </c>
      <c r="BD388" s="30" t="s">
        <v>233</v>
      </c>
      <c r="BE388" s="30" t="s">
        <v>363</v>
      </c>
      <c r="BF388" s="30" t="s">
        <v>580</v>
      </c>
      <c r="BK388" s="36"/>
      <c r="BL388" s="36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1525</v>
      </c>
      <c r="F389" s="36" t="str">
        <f>IF(ISBLANK(Table2[[#This Row],[unique_id]]), "", PROPER(SUBSTITUTE(Table2[[#This Row],[unique_id]], "_", " ")))</f>
        <v>Garden Sewerage Blower Plug</v>
      </c>
      <c r="G389" s="30" t="s">
        <v>1527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 t="s">
        <v>165</v>
      </c>
      <c r="Q389" s="30" t="s">
        <v>770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1528</v>
      </c>
      <c r="BC389" s="30" t="s">
        <v>360</v>
      </c>
      <c r="BD389" s="30" t="s">
        <v>233</v>
      </c>
      <c r="BE389" s="30" t="s">
        <v>363</v>
      </c>
      <c r="BF389" s="30" t="s">
        <v>580</v>
      </c>
      <c r="BI389" s="30" t="s">
        <v>990</v>
      </c>
      <c r="BJ389" s="30" t="s">
        <v>1358</v>
      </c>
      <c r="BK389" s="36" t="s">
        <v>364</v>
      </c>
      <c r="BL389" s="36" t="s">
        <v>1387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5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1027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5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1028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5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1029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5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1001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5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1001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5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1001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5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897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881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866</v>
      </c>
      <c r="H401" s="30" t="s">
        <v>548</v>
      </c>
      <c r="I401" s="30" t="s">
        <v>291</v>
      </c>
      <c r="J401" s="30" t="s">
        <v>882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883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875</v>
      </c>
      <c r="H406" s="30" t="s">
        <v>548</v>
      </c>
      <c r="I406" s="30" t="s">
        <v>291</v>
      </c>
      <c r="J406" s="30" t="s">
        <v>885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884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876</v>
      </c>
      <c r="H407" s="30" t="s">
        <v>548</v>
      </c>
      <c r="I407" s="30" t="s">
        <v>291</v>
      </c>
      <c r="J407" s="30" t="s">
        <v>886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887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888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872</v>
      </c>
      <c r="H414" s="30" t="s">
        <v>548</v>
      </c>
      <c r="I414" s="30" t="s">
        <v>291</v>
      </c>
      <c r="J414" s="30" t="s">
        <v>882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889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855</v>
      </c>
      <c r="H416" s="30" t="s">
        <v>548</v>
      </c>
      <c r="I416" s="30" t="s">
        <v>291</v>
      </c>
      <c r="J416" s="30" t="s">
        <v>882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1067</v>
      </c>
      <c r="BF418" s="30" t="s">
        <v>130</v>
      </c>
      <c r="BJ418" s="30" t="s">
        <v>1357</v>
      </c>
      <c r="BK418" s="41" t="s">
        <v>423</v>
      </c>
      <c r="BL418" s="39" t="s">
        <v>1367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5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1067</v>
      </c>
      <c r="BF419" s="30" t="s">
        <v>127</v>
      </c>
      <c r="BJ419" s="30" t="s">
        <v>1357</v>
      </c>
      <c r="BK419" s="41" t="s">
        <v>422</v>
      </c>
      <c r="BL419" s="39" t="s">
        <v>1368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5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1061</v>
      </c>
      <c r="BD420" s="30" t="s">
        <v>235</v>
      </c>
      <c r="BE420" s="30" t="s">
        <v>1068</v>
      </c>
      <c r="BF420" s="30" t="s">
        <v>192</v>
      </c>
      <c r="BJ420" s="30" t="s">
        <v>1357</v>
      </c>
      <c r="BK420" s="41" t="s">
        <v>645</v>
      </c>
      <c r="BL420" s="39" t="s">
        <v>1369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5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1061</v>
      </c>
      <c r="BD421" s="30" t="s">
        <v>235</v>
      </c>
      <c r="BE421" s="30" t="s">
        <v>1068</v>
      </c>
      <c r="BF421" s="30" t="s">
        <v>206</v>
      </c>
      <c r="BJ421" s="30" t="s">
        <v>1357</v>
      </c>
      <c r="BK421" s="41" t="s">
        <v>740</v>
      </c>
      <c r="BL421" s="39" t="s">
        <v>1370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5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1067</v>
      </c>
      <c r="BF422" s="30" t="s">
        <v>212</v>
      </c>
      <c r="BJ422" s="30" t="s">
        <v>1357</v>
      </c>
      <c r="BK422" s="41" t="s">
        <v>420</v>
      </c>
      <c r="BL422" s="39" t="s">
        <v>1371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5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1067</v>
      </c>
      <c r="BF423" s="30" t="s">
        <v>194</v>
      </c>
      <c r="BJ423" s="30" t="s">
        <v>1357</v>
      </c>
      <c r="BK423" s="41" t="s">
        <v>421</v>
      </c>
      <c r="BL423" s="39" t="s">
        <v>1372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5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1069</v>
      </c>
      <c r="BD424" s="30" t="s">
        <v>235</v>
      </c>
      <c r="BE424" s="30" t="s">
        <v>833</v>
      </c>
      <c r="BF424" s="30" t="s">
        <v>194</v>
      </c>
      <c r="BJ424" s="30" t="s">
        <v>1357</v>
      </c>
      <c r="BK424" s="41" t="s">
        <v>1320</v>
      </c>
      <c r="BL424" s="39" t="s">
        <v>1373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5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1069</v>
      </c>
      <c r="BD425" s="30" t="s">
        <v>235</v>
      </c>
      <c r="BE425" s="30" t="s">
        <v>833</v>
      </c>
      <c r="BF425" s="30" t="s">
        <v>206</v>
      </c>
      <c r="BJ425" s="30" t="s">
        <v>1357</v>
      </c>
      <c r="BK425" s="41" t="s">
        <v>1321</v>
      </c>
      <c r="BL425" s="39" t="s">
        <v>1376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5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993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1357</v>
      </c>
      <c r="BK426" s="41" t="s">
        <v>585</v>
      </c>
      <c r="BL426" s="39" t="s">
        <v>1374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5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993</v>
      </c>
      <c r="BC427" s="30" t="s">
        <v>1062</v>
      </c>
      <c r="BD427" s="30" t="s">
        <v>264</v>
      </c>
      <c r="BE427" s="30" t="s">
        <v>400</v>
      </c>
      <c r="BF427" s="30" t="s">
        <v>192</v>
      </c>
      <c r="BJ427" s="30" t="s">
        <v>1357</v>
      </c>
      <c r="BK427" s="41" t="s">
        <v>402</v>
      </c>
      <c r="BL427" s="39" t="s">
        <v>1375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5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993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1357</v>
      </c>
      <c r="BK428" s="41" t="s">
        <v>424</v>
      </c>
      <c r="BL428" s="39" t="s">
        <v>1377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1065</v>
      </c>
      <c r="BD430" s="30" t="s">
        <v>182</v>
      </c>
      <c r="BE430" s="30">
        <v>15.4</v>
      </c>
      <c r="BF430" s="30" t="s">
        <v>194</v>
      </c>
      <c r="BJ430" s="30" t="s">
        <v>1357</v>
      </c>
      <c r="BK430" s="30" t="s">
        <v>589</v>
      </c>
      <c r="BL430" s="39" t="s">
        <v>1378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1063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1063</v>
      </c>
      <c r="BD432" s="30" t="s">
        <v>182</v>
      </c>
      <c r="BE432" s="30">
        <v>15.4</v>
      </c>
      <c r="BF432" s="30" t="s">
        <v>206</v>
      </c>
      <c r="BJ432" s="30" t="s">
        <v>1357</v>
      </c>
      <c r="BK432" s="30" t="s">
        <v>369</v>
      </c>
      <c r="BL432" s="39" t="s">
        <v>1379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1064</v>
      </c>
      <c r="BD433" s="30" t="s">
        <v>182</v>
      </c>
      <c r="BE433" s="30">
        <v>15.4</v>
      </c>
      <c r="BF433" s="30" t="s">
        <v>206</v>
      </c>
      <c r="BJ433" s="30" t="s">
        <v>1357</v>
      </c>
      <c r="BK433" s="37" t="s">
        <v>368</v>
      </c>
      <c r="BL433" s="39" t="s">
        <v>1380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1063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1063</v>
      </c>
      <c r="BD435" s="30" t="s">
        <v>182</v>
      </c>
      <c r="BE435" s="30">
        <v>15.4</v>
      </c>
      <c r="BF435" s="30" t="s">
        <v>192</v>
      </c>
      <c r="BJ435" s="30" t="s">
        <v>1357</v>
      </c>
      <c r="BK435" s="30" t="s">
        <v>367</v>
      </c>
      <c r="BL435" s="39" t="s">
        <v>1381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1442</v>
      </c>
      <c r="F436" s="36" t="str">
        <f>IF(ISBLANK(Table2[[#This Row],[unique_id]]), "", PROPER(SUBSTITUTE(Table2[[#This Row],[unique_id]], "_", " ")))</f>
        <v>Parents Homepod</v>
      </c>
      <c r="G436" s="30" t="s">
        <v>1443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1444</v>
      </c>
      <c r="BC436" s="30" t="s">
        <v>1066</v>
      </c>
      <c r="BD436" s="30" t="s">
        <v>264</v>
      </c>
      <c r="BE436" s="30" t="s">
        <v>400</v>
      </c>
      <c r="BF436" s="30" t="s">
        <v>192</v>
      </c>
      <c r="BJ436" s="30" t="s">
        <v>1357</v>
      </c>
      <c r="BK436" s="41" t="s">
        <v>403</v>
      </c>
      <c r="BL436" s="39" t="s">
        <v>1382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1047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1060</v>
      </c>
      <c r="BC440" s="37" t="s">
        <v>650</v>
      </c>
      <c r="BD440" s="30" t="s">
        <v>1139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1047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1060</v>
      </c>
      <c r="BC445" s="37" t="s">
        <v>650</v>
      </c>
      <c r="BD445" s="30" t="s">
        <v>1139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1467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1358</v>
      </c>
      <c r="BK455" s="30" t="s">
        <v>385</v>
      </c>
      <c r="BL455" s="30" t="s">
        <v>1422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5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1468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1358</v>
      </c>
      <c r="BK457" s="30" t="s">
        <v>386</v>
      </c>
      <c r="BL457" s="30" t="s">
        <v>1423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5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1042</v>
      </c>
      <c r="BA459" s="30" t="str">
        <f>IF(ISBLANK(Table2[[#This Row],[device_model]]), "", Table2[[#This Row],[device_suggested_area]])</f>
        <v>Rack</v>
      </c>
      <c r="BB459" s="30" t="s">
        <v>1089</v>
      </c>
      <c r="BC459" s="30" t="s">
        <v>1041</v>
      </c>
      <c r="BD459" s="30" t="s">
        <v>234</v>
      </c>
      <c r="BE459" s="30" t="s">
        <v>405</v>
      </c>
      <c r="BF459" s="30" t="s">
        <v>28</v>
      </c>
      <c r="BJ459" s="30" t="s">
        <v>1351</v>
      </c>
      <c r="BK459" s="30" t="s">
        <v>408</v>
      </c>
      <c r="BL459" s="30" t="s">
        <v>1352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1043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1038</v>
      </c>
      <c r="BD460" s="30" t="s">
        <v>234</v>
      </c>
      <c r="BE460" s="30" t="s">
        <v>616</v>
      </c>
      <c r="BF460" s="30" t="s">
        <v>28</v>
      </c>
      <c r="BJ460" s="30" t="s">
        <v>1351</v>
      </c>
      <c r="BK460" s="30" t="s">
        <v>617</v>
      </c>
      <c r="BL460" s="30" t="s">
        <v>1353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1043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1039</v>
      </c>
      <c r="BD461" s="30" t="s">
        <v>234</v>
      </c>
      <c r="BE461" s="30" t="s">
        <v>1095</v>
      </c>
      <c r="BF461" s="30" t="s">
        <v>406</v>
      </c>
      <c r="BJ461" s="30" t="s">
        <v>1351</v>
      </c>
      <c r="BK461" s="30" t="s">
        <v>409</v>
      </c>
      <c r="BL461" s="30" t="s">
        <v>1354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1044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1040</v>
      </c>
      <c r="BD462" s="30" t="s">
        <v>234</v>
      </c>
      <c r="BE462" s="30" t="s">
        <v>1094</v>
      </c>
      <c r="BF462" s="30" t="s">
        <v>358</v>
      </c>
      <c r="BJ462" s="30" t="s">
        <v>1351</v>
      </c>
      <c r="BK462" s="30" t="s">
        <v>410</v>
      </c>
      <c r="BL462" s="30" t="s">
        <v>1355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1044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1513</v>
      </c>
      <c r="BD463" s="30" t="s">
        <v>234</v>
      </c>
      <c r="BE463" s="30" t="s">
        <v>1094</v>
      </c>
      <c r="BF463" s="30" t="s">
        <v>407</v>
      </c>
      <c r="BJ463" s="30" t="s">
        <v>1351</v>
      </c>
      <c r="BK463" s="30" t="s">
        <v>1512</v>
      </c>
      <c r="BL463" s="30" t="s">
        <v>1356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5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1508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1497</v>
      </c>
      <c r="BA464" s="30" t="str">
        <f>IF(ISBLANK(Table2[[#This Row],[device_model]]), "", Table2[[#This Row],[device_suggested_area]])</f>
        <v>Rack</v>
      </c>
      <c r="BB464" s="30" t="s">
        <v>1509</v>
      </c>
      <c r="BC464" s="30" t="s">
        <v>1499</v>
      </c>
      <c r="BD464" s="30" t="s">
        <v>1497</v>
      </c>
      <c r="BE464" s="30" t="s">
        <v>1505</v>
      </c>
      <c r="BF464" s="30" t="s">
        <v>28</v>
      </c>
      <c r="BK464" s="41"/>
      <c r="BL464" s="30" t="s">
        <v>1507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5" ht="16" customHeight="1" x14ac:dyDescent="0.2">
      <c r="A465" s="30">
        <v>5006</v>
      </c>
      <c r="B465" s="39" t="s">
        <v>583</v>
      </c>
      <c r="C465" s="39" t="s">
        <v>1497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1498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1497</v>
      </c>
      <c r="BA465" s="30" t="str">
        <f>IF(ISBLANK(Table2[[#This Row],[device_model]]), "", Table2[[#This Row],[device_suggested_area]])</f>
        <v>Rack</v>
      </c>
      <c r="BB465" s="30" t="s">
        <v>1037</v>
      </c>
      <c r="BC465" s="30" t="s">
        <v>1499</v>
      </c>
      <c r="BD465" s="30" t="s">
        <v>1497</v>
      </c>
      <c r="BE465" s="30" t="s">
        <v>1505</v>
      </c>
      <c r="BF465" s="30" t="s">
        <v>28</v>
      </c>
      <c r="BK465" s="41"/>
      <c r="BL465" s="30" t="s">
        <v>1500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5" ht="16" customHeight="1" x14ac:dyDescent="0.2">
      <c r="A466" s="30">
        <v>5007</v>
      </c>
      <c r="B466" s="39" t="s">
        <v>583</v>
      </c>
      <c r="C466" s="39" t="s">
        <v>1501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1502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1501</v>
      </c>
      <c r="BA466" s="30" t="str">
        <f>IF(ISBLANK(Table2[[#This Row],[device_model]]), "", Table2[[#This Row],[device_suggested_area]])</f>
        <v>Rack</v>
      </c>
      <c r="BB466" s="30" t="s">
        <v>1503</v>
      </c>
      <c r="BC466" s="30" t="s">
        <v>1504</v>
      </c>
      <c r="BD466" s="30" t="s">
        <v>1501</v>
      </c>
      <c r="BE466" s="30" t="s">
        <v>1505</v>
      </c>
      <c r="BF466" s="30" t="s">
        <v>28</v>
      </c>
      <c r="BK466" s="41"/>
      <c r="BL466" s="30" t="s">
        <v>1506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5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1042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1357</v>
      </c>
      <c r="BK467" s="41" t="s">
        <v>436</v>
      </c>
      <c r="BL467" s="30" t="s">
        <v>1383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5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1080</v>
      </c>
      <c r="BA468" s="30" t="str">
        <f>IF(ISBLANK(Table2[[#This Row],[device_model]]), "", Table2[[#This Row],[device_suggested_area]])</f>
        <v>Rack</v>
      </c>
      <c r="BB468" s="30" t="s">
        <v>1332</v>
      </c>
      <c r="BC468" s="30" t="s">
        <v>1055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6" t="s">
        <v>1348</v>
      </c>
      <c r="BL468" s="30" t="s">
        <v>1331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5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1080</v>
      </c>
      <c r="BA469" s="30" t="str">
        <f>IF(ISBLANK(Table2[[#This Row],[device_model]]), "", Table2[[#This Row],[device_suggested_area]])</f>
        <v>Rack</v>
      </c>
      <c r="BB469" s="30" t="s">
        <v>1332</v>
      </c>
      <c r="BC469" s="30" t="s">
        <v>1055</v>
      </c>
      <c r="BD469" s="30" t="s">
        <v>264</v>
      </c>
      <c r="BE469" s="30">
        <v>12.1</v>
      </c>
      <c r="BF469" s="30" t="s">
        <v>28</v>
      </c>
      <c r="BJ469" s="30" t="s">
        <v>1357</v>
      </c>
      <c r="BK469" s="46" t="s">
        <v>1425</v>
      </c>
      <c r="BL469" s="30" t="s">
        <v>1359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5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1080</v>
      </c>
      <c r="BA470" s="30" t="str">
        <f>IF(ISBLANK(Table2[[#This Row],[device_model]]), "", Table2[[#This Row],[device_suggested_area]])</f>
        <v>Rack</v>
      </c>
      <c r="BB470" s="30" t="s">
        <v>1332</v>
      </c>
      <c r="BC470" s="30" t="s">
        <v>1055</v>
      </c>
      <c r="BD470" s="30" t="s">
        <v>264</v>
      </c>
      <c r="BE470" s="30">
        <v>12.1</v>
      </c>
      <c r="BF470" s="30" t="s">
        <v>28</v>
      </c>
      <c r="BJ470" s="30" t="s">
        <v>1358</v>
      </c>
      <c r="BK470" s="41" t="s">
        <v>1349</v>
      </c>
      <c r="BL470" s="30" t="s">
        <v>1330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5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1080</v>
      </c>
      <c r="BA471" s="30" t="str">
        <f>IF(ISBLANK(Table2[[#This Row],[device_model]]), "", Table2[[#This Row],[device_suggested_area]])</f>
        <v>Rack</v>
      </c>
      <c r="BB471" s="30" t="s">
        <v>1333</v>
      </c>
      <c r="BC471" s="30" t="s">
        <v>1055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6" t="s">
        <v>1453</v>
      </c>
      <c r="BL471" s="30" t="s">
        <v>1334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5" ht="16" customHeight="1" x14ac:dyDescent="0.2">
      <c r="A472" s="30">
        <v>5013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1080</v>
      </c>
      <c r="BA472" s="30" t="str">
        <f>IF(ISBLANK(Table2[[#This Row],[device_model]]), "", Table2[[#This Row],[device_suggested_area]])</f>
        <v>Rack</v>
      </c>
      <c r="BB472" s="30" t="s">
        <v>1333</v>
      </c>
      <c r="BC472" s="30" t="s">
        <v>1055</v>
      </c>
      <c r="BD472" s="30" t="s">
        <v>264</v>
      </c>
      <c r="BE472" s="30">
        <v>12.1</v>
      </c>
      <c r="BF472" s="30" t="s">
        <v>28</v>
      </c>
      <c r="BJ472" s="30" t="s">
        <v>1357</v>
      </c>
      <c r="BK472" s="46" t="s">
        <v>1454</v>
      </c>
      <c r="BL472" s="30" t="s">
        <v>1360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5" ht="16" customHeight="1" x14ac:dyDescent="0.2">
      <c r="A473" s="30">
        <v>5014</v>
      </c>
      <c r="B473" s="39" t="s">
        <v>26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1080</v>
      </c>
      <c r="BA473" s="30" t="str">
        <f>IF(ISBLANK(Table2[[#This Row],[device_model]]), "", Table2[[#This Row],[device_suggested_area]])</f>
        <v>Rack</v>
      </c>
      <c r="BB473" s="30" t="s">
        <v>1333</v>
      </c>
      <c r="BC473" s="30" t="s">
        <v>1055</v>
      </c>
      <c r="BD473" s="30" t="s">
        <v>264</v>
      </c>
      <c r="BE473" s="30">
        <v>12.1</v>
      </c>
      <c r="BF473" s="30" t="s">
        <v>28</v>
      </c>
      <c r="BJ473" s="30" t="s">
        <v>1358</v>
      </c>
      <c r="BK473" s="41" t="s">
        <v>1455</v>
      </c>
      <c r="BL473" s="30" t="s">
        <v>1335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5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1049</v>
      </c>
      <c r="BC474" s="30" t="s">
        <v>1048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1336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5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1049</v>
      </c>
      <c r="BC475" s="30" t="s">
        <v>1048</v>
      </c>
      <c r="BD475" s="30" t="s">
        <v>264</v>
      </c>
      <c r="BE475" s="30">
        <v>12.1</v>
      </c>
      <c r="BF475" s="30" t="s">
        <v>28</v>
      </c>
      <c r="BJ475" s="30" t="s">
        <v>1357</v>
      </c>
      <c r="BK475" s="30" t="s">
        <v>1426</v>
      </c>
      <c r="BL475" s="30" t="s">
        <v>1361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5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1049</v>
      </c>
      <c r="BC476" s="30" t="s">
        <v>1048</v>
      </c>
      <c r="BD476" s="30" t="s">
        <v>264</v>
      </c>
      <c r="BE476" s="30">
        <v>12.1</v>
      </c>
      <c r="BF476" s="30" t="s">
        <v>28</v>
      </c>
      <c r="BJ476" s="30" t="s">
        <v>1358</v>
      </c>
      <c r="BK476" s="30" t="s">
        <v>1426</v>
      </c>
      <c r="BL476" s="30" t="s">
        <v>1337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5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1080</v>
      </c>
      <c r="BA477" s="30" t="str">
        <f>IF(ISBLANK(Table2[[#This Row],[device_model]]), "", Table2[[#This Row],[device_suggested_area]])</f>
        <v>Rack</v>
      </c>
      <c r="BB477" s="30" t="s">
        <v>1051</v>
      </c>
      <c r="BC477" s="30" t="s">
        <v>1050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1338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5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1080</v>
      </c>
      <c r="BA478" s="30" t="str">
        <f>IF(ISBLANK(Table2[[#This Row],[device_model]]), "", Table2[[#This Row],[device_suggested_area]])</f>
        <v>Rack</v>
      </c>
      <c r="BB478" s="30" t="s">
        <v>1051</v>
      </c>
      <c r="BC478" s="30" t="s">
        <v>1050</v>
      </c>
      <c r="BD478" s="30" t="s">
        <v>264</v>
      </c>
      <c r="BE478" s="30">
        <v>12.1</v>
      </c>
      <c r="BF478" s="30" t="s">
        <v>28</v>
      </c>
      <c r="BJ478" s="30" t="s">
        <v>1357</v>
      </c>
      <c r="BK478" s="30" t="s">
        <v>1427</v>
      </c>
      <c r="BL478" s="30" t="s">
        <v>1362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5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1080</v>
      </c>
      <c r="BA479" s="30" t="str">
        <f>IF(ISBLANK(Table2[[#This Row],[device_model]]), "", Table2[[#This Row],[device_suggested_area]])</f>
        <v>Rack</v>
      </c>
      <c r="BB479" s="30" t="s">
        <v>1051</v>
      </c>
      <c r="BC479" s="30" t="s">
        <v>1050</v>
      </c>
      <c r="BD479" s="30" t="s">
        <v>264</v>
      </c>
      <c r="BE479" s="30">
        <v>12.1</v>
      </c>
      <c r="BF479" s="30" t="s">
        <v>28</v>
      </c>
      <c r="BJ479" s="30" t="s">
        <v>1358</v>
      </c>
      <c r="BK479" s="30" t="s">
        <v>1429</v>
      </c>
      <c r="BL479" s="30" t="s">
        <v>1339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5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1080</v>
      </c>
      <c r="BA480" s="30" t="str">
        <f>IF(ISBLANK(Table2[[#This Row],[device_model]]), "", Table2[[#This Row],[device_suggested_area]])</f>
        <v>Rack</v>
      </c>
      <c r="BB480" s="30" t="s">
        <v>1053</v>
      </c>
      <c r="BC480" s="30" t="s">
        <v>1052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1340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5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1080</v>
      </c>
      <c r="BA481" s="30" t="str">
        <f>IF(ISBLANK(Table2[[#This Row],[device_model]]), "", Table2[[#This Row],[device_suggested_area]])</f>
        <v>Rack</v>
      </c>
      <c r="BB481" s="30" t="s">
        <v>1053</v>
      </c>
      <c r="BC481" s="30" t="s">
        <v>1052</v>
      </c>
      <c r="BD481" s="30" t="s">
        <v>264</v>
      </c>
      <c r="BE481" s="30">
        <v>12.1</v>
      </c>
      <c r="BF481" s="30" t="s">
        <v>28</v>
      </c>
      <c r="BJ481" s="30" t="s">
        <v>1357</v>
      </c>
      <c r="BK481" s="30" t="s">
        <v>1428</v>
      </c>
      <c r="BL481" s="30" t="s">
        <v>1363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5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1080</v>
      </c>
      <c r="BA482" s="30" t="str">
        <f>IF(ISBLANK(Table2[[#This Row],[device_model]]), "", Table2[[#This Row],[device_suggested_area]])</f>
        <v>Rack</v>
      </c>
      <c r="BB482" s="30" t="s">
        <v>1053</v>
      </c>
      <c r="BC482" s="30" t="s">
        <v>1052</v>
      </c>
      <c r="BD482" s="30" t="s">
        <v>264</v>
      </c>
      <c r="BE482" s="30">
        <v>12.1</v>
      </c>
      <c r="BF482" s="30" t="s">
        <v>28</v>
      </c>
      <c r="BJ482" s="30" t="s">
        <v>1358</v>
      </c>
      <c r="BK482" s="30" t="s">
        <v>1430</v>
      </c>
      <c r="BL482" s="30" t="s">
        <v>1341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5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1080</v>
      </c>
      <c r="BA483" s="30" t="str">
        <f>IF(ISBLANK(Table2[[#This Row],[device_model]]), "", Table2[[#This Row],[device_suggested_area]])</f>
        <v>Rack</v>
      </c>
      <c r="BB483" s="30" t="s">
        <v>1057</v>
      </c>
      <c r="BC483" s="30" t="s">
        <v>1054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1342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5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1080</v>
      </c>
      <c r="BA484" s="30" t="str">
        <f>IF(ISBLANK(Table2[[#This Row],[device_model]]), "", Table2[[#This Row],[device_suggested_area]])</f>
        <v>Rack</v>
      </c>
      <c r="BB484" s="30" t="s">
        <v>1057</v>
      </c>
      <c r="BC484" s="30" t="s">
        <v>1054</v>
      </c>
      <c r="BD484" s="30" t="s">
        <v>264</v>
      </c>
      <c r="BE484" s="30">
        <v>12.1</v>
      </c>
      <c r="BF484" s="30" t="s">
        <v>28</v>
      </c>
      <c r="BJ484" s="30" t="s">
        <v>1357</v>
      </c>
      <c r="BK484" s="30" t="s">
        <v>1431</v>
      </c>
      <c r="BL484" s="30" t="s">
        <v>1364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5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1080</v>
      </c>
      <c r="BA485" s="30" t="str">
        <f>IF(ISBLANK(Table2[[#This Row],[device_model]]), "", Table2[[#This Row],[device_suggested_area]])</f>
        <v>Rack</v>
      </c>
      <c r="BB485" s="30" t="s">
        <v>1057</v>
      </c>
      <c r="BC485" s="30" t="s">
        <v>1054</v>
      </c>
      <c r="BD485" s="30" t="s">
        <v>264</v>
      </c>
      <c r="BE485" s="30">
        <v>12.1</v>
      </c>
      <c r="BF485" s="30" t="s">
        <v>28</v>
      </c>
      <c r="BJ485" s="30" t="s">
        <v>1358</v>
      </c>
      <c r="BK485" s="30" t="s">
        <v>1432</v>
      </c>
      <c r="BL485" s="30" t="s">
        <v>1343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5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1080</v>
      </c>
      <c r="BA486" s="30" t="str">
        <f>IF(ISBLANK(Table2[[#This Row],[device_model]]), "", Table2[[#This Row],[device_suggested_area]])</f>
        <v>Rack</v>
      </c>
      <c r="BB486" s="30" t="s">
        <v>1056</v>
      </c>
      <c r="BC486" s="30" t="s">
        <v>1055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1344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5" ht="16" customHeight="1" x14ac:dyDescent="0.2">
      <c r="A487" s="30">
        <v>5028</v>
      </c>
      <c r="B487" s="39" t="s">
        <v>26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1080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1055</v>
      </c>
      <c r="BD487" s="30" t="s">
        <v>264</v>
      </c>
      <c r="BE487" s="30">
        <v>12.1</v>
      </c>
      <c r="BF487" s="30" t="s">
        <v>28</v>
      </c>
      <c r="BJ487" s="30" t="s">
        <v>1357</v>
      </c>
      <c r="BK487" s="30" t="s">
        <v>1433</v>
      </c>
      <c r="BL487" s="30" t="s">
        <v>1365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5" ht="16" customHeight="1" x14ac:dyDescent="0.2">
      <c r="A488" s="30">
        <v>5029</v>
      </c>
      <c r="B488" s="39" t="s">
        <v>26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1080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1055</v>
      </c>
      <c r="BD488" s="30" t="s">
        <v>264</v>
      </c>
      <c r="BE488" s="30">
        <v>12.1</v>
      </c>
      <c r="BF488" s="30" t="s">
        <v>28</v>
      </c>
      <c r="BJ488" s="30" t="s">
        <v>1358</v>
      </c>
      <c r="BK488" s="30" t="s">
        <v>1434</v>
      </c>
      <c r="BL488" s="30" t="s">
        <v>1345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5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1081</v>
      </c>
      <c r="BA489" s="30" t="str">
        <f>IF(ISBLANK(Table2[[#This Row],[device_model]]), "", Table2[[#This Row],[device_suggested_area]])</f>
        <v>Wardrobe</v>
      </c>
      <c r="BB489" s="30" t="s">
        <v>1059</v>
      </c>
      <c r="BC489" s="30" t="s">
        <v>1058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1346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5" ht="16" customHeight="1" x14ac:dyDescent="0.2">
      <c r="A490" s="30">
        <v>5031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1081</v>
      </c>
      <c r="BA490" s="30" t="str">
        <f>IF(ISBLANK(Table2[[#This Row],[device_model]]), "", Table2[[#This Row],[device_suggested_area]])</f>
        <v>Wardrobe</v>
      </c>
      <c r="BB490" s="30" t="s">
        <v>1059</v>
      </c>
      <c r="BC490" s="30" t="s">
        <v>1058</v>
      </c>
      <c r="BD490" s="30" t="s">
        <v>558</v>
      </c>
      <c r="BE490" s="30">
        <v>12.1</v>
      </c>
      <c r="BF490" s="30" t="s">
        <v>499</v>
      </c>
      <c r="BJ490" s="30" t="s">
        <v>1357</v>
      </c>
      <c r="BK490" s="30" t="s">
        <v>1435</v>
      </c>
      <c r="BL490" s="30" t="s">
        <v>1366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5" ht="16" customHeight="1" x14ac:dyDescent="0.2">
      <c r="A491" s="30">
        <v>5032</v>
      </c>
      <c r="B491" s="39" t="s">
        <v>26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1081</v>
      </c>
      <c r="BA491" s="30" t="str">
        <f>IF(ISBLANK(Table2[[#This Row],[device_model]]), "", Table2[[#This Row],[device_suggested_area]])</f>
        <v>Wardrobe</v>
      </c>
      <c r="BB491" s="30" t="s">
        <v>1059</v>
      </c>
      <c r="BC491" s="30" t="s">
        <v>1058</v>
      </c>
      <c r="BD491" s="30" t="s">
        <v>558</v>
      </c>
      <c r="BE491" s="30">
        <v>12.1</v>
      </c>
      <c r="BF491" s="30" t="s">
        <v>499</v>
      </c>
      <c r="BJ491" s="30" t="s">
        <v>1358</v>
      </c>
      <c r="BK491" s="41" t="s">
        <v>1350</v>
      </c>
      <c r="BL491" s="30" t="s">
        <v>1347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5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1358</v>
      </c>
      <c r="BK492" s="30" t="s">
        <v>381</v>
      </c>
      <c r="BL492" s="30" t="s">
        <v>1424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5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1046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5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1087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1088</v>
      </c>
      <c r="BD494" s="30" t="s">
        <v>264</v>
      </c>
      <c r="BE494" s="31" t="s">
        <v>1440</v>
      </c>
      <c r="BF494" s="30" t="s">
        <v>165</v>
      </c>
      <c r="BJ494" s="30" t="s">
        <v>1357</v>
      </c>
      <c r="BK494" s="30" t="s">
        <v>1436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5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1438</v>
      </c>
      <c r="BD495" s="30" t="s">
        <v>264</v>
      </c>
      <c r="BE495" s="31" t="s">
        <v>1439</v>
      </c>
      <c r="BF495" s="30" t="s">
        <v>165</v>
      </c>
      <c r="BJ495" s="30" t="s">
        <v>1357</v>
      </c>
      <c r="BK495" s="30" t="s">
        <v>1441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2025-02-10T05:58:06Z</dcterms:modified>
</cp:coreProperties>
</file>