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ABF01CB-ABBD-DC46-BDB7-5FDBFADD32AB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<sst xmlns="http://schemas.openxmlformats.org/spreadsheetml/2006/main" count="5105" uniqueCount="1169">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</sst>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4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L267" zoomScale="122" zoomScaleNormal="122" workbookViewId="0">
      <selection activeCell="S301" sqref="S30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>G13</f>
        <v>Parents</v>
      </c>
      <c r="AN13" s="8" t="s">
        <v>582</v>
      </c>
      <c r="AO13" s="8" t="s">
        <v>665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>G15</f>
        <v>Office</v>
      </c>
      <c r="AN15" s="8" t="s">
        <v>582</v>
      </c>
      <c r="AO15" s="8" t="s">
        <v>666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>G17</f>
        <v>Kitchen</v>
      </c>
      <c r="AN17" s="8" t="s">
        <v>582</v>
      </c>
      <c r="AO17" s="8" t="s">
        <v>668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>G23</f>
        <v>Laundry</v>
      </c>
      <c r="AN23" s="8" t="s">
        <v>582</v>
      </c>
      <c r="AO23" s="11" t="s">
        <v>667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1129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1129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1129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487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817</v>
      </c>
      <c r="T121" s="16" t="s">
        <v>852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817</v>
      </c>
      <c r="T122" s="16" t="s">
        <v>852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817</v>
      </c>
      <c r="T123" s="16" t="s">
        <v>852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817</v>
      </c>
      <c r="T124" s="16" t="s">
        <v>852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817</v>
      </c>
      <c r="T125" s="16" t="s">
        <v>852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817</v>
      </c>
      <c r="T126" s="16" t="s">
        <v>852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1118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V134" s="51"/>
      <c r="X134" s="8" t="s">
        <v>374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249</v>
      </c>
      <c r="F177" s="8" t="str">
        <f>IF(ISBLANK(E177), "", Table2[[#This Row],[unique_id]])</f>
        <v>home_power</v>
      </c>
      <c r="G177" s="51" t="s">
        <v>433</v>
      </c>
      <c r="H177" s="51" t="s">
        <v>286</v>
      </c>
      <c r="I177" s="51" t="s">
        <v>141</v>
      </c>
      <c r="K177" s="51"/>
      <c r="L177" s="51"/>
      <c r="M177" s="51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430</v>
      </c>
      <c r="F178" s="8" t="str">
        <f>IF(ISBLANK(E178), "", Table2[[#This Row],[unique_id]])</f>
        <v>home_base_power</v>
      </c>
      <c r="G178" s="51" t="s">
        <v>431</v>
      </c>
      <c r="H178" s="51" t="s">
        <v>286</v>
      </c>
      <c r="I178" s="51" t="s">
        <v>141</v>
      </c>
      <c r="K178" s="51"/>
      <c r="L178" s="51"/>
      <c r="M178" s="51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429</v>
      </c>
      <c r="F179" s="8" t="str">
        <f>IF(ISBLANK(E179), "", Table2[[#This Row],[unique_id]])</f>
        <v>home_peak_power</v>
      </c>
      <c r="G179" s="51" t="s">
        <v>432</v>
      </c>
      <c r="H179" s="51" t="s">
        <v>286</v>
      </c>
      <c r="I179" s="51" t="s">
        <v>141</v>
      </c>
      <c r="K179" s="51"/>
      <c r="L179" s="51"/>
      <c r="M179" s="51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51" t="s">
        <v>452</v>
      </c>
      <c r="E180" s="51" t="s">
        <v>691</v>
      </c>
      <c r="F180" s="8" t="str">
        <f>IF(ISBLANK(E180), "", Table2[[#This Row],[unique_id]])</f>
        <v>graph_break</v>
      </c>
      <c r="G180" s="51" t="s">
        <v>692</v>
      </c>
      <c r="H180" s="51" t="s">
        <v>286</v>
      </c>
      <c r="I180" s="51" t="s">
        <v>141</v>
      </c>
      <c r="K180" s="51"/>
      <c r="L180" s="51"/>
      <c r="M180" s="51"/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1118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204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1118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217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225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223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224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488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566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780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>IF(ISBLANK(AA316),  "", _xlfn.CONCAT(LOWER(C316), "/", E316))</f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51">
        <v>2632</v>
      </c>
      <c r="B318" s="46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712</v>
      </c>
      <c r="D319" s="8" t="s">
        <v>27</v>
      </c>
      <c r="E319" s="46" t="s">
        <v>1157</v>
      </c>
      <c r="F319" s="47" t="str">
        <f>IF(ISBLANK(E319), "", Table2[[#This Row],[unique_id]])</f>
        <v>template_driveway_repeater_linkquality_percentage</v>
      </c>
      <c r="G319" s="46" t="s">
        <v>1147</v>
      </c>
      <c r="H319" s="8" t="s">
        <v>1163</v>
      </c>
      <c r="I319" s="8" t="s">
        <v>373</v>
      </c>
      <c r="J319" s="46"/>
      <c r="K319" s="46"/>
      <c r="M319" s="8" t="s">
        <v>320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712</v>
      </c>
      <c r="D320" s="8" t="s">
        <v>27</v>
      </c>
      <c r="E320" s="46" t="s">
        <v>1158</v>
      </c>
      <c r="F320" s="47" t="str">
        <f>IF(ISBLANK(E320), "", Table2[[#This Row],[unique_id]])</f>
        <v>template_landing_repeater_linkquality_percentage</v>
      </c>
      <c r="G320" s="46" t="s">
        <v>1148</v>
      </c>
      <c r="H320" s="8" t="s">
        <v>1163</v>
      </c>
      <c r="I320" s="8" t="s">
        <v>373</v>
      </c>
      <c r="J320" s="46"/>
      <c r="K320" s="46"/>
      <c r="M320" s="8" t="s">
        <v>320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712</v>
      </c>
      <c r="D321" s="8" t="s">
        <v>27</v>
      </c>
      <c r="E321" s="46" t="s">
        <v>1159</v>
      </c>
      <c r="F321" s="47" t="str">
        <f>IF(ISBLANK(E321), "", Table2[[#This Row],[unique_id]])</f>
        <v>template_garden_repeater_linkquality_percentage</v>
      </c>
      <c r="G321" s="46" t="s">
        <v>1142</v>
      </c>
      <c r="H321" s="8" t="s">
        <v>1163</v>
      </c>
      <c r="I321" s="8" t="s">
        <v>373</v>
      </c>
      <c r="J321" s="46"/>
      <c r="K321" s="46"/>
      <c r="M321" s="8" t="s">
        <v>320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1017</v>
      </c>
      <c r="H322" s="8" t="s">
        <v>1163</v>
      </c>
      <c r="I322" s="8" t="s">
        <v>373</v>
      </c>
      <c r="J322" s="46"/>
      <c r="K322" s="46"/>
      <c r="M322" s="8" t="s">
        <v>320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1154</v>
      </c>
      <c r="D323" s="8" t="s">
        <v>27</v>
      </c>
      <c r="E323" s="46" t="s">
        <v>1160</v>
      </c>
      <c r="F323" s="47" t="str">
        <f>IF(ISBLANK(E323), "", Table2[[#This Row],[unique_id]])</f>
        <v>template_deck_fans_outlet_linkquality_percentage</v>
      </c>
      <c r="G323" s="46" t="s">
        <v>1018</v>
      </c>
      <c r="H323" s="8" t="s">
        <v>1163</v>
      </c>
      <c r="I323" s="8" t="s">
        <v>373</v>
      </c>
      <c r="J323" s="46"/>
      <c r="K323" s="46"/>
      <c r="M323" s="8" t="s">
        <v>320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46" t="s">
        <v>1154</v>
      </c>
      <c r="D324" s="8" t="s">
        <v>27</v>
      </c>
      <c r="E324" s="46" t="s">
        <v>1162</v>
      </c>
      <c r="F324" s="47" t="str">
        <f>IF(ISBLANK(E324), "", Table2[[#This Row],[unique_id]])</f>
        <v>template_edwin_wardrobe_outlet_linkquality_percentage</v>
      </c>
      <c r="G324" s="46" t="s">
        <v>1155</v>
      </c>
      <c r="H324" s="8" t="s">
        <v>1163</v>
      </c>
      <c r="I324" s="8" t="s">
        <v>373</v>
      </c>
      <c r="J324" s="46"/>
      <c r="K324" s="46"/>
      <c r="M324" s="8" t="s">
        <v>320</v>
      </c>
      <c r="N324" s="46"/>
      <c r="O324" s="46"/>
      <c r="P324" s="48"/>
      <c r="Q324" s="48"/>
      <c r="R324" s="48"/>
      <c r="S324" s="48"/>
      <c r="T324" s="48"/>
      <c r="U324" s="46"/>
      <c r="V324" s="46"/>
      <c r="W324" s="46"/>
      <c r="X324" s="46"/>
      <c r="Y324" s="46"/>
      <c r="Z324" s="48"/>
      <c r="AA324" s="46"/>
      <c r="AB324" s="46" t="str">
        <f>IF(ISBLANK(AA324),  "", _xlfn.CONCAT("haas/entity/sensor/", LOWER(C324), "/", E324, "/config"))</f>
        <v/>
      </c>
      <c r="AC324" s="46" t="str">
        <f>IF(ISBLANK(AA324),  "", _xlfn.CONCAT(LOWER(C324), "/", E324))</f>
        <v/>
      </c>
      <c r="AD324" s="49"/>
      <c r="AE324" s="46"/>
      <c r="AF324" s="38"/>
      <c r="AG324" s="46"/>
      <c r="AH324" s="48"/>
      <c r="AI324" s="46"/>
      <c r="AJ324" s="46"/>
      <c r="AK324" s="46"/>
      <c r="AL324" s="46"/>
      <c r="AN324" s="46"/>
      <c r="AO324" s="46"/>
      <c r="AP324" s="46"/>
      <c r="AQ324" s="8"/>
      <c r="AS324" s="47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1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136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D325" s="14"/>
      <c r="AF325" s="38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>IF(ISBLANK(AA331),  "", _xlfn.CONCAT(LOWER(C331), "/", E331))</f>
        <v/>
      </c>
      <c r="AF331" s="39"/>
      <c r="AP331" s="12"/>
      <c r="AQ331" s="8"/>
      <c r="AS331" s="8" t="str">
        <f>IF(AND(ISBLANK(AO331), ISBLANK(AP331)), "", _xlfn.CONCAT("[", IF(ISBLANK(AO331), "", _xlfn.CONCAT("[""mac"", """, AO331, """]")), IF(ISBLANK(AP331), "", _xlfn.CONCAT(", [""ip"", """, AP331, """]")), "]"))</f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>IF(ISBLANK(AA345),  "", _xlfn.CONCAT("haas/entity/sensor/", LOWER(C345), "/", E345, "/config"))</f>
        <v/>
      </c>
      <c r="AC345" s="41" t="str">
        <f>IF(ISBLANK(AA345),  "", _xlfn.CONCAT(LOWER(C345), "/", E345))</f>
        <v/>
      </c>
      <c r="AF345" s="43"/>
      <c r="AH345" s="42"/>
      <c r="AJ345" s="44"/>
      <c r="AS345" s="41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>IF(ISBLANK(AA350),  "", _xlfn.CONCAT("haas/entity/sensor/", LOWER(C350), "/", E350, "/config"))</f>
        <v/>
      </c>
      <c r="AC350" s="41" t="str">
        <f>IF(ISBLANK(AA350),  "", _xlfn.CONCAT(LOWER(C350), "/", E350))</f>
        <v/>
      </c>
      <c r="AF350" s="43"/>
      <c r="AH350" s="42"/>
      <c r="AJ350" s="44"/>
      <c r="AS350" s="41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2023-03-17T01:13:48Z</dcterms:modified>
</cp:coreProperties>
</file>