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502D320-3676-1145-9814-B1670CEBAF9C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<sst xmlns="http://schemas.openxmlformats.org/spreadsheetml/2006/main" count="4804" uniqueCount="1075">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</sst>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280" zoomScale="122" zoomScaleNormal="122" workbookViewId="0">
      <selection activeCell="H326" sqref="H32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467</v>
      </c>
      <c r="G1" s="20" t="s">
        <v>336</v>
      </c>
      <c r="H1" s="20" t="s">
        <v>336</v>
      </c>
      <c r="I1" s="20" t="s">
        <v>336</v>
      </c>
      <c r="J1" s="20" t="s">
        <v>749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773</v>
      </c>
      <c r="Q1" s="25" t="s">
        <v>773</v>
      </c>
      <c r="R1" s="25" t="s">
        <v>773</v>
      </c>
      <c r="S1" s="25" t="s">
        <v>862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722</v>
      </c>
      <c r="AG1" s="25" t="s">
        <v>722</v>
      </c>
      <c r="AH1" s="25" t="s">
        <v>722</v>
      </c>
      <c r="AI1" s="25" t="s">
        <v>722</v>
      </c>
      <c r="AJ1" s="25" t="s">
        <v>722</v>
      </c>
      <c r="AK1" s="25" t="s">
        <v>722</v>
      </c>
      <c r="AL1" s="25" t="s">
        <v>722</v>
      </c>
      <c r="AM1" s="25" t="s">
        <v>722</v>
      </c>
      <c r="AN1" s="25" t="s">
        <v>722</v>
      </c>
      <c r="AO1" s="26" t="s">
        <v>723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754</v>
      </c>
      <c r="K2" s="21" t="s">
        <v>393</v>
      </c>
      <c r="L2" s="21" t="s">
        <v>747</v>
      </c>
      <c r="M2" s="21" t="s">
        <v>748</v>
      </c>
      <c r="N2" s="22" t="s">
        <v>750</v>
      </c>
      <c r="O2" s="27" t="s">
        <v>421</v>
      </c>
      <c r="P2" s="27" t="s">
        <v>784</v>
      </c>
      <c r="Q2" s="27" t="s">
        <v>785</v>
      </c>
      <c r="R2" s="32" t="s">
        <v>774</v>
      </c>
      <c r="S2" s="27" t="s">
        <v>863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829</v>
      </c>
      <c r="AE2" s="31" t="s">
        <v>171</v>
      </c>
      <c r="AF2" s="29" t="s">
        <v>473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584</v>
      </c>
      <c r="AM2" s="29" t="s">
        <v>471</v>
      </c>
      <c r="AN2" s="29" t="s">
        <v>472</v>
      </c>
      <c r="AO2" s="31" t="s">
        <v>470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751</v>
      </c>
      <c r="K3" s="2" t="s">
        <v>392</v>
      </c>
      <c r="L3" s="2" t="s">
        <v>744</v>
      </c>
      <c r="M3" s="2" t="s">
        <v>745</v>
      </c>
      <c r="N3" s="3" t="s">
        <v>746</v>
      </c>
      <c r="O3" s="4" t="s">
        <v>419</v>
      </c>
      <c r="P3" s="4" t="s">
        <v>858</v>
      </c>
      <c r="Q3" s="4" t="s">
        <v>859</v>
      </c>
      <c r="R3" s="4" t="s">
        <v>860</v>
      </c>
      <c r="S3" s="4" t="s">
        <v>861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583</v>
      </c>
      <c r="AM3" s="5" t="s">
        <v>468</v>
      </c>
      <c r="AN3" s="5" t="s">
        <v>469</v>
      </c>
      <c r="AO3" s="6" t="s">
        <v>514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762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764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531</v>
      </c>
      <c r="AG4" s="10">
        <v>3.15</v>
      </c>
      <c r="AH4" s="8" t="s">
        <v>505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700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531</v>
      </c>
      <c r="AG5" s="10">
        <v>3.15</v>
      </c>
      <c r="AH5" s="8" t="s">
        <v>505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1003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765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673</v>
      </c>
      <c r="AH6" s="8" t="s">
        <v>675</v>
      </c>
      <c r="AI6" s="8" t="s">
        <v>671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1004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700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673</v>
      </c>
      <c r="AH7" s="8" t="s">
        <v>675</v>
      </c>
      <c r="AI7" s="8" t="s">
        <v>671</v>
      </c>
      <c r="AJ7" s="8" t="s">
        <v>128</v>
      </c>
      <c r="AK7" s="8" t="s">
        <v>130</v>
      </c>
      <c r="AL7" s="8" t="s">
        <v>593</v>
      </c>
      <c r="AM7" s="12" t="s">
        <v>681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1005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765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673</v>
      </c>
      <c r="AH8" s="8" t="s">
        <v>675</v>
      </c>
      <c r="AI8" s="8" t="s">
        <v>671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1006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700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673</v>
      </c>
      <c r="AH9" s="8" t="s">
        <v>675</v>
      </c>
      <c r="AI9" s="8" t="s">
        <v>671</v>
      </c>
      <c r="AJ9" s="8" t="s">
        <v>128</v>
      </c>
      <c r="AK9" s="8" t="s">
        <v>127</v>
      </c>
      <c r="AL9" s="8" t="s">
        <v>593</v>
      </c>
      <c r="AM9" s="8" t="s">
        <v>680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1007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764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758</v>
      </c>
      <c r="AG10" s="10" t="s">
        <v>674</v>
      </c>
      <c r="AH10" s="8" t="s">
        <v>675</v>
      </c>
      <c r="AI10" s="8" t="s">
        <v>672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1008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700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758</v>
      </c>
      <c r="AG11" s="10" t="s">
        <v>674</v>
      </c>
      <c r="AH11" s="8" t="s">
        <v>675</v>
      </c>
      <c r="AI11" s="8" t="s">
        <v>672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1009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764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673</v>
      </c>
      <c r="AH12" s="8" t="s">
        <v>675</v>
      </c>
      <c r="AI12" s="8" t="s">
        <v>671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1010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700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673</v>
      </c>
      <c r="AH13" s="8" t="s">
        <v>675</v>
      </c>
      <c r="AI13" s="8" t="s">
        <v>671</v>
      </c>
      <c r="AJ13" s="8" t="s">
        <v>128</v>
      </c>
      <c r="AK13" s="8" t="str">
        <f>G13</f>
        <v>Parents</v>
      </c>
      <c r="AL13" s="8" t="s">
        <v>593</v>
      </c>
      <c r="AM13" s="8" t="s">
        <v>676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962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764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674</v>
      </c>
      <c r="AH14" s="8" t="s">
        <v>675</v>
      </c>
      <c r="AI14" s="8" t="s">
        <v>672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963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700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674</v>
      </c>
      <c r="AH15" s="8" t="s">
        <v>675</v>
      </c>
      <c r="AI15" s="8" t="s">
        <v>672</v>
      </c>
      <c r="AJ15" s="8" t="s">
        <v>128</v>
      </c>
      <c r="AK15" s="8" t="str">
        <f>G15</f>
        <v>Office</v>
      </c>
      <c r="AL15" s="8" t="s">
        <v>593</v>
      </c>
      <c r="AM15" s="8" t="s">
        <v>677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964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764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674</v>
      </c>
      <c r="AH16" s="8" t="s">
        <v>675</v>
      </c>
      <c r="AI16" s="8" t="s">
        <v>672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965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700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674</v>
      </c>
      <c r="AH17" s="8" t="s">
        <v>675</v>
      </c>
      <c r="AI17" s="8" t="s">
        <v>672</v>
      </c>
      <c r="AJ17" s="8" t="s">
        <v>128</v>
      </c>
      <c r="AK17" s="8" t="str">
        <f>G17</f>
        <v>Kitchen</v>
      </c>
      <c r="AL17" s="8" t="s">
        <v>593</v>
      </c>
      <c r="AM17" s="8" t="s">
        <v>679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966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764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759</v>
      </c>
      <c r="AG18" s="10" t="s">
        <v>674</v>
      </c>
      <c r="AH18" s="8" t="s">
        <v>675</v>
      </c>
      <c r="AI18" s="8" t="s">
        <v>672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967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700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759</v>
      </c>
      <c r="AG19" s="10" t="s">
        <v>674</v>
      </c>
      <c r="AH19" s="8" t="s">
        <v>675</v>
      </c>
      <c r="AI19" s="8" t="s">
        <v>672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968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764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760</v>
      </c>
      <c r="AG20" s="10" t="s">
        <v>674</v>
      </c>
      <c r="AH20" s="8" t="s">
        <v>675</v>
      </c>
      <c r="AI20" s="8" t="s">
        <v>672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969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700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760</v>
      </c>
      <c r="AG21" s="10" t="s">
        <v>674</v>
      </c>
      <c r="AH21" s="8" t="s">
        <v>675</v>
      </c>
      <c r="AI21" s="8" t="s">
        <v>672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970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764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673</v>
      </c>
      <c r="AH22" s="8" t="s">
        <v>675</v>
      </c>
      <c r="AI22" s="8" t="s">
        <v>671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971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700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673</v>
      </c>
      <c r="AH23" s="8" t="s">
        <v>675</v>
      </c>
      <c r="AI23" s="8" t="s">
        <v>671</v>
      </c>
      <c r="AJ23" s="8" t="s">
        <v>128</v>
      </c>
      <c r="AK23" s="8" t="str">
        <f>G23</f>
        <v>Laundry</v>
      </c>
      <c r="AL23" s="8" t="s">
        <v>593</v>
      </c>
      <c r="AM23" s="12" t="s">
        <v>678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972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764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761</v>
      </c>
      <c r="AG24" s="10" t="s">
        <v>674</v>
      </c>
      <c r="AH24" s="8" t="s">
        <v>675</v>
      </c>
      <c r="AI24" s="8" t="s">
        <v>672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973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700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761</v>
      </c>
      <c r="AG25" s="10" t="s">
        <v>674</v>
      </c>
      <c r="AH25" s="8" t="s">
        <v>675</v>
      </c>
      <c r="AI25" s="8" t="s">
        <v>672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763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764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531</v>
      </c>
      <c r="AG26" s="10">
        <v>3.15</v>
      </c>
      <c r="AH26" s="8" t="s">
        <v>505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531</v>
      </c>
      <c r="AG27" s="10">
        <v>3.15</v>
      </c>
      <c r="AH27" s="8" t="s">
        <v>505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531</v>
      </c>
      <c r="AG28" s="10">
        <v>3.15</v>
      </c>
      <c r="AH28" s="8" t="s">
        <v>505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531</v>
      </c>
      <c r="AG29" s="10">
        <v>3.15</v>
      </c>
      <c r="AH29" s="8" t="s">
        <v>505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531</v>
      </c>
      <c r="AG30" s="10">
        <v>3.15</v>
      </c>
      <c r="AH30" s="8" t="s">
        <v>505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531</v>
      </c>
      <c r="AG31" s="10">
        <v>3.15</v>
      </c>
      <c r="AH31" s="8" t="s">
        <v>505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531</v>
      </c>
      <c r="AG32" s="10">
        <v>3.15</v>
      </c>
      <c r="AH32" s="8" t="s">
        <v>505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531</v>
      </c>
      <c r="AG33" s="10">
        <v>3.15</v>
      </c>
      <c r="AH33" s="8" t="s">
        <v>505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704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724</v>
      </c>
      <c r="D35" s="8" t="s">
        <v>27</v>
      </c>
      <c r="E35" s="8" t="s">
        <v>728</v>
      </c>
      <c r="F35" s="8" t="str">
        <f>IF(ISBLANK(E35), "", Table2[[#This Row],[unique_id]])</f>
        <v>lounge_air_purifier_pm25</v>
      </c>
      <c r="G35" s="8" t="s">
        <v>207</v>
      </c>
      <c r="H35" s="8" t="s">
        <v>727</v>
      </c>
      <c r="I35" s="8" t="s">
        <v>30</v>
      </c>
      <c r="L35" s="8" t="s">
        <v>90</v>
      </c>
      <c r="N35" s="8" t="s">
        <v>700</v>
      </c>
      <c r="O35" s="10"/>
      <c r="P35" s="10"/>
      <c r="Q35" s="10"/>
      <c r="R35" s="10"/>
      <c r="S35" s="10"/>
      <c r="T35" s="8"/>
      <c r="W35" s="8" t="s">
        <v>730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724</v>
      </c>
      <c r="D36" s="8" t="s">
        <v>27</v>
      </c>
      <c r="E36" s="8" t="s">
        <v>839</v>
      </c>
      <c r="F36" s="8" t="str">
        <f>IF(ISBLANK(E36), "", Table2[[#This Row],[unique_id]])</f>
        <v>dining_air_purifier_pm25</v>
      </c>
      <c r="G36" s="8" t="s">
        <v>206</v>
      </c>
      <c r="H36" s="8" t="s">
        <v>727</v>
      </c>
      <c r="I36" s="8" t="s">
        <v>30</v>
      </c>
      <c r="L36" s="8" t="s">
        <v>90</v>
      </c>
      <c r="N36" s="8" t="s">
        <v>700</v>
      </c>
      <c r="O36" s="10"/>
      <c r="P36" s="10"/>
      <c r="Q36" s="10"/>
      <c r="R36" s="10"/>
      <c r="S36" s="10"/>
      <c r="T36" s="8"/>
      <c r="W36" s="8" t="s">
        <v>730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704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727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730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700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531</v>
      </c>
      <c r="AG38" s="10">
        <v>3.15</v>
      </c>
      <c r="AH38" s="8" t="s">
        <v>505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974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700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673</v>
      </c>
      <c r="AH39" s="8" t="s">
        <v>675</v>
      </c>
      <c r="AI39" s="8" t="s">
        <v>671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975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700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673</v>
      </c>
      <c r="AH40" s="8" t="s">
        <v>675</v>
      </c>
      <c r="AI40" s="8" t="s">
        <v>671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976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700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758</v>
      </c>
      <c r="AG41" s="10" t="s">
        <v>674</v>
      </c>
      <c r="AH41" s="8" t="s">
        <v>675</v>
      </c>
      <c r="AI41" s="8" t="s">
        <v>672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977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700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673</v>
      </c>
      <c r="AH42" s="8" t="s">
        <v>675</v>
      </c>
      <c r="AI42" s="8" t="s">
        <v>671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978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700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674</v>
      </c>
      <c r="AH43" s="8" t="s">
        <v>675</v>
      </c>
      <c r="AI43" s="8" t="s">
        <v>672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979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700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674</v>
      </c>
      <c r="AH44" s="8" t="s">
        <v>675</v>
      </c>
      <c r="AI44" s="8" t="s">
        <v>672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980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700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759</v>
      </c>
      <c r="AG45" s="10" t="s">
        <v>674</v>
      </c>
      <c r="AH45" s="8" t="s">
        <v>675</v>
      </c>
      <c r="AI45" s="8" t="s">
        <v>672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981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700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760</v>
      </c>
      <c r="AG46" s="10" t="s">
        <v>674</v>
      </c>
      <c r="AH46" s="8" t="s">
        <v>675</v>
      </c>
      <c r="AI46" s="8" t="s">
        <v>672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982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700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673</v>
      </c>
      <c r="AH47" s="8" t="s">
        <v>675</v>
      </c>
      <c r="AI47" s="8" t="s">
        <v>671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983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700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761</v>
      </c>
      <c r="AG48" s="10" t="s">
        <v>674</v>
      </c>
      <c r="AH48" s="8" t="s">
        <v>675</v>
      </c>
      <c r="AI48" s="8" t="s">
        <v>672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531</v>
      </c>
      <c r="AG49" s="10">
        <v>3.15</v>
      </c>
      <c r="AH49" s="8" t="s">
        <v>505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704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984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673</v>
      </c>
      <c r="AH51" s="8" t="s">
        <v>675</v>
      </c>
      <c r="AI51" s="8" t="s">
        <v>671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985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700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673</v>
      </c>
      <c r="AH52" s="8" t="s">
        <v>675</v>
      </c>
      <c r="AI52" s="8" t="s">
        <v>671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986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700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673</v>
      </c>
      <c r="AH53" s="8" t="s">
        <v>675</v>
      </c>
      <c r="AI53" s="8" t="s">
        <v>671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987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700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674</v>
      </c>
      <c r="AH54" s="8" t="s">
        <v>675</v>
      </c>
      <c r="AI54" s="8" t="s">
        <v>672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988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700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758</v>
      </c>
      <c r="AG55" s="10" t="s">
        <v>674</v>
      </c>
      <c r="AH55" s="8" t="s">
        <v>675</v>
      </c>
      <c r="AI55" s="8" t="s">
        <v>672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989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700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674</v>
      </c>
      <c r="AH56" s="8" t="s">
        <v>675</v>
      </c>
      <c r="AI56" s="8" t="s">
        <v>672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990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700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759</v>
      </c>
      <c r="AG57" s="10" t="s">
        <v>674</v>
      </c>
      <c r="AH57" s="8" t="s">
        <v>675</v>
      </c>
      <c r="AI57" s="8" t="s">
        <v>672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991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700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760</v>
      </c>
      <c r="AG58" s="10" t="s">
        <v>674</v>
      </c>
      <c r="AH58" s="8" t="s">
        <v>675</v>
      </c>
      <c r="AI58" s="8" t="s">
        <v>672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992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673</v>
      </c>
      <c r="AH59" s="8" t="s">
        <v>675</v>
      </c>
      <c r="AI59" s="8" t="s">
        <v>671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704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993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700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673</v>
      </c>
      <c r="AH61" s="8" t="s">
        <v>675</v>
      </c>
      <c r="AI61" s="8" t="s">
        <v>671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994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700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673</v>
      </c>
      <c r="AH62" s="8" t="s">
        <v>675</v>
      </c>
      <c r="AI62" s="8" t="s">
        <v>671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995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700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673</v>
      </c>
      <c r="AH63" s="8" t="s">
        <v>675</v>
      </c>
      <c r="AI63" s="8" t="s">
        <v>671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996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700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674</v>
      </c>
      <c r="AH64" s="8" t="s">
        <v>675</v>
      </c>
      <c r="AI64" s="8" t="s">
        <v>672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997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700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674</v>
      </c>
      <c r="AH65" s="8" t="s">
        <v>675</v>
      </c>
      <c r="AI65" s="8" t="s">
        <v>672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998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700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673</v>
      </c>
      <c r="AH66" s="8" t="s">
        <v>675</v>
      </c>
      <c r="AI66" s="8" t="s">
        <v>671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531</v>
      </c>
      <c r="AG67" s="10">
        <v>3.15</v>
      </c>
      <c r="AH67" s="8" t="s">
        <v>505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531</v>
      </c>
      <c r="AG68" s="10">
        <v>3.15</v>
      </c>
      <c r="AH68" s="8" t="s">
        <v>505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531</v>
      </c>
      <c r="AG69" s="10">
        <v>3.15</v>
      </c>
      <c r="AH69" s="8" t="s">
        <v>505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531</v>
      </c>
      <c r="AG70" s="10">
        <v>3.15</v>
      </c>
      <c r="AH70" s="8" t="s">
        <v>505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531</v>
      </c>
      <c r="AG71" s="10">
        <v>3.15</v>
      </c>
      <c r="AH71" s="8" t="s">
        <v>505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531</v>
      </c>
      <c r="AG72" s="10">
        <v>3.15</v>
      </c>
      <c r="AH72" s="8" t="s">
        <v>505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531</v>
      </c>
      <c r="AG73" s="10">
        <v>3.15</v>
      </c>
      <c r="AH73" s="8" t="s">
        <v>505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531</v>
      </c>
      <c r="AG74" s="10">
        <v>3.15</v>
      </c>
      <c r="AH74" s="8" t="s">
        <v>505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531</v>
      </c>
      <c r="AG75" s="10">
        <v>3.15</v>
      </c>
      <c r="AH75" s="8" t="s">
        <v>505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531</v>
      </c>
      <c r="AG76" s="10">
        <v>3.15</v>
      </c>
      <c r="AH76" s="8" t="s">
        <v>505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531</v>
      </c>
      <c r="AG77" s="10">
        <v>3.15</v>
      </c>
      <c r="AH77" s="8" t="s">
        <v>505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696</v>
      </c>
      <c r="AD78" s="8">
        <v>1</v>
      </c>
      <c r="AE78" s="11" t="s">
        <v>192</v>
      </c>
      <c r="AF78" s="8" t="s">
        <v>531</v>
      </c>
      <c r="AG78" s="10">
        <v>3.15</v>
      </c>
      <c r="AH78" s="8" t="s">
        <v>505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700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696</v>
      </c>
      <c r="AD79" s="8">
        <v>1</v>
      </c>
      <c r="AE79" s="11" t="s">
        <v>192</v>
      </c>
      <c r="AF79" s="8" t="s">
        <v>531</v>
      </c>
      <c r="AG79" s="10">
        <v>3.15</v>
      </c>
      <c r="AH79" s="8" t="s">
        <v>505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704</v>
      </c>
      <c r="D80" s="8" t="s">
        <v>460</v>
      </c>
      <c r="E80" s="8" t="s">
        <v>702</v>
      </c>
      <c r="F80" s="8" t="str">
        <f>IF(ISBLANK(E80), "", Table2[[#This Row],[unique_id]])</f>
        <v>graph_break</v>
      </c>
      <c r="G80" s="8" t="s">
        <v>703</v>
      </c>
      <c r="H80" s="8" t="s">
        <v>59</v>
      </c>
      <c r="I80" s="8" t="s">
        <v>191</v>
      </c>
      <c r="N80" s="8" t="s">
        <v>700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700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696</v>
      </c>
      <c r="AD81" s="8">
        <v>1</v>
      </c>
      <c r="AE81" s="11" t="s">
        <v>192</v>
      </c>
      <c r="AF81" s="8" t="s">
        <v>531</v>
      </c>
      <c r="AG81" s="10">
        <v>3.15</v>
      </c>
      <c r="AH81" s="8" t="s">
        <v>505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696</v>
      </c>
      <c r="AD82" s="8">
        <v>1</v>
      </c>
      <c r="AE82" s="11" t="s">
        <v>192</v>
      </c>
      <c r="AF82" s="8" t="s">
        <v>531</v>
      </c>
      <c r="AG82" s="10">
        <v>3.15</v>
      </c>
      <c r="AH82" s="8" t="s">
        <v>505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531</v>
      </c>
      <c r="AG84" s="10">
        <v>3.15</v>
      </c>
      <c r="AH84" s="8" t="s">
        <v>505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704</v>
      </c>
      <c r="D85" s="8" t="s">
        <v>460</v>
      </c>
      <c r="E85" s="8" t="s">
        <v>702</v>
      </c>
      <c r="F85" s="8" t="str">
        <f>IF(ISBLANK(E85), "", Table2[[#This Row],[unique_id]])</f>
        <v>graph_break</v>
      </c>
      <c r="G85" s="8" t="s">
        <v>703</v>
      </c>
      <c r="H85" s="8" t="s">
        <v>59</v>
      </c>
      <c r="I85" s="8" t="s">
        <v>191</v>
      </c>
      <c r="N85" s="8" t="s">
        <v>700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700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531</v>
      </c>
      <c r="AG86" s="10">
        <v>3.15</v>
      </c>
      <c r="AH86" s="8" t="s">
        <v>505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531</v>
      </c>
      <c r="AG87" s="10">
        <v>3.15</v>
      </c>
      <c r="AH87" s="8" t="s">
        <v>505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531</v>
      </c>
      <c r="AG88" s="10">
        <v>3.15</v>
      </c>
      <c r="AH88" s="8" t="s">
        <v>505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705</v>
      </c>
      <c r="F89" s="8" t="str">
        <f>IF(ISBLANK(E89), "", Table2[[#This Row],[unique_id]])</f>
        <v>home_movie</v>
      </c>
      <c r="G89" s="8" t="s">
        <v>719</v>
      </c>
      <c r="H89" s="8" t="s">
        <v>417</v>
      </c>
      <c r="I89" s="8" t="s">
        <v>132</v>
      </c>
      <c r="J89" s="8" t="s">
        <v>755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694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757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693</v>
      </c>
      <c r="F91" s="8" t="str">
        <f>IF(ISBLANK(E91), "", Table2[[#This Row],[unique_id]])</f>
        <v>home_reset</v>
      </c>
      <c r="G91" s="8" t="s">
        <v>720</v>
      </c>
      <c r="H91" s="8" t="s">
        <v>417</v>
      </c>
      <c r="I91" s="8" t="s">
        <v>132</v>
      </c>
      <c r="J91" s="8" t="s">
        <v>756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695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721</v>
      </c>
      <c r="H92" s="8" t="s">
        <v>417</v>
      </c>
      <c r="I92" s="8" t="s">
        <v>132</v>
      </c>
      <c r="J92" s="8" t="s">
        <v>721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502</v>
      </c>
      <c r="AH92" s="8" t="s">
        <v>510</v>
      </c>
      <c r="AI92" s="8" t="s">
        <v>499</v>
      </c>
      <c r="AJ92" s="8" t="str">
        <f>IF(OR(ISBLANK(AM92), ISBLANK(AN92)), "", Table2[[#This Row],[device_via_device]])</f>
        <v>TPLink</v>
      </c>
      <c r="AK92" s="8" t="s">
        <v>498</v>
      </c>
      <c r="AL92" s="8" t="s">
        <v>635</v>
      </c>
      <c r="AM92" s="8" t="s">
        <v>489</v>
      </c>
      <c r="AN92" s="8" t="s">
        <v>628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925</v>
      </c>
      <c r="C93" s="8" t="s">
        <v>465</v>
      </c>
      <c r="D93" s="8" t="s">
        <v>134</v>
      </c>
      <c r="E93" s="8" t="s">
        <v>466</v>
      </c>
      <c r="F93" s="8" t="str">
        <f>IF(ISBLANK(E93), "", Table2[[#This Row],[unique_id]])</f>
        <v>roof_water_heater_booster</v>
      </c>
      <c r="G93" s="8" t="s">
        <v>718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711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708</v>
      </c>
      <c r="AH93" s="8" t="s">
        <v>707</v>
      </c>
      <c r="AI93" s="8" t="s">
        <v>709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635</v>
      </c>
      <c r="AM93" s="8" t="s">
        <v>706</v>
      </c>
      <c r="AN93" s="9" t="s">
        <v>710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465</v>
      </c>
      <c r="D94" s="8" t="s">
        <v>134</v>
      </c>
      <c r="E94" s="8" t="s">
        <v>712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708</v>
      </c>
      <c r="AH94" s="8" t="s">
        <v>707</v>
      </c>
      <c r="AI94" s="8" t="s">
        <v>709</v>
      </c>
      <c r="AJ94" s="8" t="str">
        <f>IF(OR(ISBLANK(AM94), ISBLANK(AN94)), "", Table2[[#This Row],[device_via_device]])</f>
        <v/>
      </c>
      <c r="AK94" s="8" t="s">
        <v>713</v>
      </c>
      <c r="AL94" s="8" t="s">
        <v>635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704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766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523</v>
      </c>
      <c r="AH96" s="8" t="s">
        <v>129</v>
      </c>
      <c r="AI96" s="8" t="s">
        <v>524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635</v>
      </c>
      <c r="AM96" s="8" t="s">
        <v>525</v>
      </c>
      <c r="AN96" s="8" t="s">
        <v>638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653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766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523</v>
      </c>
      <c r="AH97" s="8" t="s">
        <v>129</v>
      </c>
      <c r="AI97" s="8" t="s">
        <v>524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635</v>
      </c>
      <c r="AM97" s="8" t="s">
        <v>526</v>
      </c>
      <c r="AN97" s="8" t="s">
        <v>639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654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753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523</v>
      </c>
      <c r="AH98" s="8" t="s">
        <v>129</v>
      </c>
      <c r="AI98" s="8" t="s">
        <v>524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635</v>
      </c>
      <c r="AM98" s="8" t="s">
        <v>529</v>
      </c>
      <c r="AN98" s="8" t="s">
        <v>640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753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502</v>
      </c>
      <c r="AH99" s="8" t="s">
        <v>129</v>
      </c>
      <c r="AI99" s="8" t="s">
        <v>499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635</v>
      </c>
      <c r="AM99" s="9" t="s">
        <v>503</v>
      </c>
      <c r="AN99" s="9" t="s">
        <v>634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753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523</v>
      </c>
      <c r="AH100" s="8" t="s">
        <v>129</v>
      </c>
      <c r="AI100" s="8" t="s">
        <v>524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635</v>
      </c>
      <c r="AM100" s="8" t="s">
        <v>530</v>
      </c>
      <c r="AN100" s="8" t="s">
        <v>641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deck_fan</v>
      </c>
      <c r="G101" s="8" t="s">
        <v>497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497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657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523</v>
      </c>
      <c r="AH102" s="8" t="s">
        <v>532</v>
      </c>
      <c r="AI102" s="8" t="s">
        <v>524</v>
      </c>
      <c r="AJ102" s="8" t="str">
        <f>IF(OR(ISBLANK(AM102), ISBLANK(AN102)), "", Table2[[#This Row],[device_via_device]])</f>
        <v>SenseMe</v>
      </c>
      <c r="AK102" s="8" t="s">
        <v>497</v>
      </c>
      <c r="AL102" s="8" t="s">
        <v>635</v>
      </c>
      <c r="AM102" s="8" t="s">
        <v>527</v>
      </c>
      <c r="AN102" s="8" t="s">
        <v>642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658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523</v>
      </c>
      <c r="AH103" s="8" t="s">
        <v>533</v>
      </c>
      <c r="AI103" s="8" t="s">
        <v>524</v>
      </c>
      <c r="AJ103" s="8" t="str">
        <f>IF(OR(ISBLANK(AM103), ISBLANK(AN103)), "", Table2[[#This Row],[device_via_device]])</f>
        <v>SenseMe</v>
      </c>
      <c r="AK103" s="8" t="s">
        <v>497</v>
      </c>
      <c r="AL103" s="8" t="s">
        <v>635</v>
      </c>
      <c r="AM103" s="8" t="s">
        <v>528</v>
      </c>
      <c r="AN103" s="15" t="s">
        <v>643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704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959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792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541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831</v>
      </c>
      <c r="K106" s="8" t="s">
        <v>410</v>
      </c>
      <c r="L106" s="8" t="s">
        <v>136</v>
      </c>
      <c r="N106" s="8"/>
      <c r="O106" s="10"/>
      <c r="P106" s="10" t="s">
        <v>783</v>
      </c>
      <c r="Q106" s="19" t="s">
        <v>803</v>
      </c>
      <c r="R106" s="17" t="s">
        <v>904</v>
      </c>
      <c r="S106" s="17" t="s">
        <v>866</v>
      </c>
      <c r="T106" s="8"/>
      <c r="W106" s="8" t="s">
        <v>377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888</v>
      </c>
      <c r="AH106" s="8" t="s">
        <v>794</v>
      </c>
      <c r="AI106" s="8" t="s">
        <v>891</v>
      </c>
      <c r="AJ106" s="8" t="s">
        <v>541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541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782</v>
      </c>
      <c r="Q107" s="19" t="s">
        <v>803</v>
      </c>
      <c r="R107" s="17" t="s">
        <v>830</v>
      </c>
      <c r="S107" s="17" t="s">
        <v>866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888</v>
      </c>
      <c r="AH107" s="8" t="s">
        <v>795</v>
      </c>
      <c r="AI107" s="8" t="s">
        <v>891</v>
      </c>
      <c r="AJ107" s="8" t="s">
        <v>541</v>
      </c>
      <c r="AK107" s="8" t="s">
        <v>130</v>
      </c>
      <c r="AM107" s="8" t="s">
        <v>801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541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831</v>
      </c>
      <c r="K108" s="8" t="s">
        <v>409</v>
      </c>
      <c r="L108" s="8" t="s">
        <v>136</v>
      </c>
      <c r="N108" s="8"/>
      <c r="O108" s="10"/>
      <c r="P108" s="10" t="s">
        <v>783</v>
      </c>
      <c r="Q108" s="19" t="s">
        <v>804</v>
      </c>
      <c r="R108" s="17" t="s">
        <v>904</v>
      </c>
      <c r="S108" s="17" t="s">
        <v>867</v>
      </c>
      <c r="T108" s="8"/>
      <c r="W108" s="8" t="s">
        <v>377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888</v>
      </c>
      <c r="AH108" s="8" t="s">
        <v>794</v>
      </c>
      <c r="AI108" s="8" t="s">
        <v>891</v>
      </c>
      <c r="AJ108" s="8" t="s">
        <v>541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541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782</v>
      </c>
      <c r="Q109" s="19" t="s">
        <v>804</v>
      </c>
      <c r="R109" s="17" t="s">
        <v>830</v>
      </c>
      <c r="S109" s="17" t="s">
        <v>867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888</v>
      </c>
      <c r="AH109" s="8" t="s">
        <v>795</v>
      </c>
      <c r="AI109" s="8" t="s">
        <v>891</v>
      </c>
      <c r="AJ109" s="8" t="s">
        <v>541</v>
      </c>
      <c r="AK109" s="8" t="s">
        <v>127</v>
      </c>
      <c r="AM109" s="8" t="s">
        <v>828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960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792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541</v>
      </c>
      <c r="D111" s="8" t="s">
        <v>137</v>
      </c>
      <c r="E111" s="8" t="s">
        <v>637</v>
      </c>
      <c r="F111" s="8" t="str">
        <f>IF(ISBLANK(E111), "", Table2[[#This Row],[unique_id]])</f>
        <v>edwin_night_light</v>
      </c>
      <c r="G111" s="8" t="s">
        <v>636</v>
      </c>
      <c r="H111" s="8" t="s">
        <v>139</v>
      </c>
      <c r="I111" s="8" t="s">
        <v>132</v>
      </c>
      <c r="J111" s="8" t="s">
        <v>832</v>
      </c>
      <c r="K111" s="8" t="s">
        <v>410</v>
      </c>
      <c r="L111" s="8" t="s">
        <v>136</v>
      </c>
      <c r="N111" s="8"/>
      <c r="O111" s="10"/>
      <c r="P111" s="10" t="s">
        <v>783</v>
      </c>
      <c r="Q111" s="19">
        <v>300</v>
      </c>
      <c r="R111" s="17" t="s">
        <v>904</v>
      </c>
      <c r="S111" s="17" t="s">
        <v>866</v>
      </c>
      <c r="T111" s="8"/>
      <c r="W111" s="8" t="s">
        <v>377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779</v>
      </c>
      <c r="AH111" s="8" t="s">
        <v>799</v>
      </c>
      <c r="AI111" s="8" t="s">
        <v>778</v>
      </c>
      <c r="AJ111" s="8" t="s">
        <v>541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541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782</v>
      </c>
      <c r="Q112" s="19">
        <v>300</v>
      </c>
      <c r="R112" s="17" t="s">
        <v>830</v>
      </c>
      <c r="S112" s="17" t="s">
        <v>866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779</v>
      </c>
      <c r="AH112" s="8" t="s">
        <v>800</v>
      </c>
      <c r="AI112" s="8" t="s">
        <v>778</v>
      </c>
      <c r="AJ112" s="8" t="s">
        <v>541</v>
      </c>
      <c r="AK112" s="8" t="s">
        <v>127</v>
      </c>
      <c r="AM112" s="8" t="s">
        <v>802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541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791</v>
      </c>
      <c r="K113" s="8" t="s">
        <v>408</v>
      </c>
      <c r="L113" s="8" t="s">
        <v>136</v>
      </c>
      <c r="N113" s="8"/>
      <c r="O113" s="10"/>
      <c r="P113" s="10" t="s">
        <v>783</v>
      </c>
      <c r="Q113" s="19">
        <v>400</v>
      </c>
      <c r="R113" s="17" t="s">
        <v>904</v>
      </c>
      <c r="S113" s="17" t="s">
        <v>865</v>
      </c>
      <c r="T113" s="8"/>
      <c r="W113" s="8" t="s">
        <v>377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779</v>
      </c>
      <c r="AH113" s="8" t="s">
        <v>780</v>
      </c>
      <c r="AI113" s="8" t="s">
        <v>778</v>
      </c>
      <c r="AJ113" s="8" t="s">
        <v>541</v>
      </c>
      <c r="AK113" s="8" t="s">
        <v>599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541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782</v>
      </c>
      <c r="Q114" s="19">
        <v>400</v>
      </c>
      <c r="R114" s="17" t="s">
        <v>830</v>
      </c>
      <c r="S114" s="17" t="s">
        <v>865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779</v>
      </c>
      <c r="AH114" s="8" t="s">
        <v>781</v>
      </c>
      <c r="AI114" s="8" t="s">
        <v>778</v>
      </c>
      <c r="AJ114" s="8" t="s">
        <v>541</v>
      </c>
      <c r="AK114" s="8" t="s">
        <v>599</v>
      </c>
      <c r="AM114" s="8" t="s">
        <v>805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541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782</v>
      </c>
      <c r="Q115" s="19">
        <v>400</v>
      </c>
      <c r="R115" s="17" t="s">
        <v>830</v>
      </c>
      <c r="S115" s="17" t="s">
        <v>865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779</v>
      </c>
      <c r="AH115" s="8" t="s">
        <v>788</v>
      </c>
      <c r="AI115" s="8" t="s">
        <v>778</v>
      </c>
      <c r="AJ115" s="8" t="s">
        <v>541</v>
      </c>
      <c r="AK115" s="8" t="s">
        <v>599</v>
      </c>
      <c r="AM115" s="8" t="s">
        <v>806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541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782</v>
      </c>
      <c r="Q116" s="19">
        <v>400</v>
      </c>
      <c r="R116" s="17" t="s">
        <v>830</v>
      </c>
      <c r="S116" s="17" t="s">
        <v>865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779</v>
      </c>
      <c r="AH116" s="8" t="s">
        <v>789</v>
      </c>
      <c r="AI116" s="8" t="s">
        <v>778</v>
      </c>
      <c r="AJ116" s="8" t="s">
        <v>541</v>
      </c>
      <c r="AK116" s="8" t="s">
        <v>599</v>
      </c>
      <c r="AM116" s="8" t="s">
        <v>807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541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782</v>
      </c>
      <c r="Q117" s="19">
        <v>400</v>
      </c>
      <c r="R117" s="17" t="s">
        <v>830</v>
      </c>
      <c r="S117" s="17" t="s">
        <v>865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779</v>
      </c>
      <c r="AH117" s="8" t="s">
        <v>796</v>
      </c>
      <c r="AI117" s="8" t="s">
        <v>778</v>
      </c>
      <c r="AJ117" s="8" t="s">
        <v>541</v>
      </c>
      <c r="AK117" s="8" t="s">
        <v>599</v>
      </c>
      <c r="AM117" s="8" t="s">
        <v>808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541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791</v>
      </c>
      <c r="K118" s="8" t="s">
        <v>409</v>
      </c>
      <c r="L118" s="8" t="s">
        <v>136</v>
      </c>
      <c r="N118" s="8"/>
      <c r="O118" s="10"/>
      <c r="P118" s="10" t="s">
        <v>783</v>
      </c>
      <c r="Q118" s="19">
        <v>500</v>
      </c>
      <c r="R118" s="17" t="s">
        <v>904</v>
      </c>
      <c r="S118" s="17" t="s">
        <v>867</v>
      </c>
      <c r="T118" s="8"/>
      <c r="W118" s="8" t="s">
        <v>377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779</v>
      </c>
      <c r="AH118" s="8" t="s">
        <v>780</v>
      </c>
      <c r="AI118" s="8" t="s">
        <v>778</v>
      </c>
      <c r="AJ118" s="8" t="s">
        <v>541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541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782</v>
      </c>
      <c r="Q119" s="19">
        <v>500</v>
      </c>
      <c r="R119" s="17" t="s">
        <v>830</v>
      </c>
      <c r="S119" s="17" t="s">
        <v>867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779</v>
      </c>
      <c r="AH119" s="8" t="s">
        <v>781</v>
      </c>
      <c r="AI119" s="8" t="s">
        <v>778</v>
      </c>
      <c r="AJ119" s="8" t="s">
        <v>541</v>
      </c>
      <c r="AK119" s="8" t="s">
        <v>206</v>
      </c>
      <c r="AM119" s="8" t="s">
        <v>809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541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782</v>
      </c>
      <c r="Q120" s="19">
        <v>500</v>
      </c>
      <c r="R120" s="17" t="s">
        <v>830</v>
      </c>
      <c r="S120" s="17" t="s">
        <v>867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779</v>
      </c>
      <c r="AH120" s="8" t="s">
        <v>788</v>
      </c>
      <c r="AI120" s="8" t="s">
        <v>778</v>
      </c>
      <c r="AJ120" s="8" t="s">
        <v>541</v>
      </c>
      <c r="AK120" s="8" t="s">
        <v>206</v>
      </c>
      <c r="AM120" s="8" t="s">
        <v>810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541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782</v>
      </c>
      <c r="Q121" s="19">
        <v>500</v>
      </c>
      <c r="R121" s="17" t="s">
        <v>830</v>
      </c>
      <c r="S121" s="17" t="s">
        <v>867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779</v>
      </c>
      <c r="AH121" s="8" t="s">
        <v>789</v>
      </c>
      <c r="AI121" s="8" t="s">
        <v>778</v>
      </c>
      <c r="AJ121" s="8" t="s">
        <v>541</v>
      </c>
      <c r="AK121" s="8" t="s">
        <v>206</v>
      </c>
      <c r="AM121" s="8" t="s">
        <v>811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541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782</v>
      </c>
      <c r="Q122" s="19">
        <v>500</v>
      </c>
      <c r="R122" s="17" t="s">
        <v>830</v>
      </c>
      <c r="S122" s="17" t="s">
        <v>867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779</v>
      </c>
      <c r="AH122" s="8" t="s">
        <v>796</v>
      </c>
      <c r="AI122" s="8" t="s">
        <v>778</v>
      </c>
      <c r="AJ122" s="8" t="s">
        <v>541</v>
      </c>
      <c r="AK122" s="8" t="s">
        <v>206</v>
      </c>
      <c r="AM122" s="8" t="s">
        <v>812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541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782</v>
      </c>
      <c r="Q123" s="19">
        <v>500</v>
      </c>
      <c r="R123" s="17" t="s">
        <v>830</v>
      </c>
      <c r="S123" s="17" t="s">
        <v>867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779</v>
      </c>
      <c r="AH123" s="8" t="s">
        <v>797</v>
      </c>
      <c r="AI123" s="8" t="s">
        <v>778</v>
      </c>
      <c r="AJ123" s="8" t="s">
        <v>541</v>
      </c>
      <c r="AK123" s="8" t="s">
        <v>206</v>
      </c>
      <c r="AM123" s="8" t="s">
        <v>813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541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782</v>
      </c>
      <c r="Q124" s="19">
        <v>500</v>
      </c>
      <c r="R124" s="17" t="s">
        <v>830</v>
      </c>
      <c r="S124" s="17" t="s">
        <v>867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779</v>
      </c>
      <c r="AH124" s="8" t="s">
        <v>798</v>
      </c>
      <c r="AI124" s="8" t="s">
        <v>778</v>
      </c>
      <c r="AJ124" s="8" t="s">
        <v>541</v>
      </c>
      <c r="AK124" s="8" t="s">
        <v>206</v>
      </c>
      <c r="AM124" s="8" t="s">
        <v>814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541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791</v>
      </c>
      <c r="K125" s="8" t="s">
        <v>409</v>
      </c>
      <c r="L125" s="8" t="s">
        <v>136</v>
      </c>
      <c r="N125" s="8"/>
      <c r="O125" s="10"/>
      <c r="P125" s="10" t="s">
        <v>783</v>
      </c>
      <c r="Q125" s="19">
        <v>600</v>
      </c>
      <c r="R125" s="17" t="s">
        <v>904</v>
      </c>
      <c r="S125" s="17" t="s">
        <v>867</v>
      </c>
      <c r="T125" s="8"/>
      <c r="W125" s="8" t="s">
        <v>377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779</v>
      </c>
      <c r="AH125" s="8" t="s">
        <v>780</v>
      </c>
      <c r="AI125" s="8" t="s">
        <v>778</v>
      </c>
      <c r="AJ125" s="8" t="s">
        <v>541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541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782</v>
      </c>
      <c r="Q126" s="19">
        <v>600</v>
      </c>
      <c r="R126" s="17" t="s">
        <v>830</v>
      </c>
      <c r="S126" s="17" t="s">
        <v>867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779</v>
      </c>
      <c r="AH126" s="8" t="s">
        <v>781</v>
      </c>
      <c r="AI126" s="8" t="s">
        <v>778</v>
      </c>
      <c r="AJ126" s="8" t="s">
        <v>541</v>
      </c>
      <c r="AK126" s="8" t="s">
        <v>207</v>
      </c>
      <c r="AM126" s="8" t="s">
        <v>815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541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782</v>
      </c>
      <c r="Q127" s="19">
        <v>600</v>
      </c>
      <c r="R127" s="17" t="s">
        <v>830</v>
      </c>
      <c r="S127" s="17" t="s">
        <v>867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779</v>
      </c>
      <c r="AH127" s="8" t="s">
        <v>788</v>
      </c>
      <c r="AI127" s="8" t="s">
        <v>778</v>
      </c>
      <c r="AJ127" s="8" t="s">
        <v>541</v>
      </c>
      <c r="AK127" s="8" t="s">
        <v>207</v>
      </c>
      <c r="AM127" s="8" t="s">
        <v>816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541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782</v>
      </c>
      <c r="Q128" s="19">
        <v>600</v>
      </c>
      <c r="R128" s="17" t="s">
        <v>830</v>
      </c>
      <c r="S128" s="17" t="s">
        <v>867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779</v>
      </c>
      <c r="AH128" s="8" t="s">
        <v>789</v>
      </c>
      <c r="AI128" s="8" t="s">
        <v>778</v>
      </c>
      <c r="AJ128" s="8" t="s">
        <v>541</v>
      </c>
      <c r="AK128" s="8" t="s">
        <v>207</v>
      </c>
      <c r="AM128" s="8" t="s">
        <v>817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961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790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541</v>
      </c>
      <c r="D130" s="8" t="s">
        <v>137</v>
      </c>
      <c r="E130" s="8" t="s">
        <v>877</v>
      </c>
      <c r="F130" s="8" t="str">
        <f>IF(ISBLANK(E130), "", Table2[[#This Row],[unique_id]])</f>
        <v>lounge_lamp</v>
      </c>
      <c r="G130" s="8" t="s">
        <v>878</v>
      </c>
      <c r="H130" s="8" t="s">
        <v>139</v>
      </c>
      <c r="I130" s="8" t="s">
        <v>132</v>
      </c>
      <c r="J130" s="8" t="s">
        <v>831</v>
      </c>
      <c r="K130" s="8" t="s">
        <v>409</v>
      </c>
      <c r="L130" s="8" t="s">
        <v>136</v>
      </c>
      <c r="N130" s="8"/>
      <c r="O130" s="10"/>
      <c r="P130" s="10" t="s">
        <v>783</v>
      </c>
      <c r="Q130" s="19" t="s">
        <v>880</v>
      </c>
      <c r="R130" s="17" t="s">
        <v>904</v>
      </c>
      <c r="S130" s="17" t="s">
        <v>867</v>
      </c>
      <c r="T130" s="8"/>
      <c r="W130" s="8" t="s">
        <v>377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779</v>
      </c>
      <c r="AH130" s="8" t="s">
        <v>794</v>
      </c>
      <c r="AI130" s="8" t="s">
        <v>778</v>
      </c>
      <c r="AJ130" s="8" t="s">
        <v>541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541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782</v>
      </c>
      <c r="Q131" s="19" t="s">
        <v>880</v>
      </c>
      <c r="R131" s="17" t="s">
        <v>830</v>
      </c>
      <c r="S131" s="17" t="s">
        <v>866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779</v>
      </c>
      <c r="AH131" s="8" t="s">
        <v>795</v>
      </c>
      <c r="AI131" s="8" t="s">
        <v>778</v>
      </c>
      <c r="AJ131" s="8" t="s">
        <v>541</v>
      </c>
      <c r="AK131" s="8" t="s">
        <v>207</v>
      </c>
      <c r="AM131" s="8" t="s">
        <v>879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541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791</v>
      </c>
      <c r="K132" s="8" t="s">
        <v>408</v>
      </c>
      <c r="L132" s="8" t="s">
        <v>136</v>
      </c>
      <c r="N132" s="8"/>
      <c r="O132" s="10"/>
      <c r="P132" s="10" t="s">
        <v>783</v>
      </c>
      <c r="Q132" s="10">
        <v>700</v>
      </c>
      <c r="R132" s="17" t="s">
        <v>904</v>
      </c>
      <c r="S132" s="17" t="s">
        <v>865</v>
      </c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779</v>
      </c>
      <c r="AH132" s="8" t="s">
        <v>780</v>
      </c>
      <c r="AI132" s="8" t="s">
        <v>778</v>
      </c>
      <c r="AJ132" s="8" t="s">
        <v>541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541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782</v>
      </c>
      <c r="Q133" s="10">
        <v>700</v>
      </c>
      <c r="R133" s="17" t="s">
        <v>830</v>
      </c>
      <c r="S133" s="17" t="s">
        <v>865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779</v>
      </c>
      <c r="AH133" s="8" t="s">
        <v>781</v>
      </c>
      <c r="AI133" s="8" t="s">
        <v>778</v>
      </c>
      <c r="AJ133" s="8" t="s">
        <v>541</v>
      </c>
      <c r="AK133" s="8" t="s">
        <v>205</v>
      </c>
      <c r="AM133" s="8" t="s">
        <v>777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541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782</v>
      </c>
      <c r="Q134" s="10">
        <v>700</v>
      </c>
      <c r="R134" s="17" t="s">
        <v>830</v>
      </c>
      <c r="S134" s="17" t="s">
        <v>865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779</v>
      </c>
      <c r="AH134" s="8" t="s">
        <v>788</v>
      </c>
      <c r="AI134" s="8" t="s">
        <v>778</v>
      </c>
      <c r="AJ134" s="8" t="s">
        <v>541</v>
      </c>
      <c r="AK134" s="8" t="s">
        <v>205</v>
      </c>
      <c r="AM134" s="8" t="s">
        <v>786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541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782</v>
      </c>
      <c r="Q135" s="10">
        <v>700</v>
      </c>
      <c r="R135" s="17" t="s">
        <v>830</v>
      </c>
      <c r="S135" s="17" t="s">
        <v>865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779</v>
      </c>
      <c r="AH135" s="8" t="s">
        <v>789</v>
      </c>
      <c r="AI135" s="8" t="s">
        <v>778</v>
      </c>
      <c r="AJ135" s="8" t="s">
        <v>541</v>
      </c>
      <c r="AK135" s="8" t="s">
        <v>205</v>
      </c>
      <c r="AM135" s="8" t="s">
        <v>787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541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791</v>
      </c>
      <c r="K136" s="8" t="s">
        <v>409</v>
      </c>
      <c r="L136" s="8" t="s">
        <v>136</v>
      </c>
      <c r="N136" s="8"/>
      <c r="O136" s="10"/>
      <c r="P136" s="10" t="s">
        <v>783</v>
      </c>
      <c r="Q136" s="10">
        <v>800</v>
      </c>
      <c r="R136" s="17" t="s">
        <v>904</v>
      </c>
      <c r="S136" s="17" t="s">
        <v>867</v>
      </c>
      <c r="T136" s="8"/>
      <c r="W136" s="8" t="s">
        <v>377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888</v>
      </c>
      <c r="AH136" s="8" t="s">
        <v>780</v>
      </c>
      <c r="AI136" s="8" t="s">
        <v>891</v>
      </c>
      <c r="AJ136" s="8" t="s">
        <v>541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541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782</v>
      </c>
      <c r="Q137" s="10">
        <v>800</v>
      </c>
      <c r="R137" s="17" t="s">
        <v>830</v>
      </c>
      <c r="S137" s="17" t="s">
        <v>867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888</v>
      </c>
      <c r="AH137" s="8" t="s">
        <v>781</v>
      </c>
      <c r="AI137" s="8" t="s">
        <v>891</v>
      </c>
      <c r="AJ137" s="8" t="s">
        <v>541</v>
      </c>
      <c r="AK137" s="8" t="s">
        <v>219</v>
      </c>
      <c r="AM137" s="8" t="s">
        <v>818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541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782</v>
      </c>
      <c r="Q138" s="10">
        <v>800</v>
      </c>
      <c r="R138" s="17" t="s">
        <v>830</v>
      </c>
      <c r="S138" s="17" t="s">
        <v>867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888</v>
      </c>
      <c r="AH138" s="8" t="s">
        <v>788</v>
      </c>
      <c r="AI138" s="8" t="s">
        <v>891</v>
      </c>
      <c r="AJ138" s="8" t="s">
        <v>541</v>
      </c>
      <c r="AK138" s="8" t="s">
        <v>219</v>
      </c>
      <c r="AM138" s="8" t="s">
        <v>819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541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782</v>
      </c>
      <c r="Q139" s="10">
        <v>800</v>
      </c>
      <c r="R139" s="17" t="s">
        <v>830</v>
      </c>
      <c r="S139" s="17" t="s">
        <v>867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888</v>
      </c>
      <c r="AH139" s="8" t="s">
        <v>789</v>
      </c>
      <c r="AI139" s="8" t="s">
        <v>891</v>
      </c>
      <c r="AJ139" s="8" t="s">
        <v>541</v>
      </c>
      <c r="AK139" s="8" t="s">
        <v>219</v>
      </c>
      <c r="AM139" s="8" t="s">
        <v>820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541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782</v>
      </c>
      <c r="Q140" s="10">
        <v>800</v>
      </c>
      <c r="R140" s="17" t="s">
        <v>830</v>
      </c>
      <c r="S140" s="17" t="s">
        <v>867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888</v>
      </c>
      <c r="AH140" s="8" t="s">
        <v>796</v>
      </c>
      <c r="AI140" s="8" t="s">
        <v>891</v>
      </c>
      <c r="AJ140" s="8" t="s">
        <v>541</v>
      </c>
      <c r="AK140" s="8" t="s">
        <v>219</v>
      </c>
      <c r="AM140" s="8" t="s">
        <v>821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919</v>
      </c>
      <c r="F141" s="8" t="str">
        <f>IF(ISBLANK(E141), "", Table2[[#This Row],[unique_id]])</f>
        <v>kitchen_downlights</v>
      </c>
      <c r="G141" s="8" t="s">
        <v>920</v>
      </c>
      <c r="H141" s="8" t="s">
        <v>139</v>
      </c>
      <c r="I141" s="8" t="s">
        <v>132</v>
      </c>
      <c r="J141" s="8" t="s">
        <v>921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502</v>
      </c>
      <c r="AH141" s="8" t="s">
        <v>922</v>
      </c>
      <c r="AI141" s="8" t="s">
        <v>499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635</v>
      </c>
      <c r="AM141" s="8" t="s">
        <v>487</v>
      </c>
      <c r="AN141" s="8" t="s">
        <v>626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541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791</v>
      </c>
      <c r="K142" s="8" t="s">
        <v>409</v>
      </c>
      <c r="L142" s="8" t="s">
        <v>136</v>
      </c>
      <c r="N142" s="8"/>
      <c r="O142" s="10"/>
      <c r="P142" s="10" t="s">
        <v>783</v>
      </c>
      <c r="Q142" s="10">
        <v>900</v>
      </c>
      <c r="R142" s="17" t="s">
        <v>904</v>
      </c>
      <c r="S142" s="17" t="s">
        <v>867</v>
      </c>
      <c r="T142" s="8"/>
      <c r="W142" s="8" t="s">
        <v>377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779</v>
      </c>
      <c r="AH142" s="8" t="s">
        <v>780</v>
      </c>
      <c r="AI142" s="8" t="s">
        <v>778</v>
      </c>
      <c r="AJ142" s="8" t="s">
        <v>541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541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782</v>
      </c>
      <c r="Q143" s="10">
        <v>900</v>
      </c>
      <c r="R143" s="17" t="s">
        <v>830</v>
      </c>
      <c r="S143" s="17" t="s">
        <v>867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779</v>
      </c>
      <c r="AH143" s="8" t="s">
        <v>781</v>
      </c>
      <c r="AI143" s="8" t="s">
        <v>778</v>
      </c>
      <c r="AJ143" s="8" t="s">
        <v>541</v>
      </c>
      <c r="AK143" s="8" t="s">
        <v>227</v>
      </c>
      <c r="AM143" s="8" t="s">
        <v>822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541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791</v>
      </c>
      <c r="K144" s="8" t="s">
        <v>409</v>
      </c>
      <c r="L144" s="8" t="s">
        <v>136</v>
      </c>
      <c r="N144" s="8"/>
      <c r="O144" s="10"/>
      <c r="P144" s="10" t="s">
        <v>783</v>
      </c>
      <c r="Q144" s="10">
        <v>1000</v>
      </c>
      <c r="R144" s="17" t="s">
        <v>904</v>
      </c>
      <c r="S144" s="17" t="s">
        <v>867</v>
      </c>
      <c r="T144" s="8"/>
      <c r="W144" s="8" t="s">
        <v>377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779</v>
      </c>
      <c r="AH144" s="8" t="s">
        <v>780</v>
      </c>
      <c r="AI144" s="8" t="s">
        <v>778</v>
      </c>
      <c r="AJ144" s="8" t="s">
        <v>541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541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782</v>
      </c>
      <c r="Q145" s="10">
        <v>1000</v>
      </c>
      <c r="R145" s="17" t="s">
        <v>830</v>
      </c>
      <c r="S145" s="17" t="s">
        <v>867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779</v>
      </c>
      <c r="AH145" s="8" t="s">
        <v>781</v>
      </c>
      <c r="AI145" s="8" t="s">
        <v>778</v>
      </c>
      <c r="AJ145" s="8" t="s">
        <v>541</v>
      </c>
      <c r="AK145" s="8" t="s">
        <v>225</v>
      </c>
      <c r="AM145" s="8" t="s">
        <v>823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541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791</v>
      </c>
      <c r="L146" s="8" t="s">
        <v>136</v>
      </c>
      <c r="N146" s="8"/>
      <c r="O146" s="10"/>
      <c r="P146" s="10" t="s">
        <v>783</v>
      </c>
      <c r="Q146" s="10">
        <v>1100</v>
      </c>
      <c r="R146" s="17" t="s">
        <v>904</v>
      </c>
      <c r="S146" s="17" t="s">
        <v>868</v>
      </c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888</v>
      </c>
      <c r="AH146" s="8" t="s">
        <v>780</v>
      </c>
      <c r="AI146" s="8" t="s">
        <v>891</v>
      </c>
      <c r="AJ146" s="8" t="s">
        <v>541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541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782</v>
      </c>
      <c r="Q147" s="10">
        <v>1100</v>
      </c>
      <c r="R147" s="17" t="s">
        <v>830</v>
      </c>
      <c r="S147" s="17" t="s">
        <v>868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888</v>
      </c>
      <c r="AH147" s="8" t="s">
        <v>781</v>
      </c>
      <c r="AI147" s="8" t="s">
        <v>891</v>
      </c>
      <c r="AJ147" s="8" t="s">
        <v>541</v>
      </c>
      <c r="AK147" s="8" t="s">
        <v>226</v>
      </c>
      <c r="AM147" s="8" t="s">
        <v>824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541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791</v>
      </c>
      <c r="K148" s="8" t="s">
        <v>408</v>
      </c>
      <c r="L148" s="8" t="s">
        <v>136</v>
      </c>
      <c r="N148" s="8"/>
      <c r="O148" s="10"/>
      <c r="P148" s="10" t="s">
        <v>783</v>
      </c>
      <c r="Q148" s="10">
        <v>1200</v>
      </c>
      <c r="R148" s="17" t="s">
        <v>904</v>
      </c>
      <c r="S148" s="17" t="s">
        <v>865</v>
      </c>
      <c r="T148" s="8"/>
      <c r="W148" s="8" t="s">
        <v>377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779</v>
      </c>
      <c r="AH148" s="8" t="s">
        <v>780</v>
      </c>
      <c r="AI148" s="8" t="s">
        <v>778</v>
      </c>
      <c r="AJ148" s="8" t="s">
        <v>541</v>
      </c>
      <c r="AK148" s="8" t="s">
        <v>498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541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782</v>
      </c>
      <c r="Q149" s="10">
        <v>1200</v>
      </c>
      <c r="R149" s="17" t="s">
        <v>830</v>
      </c>
      <c r="S149" s="17" t="s">
        <v>865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779</v>
      </c>
      <c r="AH149" s="8" t="s">
        <v>781</v>
      </c>
      <c r="AI149" s="8" t="s">
        <v>778</v>
      </c>
      <c r="AJ149" s="8" t="s">
        <v>541</v>
      </c>
      <c r="AK149" s="8" t="s">
        <v>498</v>
      </c>
      <c r="AM149" s="8" t="s">
        <v>825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541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791</v>
      </c>
      <c r="K150" s="8" t="s">
        <v>408</v>
      </c>
      <c r="L150" s="8" t="s">
        <v>136</v>
      </c>
      <c r="N150" s="8"/>
      <c r="O150" s="10"/>
      <c r="P150" s="10" t="s">
        <v>783</v>
      </c>
      <c r="Q150" s="10">
        <v>1300</v>
      </c>
      <c r="R150" s="17" t="s">
        <v>904</v>
      </c>
      <c r="S150" s="17" t="s">
        <v>865</v>
      </c>
      <c r="T150" s="8"/>
      <c r="W150" s="8" t="s">
        <v>377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888</v>
      </c>
      <c r="AH150" s="8" t="s">
        <v>780</v>
      </c>
      <c r="AI150" s="8" t="s">
        <v>891</v>
      </c>
      <c r="AJ150" s="8" t="s">
        <v>541</v>
      </c>
      <c r="AK150" s="8" t="s">
        <v>576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541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782</v>
      </c>
      <c r="Q151" s="10">
        <v>1300</v>
      </c>
      <c r="R151" s="17" t="s">
        <v>830</v>
      </c>
      <c r="S151" s="17" t="s">
        <v>865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888</v>
      </c>
      <c r="AH151" s="8" t="s">
        <v>781</v>
      </c>
      <c r="AI151" s="8" t="s">
        <v>891</v>
      </c>
      <c r="AJ151" s="8" t="s">
        <v>541</v>
      </c>
      <c r="AK151" s="8" t="s">
        <v>576</v>
      </c>
      <c r="AM151" s="8" t="s">
        <v>826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541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791</v>
      </c>
      <c r="K152" s="8" t="s">
        <v>408</v>
      </c>
      <c r="L152" s="8" t="s">
        <v>136</v>
      </c>
      <c r="N152" s="8"/>
      <c r="O152" s="10"/>
      <c r="P152" s="10" t="s">
        <v>783</v>
      </c>
      <c r="Q152" s="10">
        <v>1400</v>
      </c>
      <c r="R152" s="17" t="s">
        <v>904</v>
      </c>
      <c r="S152" s="17" t="s">
        <v>865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888</v>
      </c>
      <c r="AH152" s="8" t="s">
        <v>780</v>
      </c>
      <c r="AI152" s="8" t="s">
        <v>891</v>
      </c>
      <c r="AJ152" s="8" t="s">
        <v>541</v>
      </c>
      <c r="AK152" s="8" t="s">
        <v>793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541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782</v>
      </c>
      <c r="Q153" s="10">
        <v>1400</v>
      </c>
      <c r="R153" s="17" t="s">
        <v>830</v>
      </c>
      <c r="S153" s="17" t="s">
        <v>865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888</v>
      </c>
      <c r="AH153" s="8" t="s">
        <v>781</v>
      </c>
      <c r="AI153" s="8" t="s">
        <v>891</v>
      </c>
      <c r="AJ153" s="8" t="s">
        <v>541</v>
      </c>
      <c r="AK153" s="8" t="s">
        <v>793</v>
      </c>
      <c r="AM153" s="8" t="s">
        <v>827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644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918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501</v>
      </c>
      <c r="AH154" s="8" t="s">
        <v>508</v>
      </c>
      <c r="AI154" s="8" t="s">
        <v>500</v>
      </c>
      <c r="AJ154" s="8" t="str">
        <f>IF(OR(ISBLANK(AM154), ISBLANK(AN154)), "", Table2[[#This Row],[device_via_device]])</f>
        <v>TPLink</v>
      </c>
      <c r="AK154" s="8" t="s">
        <v>497</v>
      </c>
      <c r="AL154" s="8" t="s">
        <v>635</v>
      </c>
      <c r="AM154" s="8" t="s">
        <v>887</v>
      </c>
      <c r="AN154" s="8" t="s">
        <v>886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881</v>
      </c>
      <c r="F155" s="8" t="str">
        <f>IF(ISBLANK(E155), "", Table2[[#This Row],[unique_id]])</f>
        <v>landing_festoons</v>
      </c>
      <c r="G155" s="8" t="s">
        <v>882</v>
      </c>
      <c r="H155" s="8" t="s">
        <v>139</v>
      </c>
      <c r="I155" s="8" t="s">
        <v>132</v>
      </c>
      <c r="J155" s="8" t="s">
        <v>918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501</v>
      </c>
      <c r="AH155" s="8" t="s">
        <v>508</v>
      </c>
      <c r="AI155" s="8" t="s">
        <v>500</v>
      </c>
      <c r="AJ155" s="8" t="str">
        <f>IF(OR(ISBLANK(AM155), ISBLANK(AN155)), "", Table2[[#This Row],[device_via_device]])</f>
        <v>TPLink</v>
      </c>
      <c r="AK155" s="8" t="s">
        <v>883</v>
      </c>
      <c r="AL155" s="8" t="s">
        <v>635</v>
      </c>
      <c r="AM155" s="8" t="s">
        <v>884</v>
      </c>
      <c r="AN155" s="8" t="s">
        <v>885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541</v>
      </c>
      <c r="D156" s="8" t="s">
        <v>137</v>
      </c>
      <c r="E156" s="8" t="s">
        <v>905</v>
      </c>
      <c r="F156" s="8" t="str">
        <f>IF(ISBLANK(E156), "", Table2[[#This Row],[unique_id]])</f>
        <v>garden_pedestals</v>
      </c>
      <c r="G156" s="8" t="s">
        <v>906</v>
      </c>
      <c r="H156" s="8" t="s">
        <v>139</v>
      </c>
      <c r="I156" s="8" t="s">
        <v>132</v>
      </c>
      <c r="J156" s="8" t="s">
        <v>917</v>
      </c>
      <c r="L156" s="8" t="s">
        <v>136</v>
      </c>
      <c r="N156" s="8"/>
      <c r="O156" s="10"/>
      <c r="P156" s="10" t="s">
        <v>783</v>
      </c>
      <c r="Q156" s="10" t="s">
        <v>894</v>
      </c>
      <c r="R156" s="17" t="s">
        <v>903</v>
      </c>
      <c r="S156" s="17" t="s">
        <v>893</v>
      </c>
      <c r="T156" s="8"/>
      <c r="W156" s="8" t="s">
        <v>377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890</v>
      </c>
      <c r="AH156" s="8" t="s">
        <v>908</v>
      </c>
      <c r="AI156" s="8" t="s">
        <v>892</v>
      </c>
      <c r="AJ156" s="8" t="s">
        <v>541</v>
      </c>
      <c r="AK156" s="8" t="s">
        <v>907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541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782</v>
      </c>
      <c r="Q157" s="10" t="s">
        <v>894</v>
      </c>
      <c r="R157" s="17" t="s">
        <v>830</v>
      </c>
      <c r="S157" s="17" t="s">
        <v>893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890</v>
      </c>
      <c r="AH157" s="8" t="s">
        <v>909</v>
      </c>
      <c r="AI157" s="8" t="s">
        <v>892</v>
      </c>
      <c r="AJ157" s="8" t="s">
        <v>541</v>
      </c>
      <c r="AK157" s="8" t="s">
        <v>907</v>
      </c>
      <c r="AM157" s="8" t="s">
        <v>889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541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782</v>
      </c>
      <c r="Q158" s="10" t="s">
        <v>894</v>
      </c>
      <c r="R158" s="17" t="s">
        <v>830</v>
      </c>
      <c r="S158" s="17" t="s">
        <v>893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890</v>
      </c>
      <c r="AH158" s="8" t="s">
        <v>910</v>
      </c>
      <c r="AI158" s="8" t="s">
        <v>892</v>
      </c>
      <c r="AJ158" s="8" t="s">
        <v>541</v>
      </c>
      <c r="AK158" s="8" t="s">
        <v>907</v>
      </c>
      <c r="AM158" s="8" t="s">
        <v>895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541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782</v>
      </c>
      <c r="Q159" s="10" t="s">
        <v>894</v>
      </c>
      <c r="R159" s="17" t="s">
        <v>830</v>
      </c>
      <c r="S159" s="17" t="s">
        <v>893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890</v>
      </c>
      <c r="AH159" s="8" t="s">
        <v>911</v>
      </c>
      <c r="AI159" s="8" t="s">
        <v>892</v>
      </c>
      <c r="AJ159" s="8" t="s">
        <v>541</v>
      </c>
      <c r="AK159" s="8" t="s">
        <v>907</v>
      </c>
      <c r="AM159" s="8" t="s">
        <v>896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541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782</v>
      </c>
      <c r="Q160" s="10" t="s">
        <v>894</v>
      </c>
      <c r="R160" s="17" t="s">
        <v>830</v>
      </c>
      <c r="S160" s="17" t="s">
        <v>893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890</v>
      </c>
      <c r="AH160" s="8" t="s">
        <v>912</v>
      </c>
      <c r="AI160" s="8" t="s">
        <v>892</v>
      </c>
      <c r="AJ160" s="8" t="s">
        <v>541</v>
      </c>
      <c r="AK160" s="8" t="s">
        <v>907</v>
      </c>
      <c r="AM160" s="8" t="s">
        <v>897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925</v>
      </c>
      <c r="C161" s="36" t="s">
        <v>541</v>
      </c>
      <c r="D161" s="36" t="s">
        <v>137</v>
      </c>
      <c r="F161" s="36" t="str">
        <f>IF(ISBLANK(E161), "", Table2[[#This Row],[unique_id]])</f>
        <v/>
      </c>
      <c r="O161" s="37"/>
      <c r="P161" s="37" t="s">
        <v>782</v>
      </c>
      <c r="Q161" s="37" t="s">
        <v>894</v>
      </c>
      <c r="R161" s="38" t="s">
        <v>830</v>
      </c>
      <c r="S161" s="38" t="s">
        <v>893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890</v>
      </c>
      <c r="AH161" s="8" t="s">
        <v>1047</v>
      </c>
      <c r="AI161" s="36" t="s">
        <v>892</v>
      </c>
      <c r="AJ161" s="36" t="s">
        <v>541</v>
      </c>
      <c r="AK161" s="36" t="s">
        <v>907</v>
      </c>
      <c r="AM161" s="36" t="s">
        <v>1046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925</v>
      </c>
      <c r="C162" s="36" t="s">
        <v>541</v>
      </c>
      <c r="D162" s="36" t="s">
        <v>137</v>
      </c>
      <c r="F162" s="36" t="str">
        <f>IF(ISBLANK(E162), "", Table2[[#This Row],[unique_id]])</f>
        <v/>
      </c>
      <c r="O162" s="37"/>
      <c r="P162" s="37" t="s">
        <v>782</v>
      </c>
      <c r="Q162" s="37" t="s">
        <v>894</v>
      </c>
      <c r="R162" s="38" t="s">
        <v>830</v>
      </c>
      <c r="S162" s="38" t="s">
        <v>893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890</v>
      </c>
      <c r="AH162" s="8" t="s">
        <v>1048</v>
      </c>
      <c r="AI162" s="36" t="s">
        <v>892</v>
      </c>
      <c r="AJ162" s="36" t="s">
        <v>541</v>
      </c>
      <c r="AK162" s="36" t="s">
        <v>907</v>
      </c>
      <c r="AM162" s="36" t="s">
        <v>1046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925</v>
      </c>
      <c r="C163" s="36" t="s">
        <v>541</v>
      </c>
      <c r="D163" s="36" t="s">
        <v>137</v>
      </c>
      <c r="F163" s="36" t="str">
        <f>IF(ISBLANK(E163), "", Table2[[#This Row],[unique_id]])</f>
        <v/>
      </c>
      <c r="O163" s="37"/>
      <c r="P163" s="37" t="s">
        <v>782</v>
      </c>
      <c r="Q163" s="37" t="s">
        <v>894</v>
      </c>
      <c r="R163" s="38" t="s">
        <v>830</v>
      </c>
      <c r="S163" s="38" t="s">
        <v>893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890</v>
      </c>
      <c r="AH163" s="8" t="s">
        <v>1049</v>
      </c>
      <c r="AI163" s="36" t="s">
        <v>892</v>
      </c>
      <c r="AJ163" s="36" t="s">
        <v>541</v>
      </c>
      <c r="AK163" s="36" t="s">
        <v>907</v>
      </c>
      <c r="AM163" s="36" t="s">
        <v>1046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925</v>
      </c>
      <c r="C164" s="36" t="s">
        <v>541</v>
      </c>
      <c r="D164" s="36" t="s">
        <v>137</v>
      </c>
      <c r="F164" s="36" t="str">
        <f>IF(ISBLANK(E164), "", Table2[[#This Row],[unique_id]])</f>
        <v/>
      </c>
      <c r="O164" s="37"/>
      <c r="P164" s="37" t="s">
        <v>782</v>
      </c>
      <c r="Q164" s="37" t="s">
        <v>894</v>
      </c>
      <c r="R164" s="38" t="s">
        <v>830</v>
      </c>
      <c r="S164" s="38" t="s">
        <v>893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890</v>
      </c>
      <c r="AH164" s="8" t="s">
        <v>1050</v>
      </c>
      <c r="AI164" s="36" t="s">
        <v>892</v>
      </c>
      <c r="AJ164" s="36" t="s">
        <v>541</v>
      </c>
      <c r="AK164" s="36" t="s">
        <v>907</v>
      </c>
      <c r="AM164" s="36" t="s">
        <v>1046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541</v>
      </c>
      <c r="D165" s="8" t="s">
        <v>137</v>
      </c>
      <c r="E165" s="8" t="s">
        <v>915</v>
      </c>
      <c r="F165" s="8" t="str">
        <f>IF(ISBLANK(E165), "", Table2[[#This Row],[unique_id]])</f>
        <v>tree_spotlights</v>
      </c>
      <c r="G165" s="8" t="s">
        <v>902</v>
      </c>
      <c r="H165" s="8" t="s">
        <v>139</v>
      </c>
      <c r="I165" s="8" t="s">
        <v>132</v>
      </c>
      <c r="J165" s="8" t="s">
        <v>916</v>
      </c>
      <c r="L165" s="8" t="s">
        <v>136</v>
      </c>
      <c r="N165" s="8"/>
      <c r="O165" s="10"/>
      <c r="P165" s="10" t="s">
        <v>783</v>
      </c>
      <c r="Q165" s="10" t="s">
        <v>901</v>
      </c>
      <c r="R165" s="17" t="s">
        <v>903</v>
      </c>
      <c r="S165" s="17" t="s">
        <v>893</v>
      </c>
      <c r="T165" s="8"/>
      <c r="W165" s="8" t="s">
        <v>377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890</v>
      </c>
      <c r="AH165" s="8" t="s">
        <v>913</v>
      </c>
      <c r="AI165" s="8" t="s">
        <v>900</v>
      </c>
      <c r="AJ165" s="8" t="s">
        <v>541</v>
      </c>
      <c r="AK165" s="8" t="s">
        <v>899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541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782</v>
      </c>
      <c r="Q166" s="10" t="s">
        <v>901</v>
      </c>
      <c r="R166" s="17" t="s">
        <v>830</v>
      </c>
      <c r="S166" s="17" t="s">
        <v>893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890</v>
      </c>
      <c r="AH166" s="8" t="s">
        <v>914</v>
      </c>
      <c r="AI166" s="8" t="s">
        <v>900</v>
      </c>
      <c r="AJ166" s="8" t="s">
        <v>541</v>
      </c>
      <c r="AK166" s="8" t="s">
        <v>899</v>
      </c>
      <c r="AM166" s="8" t="s">
        <v>898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541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782</v>
      </c>
      <c r="Q167" s="10" t="s">
        <v>901</v>
      </c>
      <c r="R167" s="17" t="s">
        <v>830</v>
      </c>
      <c r="S167" s="17" t="s">
        <v>893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890</v>
      </c>
      <c r="AH167" s="8" t="s">
        <v>923</v>
      </c>
      <c r="AI167" s="8" t="s">
        <v>900</v>
      </c>
      <c r="AJ167" s="8" t="s">
        <v>541</v>
      </c>
      <c r="AK167" s="8" t="s">
        <v>899</v>
      </c>
      <c r="AM167" s="8" t="s">
        <v>924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925</v>
      </c>
      <c r="C168" s="36" t="s">
        <v>541</v>
      </c>
      <c r="D168" s="36" t="s">
        <v>137</v>
      </c>
      <c r="F168" s="36" t="str">
        <f>IF(ISBLANK(E168), "", Table2[[#This Row],[unique_id]])</f>
        <v/>
      </c>
      <c r="O168" s="37"/>
      <c r="P168" s="37" t="s">
        <v>782</v>
      </c>
      <c r="Q168" s="37" t="s">
        <v>901</v>
      </c>
      <c r="R168" s="38" t="s">
        <v>830</v>
      </c>
      <c r="S168" s="38" t="s">
        <v>893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890</v>
      </c>
      <c r="AH168" s="8" t="s">
        <v>1051</v>
      </c>
      <c r="AI168" s="36" t="s">
        <v>900</v>
      </c>
      <c r="AJ168" s="36" t="s">
        <v>541</v>
      </c>
      <c r="AK168" s="36" t="s">
        <v>899</v>
      </c>
      <c r="AM168" s="36" t="s">
        <v>1046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704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725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724</v>
      </c>
      <c r="D170" s="8" t="s">
        <v>129</v>
      </c>
      <c r="E170" s="35" t="s">
        <v>729</v>
      </c>
      <c r="F170" s="8" t="str">
        <f>IF(ISBLANK(E170), "", Table2[[#This Row],[unique_id]])</f>
        <v>lounge_air_purifier</v>
      </c>
      <c r="G170" s="8" t="s">
        <v>207</v>
      </c>
      <c r="H170" s="8" t="s">
        <v>725</v>
      </c>
      <c r="I170" s="8" t="s">
        <v>132</v>
      </c>
      <c r="J170" s="8" t="s">
        <v>752</v>
      </c>
      <c r="L170" s="8" t="s">
        <v>136</v>
      </c>
      <c r="N170" s="8"/>
      <c r="O170" s="10"/>
      <c r="P170" s="10" t="s">
        <v>782</v>
      </c>
      <c r="Q170" s="10"/>
      <c r="R170" s="17" t="s">
        <v>830</v>
      </c>
      <c r="S170" s="17"/>
      <c r="T170" s="8"/>
      <c r="W170" s="8" t="s">
        <v>726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741</v>
      </c>
      <c r="AG170" s="10" t="s">
        <v>742</v>
      </c>
      <c r="AH170" s="8" t="s">
        <v>740</v>
      </c>
      <c r="AI170" s="8" t="s">
        <v>743</v>
      </c>
      <c r="AJ170" s="8" t="s">
        <v>724</v>
      </c>
      <c r="AK170" s="8" t="s">
        <v>207</v>
      </c>
      <c r="AM170" s="8" t="s">
        <v>767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724</v>
      </c>
      <c r="D171" s="8" t="s">
        <v>129</v>
      </c>
      <c r="E171" s="35" t="s">
        <v>836</v>
      </c>
      <c r="F171" s="8" t="str">
        <f>IF(ISBLANK(E171), "", Table2[[#This Row],[unique_id]])</f>
        <v>dining_air_purifier</v>
      </c>
      <c r="G171" s="8" t="s">
        <v>206</v>
      </c>
      <c r="H171" s="8" t="s">
        <v>725</v>
      </c>
      <c r="I171" s="8" t="s">
        <v>132</v>
      </c>
      <c r="J171" s="8" t="s">
        <v>752</v>
      </c>
      <c r="L171" s="8" t="s">
        <v>136</v>
      </c>
      <c r="N171" s="8"/>
      <c r="O171" s="10"/>
      <c r="P171" s="10" t="s">
        <v>782</v>
      </c>
      <c r="Q171" s="10"/>
      <c r="R171" s="17" t="s">
        <v>830</v>
      </c>
      <c r="S171" s="17"/>
      <c r="T171" s="8"/>
      <c r="W171" s="8" t="s">
        <v>726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838</v>
      </c>
      <c r="AG171" s="10" t="s">
        <v>742</v>
      </c>
      <c r="AH171" s="8" t="s">
        <v>740</v>
      </c>
      <c r="AI171" s="8" t="s">
        <v>743</v>
      </c>
      <c r="AJ171" s="8" t="s">
        <v>724</v>
      </c>
      <c r="AK171" s="8" t="s">
        <v>206</v>
      </c>
      <c r="AM171" s="8" t="s">
        <v>837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701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701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701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704</v>
      </c>
      <c r="D175" s="8" t="s">
        <v>460</v>
      </c>
      <c r="E175" s="8" t="s">
        <v>702</v>
      </c>
      <c r="F175" s="8" t="str">
        <f>IF(ISBLANK(E175), "", Table2[[#This Row],[unique_id]])</f>
        <v>graph_break</v>
      </c>
      <c r="G175" s="8" t="s">
        <v>703</v>
      </c>
      <c r="H175" s="8" t="s">
        <v>288</v>
      </c>
      <c r="I175" s="8" t="s">
        <v>141</v>
      </c>
      <c r="N175" s="8" t="s">
        <v>701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701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701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701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701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701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465</v>
      </c>
      <c r="D181" s="13" t="s">
        <v>27</v>
      </c>
      <c r="E181" s="13" t="s">
        <v>714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701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925</v>
      </c>
      <c r="C182" s="13" t="s">
        <v>465</v>
      </c>
      <c r="D182" s="13" t="s">
        <v>27</v>
      </c>
      <c r="E182" s="13" t="s">
        <v>716</v>
      </c>
      <c r="F182" s="8" t="str">
        <f>IF(ISBLANK(E182), "", Table2[[#This Row],[unique_id]])</f>
        <v>roof_water_heater_booster_energy_power</v>
      </c>
      <c r="G182" s="13" t="s">
        <v>718</v>
      </c>
      <c r="H182" s="13" t="s">
        <v>288</v>
      </c>
      <c r="I182" s="13" t="s">
        <v>141</v>
      </c>
      <c r="K182" s="13"/>
      <c r="L182" s="13" t="s">
        <v>136</v>
      </c>
      <c r="N182" s="8" t="s">
        <v>701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701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701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701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925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701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701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701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474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701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937</v>
      </c>
      <c r="F190" s="8" t="str">
        <f>IF(ISBLANK(E190), "", Table2[[#This Row],[unique_id]])</f>
        <v>landing_festoons_current_consumption</v>
      </c>
      <c r="G190" s="8" t="s">
        <v>882</v>
      </c>
      <c r="H190" s="8" t="s">
        <v>288</v>
      </c>
      <c r="I190" s="8" t="s">
        <v>141</v>
      </c>
      <c r="L190" s="8" t="s">
        <v>136</v>
      </c>
      <c r="N190" s="8" t="s">
        <v>701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935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701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721</v>
      </c>
      <c r="H192" s="8" t="s">
        <v>288</v>
      </c>
      <c r="I192" s="8" t="s">
        <v>141</v>
      </c>
      <c r="L192" s="8" t="s">
        <v>136</v>
      </c>
      <c r="N192" s="8" t="s">
        <v>701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701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701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463</v>
      </c>
      <c r="F195" s="8" t="str">
        <f>IF(ISBLANK(E195), "", Table2[[#This Row],[unique_id]])</f>
        <v>server_network_power</v>
      </c>
      <c r="G195" s="8" t="s">
        <v>690</v>
      </c>
      <c r="H195" s="8" t="s">
        <v>288</v>
      </c>
      <c r="I195" s="8" t="s">
        <v>141</v>
      </c>
      <c r="L195" s="8" t="s">
        <v>136</v>
      </c>
      <c r="N195" s="8" t="s">
        <v>701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704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476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701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477</v>
      </c>
      <c r="H198" s="8" t="s">
        <v>288</v>
      </c>
      <c r="I198" s="8" t="s">
        <v>141</v>
      </c>
      <c r="N198" s="8" t="s">
        <v>701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701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650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701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700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700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700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704</v>
      </c>
      <c r="D204" s="8" t="s">
        <v>460</v>
      </c>
      <c r="E204" s="8" t="s">
        <v>702</v>
      </c>
      <c r="F204" s="8" t="str">
        <f>IF(ISBLANK(E204), "", Table2[[#This Row],[unique_id]])</f>
        <v>graph_break</v>
      </c>
      <c r="G204" s="8" t="s">
        <v>703</v>
      </c>
      <c r="H204" s="8" t="s">
        <v>233</v>
      </c>
      <c r="I204" s="8" t="s">
        <v>141</v>
      </c>
      <c r="N204" s="8" t="s">
        <v>700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700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700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700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461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700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462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700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465</v>
      </c>
      <c r="D210" s="8" t="s">
        <v>27</v>
      </c>
      <c r="E210" s="8" t="s">
        <v>715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700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925</v>
      </c>
      <c r="C211" s="8" t="s">
        <v>465</v>
      </c>
      <c r="D211" s="8" t="s">
        <v>27</v>
      </c>
      <c r="E211" s="8" t="s">
        <v>717</v>
      </c>
      <c r="F211" s="8" t="str">
        <f>IF(ISBLANK(E211), "", Table2[[#This Row],[unique_id]])</f>
        <v>roof_water_heater_booster_energy_today</v>
      </c>
      <c r="G211" s="8" t="s">
        <v>718</v>
      </c>
      <c r="H211" s="8" t="s">
        <v>233</v>
      </c>
      <c r="I211" s="8" t="s">
        <v>141</v>
      </c>
      <c r="L211" s="8" t="s">
        <v>136</v>
      </c>
      <c r="N211" s="8" t="s">
        <v>700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700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700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700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925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700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700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700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475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700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938</v>
      </c>
      <c r="F219" s="8" t="str">
        <f>IF(ISBLANK(E219), "", Table2[[#This Row],[unique_id]])</f>
        <v>landing_festoons_today_s_consumption</v>
      </c>
      <c r="G219" s="8" t="s">
        <v>882</v>
      </c>
      <c r="H219" s="8" t="s">
        <v>233</v>
      </c>
      <c r="I219" s="8" t="s">
        <v>141</v>
      </c>
      <c r="L219" s="8" t="s">
        <v>136</v>
      </c>
      <c r="N219" s="8" t="s">
        <v>700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936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700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721</v>
      </c>
      <c r="H221" s="8" t="s">
        <v>233</v>
      </c>
      <c r="I221" s="8" t="s">
        <v>141</v>
      </c>
      <c r="L221" s="8" t="s">
        <v>136</v>
      </c>
      <c r="N221" s="8" t="s">
        <v>700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700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700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651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700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647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700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464</v>
      </c>
      <c r="F226" s="8" t="str">
        <f>IF(ISBLANK(E226), "", Table2[[#This Row],[unique_id]])</f>
        <v>server_network_energy_daily</v>
      </c>
      <c r="G226" s="8" t="s">
        <v>690</v>
      </c>
      <c r="H226" s="8" t="s">
        <v>233</v>
      </c>
      <c r="I226" s="8" t="s">
        <v>141</v>
      </c>
      <c r="L226" s="8" t="s">
        <v>136</v>
      </c>
      <c r="N226" s="8" t="s">
        <v>700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648</v>
      </c>
      <c r="F227" s="8" t="str">
        <f>IF(ISBLANK(E227), "", Table2[[#This Row],[unique_id]])</f>
        <v>rack_outlet_today_s_consumption</v>
      </c>
      <c r="G227" s="8" t="s">
        <v>477</v>
      </c>
      <c r="H227" s="8" t="s">
        <v>233</v>
      </c>
      <c r="I227" s="8" t="s">
        <v>141</v>
      </c>
      <c r="N227" s="8" t="s">
        <v>700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649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700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704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700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700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700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700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700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700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700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700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700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575</v>
      </c>
      <c r="AG239" s="10" t="s">
        <v>578</v>
      </c>
      <c r="AH239" s="8" t="s">
        <v>577</v>
      </c>
      <c r="AI239" s="8" t="s">
        <v>579</v>
      </c>
      <c r="AJ239" s="8" t="s">
        <v>189</v>
      </c>
      <c r="AK239" s="8" t="s">
        <v>576</v>
      </c>
      <c r="AL239" s="8" t="s">
        <v>593</v>
      </c>
      <c r="AM239" s="16" t="s">
        <v>682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540</v>
      </c>
      <c r="AJ240" s="8" t="s">
        <v>355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540</v>
      </c>
      <c r="AJ241" s="8" t="s">
        <v>355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540</v>
      </c>
      <c r="AJ242" s="8" t="s">
        <v>355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540</v>
      </c>
      <c r="AJ243" s="8" t="s">
        <v>355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704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704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841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855</v>
      </c>
      <c r="I258" s="8" t="s">
        <v>376</v>
      </c>
      <c r="J258" s="8" t="s">
        <v>840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833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855</v>
      </c>
      <c r="I259" s="8" t="s">
        <v>376</v>
      </c>
      <c r="J259" s="8" t="s">
        <v>840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842</v>
      </c>
      <c r="F260" s="8" t="str">
        <f>IF(ISBLANK(E260), "", Table2[[#This Row],[unique_id]])</f>
        <v>lighting_reset_adaptive_lighting_edwin_night_light</v>
      </c>
      <c r="G260" t="s">
        <v>636</v>
      </c>
      <c r="H260" s="8" t="s">
        <v>855</v>
      </c>
      <c r="I260" s="8" t="s">
        <v>376</v>
      </c>
      <c r="J260" s="8" t="s">
        <v>853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843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855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599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844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855</v>
      </c>
      <c r="I262" s="8" t="s">
        <v>376</v>
      </c>
      <c r="J262" s="8" t="s">
        <v>864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845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855</v>
      </c>
      <c r="I263" s="8" t="s">
        <v>376</v>
      </c>
      <c r="J263" s="8" t="s">
        <v>864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939</v>
      </c>
      <c r="F264" s="8" t="str">
        <f>IF(ISBLANK(E264), "", Table2[[#This Row],[unique_id]])</f>
        <v>lighting_reset_adaptive_lighting_lounge_lamp</v>
      </c>
      <c r="G264" t="s">
        <v>878</v>
      </c>
      <c r="H264" s="8" t="s">
        <v>855</v>
      </c>
      <c r="I264" s="8" t="s">
        <v>376</v>
      </c>
      <c r="J264" s="8" t="s">
        <v>840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846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855</v>
      </c>
      <c r="I265" s="8" t="s">
        <v>376</v>
      </c>
      <c r="J265" s="8" t="s">
        <v>864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847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855</v>
      </c>
      <c r="I266" s="8" t="s">
        <v>376</v>
      </c>
      <c r="J266" s="8" t="s">
        <v>864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848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855</v>
      </c>
      <c r="I267" s="8" t="s">
        <v>376</v>
      </c>
      <c r="J267" s="8" t="s">
        <v>864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849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855</v>
      </c>
      <c r="I268" s="8" t="s">
        <v>376</v>
      </c>
      <c r="J268" s="8" t="s">
        <v>864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869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855</v>
      </c>
      <c r="I269" s="8" t="s">
        <v>376</v>
      </c>
      <c r="J269" s="8" t="s">
        <v>864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850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855</v>
      </c>
      <c r="I270" s="8" t="s">
        <v>376</v>
      </c>
      <c r="J270" s="8" t="s">
        <v>864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498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851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855</v>
      </c>
      <c r="I271" s="8" t="s">
        <v>376</v>
      </c>
      <c r="J271" s="8" t="s">
        <v>864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576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852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855</v>
      </c>
      <c r="I272" s="8" t="s">
        <v>376</v>
      </c>
      <c r="J272" s="8" t="s">
        <v>864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793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704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855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934</v>
      </c>
      <c r="F274" s="8" t="str">
        <f>IF(ISBLANK(E274), "", Table2[[#This Row],[unique_id]])</f>
        <v>lounge_tv_outlet</v>
      </c>
      <c r="G274" s="8" t="s">
        <v>188</v>
      </c>
      <c r="H274" s="8" t="s">
        <v>835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502</v>
      </c>
      <c r="AH274" s="8" t="s">
        <v>509</v>
      </c>
      <c r="AI274" s="8" t="s">
        <v>499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635</v>
      </c>
      <c r="AM274" s="8" t="s">
        <v>488</v>
      </c>
      <c r="AN274" s="8" t="s">
        <v>627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835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501</v>
      </c>
      <c r="AH275" s="8" t="s">
        <v>534</v>
      </c>
      <c r="AI275" s="15" t="s">
        <v>500</v>
      </c>
      <c r="AJ275" s="8" t="str">
        <f>IF(OR(ISBLANK(AM275), ISBLANK(AN275)), "", Table2[[#This Row],[device_via_device]])</f>
        <v>TPLink</v>
      </c>
      <c r="AK275" s="8" t="s">
        <v>495</v>
      </c>
      <c r="AL275" s="8" t="s">
        <v>635</v>
      </c>
      <c r="AM275" s="8" t="s">
        <v>478</v>
      </c>
      <c r="AN275" s="8" t="s">
        <v>617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835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501</v>
      </c>
      <c r="AH276" s="8" t="s">
        <v>511</v>
      </c>
      <c r="AI276" s="15" t="s">
        <v>500</v>
      </c>
      <c r="AJ276" s="8" t="str">
        <f>IF(OR(ISBLANK(AM276), ISBLANK(AN276)), "", Table2[[#This Row],[device_via_device]])</f>
        <v>TPLink</v>
      </c>
      <c r="AK276" s="8" t="s">
        <v>496</v>
      </c>
      <c r="AL276" s="8" t="s">
        <v>635</v>
      </c>
      <c r="AM276" s="8" t="s">
        <v>490</v>
      </c>
      <c r="AN276" s="8" t="s">
        <v>629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835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501</v>
      </c>
      <c r="AH277" s="8" t="s">
        <v>511</v>
      </c>
      <c r="AI277" s="15" t="s">
        <v>500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635</v>
      </c>
      <c r="AM277" s="8" t="s">
        <v>491</v>
      </c>
      <c r="AN277" s="8" t="s">
        <v>630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835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501</v>
      </c>
      <c r="AH278" s="8" t="s">
        <v>513</v>
      </c>
      <c r="AI278" s="15" t="s">
        <v>500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635</v>
      </c>
      <c r="AM278" s="8" t="s">
        <v>481</v>
      </c>
      <c r="AN278" s="8" t="s">
        <v>620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835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501</v>
      </c>
      <c r="AH279" s="8" t="s">
        <v>537</v>
      </c>
      <c r="AI279" s="15" t="s">
        <v>500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635</v>
      </c>
      <c r="AM279" s="8" t="s">
        <v>482</v>
      </c>
      <c r="AN279" s="8" t="s">
        <v>621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835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501</v>
      </c>
      <c r="AH280" s="8" t="s">
        <v>538</v>
      </c>
      <c r="AI280" s="15" t="s">
        <v>500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635</v>
      </c>
      <c r="AM280" s="8" t="s">
        <v>483</v>
      </c>
      <c r="AN280" s="8" t="s">
        <v>622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925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835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501</v>
      </c>
      <c r="AH281" s="8" t="s">
        <v>539</v>
      </c>
      <c r="AI281" s="8" t="s">
        <v>500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635</v>
      </c>
      <c r="AM281" s="8" t="s">
        <v>484</v>
      </c>
      <c r="AN281" s="8" t="s">
        <v>623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835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502</v>
      </c>
      <c r="AH282" s="8" t="s">
        <v>506</v>
      </c>
      <c r="AI282" s="8" t="s">
        <v>499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635</v>
      </c>
      <c r="AM282" s="8" t="s">
        <v>485</v>
      </c>
      <c r="AN282" s="8" t="s">
        <v>624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835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502</v>
      </c>
      <c r="AH283" s="8" t="s">
        <v>507</v>
      </c>
      <c r="AI283" s="8" t="s">
        <v>499</v>
      </c>
      <c r="AJ283" s="8" t="str">
        <f>IF(OR(ISBLANK(AM283), ISBLANK(AN283)), "", Table2[[#This Row],[device_via_device]])</f>
        <v>TPLink</v>
      </c>
      <c r="AK283" s="8" t="s">
        <v>497</v>
      </c>
      <c r="AL283" s="8" t="s">
        <v>635</v>
      </c>
      <c r="AM283" s="8" t="s">
        <v>486</v>
      </c>
      <c r="AN283" s="8" t="s">
        <v>625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835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501</v>
      </c>
      <c r="AH284" s="8" t="s">
        <v>535</v>
      </c>
      <c r="AI284" s="15" t="s">
        <v>500</v>
      </c>
      <c r="AJ284" s="8" t="str">
        <f>IF(OR(ISBLANK(AM284), ISBLANK(AN284)), "", Table2[[#This Row],[device_via_device]])</f>
        <v>TPLink</v>
      </c>
      <c r="AK284" s="8" t="s">
        <v>496</v>
      </c>
      <c r="AL284" s="8" t="s">
        <v>635</v>
      </c>
      <c r="AM284" s="8" t="s">
        <v>479</v>
      </c>
      <c r="AN284" s="8" t="s">
        <v>618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835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501</v>
      </c>
      <c r="AH285" s="8" t="s">
        <v>536</v>
      </c>
      <c r="AI285" s="15" t="s">
        <v>500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635</v>
      </c>
      <c r="AM285" s="8" t="s">
        <v>480</v>
      </c>
      <c r="AN285" s="8" t="s">
        <v>619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541</v>
      </c>
      <c r="D286" s="8" t="s">
        <v>134</v>
      </c>
      <c r="E286" s="15" t="s">
        <v>1033</v>
      </c>
      <c r="F286" s="8" t="str">
        <f>IF(ISBLANK(E286), "", Table2[[#This Row],[unique_id]])</f>
        <v>deck_fans_outlet</v>
      </c>
      <c r="G286" s="8" t="s">
        <v>1036</v>
      </c>
      <c r="H286" s="8" t="s">
        <v>835</v>
      </c>
      <c r="I286" s="8" t="s">
        <v>376</v>
      </c>
      <c r="L286" s="8" t="s">
        <v>322</v>
      </c>
      <c r="N286" s="8"/>
      <c r="O286" s="10"/>
      <c r="P286" s="10" t="s">
        <v>782</v>
      </c>
      <c r="Q286" s="10"/>
      <c r="R286" s="17" t="s">
        <v>830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775</v>
      </c>
      <c r="AF286" s="8" t="str">
        <f>LOWER(_xlfn.CONCAT(Table2[[#This Row],[device_suggested_area]], "-",Table2[[#This Row],[device_identifiers]]))</f>
        <v>deck-fans-outlet</v>
      </c>
      <c r="AG286" s="17" t="s">
        <v>1040</v>
      </c>
      <c r="AH286" s="12" t="s">
        <v>1042</v>
      </c>
      <c r="AI286" s="12" t="s">
        <v>1038</v>
      </c>
      <c r="AJ286" s="8" t="s">
        <v>541</v>
      </c>
      <c r="AK286" s="8" t="s">
        <v>497</v>
      </c>
      <c r="AM286" s="8" t="s">
        <v>1044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541</v>
      </c>
      <c r="D287" s="8" t="s">
        <v>134</v>
      </c>
      <c r="E287" s="15" t="s">
        <v>1034</v>
      </c>
      <c r="F287" s="8" t="str">
        <f>IF(ISBLANK(E287), "", Table2[[#This Row],[unique_id]])</f>
        <v>kitchen_fan_outlet</v>
      </c>
      <c r="G287" s="8" t="s">
        <v>1035</v>
      </c>
      <c r="H287" s="8" t="s">
        <v>835</v>
      </c>
      <c r="I287" s="8" t="s">
        <v>376</v>
      </c>
      <c r="L287" s="8" t="s">
        <v>322</v>
      </c>
      <c r="N287" s="8"/>
      <c r="O287" s="10"/>
      <c r="P287" s="10" t="s">
        <v>782</v>
      </c>
      <c r="Q287" s="10"/>
      <c r="R287" s="17" t="s">
        <v>830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775</v>
      </c>
      <c r="AF287" s="8" t="str">
        <f>LOWER(_xlfn.CONCAT(Table2[[#This Row],[device_suggested_area]], "-",Table2[[#This Row],[device_identifiers]]))</f>
        <v>kitchen-fan-outlet</v>
      </c>
      <c r="AG287" s="17" t="s">
        <v>1040</v>
      </c>
      <c r="AH287" s="12" t="s">
        <v>1041</v>
      </c>
      <c r="AI287" s="12" t="s">
        <v>1038</v>
      </c>
      <c r="AJ287" s="8" t="s">
        <v>541</v>
      </c>
      <c r="AK287" s="8" t="s">
        <v>219</v>
      </c>
      <c r="AM287" s="8" t="s">
        <v>1043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541</v>
      </c>
      <c r="D288" s="8" t="s">
        <v>134</v>
      </c>
      <c r="E288" s="15" t="s">
        <v>1032</v>
      </c>
      <c r="F288" s="8" t="str">
        <f>IF(ISBLANK(E288), "", Table2[[#This Row],[unique_id]])</f>
        <v>edwin_wardrobe_outlet</v>
      </c>
      <c r="G288" s="8" t="s">
        <v>1045</v>
      </c>
      <c r="H288" s="8" t="s">
        <v>835</v>
      </c>
      <c r="I288" s="8" t="s">
        <v>376</v>
      </c>
      <c r="L288" s="8" t="s">
        <v>322</v>
      </c>
      <c r="N288" s="8"/>
      <c r="O288" s="10"/>
      <c r="P288" s="10" t="s">
        <v>782</v>
      </c>
      <c r="Q288" s="10"/>
      <c r="R288" s="17" t="s">
        <v>830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775</v>
      </c>
      <c r="AF288" s="8" t="str">
        <f>LOWER(_xlfn.CONCAT(Table2[[#This Row],[device_suggested_area]], "-",Table2[[#This Row],[device_identifiers]]))</f>
        <v>edwin-wardrobe-outlet</v>
      </c>
      <c r="AG288" s="17" t="s">
        <v>1040</v>
      </c>
      <c r="AH288" s="12" t="s">
        <v>1039</v>
      </c>
      <c r="AI288" s="12" t="s">
        <v>1038</v>
      </c>
      <c r="AJ288" s="8" t="s">
        <v>541</v>
      </c>
      <c r="AK288" s="8" t="s">
        <v>127</v>
      </c>
      <c r="AM288" s="8" t="s">
        <v>1037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465</v>
      </c>
      <c r="D289" s="8" t="s">
        <v>134</v>
      </c>
      <c r="E289" s="8" t="s">
        <v>950</v>
      </c>
      <c r="F289" s="8" t="str">
        <f>IF(ISBLANK(E289), "", Table2[[#This Row],[unique_id]])</f>
        <v>rack_fans</v>
      </c>
      <c r="G289" s="8" t="s">
        <v>951</v>
      </c>
      <c r="H289" s="8" t="s">
        <v>835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956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954</v>
      </c>
      <c r="AH289" s="8" t="s">
        <v>953</v>
      </c>
      <c r="AI289" s="15" t="s">
        <v>955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635</v>
      </c>
      <c r="AM289" s="8" t="s">
        <v>952</v>
      </c>
      <c r="AN289" s="8" t="s">
        <v>957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835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502</v>
      </c>
      <c r="AH290" s="8" t="s">
        <v>511</v>
      </c>
      <c r="AI290" s="8" t="s">
        <v>499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635</v>
      </c>
      <c r="AM290" s="8" t="s">
        <v>494</v>
      </c>
      <c r="AN290" s="8" t="s">
        <v>633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835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502</v>
      </c>
      <c r="AH291" s="8" t="s">
        <v>646</v>
      </c>
      <c r="AI291" s="8" t="s">
        <v>499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635</v>
      </c>
      <c r="AM291" s="8" t="s">
        <v>492</v>
      </c>
      <c r="AN291" s="8" t="s">
        <v>631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645</v>
      </c>
      <c r="F292" s="8" t="str">
        <f>IF(ISBLANK(E292), "", Table2[[#This Row],[unique_id]])</f>
        <v>rack_modem</v>
      </c>
      <c r="G292" s="8" t="s">
        <v>239</v>
      </c>
      <c r="H292" s="8" t="s">
        <v>835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501</v>
      </c>
      <c r="AH292" s="8" t="s">
        <v>512</v>
      </c>
      <c r="AI292" s="15" t="s">
        <v>500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635</v>
      </c>
      <c r="AM292" s="8" t="s">
        <v>493</v>
      </c>
      <c r="AN292" s="8" t="s">
        <v>632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704</v>
      </c>
      <c r="D293" s="40" t="s">
        <v>460</v>
      </c>
      <c r="E293" s="40" t="s">
        <v>459</v>
      </c>
      <c r="F293" s="40" t="str">
        <f>IF(ISBLANK(E293), "", Table2[[#This Row],[unique_id]])</f>
        <v>column_break</v>
      </c>
      <c r="G293" s="40" t="s">
        <v>456</v>
      </c>
      <c r="H293" s="40" t="s">
        <v>835</v>
      </c>
      <c r="I293" s="40" t="s">
        <v>376</v>
      </c>
      <c r="L293" s="40" t="s">
        <v>457</v>
      </c>
      <c r="M293" s="40" t="s">
        <v>458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1053</v>
      </c>
      <c r="D294" s="40" t="s">
        <v>27</v>
      </c>
      <c r="E294" s="40" t="s">
        <v>1062</v>
      </c>
      <c r="F294" s="41" t="str">
        <f>IF(ISBLANK(E294), "", Table2[[#This Row],[unique_id]])</f>
        <v>front_door_lock_battery</v>
      </c>
      <c r="G294" s="40" t="s">
        <v>1066</v>
      </c>
      <c r="H294" s="40" t="s">
        <v>834</v>
      </c>
      <c r="I294" s="40" t="s">
        <v>376</v>
      </c>
      <c r="L294" s="40" t="s">
        <v>136</v>
      </c>
      <c r="O294" s="42"/>
      <c r="P294" s="42"/>
      <c r="Q294" s="42"/>
      <c r="R294" s="42"/>
      <c r="S294" s="42"/>
      <c r="W294" s="40" t="s">
        <v>344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1053</v>
      </c>
      <c r="D295" s="40" t="s">
        <v>27</v>
      </c>
      <c r="E295" s="40" t="s">
        <v>1061</v>
      </c>
      <c r="F295" s="41" t="str">
        <f>IF(ISBLANK(E295), "", Table2[[#This Row],[unique_id]])</f>
        <v>back_door_lock_battery</v>
      </c>
      <c r="G295" s="40" t="s">
        <v>1067</v>
      </c>
      <c r="H295" s="40" t="s">
        <v>834</v>
      </c>
      <c r="I295" s="40" t="s">
        <v>376</v>
      </c>
      <c r="L295" s="40" t="s">
        <v>136</v>
      </c>
      <c r="O295" s="42"/>
      <c r="P295" s="42"/>
      <c r="Q295" s="42"/>
      <c r="R295" s="42"/>
      <c r="S295" s="42"/>
      <c r="W295" s="40" t="s">
        <v>344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999</v>
      </c>
      <c r="F296" s="40" t="str">
        <f>IF(ISBLANK(E296), "", Table2[[#This Row],[unique_id]])</f>
        <v>bertram_2_office_pantry_battery_percent</v>
      </c>
      <c r="G296" s="40" t="s">
        <v>732</v>
      </c>
      <c r="H296" s="40" t="s">
        <v>834</v>
      </c>
      <c r="I296" s="40" t="s">
        <v>376</v>
      </c>
      <c r="L296" s="40" t="s">
        <v>136</v>
      </c>
      <c r="O296" s="42"/>
      <c r="P296" s="42"/>
      <c r="Q296" s="42"/>
      <c r="R296" s="42"/>
      <c r="S296" s="42"/>
      <c r="W296" s="40" t="s">
        <v>344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759</v>
      </c>
      <c r="AG296" s="42" t="s">
        <v>674</v>
      </c>
      <c r="AH296" s="40" t="s">
        <v>675</v>
      </c>
      <c r="AI296" s="40" t="s">
        <v>672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1000</v>
      </c>
      <c r="F297" s="40" t="str">
        <f>IF(ISBLANK(E297), "", Table2[[#This Row],[unique_id]])</f>
        <v>bertram_2_office_lounge_battery_percent</v>
      </c>
      <c r="G297" s="40" t="s">
        <v>733</v>
      </c>
      <c r="H297" s="40" t="s">
        <v>834</v>
      </c>
      <c r="I297" s="40" t="s">
        <v>376</v>
      </c>
      <c r="L297" s="40" t="s">
        <v>136</v>
      </c>
      <c r="O297" s="42"/>
      <c r="P297" s="42"/>
      <c r="Q297" s="42"/>
      <c r="R297" s="42"/>
      <c r="S297" s="42"/>
      <c r="W297" s="40" t="s">
        <v>344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758</v>
      </c>
      <c r="AG297" s="42" t="s">
        <v>674</v>
      </c>
      <c r="AH297" s="40" t="s">
        <v>675</v>
      </c>
      <c r="AI297" s="40" t="s">
        <v>672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1001</v>
      </c>
      <c r="F298" s="40" t="str">
        <f>IF(ISBLANK(E298), "", Table2[[#This Row],[unique_id]])</f>
        <v>bertram_2_office_dining_battery_percent</v>
      </c>
      <c r="G298" s="40" t="s">
        <v>734</v>
      </c>
      <c r="H298" s="40" t="s">
        <v>834</v>
      </c>
      <c r="I298" s="40" t="s">
        <v>376</v>
      </c>
      <c r="L298" s="40" t="s">
        <v>136</v>
      </c>
      <c r="O298" s="42"/>
      <c r="P298" s="42"/>
      <c r="Q298" s="42"/>
      <c r="R298" s="42"/>
      <c r="S298" s="42"/>
      <c r="W298" s="40" t="s">
        <v>344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760</v>
      </c>
      <c r="AG298" s="42" t="s">
        <v>674</v>
      </c>
      <c r="AH298" s="40" t="s">
        <v>675</v>
      </c>
      <c r="AI298" s="40" t="s">
        <v>672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1002</v>
      </c>
      <c r="F299" s="40" t="str">
        <f>IF(ISBLANK(E299), "", Table2[[#This Row],[unique_id]])</f>
        <v>bertram_2_office_basement_battery_percent</v>
      </c>
      <c r="G299" s="40" t="s">
        <v>735</v>
      </c>
      <c r="H299" s="40" t="s">
        <v>834</v>
      </c>
      <c r="I299" s="40" t="s">
        <v>376</v>
      </c>
      <c r="L299" s="40" t="s">
        <v>136</v>
      </c>
      <c r="O299" s="42"/>
      <c r="P299" s="42"/>
      <c r="Q299" s="42"/>
      <c r="R299" s="42"/>
      <c r="S299" s="42"/>
      <c r="W299" s="40" t="s">
        <v>344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761</v>
      </c>
      <c r="AG299" s="42" t="s">
        <v>674</v>
      </c>
      <c r="AH299" s="40" t="s">
        <v>675</v>
      </c>
      <c r="AI299" s="40" t="s">
        <v>672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731</v>
      </c>
      <c r="D300" s="40" t="s">
        <v>27</v>
      </c>
      <c r="E300" s="40" t="s">
        <v>776</v>
      </c>
      <c r="F300" s="40" t="str">
        <f>IF(ISBLANK(E300), "", Table2[[#This Row],[unique_id]])</f>
        <v>home_cube_remote_battery</v>
      </c>
      <c r="G300" s="40" t="s">
        <v>739</v>
      </c>
      <c r="H300" s="40" t="s">
        <v>834</v>
      </c>
      <c r="I300" s="40" t="s">
        <v>376</v>
      </c>
      <c r="L300" s="40" t="s">
        <v>136</v>
      </c>
      <c r="O300" s="42"/>
      <c r="P300" s="42"/>
      <c r="Q300" s="42"/>
      <c r="R300" s="42"/>
      <c r="S300" s="42"/>
      <c r="W300" s="40" t="s">
        <v>344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940</v>
      </c>
      <c r="F301" s="40" t="str">
        <f>IF(ISBLANK(E301), "", Table2[[#This Row],[unique_id]])</f>
        <v>parents_home_battery</v>
      </c>
      <c r="G301" s="40" t="s">
        <v>736</v>
      </c>
      <c r="H301" s="40" t="s">
        <v>834</v>
      </c>
      <c r="I301" s="40" t="s">
        <v>376</v>
      </c>
      <c r="L301" s="40" t="s">
        <v>136</v>
      </c>
      <c r="O301" s="42"/>
      <c r="P301" s="42"/>
      <c r="Q301" s="42"/>
      <c r="R301" s="42"/>
      <c r="S301" s="42"/>
      <c r="W301" s="40" t="s">
        <v>344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343</v>
      </c>
      <c r="F302" s="40" t="str">
        <f>IF(ISBLANK(E302), "", Table2[[#This Row],[unique_id]])</f>
        <v>kitchen_home_battery</v>
      </c>
      <c r="G302" s="40" t="s">
        <v>737</v>
      </c>
      <c r="H302" s="40" t="s">
        <v>834</v>
      </c>
      <c r="I302" s="40" t="s">
        <v>376</v>
      </c>
      <c r="L302" s="40" t="s">
        <v>136</v>
      </c>
      <c r="O302" s="42"/>
      <c r="P302" s="42"/>
      <c r="Q302" s="42"/>
      <c r="R302" s="42"/>
      <c r="S302" s="42"/>
      <c r="W302" s="40" t="s">
        <v>344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738</v>
      </c>
      <c r="H303" s="40" t="s">
        <v>834</v>
      </c>
      <c r="I303" s="40" t="s">
        <v>376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344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387</v>
      </c>
      <c r="AD303" s="40">
        <v>1</v>
      </c>
      <c r="AE303" s="11" t="s">
        <v>192</v>
      </c>
      <c r="AF303" s="40" t="s">
        <v>531</v>
      </c>
      <c r="AG303" s="42">
        <v>3.15</v>
      </c>
      <c r="AH303" s="40" t="s">
        <v>504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704</v>
      </c>
      <c r="D304" s="40" t="s">
        <v>460</v>
      </c>
      <c r="E304" s="40" t="s">
        <v>459</v>
      </c>
      <c r="F304" s="40" t="str">
        <f>IF(ISBLANK(E304), "", Table2[[#This Row],[unique_id]])</f>
        <v>column_break</v>
      </c>
      <c r="G304" s="40" t="s">
        <v>456</v>
      </c>
      <c r="H304" s="40" t="s">
        <v>834</v>
      </c>
      <c r="I304" s="40" t="s">
        <v>376</v>
      </c>
      <c r="L304" s="40" t="s">
        <v>457</v>
      </c>
      <c r="M304" s="40" t="s">
        <v>458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1018</v>
      </c>
      <c r="E305" s="40" t="s">
        <v>1019</v>
      </c>
      <c r="F305" s="40" t="str">
        <f>IF(ISBLANK(E305), "", Table2[[#This Row],[unique_id]])</f>
        <v>synchronize_devices</v>
      </c>
      <c r="G305" s="40" t="s">
        <v>1021</v>
      </c>
      <c r="H305" s="40" t="s">
        <v>1020</v>
      </c>
      <c r="I305" s="40" t="s">
        <v>376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857</v>
      </c>
      <c r="H306" s="40" t="s">
        <v>856</v>
      </c>
      <c r="I306" s="40" t="s">
        <v>376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388</v>
      </c>
      <c r="AD306" s="40">
        <v>1</v>
      </c>
      <c r="AE306" s="11" t="s">
        <v>192</v>
      </c>
      <c r="AF306" s="40" t="s">
        <v>531</v>
      </c>
      <c r="AG306" s="42">
        <v>3.15</v>
      </c>
      <c r="AH306" s="40" t="s">
        <v>504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574</v>
      </c>
      <c r="AH307" s="40" t="s">
        <v>517</v>
      </c>
      <c r="AI307" s="40" t="s">
        <v>572</v>
      </c>
      <c r="AJ307" s="40" t="s">
        <v>258</v>
      </c>
      <c r="AK307" s="40" t="s">
        <v>130</v>
      </c>
      <c r="AL307" s="40" t="s">
        <v>615</v>
      </c>
      <c r="AM307" s="47" t="s">
        <v>667</v>
      </c>
      <c r="AN307" s="45" t="s">
        <v>659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574</v>
      </c>
      <c r="AH308" s="40" t="s">
        <v>517</v>
      </c>
      <c r="AI308" s="40" t="s">
        <v>572</v>
      </c>
      <c r="AJ308" s="40" t="s">
        <v>258</v>
      </c>
      <c r="AK308" s="40" t="s">
        <v>127</v>
      </c>
      <c r="AL308" s="40" t="s">
        <v>615</v>
      </c>
      <c r="AM308" s="47" t="s">
        <v>666</v>
      </c>
      <c r="AN308" s="45" t="s">
        <v>660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925</v>
      </c>
      <c r="C309" s="40" t="s">
        <v>258</v>
      </c>
      <c r="D309" s="40" t="s">
        <v>145</v>
      </c>
      <c r="E309" s="40" t="s">
        <v>1022</v>
      </c>
      <c r="F309" s="40" t="str">
        <f>IF(ISBLANK(E309), "", Table2[[#This Row],[unique_id]])</f>
        <v>office_home</v>
      </c>
      <c r="G309" s="40" t="s">
        <v>1024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574</v>
      </c>
      <c r="AH309" s="40" t="s">
        <v>517</v>
      </c>
      <c r="AI309" s="40" t="s">
        <v>572</v>
      </c>
      <c r="AJ309" s="40" t="s">
        <v>258</v>
      </c>
      <c r="AK309" s="40" t="s">
        <v>226</v>
      </c>
      <c r="AL309" s="40" t="s">
        <v>615</v>
      </c>
      <c r="AM309" s="47" t="s">
        <v>664</v>
      </c>
      <c r="AN309" s="45" t="s">
        <v>663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925</v>
      </c>
      <c r="C310" s="40" t="s">
        <v>258</v>
      </c>
      <c r="D310" s="40" t="s">
        <v>145</v>
      </c>
      <c r="E310" s="40" t="s">
        <v>1023</v>
      </c>
      <c r="F310" s="40" t="str">
        <f>IF(ISBLANK(E310), "", Table2[[#This Row],[unique_id]])</f>
        <v>ensuite_home</v>
      </c>
      <c r="G310" s="40" t="s">
        <v>1025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574</v>
      </c>
      <c r="AH310" s="40" t="s">
        <v>517</v>
      </c>
      <c r="AI310" s="40" t="s">
        <v>572</v>
      </c>
      <c r="AJ310" s="40" t="s">
        <v>258</v>
      </c>
      <c r="AK310" s="40" t="s">
        <v>576</v>
      </c>
      <c r="AL310" s="40" t="s">
        <v>615</v>
      </c>
      <c r="AM310" s="47" t="s">
        <v>665</v>
      </c>
      <c r="AN310" s="45" t="s">
        <v>661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704</v>
      </c>
      <c r="D311" s="40" t="s">
        <v>460</v>
      </c>
      <c r="E311" s="40" t="s">
        <v>459</v>
      </c>
      <c r="F311" s="40" t="str">
        <f>IF(ISBLANK(E311), "", Table2[[#This Row],[unique_id]])</f>
        <v>column_break</v>
      </c>
      <c r="G311" s="40" t="s">
        <v>456</v>
      </c>
      <c r="H311" s="40" t="s">
        <v>340</v>
      </c>
      <c r="I311" s="40" t="s">
        <v>144</v>
      </c>
      <c r="L311" s="40" t="s">
        <v>457</v>
      </c>
      <c r="M311" s="40" t="s">
        <v>458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926</v>
      </c>
      <c r="D312" s="40" t="s">
        <v>145</v>
      </c>
      <c r="E312" s="40" t="s">
        <v>1017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929</v>
      </c>
      <c r="AH312" s="40" t="s">
        <v>509</v>
      </c>
      <c r="AI312" s="40" t="s">
        <v>930</v>
      </c>
      <c r="AJ312" s="40" t="s">
        <v>926</v>
      </c>
      <c r="AK312" s="40" t="s">
        <v>207</v>
      </c>
      <c r="AL312" s="40" t="s">
        <v>615</v>
      </c>
      <c r="AM312" s="47" t="s">
        <v>927</v>
      </c>
      <c r="AN312" s="45" t="s">
        <v>928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581</v>
      </c>
      <c r="AH313" s="40" t="s">
        <v>509</v>
      </c>
      <c r="AI313" s="40" t="s">
        <v>582</v>
      </c>
      <c r="AJ313" s="40" t="s">
        <v>331</v>
      </c>
      <c r="AK313" s="40" t="s">
        <v>207</v>
      </c>
      <c r="AL313" s="40" t="s">
        <v>615</v>
      </c>
      <c r="AM313" s="47" t="s">
        <v>585</v>
      </c>
      <c r="AN313" s="43" t="s">
        <v>669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925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574</v>
      </c>
      <c r="AH314" s="40" t="s">
        <v>509</v>
      </c>
      <c r="AI314" s="40" t="s">
        <v>573</v>
      </c>
      <c r="AJ314" s="40" t="s">
        <v>258</v>
      </c>
      <c r="AK314" s="40" t="s">
        <v>205</v>
      </c>
      <c r="AL314" s="40" t="s">
        <v>615</v>
      </c>
      <c r="AM314" s="47" t="s">
        <v>668</v>
      </c>
      <c r="AN314" s="45" t="s">
        <v>662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704</v>
      </c>
      <c r="D315" s="40" t="s">
        <v>460</v>
      </c>
      <c r="E315" s="40" t="s">
        <v>459</v>
      </c>
      <c r="F315" s="40" t="str">
        <f>IF(ISBLANK(E315), "", Table2[[#This Row],[unique_id]])</f>
        <v>column_break</v>
      </c>
      <c r="G315" s="40" t="s">
        <v>456</v>
      </c>
      <c r="H315" s="40" t="s">
        <v>340</v>
      </c>
      <c r="I315" s="40" t="s">
        <v>144</v>
      </c>
      <c r="L315" s="40" t="s">
        <v>457</v>
      </c>
      <c r="M315" s="40" t="s">
        <v>458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515</v>
      </c>
      <c r="AH316" s="40" t="s">
        <v>516</v>
      </c>
      <c r="AI316" s="40" t="s">
        <v>931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615</v>
      </c>
      <c r="AM316" s="40" t="s">
        <v>932</v>
      </c>
      <c r="AN316" s="43" t="s">
        <v>933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515</v>
      </c>
      <c r="AH317" s="40" t="s">
        <v>517</v>
      </c>
      <c r="AI317" s="40" t="s">
        <v>518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615</v>
      </c>
      <c r="AM317" s="40" t="s">
        <v>522</v>
      </c>
      <c r="AN317" s="43" t="s">
        <v>698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515</v>
      </c>
      <c r="AH318" s="40" t="s">
        <v>516</v>
      </c>
      <c r="AI318" s="40" t="s">
        <v>519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615</v>
      </c>
      <c r="AM318" s="44" t="s">
        <v>521</v>
      </c>
      <c r="AN318" s="43" t="s">
        <v>699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515</v>
      </c>
      <c r="AH319" s="40" t="s">
        <v>517</v>
      </c>
      <c r="AI319" s="40" t="s">
        <v>518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615</v>
      </c>
      <c r="AM319" s="40" t="s">
        <v>520</v>
      </c>
      <c r="AN319" s="45" t="s">
        <v>697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581</v>
      </c>
      <c r="AH320" s="40" t="s">
        <v>516</v>
      </c>
      <c r="AI320" s="40" t="s">
        <v>580</v>
      </c>
      <c r="AJ320" s="40" t="s">
        <v>331</v>
      </c>
      <c r="AK320" s="40" t="s">
        <v>205</v>
      </c>
      <c r="AL320" s="40" t="s">
        <v>615</v>
      </c>
      <c r="AM320" s="47" t="s">
        <v>586</v>
      </c>
      <c r="AN320" s="43" t="s">
        <v>670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1053</v>
      </c>
      <c r="D321" s="40" t="s">
        <v>1059</v>
      </c>
      <c r="E321" s="40" t="s">
        <v>1063</v>
      </c>
      <c r="F321" s="41" t="str">
        <f>IF(ISBLANK(E321), "", Table2[[#This Row],[unique_id]])</f>
        <v>front_door_lock</v>
      </c>
      <c r="G321" s="40" t="s">
        <v>1070</v>
      </c>
      <c r="H321" s="40" t="s">
        <v>1068</v>
      </c>
      <c r="I321" s="40" t="s">
        <v>223</v>
      </c>
      <c r="L321" s="40" t="s">
        <v>136</v>
      </c>
      <c r="O321" s="42"/>
      <c r="P321" s="42" t="s">
        <v>782</v>
      </c>
      <c r="Q321" s="42"/>
      <c r="R321" s="49" t="s">
        <v>830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1057</v>
      </c>
      <c r="AG321" s="42" t="s">
        <v>1056</v>
      </c>
      <c r="AH321" s="40" t="s">
        <v>1054</v>
      </c>
      <c r="AI321" s="44" t="s">
        <v>1055</v>
      </c>
      <c r="AJ321" s="40" t="s">
        <v>1053</v>
      </c>
      <c r="AK321" s="40" t="s">
        <v>497</v>
      </c>
      <c r="AM321" s="40" t="s">
        <v>1064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1053</v>
      </c>
      <c r="D322" s="40" t="s">
        <v>1059</v>
      </c>
      <c r="E322" s="40" t="s">
        <v>1060</v>
      </c>
      <c r="F322" s="40" t="str">
        <f>IF(ISBLANK(E322), "", Table2[[#This Row],[unique_id]])</f>
        <v>back_door_lock</v>
      </c>
      <c r="G322" s="40" t="s">
        <v>1070</v>
      </c>
      <c r="H322" s="40" t="s">
        <v>1069</v>
      </c>
      <c r="I322" s="40" t="s">
        <v>223</v>
      </c>
      <c r="L322" s="40" t="s">
        <v>136</v>
      </c>
      <c r="O322" s="42"/>
      <c r="P322" s="42" t="s">
        <v>782</v>
      </c>
      <c r="Q322" s="42"/>
      <c r="R322" s="49" t="s">
        <v>830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1058</v>
      </c>
      <c r="AG322" s="42" t="s">
        <v>1056</v>
      </c>
      <c r="AH322" s="40" t="s">
        <v>1054</v>
      </c>
      <c r="AI322" s="44" t="s">
        <v>1055</v>
      </c>
      <c r="AJ322" s="40" t="s">
        <v>1053</v>
      </c>
      <c r="AK322" s="40" t="s">
        <v>883</v>
      </c>
      <c r="AM322" s="40" t="s">
        <v>1052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704</v>
      </c>
      <c r="D323" s="40" t="s">
        <v>460</v>
      </c>
      <c r="E323" s="40" t="s">
        <v>459</v>
      </c>
      <c r="F323" s="40" t="str">
        <f>IF(ISBLANK(E323), "", Table2[[#This Row],[unique_id]])</f>
        <v>column_break</v>
      </c>
      <c r="G323" s="40" t="s">
        <v>456</v>
      </c>
      <c r="H323" s="40" t="s">
        <v>1069</v>
      </c>
      <c r="I323" s="40" t="s">
        <v>223</v>
      </c>
      <c r="L323" s="40" t="s">
        <v>457</v>
      </c>
      <c r="M323" s="40" t="s">
        <v>458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1065</v>
      </c>
      <c r="H324" s="40" t="s">
        <v>1072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1074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562</v>
      </c>
      <c r="AG325" s="42" t="s">
        <v>564</v>
      </c>
      <c r="AH325" s="40" t="s">
        <v>565</v>
      </c>
      <c r="AI325" s="40" t="s">
        <v>561</v>
      </c>
      <c r="AJ325" s="40" t="s">
        <v>257</v>
      </c>
      <c r="AK325" s="40" t="s">
        <v>130</v>
      </c>
      <c r="AL325" s="40" t="s">
        <v>635</v>
      </c>
      <c r="AM325" s="40" t="s">
        <v>559</v>
      </c>
      <c r="AN325" s="40" t="s">
        <v>589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704</v>
      </c>
      <c r="D326" s="40" t="s">
        <v>460</v>
      </c>
      <c r="E326" s="40" t="s">
        <v>459</v>
      </c>
      <c r="F326" s="40" t="str">
        <f>IF(ISBLANK(E326), "", Table2[[#This Row],[unique_id]])</f>
        <v>column_break</v>
      </c>
      <c r="G326" s="40" t="s">
        <v>456</v>
      </c>
      <c r="H326" s="40" t="s">
        <v>1074</v>
      </c>
      <c r="I326" s="40" t="s">
        <v>223</v>
      </c>
      <c r="L326" s="40" t="s">
        <v>457</v>
      </c>
      <c r="M326" s="40" t="s">
        <v>458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1065</v>
      </c>
      <c r="H327" s="40" t="s">
        <v>1071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1073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563</v>
      </c>
      <c r="AG328" s="42" t="s">
        <v>564</v>
      </c>
      <c r="AH328" s="40" t="s">
        <v>565</v>
      </c>
      <c r="AI328" s="40" t="s">
        <v>561</v>
      </c>
      <c r="AJ328" s="40" t="s">
        <v>257</v>
      </c>
      <c r="AK328" s="40" t="s">
        <v>127</v>
      </c>
      <c r="AL328" s="40" t="s">
        <v>635</v>
      </c>
      <c r="AM328" s="40" t="s">
        <v>560</v>
      </c>
      <c r="AN328" s="40" t="s">
        <v>590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704</v>
      </c>
      <c r="D329" s="40" t="s">
        <v>460</v>
      </c>
      <c r="E329" s="40" t="s">
        <v>459</v>
      </c>
      <c r="F329" s="40" t="str">
        <f>IF(ISBLANK(E329), "", Table2[[#This Row],[unique_id]])</f>
        <v>column_break</v>
      </c>
      <c r="G329" s="40" t="s">
        <v>456</v>
      </c>
      <c r="H329" s="40" t="s">
        <v>1073</v>
      </c>
      <c r="I329" s="40" t="s">
        <v>223</v>
      </c>
      <c r="L329" s="40" t="s">
        <v>457</v>
      </c>
      <c r="M329" s="40" t="s">
        <v>458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1012</v>
      </c>
      <c r="F330" s="40" t="str">
        <f>IF(ISBLANK(E330), "", Table2[[#This Row],[unique_id]])</f>
        <v>ada_fan_occupancy</v>
      </c>
      <c r="G330" s="40" t="s">
        <v>130</v>
      </c>
      <c r="H330" s="40" t="s">
        <v>342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1011</v>
      </c>
      <c r="F331" s="40" t="str">
        <f>IF(ISBLANK(E331), "", Table2[[#This Row],[unique_id]])</f>
        <v>edwin_fan_occupancy</v>
      </c>
      <c r="G331" s="40" t="s">
        <v>127</v>
      </c>
      <c r="H331" s="40" t="s">
        <v>342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1013</v>
      </c>
      <c r="F332" s="40" t="str">
        <f>IF(ISBLANK(E332), "", Table2[[#This Row],[unique_id]])</f>
        <v>parents_fan_occupancy</v>
      </c>
      <c r="G332" s="40" t="s">
        <v>205</v>
      </c>
      <c r="H332" s="40" t="s">
        <v>342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1014</v>
      </c>
      <c r="F333" s="40" t="str">
        <f>IF(ISBLANK(E333), "", Table2[[#This Row],[unique_id]])</f>
        <v>lounge_fan_occupancy</v>
      </c>
      <c r="G333" s="40" t="s">
        <v>207</v>
      </c>
      <c r="H333" s="40" t="s">
        <v>342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1015</v>
      </c>
      <c r="F334" s="40" t="str">
        <f>IF(ISBLANK(E334), "", Table2[[#This Row],[unique_id]])</f>
        <v>deck_east_fan_occupancy</v>
      </c>
      <c r="G334" s="40" t="s">
        <v>229</v>
      </c>
      <c r="H334" s="40" t="s">
        <v>342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1016</v>
      </c>
      <c r="F335" s="40" t="str">
        <f>IF(ISBLANK(E335), "", Table2[[#This Row],[unique_id]])</f>
        <v>deck_west_fan_occupancy</v>
      </c>
      <c r="G335" s="40" t="s">
        <v>228</v>
      </c>
      <c r="H335" s="40" t="s">
        <v>342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876</v>
      </c>
      <c r="AG336" s="42" t="s">
        <v>597</v>
      </c>
      <c r="AH336" s="40" t="s">
        <v>604</v>
      </c>
      <c r="AI336" s="40" t="s">
        <v>600</v>
      </c>
      <c r="AJ336" s="40" t="s">
        <v>257</v>
      </c>
      <c r="AK336" s="40" t="s">
        <v>28</v>
      </c>
      <c r="AL336" s="40" t="s">
        <v>592</v>
      </c>
      <c r="AM336" s="40" t="s">
        <v>611</v>
      </c>
      <c r="AN336" s="40" t="s">
        <v>607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1028</v>
      </c>
      <c r="AG337" s="42" t="s">
        <v>1029</v>
      </c>
      <c r="AH337" s="40" t="s">
        <v>605</v>
      </c>
      <c r="AI337" s="40" t="s">
        <v>1026</v>
      </c>
      <c r="AJ337" s="40" t="s">
        <v>257</v>
      </c>
      <c r="AK337" s="40" t="s">
        <v>28</v>
      </c>
      <c r="AL337" s="40" t="s">
        <v>592</v>
      </c>
      <c r="AM337" s="40" t="s">
        <v>1031</v>
      </c>
      <c r="AN337" s="40" t="s">
        <v>608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594</v>
      </c>
      <c r="AG338" s="42" t="s">
        <v>1029</v>
      </c>
      <c r="AH338" s="40" t="s">
        <v>606</v>
      </c>
      <c r="AI338" s="40" t="s">
        <v>601</v>
      </c>
      <c r="AJ338" s="40" t="s">
        <v>257</v>
      </c>
      <c r="AK338" s="40" t="s">
        <v>598</v>
      </c>
      <c r="AL338" s="40" t="s">
        <v>592</v>
      </c>
      <c r="AM338" s="40" t="s">
        <v>612</v>
      </c>
      <c r="AN338" s="40" t="s">
        <v>609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595</v>
      </c>
      <c r="AG339" s="42" t="s">
        <v>1030</v>
      </c>
      <c r="AH339" s="40" t="s">
        <v>605</v>
      </c>
      <c r="AI339" s="40" t="s">
        <v>602</v>
      </c>
      <c r="AJ339" s="40" t="s">
        <v>257</v>
      </c>
      <c r="AK339" s="40" t="s">
        <v>497</v>
      </c>
      <c r="AL339" s="40" t="s">
        <v>592</v>
      </c>
      <c r="AM339" s="40" t="s">
        <v>613</v>
      </c>
      <c r="AN339" s="40" t="s">
        <v>610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596</v>
      </c>
      <c r="AG340" s="42" t="s">
        <v>1030</v>
      </c>
      <c r="AH340" s="40" t="s">
        <v>605</v>
      </c>
      <c r="AI340" s="40" t="s">
        <v>603</v>
      </c>
      <c r="AJ340" s="40" t="s">
        <v>257</v>
      </c>
      <c r="AK340" s="40" t="s">
        <v>599</v>
      </c>
      <c r="AL340" s="40" t="s">
        <v>592</v>
      </c>
      <c r="AM340" s="40" t="s">
        <v>614</v>
      </c>
      <c r="AN340" s="40" t="s">
        <v>1027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566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567</v>
      </c>
      <c r="AG341" s="42" t="s">
        <v>569</v>
      </c>
      <c r="AH341" s="40" t="s">
        <v>571</v>
      </c>
      <c r="AI341" s="40" t="s">
        <v>568</v>
      </c>
      <c r="AJ341" s="40" t="s">
        <v>570</v>
      </c>
      <c r="AK341" s="40" t="s">
        <v>28</v>
      </c>
      <c r="AL341" s="40" t="s">
        <v>615</v>
      </c>
      <c r="AM341" s="47" t="s">
        <v>688</v>
      </c>
      <c r="AN341" s="40" t="s">
        <v>616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543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542</v>
      </c>
      <c r="AG342" s="42" t="s">
        <v>943</v>
      </c>
      <c r="AH342" s="40" t="s">
        <v>546</v>
      </c>
      <c r="AI342" s="40" t="s">
        <v>549</v>
      </c>
      <c r="AJ342" s="40" t="s">
        <v>331</v>
      </c>
      <c r="AK342" s="40" t="s">
        <v>28</v>
      </c>
      <c r="AL342" s="40" t="s">
        <v>593</v>
      </c>
      <c r="AM342" s="40" t="s">
        <v>958</v>
      </c>
      <c r="AN342" s="40" t="s">
        <v>587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543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542</v>
      </c>
      <c r="AG343" s="42" t="s">
        <v>943</v>
      </c>
      <c r="AH343" s="40" t="s">
        <v>546</v>
      </c>
      <c r="AI343" s="40" t="s">
        <v>549</v>
      </c>
      <c r="AJ343" s="40" t="s">
        <v>331</v>
      </c>
      <c r="AK343" s="40" t="s">
        <v>28</v>
      </c>
      <c r="AL343" s="40" t="s">
        <v>615</v>
      </c>
      <c r="AM343" s="40" t="s">
        <v>686</v>
      </c>
      <c r="AN343" s="40" t="s">
        <v>683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543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542</v>
      </c>
      <c r="AG344" s="42" t="s">
        <v>943</v>
      </c>
      <c r="AH344" s="40" t="s">
        <v>546</v>
      </c>
      <c r="AI344" s="40" t="s">
        <v>549</v>
      </c>
      <c r="AJ344" s="40" t="s">
        <v>331</v>
      </c>
      <c r="AK344" s="40" t="s">
        <v>28</v>
      </c>
      <c r="AL344" s="40" t="s">
        <v>635</v>
      </c>
      <c r="AM344" s="40" t="s">
        <v>687</v>
      </c>
      <c r="AN344" s="40" t="s">
        <v>684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543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544</v>
      </c>
      <c r="AG345" s="42" t="s">
        <v>943</v>
      </c>
      <c r="AH345" s="40" t="s">
        <v>547</v>
      </c>
      <c r="AI345" s="40" t="s">
        <v>550</v>
      </c>
      <c r="AJ345" s="40" t="s">
        <v>331</v>
      </c>
      <c r="AK345" s="40" t="s">
        <v>28</v>
      </c>
      <c r="AL345" s="40" t="s">
        <v>593</v>
      </c>
      <c r="AM345" s="40" t="s">
        <v>551</v>
      </c>
      <c r="AN345" s="40" t="s">
        <v>588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543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545</v>
      </c>
      <c r="AG346" s="42" t="s">
        <v>943</v>
      </c>
      <c r="AH346" s="40" t="s">
        <v>548</v>
      </c>
      <c r="AI346" s="40" t="s">
        <v>550</v>
      </c>
      <c r="AJ346" s="40" t="s">
        <v>331</v>
      </c>
      <c r="AK346" s="40" t="s">
        <v>28</v>
      </c>
      <c r="AL346" s="40" t="s">
        <v>593</v>
      </c>
      <c r="AM346" s="40" t="s">
        <v>685</v>
      </c>
      <c r="AN346" s="43" t="s">
        <v>591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543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941</v>
      </c>
      <c r="AG347" s="42" t="s">
        <v>943</v>
      </c>
      <c r="AH347" s="40" t="s">
        <v>944</v>
      </c>
      <c r="AI347" s="40" t="s">
        <v>550</v>
      </c>
      <c r="AJ347" s="40" t="s">
        <v>331</v>
      </c>
      <c r="AK347" s="40" t="s">
        <v>28</v>
      </c>
      <c r="AL347" s="40" t="s">
        <v>593</v>
      </c>
      <c r="AM347" s="40" t="s">
        <v>949</v>
      </c>
      <c r="AN347" s="43" t="s">
        <v>871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543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942</v>
      </c>
      <c r="AG348" s="42" t="s">
        <v>943</v>
      </c>
      <c r="AH348" s="40" t="s">
        <v>945</v>
      </c>
      <c r="AI348" s="40" t="s">
        <v>550</v>
      </c>
      <c r="AJ348" s="40" t="s">
        <v>331</v>
      </c>
      <c r="AK348" s="40" t="s">
        <v>28</v>
      </c>
      <c r="AL348" s="40" t="s">
        <v>593</v>
      </c>
      <c r="AM348" s="40" t="s">
        <v>948</v>
      </c>
      <c r="AN348" s="43" t="s">
        <v>946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543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875</v>
      </c>
      <c r="AG349" s="42" t="s">
        <v>943</v>
      </c>
      <c r="AH349" s="40" t="s">
        <v>874</v>
      </c>
      <c r="AI349" s="40" t="s">
        <v>873</v>
      </c>
      <c r="AJ349" s="40" t="s">
        <v>872</v>
      </c>
      <c r="AK349" s="40" t="s">
        <v>28</v>
      </c>
      <c r="AL349" s="40" t="s">
        <v>593</v>
      </c>
      <c r="AM349" s="40" t="s">
        <v>870</v>
      </c>
      <c r="AN349" s="43" t="s">
        <v>947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558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557</v>
      </c>
      <c r="AG350" s="42" t="s">
        <v>556</v>
      </c>
      <c r="AH350" s="40" t="s">
        <v>554</v>
      </c>
      <c r="AI350" s="40" t="s">
        <v>555</v>
      </c>
      <c r="AJ350" s="40" t="s">
        <v>553</v>
      </c>
      <c r="AK350" s="40" t="s">
        <v>28</v>
      </c>
      <c r="AL350" s="40" t="s">
        <v>635</v>
      </c>
      <c r="AM350" s="40" t="s">
        <v>552</v>
      </c>
      <c r="AN350" s="40" t="s">
        <v>689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731</v>
      </c>
      <c r="E351" s="45"/>
      <c r="F351" s="40" t="str">
        <f>IF(ISBLANK(E351), "", Table2[[#This Row],[unique_id]])</f>
        <v/>
      </c>
      <c r="I351" s="45"/>
      <c r="O351" s="42"/>
      <c r="P351" s="42" t="s">
        <v>782</v>
      </c>
      <c r="Q351" s="42"/>
      <c r="R351" s="49" t="s">
        <v>830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775</v>
      </c>
      <c r="AF351" s="40" t="s">
        <v>772</v>
      </c>
      <c r="AG351" s="49" t="s">
        <v>771</v>
      </c>
      <c r="AH351" s="44" t="s">
        <v>769</v>
      </c>
      <c r="AI351" s="44" t="s">
        <v>770</v>
      </c>
      <c r="AJ351" s="40" t="s">
        <v>731</v>
      </c>
      <c r="AK351" s="40" t="s">
        <v>173</v>
      </c>
      <c r="AM351" s="40" t="s">
        <v>768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854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691</v>
      </c>
      <c r="AG352" s="42"/>
      <c r="AL352" s="40" t="s">
        <v>615</v>
      </c>
      <c r="AM352" s="40" t="s">
        <v>692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2023-01-27T10:23:41Z</dcterms:modified>
</cp:coreProperties>
</file>