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3F4166AD-EED9-9D4B-8BF4-9887B2170B7C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1" l="1"/>
  <c r="X4" i="1"/>
  <c r="W4" i="1"/>
  <c r="F4" i="1"/>
  <c r="AG55" i="1"/>
  <c r="AB55" i="1" s="1"/>
  <c r="AG54" i="1"/>
  <c r="AB54" i="1" s="1"/>
  <c r="AG53" i="1"/>
  <c r="AB53" i="1" s="1"/>
  <c r="AG52" i="1"/>
  <c r="AB52" i="1" s="1"/>
  <c r="AG51" i="1"/>
  <c r="AB51" i="1" s="1"/>
  <c r="AG50" i="1"/>
  <c r="AB50" i="1" s="1"/>
  <c r="AG46" i="1"/>
  <c r="AB46" i="1" s="1"/>
  <c r="AG45" i="1"/>
  <c r="AG44" i="1"/>
  <c r="AG43" i="1"/>
  <c r="AB43" i="1" s="1"/>
  <c r="AG42" i="1"/>
  <c r="AG41" i="1"/>
  <c r="AB41" i="1" s="1"/>
  <c r="AG40" i="1"/>
  <c r="AB40" i="1" s="1"/>
  <c r="AG39" i="1"/>
  <c r="AB39" i="1" s="1"/>
  <c r="AG38" i="1"/>
  <c r="AB38" i="1" s="1"/>
  <c r="AG35" i="1"/>
  <c r="AG34" i="1"/>
  <c r="AB34" i="1" s="1"/>
  <c r="AG33" i="1"/>
  <c r="AG32" i="1"/>
  <c r="AG31" i="1"/>
  <c r="AB31" i="1" s="1"/>
  <c r="AG30" i="1"/>
  <c r="AB30" i="1" s="1"/>
  <c r="AG29" i="1"/>
  <c r="AB29" i="1" s="1"/>
  <c r="AG28" i="1"/>
  <c r="AG27" i="1"/>
  <c r="AB27" i="1" s="1"/>
  <c r="AG26" i="1"/>
  <c r="AB26" i="1" s="1"/>
  <c r="AG16" i="1"/>
  <c r="AG15" i="1"/>
  <c r="AG14" i="1"/>
  <c r="AG13" i="1"/>
  <c r="AG12" i="1"/>
  <c r="AB12" i="1" s="1"/>
  <c r="AG11" i="1"/>
  <c r="AG10" i="1"/>
  <c r="AG9" i="1"/>
  <c r="AG8" i="1"/>
  <c r="X8" i="1"/>
  <c r="W8" i="1"/>
  <c r="F8" i="1"/>
  <c r="AK8" i="1"/>
  <c r="J83" i="1"/>
  <c r="J82" i="1"/>
  <c r="X5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7" i="1"/>
  <c r="X156" i="1"/>
  <c r="X155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5" i="1"/>
  <c r="X184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2" i="1"/>
  <c r="X211" i="1"/>
  <c r="X213" i="1"/>
  <c r="X216" i="1"/>
  <c r="X215" i="1"/>
  <c r="X214" i="1"/>
  <c r="X219" i="1"/>
  <c r="X218" i="1"/>
  <c r="X217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F246" i="1"/>
  <c r="W246" i="1"/>
  <c r="AK246" i="1"/>
  <c r="F47" i="1"/>
  <c r="W47" i="1"/>
  <c r="AK47" i="1"/>
  <c r="F48" i="1"/>
  <c r="W48" i="1"/>
  <c r="AK48" i="1"/>
  <c r="F93" i="1"/>
  <c r="F94" i="1"/>
  <c r="W93" i="1"/>
  <c r="AK93" i="1"/>
  <c r="W94" i="1"/>
  <c r="AK94" i="1"/>
  <c r="AF83" i="1"/>
  <c r="AB83" i="1" s="1"/>
  <c r="AK82" i="1"/>
  <c r="AF82" i="1"/>
  <c r="AB82" i="1" s="1"/>
  <c r="W82" i="1"/>
  <c r="F82" i="1"/>
  <c r="F74" i="1"/>
  <c r="W74" i="1"/>
  <c r="AK74" i="1"/>
  <c r="F69" i="1"/>
  <c r="W69" i="1"/>
  <c r="AK69" i="1"/>
  <c r="F186" i="1"/>
  <c r="W186" i="1"/>
  <c r="AK186" i="1"/>
  <c r="F158" i="1"/>
  <c r="W158" i="1"/>
  <c r="AK158" i="1"/>
  <c r="F78" i="1"/>
  <c r="W78" i="1"/>
  <c r="AK78" i="1"/>
  <c r="AK263" i="1"/>
  <c r="AK286" i="1"/>
  <c r="F283" i="1"/>
  <c r="W283" i="1"/>
  <c r="AK283" i="1"/>
  <c r="F284" i="1"/>
  <c r="W284" i="1"/>
  <c r="AK284" i="1"/>
  <c r="AK220" i="1"/>
  <c r="AK7" i="1"/>
  <c r="AK5" i="1"/>
  <c r="AK6" i="1"/>
  <c r="AK10" i="1"/>
  <c r="AK11" i="1"/>
  <c r="AK12" i="1"/>
  <c r="AK13" i="1"/>
  <c r="AK9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9" i="1"/>
  <c r="AK30" i="1"/>
  <c r="AK31" i="1"/>
  <c r="AK32" i="1"/>
  <c r="AK28" i="1"/>
  <c r="AK33" i="1"/>
  <c r="AK34" i="1"/>
  <c r="AK35" i="1"/>
  <c r="AK36" i="1"/>
  <c r="AK37" i="1"/>
  <c r="AK38" i="1"/>
  <c r="AK39" i="1"/>
  <c r="AK40" i="1"/>
  <c r="AK41" i="1"/>
  <c r="AK43" i="1"/>
  <c r="AK44" i="1"/>
  <c r="AK42" i="1"/>
  <c r="AK45" i="1"/>
  <c r="AK46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70" i="1"/>
  <c r="AK71" i="1"/>
  <c r="AK72" i="1"/>
  <c r="AK73" i="1"/>
  <c r="AK75" i="1"/>
  <c r="AK76" i="1"/>
  <c r="AK77" i="1"/>
  <c r="AK79" i="1"/>
  <c r="AK80" i="1"/>
  <c r="AK84" i="1"/>
  <c r="AK277" i="1"/>
  <c r="AK278" i="1"/>
  <c r="AK279" i="1"/>
  <c r="AK280" i="1"/>
  <c r="AK282" i="1"/>
  <c r="AK90" i="1"/>
  <c r="AK285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287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7" i="1"/>
  <c r="AK156" i="1"/>
  <c r="AK155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5" i="1"/>
  <c r="AK184" i="1"/>
  <c r="AK183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2" i="1"/>
  <c r="AK211" i="1"/>
  <c r="AK216" i="1"/>
  <c r="AK215" i="1"/>
  <c r="AK214" i="1"/>
  <c r="AK219" i="1"/>
  <c r="AK218" i="1"/>
  <c r="AK217" i="1"/>
  <c r="AK221" i="1"/>
  <c r="AK222" i="1"/>
  <c r="AK223" i="1"/>
  <c r="AK224" i="1"/>
  <c r="AK225" i="1"/>
  <c r="AK257" i="1"/>
  <c r="AK259" i="1"/>
  <c r="AK260" i="1"/>
  <c r="AK264" i="1"/>
  <c r="AK252" i="1"/>
  <c r="AK253" i="1"/>
  <c r="AK255" i="1"/>
  <c r="AK83" i="1"/>
  <c r="AK256" i="1"/>
  <c r="AK262" i="1"/>
  <c r="AK281" i="1"/>
  <c r="AK288" i="1"/>
  <c r="AK265" i="1"/>
  <c r="AK268" i="1"/>
  <c r="AK85" i="1"/>
  <c r="AK241" i="1"/>
  <c r="AK242" i="1"/>
  <c r="AK243" i="1"/>
  <c r="AK244" i="1"/>
  <c r="AK245" i="1"/>
  <c r="AK247" i="1"/>
  <c r="AK248" i="1"/>
  <c r="AK249" i="1"/>
  <c r="AK250" i="1"/>
  <c r="AK251" i="1"/>
  <c r="AK86" i="1"/>
  <c r="AK87" i="1"/>
  <c r="AK254" i="1"/>
  <c r="AK89" i="1"/>
  <c r="AK91" i="1"/>
  <c r="AK92" i="1"/>
  <c r="AK258" i="1"/>
  <c r="AK227" i="1"/>
  <c r="AK236" i="1"/>
  <c r="AK261" i="1"/>
  <c r="AK237" i="1"/>
  <c r="AK230" i="1"/>
  <c r="AK231" i="1"/>
  <c r="AK232" i="1"/>
  <c r="AK266" i="1"/>
  <c r="AK267" i="1"/>
  <c r="AK233" i="1"/>
  <c r="AK269" i="1"/>
  <c r="AK270" i="1"/>
  <c r="AK271" i="1"/>
  <c r="AK272" i="1"/>
  <c r="AK273" i="1"/>
  <c r="AK274" i="1"/>
  <c r="AK275" i="1"/>
  <c r="AK276" i="1"/>
  <c r="AK234" i="1"/>
  <c r="AK235" i="1"/>
  <c r="AK141" i="1"/>
  <c r="AK226" i="1"/>
  <c r="AK81" i="1"/>
  <c r="AK228" i="1"/>
  <c r="AK229" i="1"/>
  <c r="AK239" i="1"/>
  <c r="AK240" i="1"/>
  <c r="AK238" i="1"/>
  <c r="AK88" i="1"/>
  <c r="AK213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B15" i="1"/>
  <c r="AB7" i="1"/>
  <c r="AB10" i="1"/>
  <c r="AB11" i="1"/>
  <c r="AB6" i="1"/>
  <c r="F90" i="1"/>
  <c r="W90" i="1"/>
  <c r="W99" i="1"/>
  <c r="F99" i="1"/>
  <c r="W98" i="1"/>
  <c r="F98" i="1"/>
  <c r="F277" i="1"/>
  <c r="W277" i="1"/>
  <c r="F278" i="1"/>
  <c r="W278" i="1"/>
  <c r="F279" i="1"/>
  <c r="W279" i="1"/>
  <c r="F280" i="1"/>
  <c r="W280" i="1"/>
  <c r="AB263" i="1"/>
  <c r="AB264" i="1"/>
  <c r="AB253" i="1"/>
  <c r="AB255" i="1"/>
  <c r="AB256" i="1"/>
  <c r="AB262" i="1"/>
  <c r="AB252" i="1"/>
  <c r="F5" i="1"/>
  <c r="F6" i="1"/>
  <c r="F7" i="1"/>
  <c r="F10" i="1"/>
  <c r="F11" i="1"/>
  <c r="F12" i="1"/>
  <c r="F13" i="1"/>
  <c r="F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28" i="1"/>
  <c r="F33" i="1"/>
  <c r="F34" i="1"/>
  <c r="F35" i="1"/>
  <c r="F36" i="1"/>
  <c r="F37" i="1"/>
  <c r="F38" i="1"/>
  <c r="F39" i="1"/>
  <c r="F40" i="1"/>
  <c r="F41" i="1"/>
  <c r="F43" i="1"/>
  <c r="F44" i="1"/>
  <c r="F42" i="1"/>
  <c r="F45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5" i="1"/>
  <c r="F76" i="1"/>
  <c r="F77" i="1"/>
  <c r="F79" i="1"/>
  <c r="F80" i="1"/>
  <c r="F84" i="1"/>
  <c r="F85" i="1"/>
  <c r="F86" i="1"/>
  <c r="F87" i="1"/>
  <c r="F88" i="1"/>
  <c r="F89" i="1"/>
  <c r="F91" i="1"/>
  <c r="F92" i="1"/>
  <c r="F95" i="1"/>
  <c r="F96" i="1"/>
  <c r="F97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83" i="1"/>
  <c r="F81" i="1"/>
  <c r="F236" i="1"/>
  <c r="F237" i="1"/>
  <c r="F226" i="1"/>
  <c r="F238" i="1"/>
  <c r="F239" i="1"/>
  <c r="F240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W281" i="1"/>
  <c r="AF237" i="1"/>
  <c r="AB237" i="1" s="1"/>
  <c r="AF236" i="1"/>
  <c r="AB236" i="1" s="1"/>
  <c r="AF234" i="1"/>
  <c r="AB234" i="1" s="1"/>
  <c r="AF233" i="1"/>
  <c r="AB233" i="1" s="1"/>
  <c r="AF232" i="1"/>
  <c r="AB232" i="1" s="1"/>
  <c r="W287" i="1"/>
  <c r="AF91" i="1"/>
  <c r="AB91" i="1" s="1"/>
  <c r="AF92" i="1"/>
  <c r="AB92" i="1" s="1"/>
  <c r="AF89" i="1"/>
  <c r="AB89" i="1" s="1"/>
  <c r="AF87" i="1"/>
  <c r="AB87" i="1" s="1"/>
  <c r="AF86" i="1"/>
  <c r="AB86" i="1" s="1"/>
  <c r="AF85" i="1"/>
  <c r="AB85" i="1" s="1"/>
  <c r="AF260" i="1"/>
  <c r="AB260" i="1" s="1"/>
  <c r="AF259" i="1"/>
  <c r="AB259" i="1" s="1"/>
  <c r="AF257" i="1"/>
  <c r="AB257" i="1" s="1"/>
  <c r="W205" i="1"/>
  <c r="W206" i="1"/>
  <c r="W208" i="1"/>
  <c r="W209" i="1"/>
  <c r="AF88" i="1"/>
  <c r="AB88" i="1" s="1"/>
  <c r="W181" i="1"/>
  <c r="AF238" i="1"/>
  <c r="AB238" i="1" s="1"/>
  <c r="AF240" i="1"/>
  <c r="AB240" i="1" s="1"/>
  <c r="AF239" i="1"/>
  <c r="AB239" i="1" s="1"/>
  <c r="AF229" i="1"/>
  <c r="AB229" i="1" s="1"/>
  <c r="AF228" i="1"/>
  <c r="AB228" i="1" s="1"/>
  <c r="AF81" i="1"/>
  <c r="AB81" i="1" s="1"/>
  <c r="AF226" i="1"/>
  <c r="AB226" i="1" s="1"/>
  <c r="AF141" i="1"/>
  <c r="AB141" i="1" s="1"/>
  <c r="AF235" i="1"/>
  <c r="AB235" i="1" s="1"/>
  <c r="AF227" i="1"/>
  <c r="AB227" i="1" s="1"/>
  <c r="W182" i="1"/>
  <c r="W179" i="1"/>
  <c r="W180" i="1"/>
  <c r="W83" i="1"/>
  <c r="W161" i="1"/>
  <c r="W160" i="1"/>
  <c r="W159" i="1"/>
  <c r="W189" i="1"/>
  <c r="W188" i="1"/>
  <c r="W187" i="1"/>
  <c r="W269" i="1"/>
  <c r="W266" i="1"/>
  <c r="W257" i="1"/>
  <c r="W290" i="1"/>
  <c r="W289" i="1"/>
  <c r="W288" i="1"/>
  <c r="W286" i="1"/>
  <c r="W285" i="1"/>
  <c r="W282" i="1"/>
  <c r="W190" i="1"/>
  <c r="W184" i="1"/>
  <c r="W157" i="1"/>
  <c r="W156" i="1"/>
  <c r="W163" i="1"/>
  <c r="W191" i="1"/>
  <c r="W192" i="1"/>
  <c r="W193" i="1"/>
  <c r="W292" i="1"/>
  <c r="W294" i="1"/>
  <c r="W295" i="1"/>
  <c r="W296" i="1"/>
  <c r="W293" i="1"/>
  <c r="W291" i="1"/>
  <c r="W164" i="1"/>
  <c r="W165" i="1"/>
  <c r="W229" i="1"/>
  <c r="W228" i="1"/>
  <c r="W227" i="1"/>
  <c r="W119" i="1"/>
  <c r="W80" i="1"/>
  <c r="W79" i="1"/>
  <c r="W97" i="1"/>
  <c r="W102" i="1"/>
  <c r="W101" i="1"/>
  <c r="W96" i="1"/>
  <c r="W151" i="1"/>
  <c r="W152" i="1"/>
  <c r="W153" i="1"/>
  <c r="W154" i="1"/>
  <c r="W297" i="1"/>
  <c r="W298" i="1"/>
  <c r="W299" i="1"/>
  <c r="W300" i="1"/>
  <c r="W301" i="1"/>
  <c r="W302" i="1"/>
  <c r="W224" i="1"/>
  <c r="W223" i="1"/>
  <c r="W222" i="1"/>
  <c r="W221" i="1"/>
  <c r="W329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8" i="1"/>
  <c r="W319" i="1"/>
  <c r="W320" i="1"/>
  <c r="W321" i="1"/>
  <c r="W322" i="1"/>
  <c r="W323" i="1"/>
  <c r="W324" i="1"/>
  <c r="W325" i="1"/>
  <c r="W326" i="1"/>
  <c r="W327" i="1"/>
  <c r="W328" i="1"/>
  <c r="W317" i="1"/>
  <c r="W147" i="1"/>
  <c r="W148" i="1"/>
  <c r="W149" i="1"/>
  <c r="W150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276" i="1"/>
  <c r="W275" i="1"/>
  <c r="W274" i="1"/>
  <c r="W273" i="1"/>
  <c r="W272" i="1"/>
  <c r="W271" i="1"/>
  <c r="W268" i="1"/>
  <c r="W265" i="1"/>
  <c r="W264" i="1"/>
  <c r="W263" i="1"/>
  <c r="W262" i="1"/>
  <c r="W260" i="1"/>
  <c r="W259" i="1"/>
  <c r="W256" i="1"/>
  <c r="W255" i="1"/>
  <c r="W253" i="1"/>
  <c r="W252" i="1"/>
  <c r="W251" i="1"/>
  <c r="W249" i="1"/>
  <c r="W248" i="1"/>
  <c r="W247" i="1"/>
  <c r="W245" i="1"/>
  <c r="W244" i="1"/>
  <c r="W243" i="1"/>
  <c r="W242" i="1"/>
  <c r="W220" i="1"/>
  <c r="W218" i="1"/>
  <c r="W219" i="1"/>
  <c r="W217" i="1"/>
  <c r="W215" i="1"/>
  <c r="W216" i="1"/>
  <c r="W214" i="1"/>
  <c r="W212" i="1"/>
  <c r="W213" i="1"/>
  <c r="W211" i="1"/>
  <c r="W207" i="1"/>
  <c r="W204" i="1"/>
  <c r="W203" i="1"/>
  <c r="W202" i="1"/>
  <c r="W201" i="1"/>
  <c r="W200" i="1"/>
  <c r="W199" i="1"/>
  <c r="W198" i="1"/>
  <c r="W197" i="1"/>
  <c r="W196" i="1"/>
  <c r="W195" i="1"/>
  <c r="W194" i="1"/>
  <c r="W183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2" i="1"/>
  <c r="W155" i="1"/>
  <c r="W240" i="1"/>
  <c r="W239" i="1"/>
  <c r="W238" i="1"/>
  <c r="W226" i="1"/>
  <c r="W237" i="1"/>
  <c r="W236" i="1"/>
  <c r="W81" i="1"/>
  <c r="W141" i="1"/>
  <c r="W235" i="1"/>
  <c r="W234" i="1"/>
  <c r="W233" i="1"/>
  <c r="W232" i="1"/>
  <c r="W231" i="1"/>
  <c r="W230" i="1"/>
  <c r="W146" i="1"/>
  <c r="W145" i="1"/>
  <c r="W144" i="1"/>
  <c r="W143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0" i="1"/>
  <c r="W95" i="1"/>
  <c r="W92" i="1"/>
  <c r="W91" i="1"/>
  <c r="W89" i="1"/>
  <c r="W88" i="1"/>
  <c r="W87" i="1"/>
  <c r="W86" i="1"/>
  <c r="W85" i="1"/>
  <c r="W77" i="1"/>
  <c r="W76" i="1"/>
  <c r="W75" i="1"/>
  <c r="W73" i="1"/>
  <c r="W72" i="1"/>
  <c r="W71" i="1"/>
  <c r="W70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36" i="1"/>
  <c r="W35" i="1"/>
  <c r="W34" i="1"/>
  <c r="W33" i="1"/>
  <c r="W28" i="1"/>
  <c r="W32" i="1"/>
  <c r="W31" i="1"/>
  <c r="W30" i="1"/>
  <c r="W29" i="1"/>
  <c r="W27" i="1"/>
  <c r="W26" i="1"/>
  <c r="W25" i="1"/>
  <c r="W46" i="1"/>
  <c r="W45" i="1"/>
  <c r="W42" i="1"/>
  <c r="W44" i="1"/>
  <c r="W43" i="1"/>
  <c r="W41" i="1"/>
  <c r="W40" i="1"/>
  <c r="W39" i="1"/>
  <c r="W38" i="1"/>
  <c r="W23" i="1"/>
  <c r="W22" i="1"/>
  <c r="W21" i="1"/>
  <c r="W20" i="1"/>
  <c r="W19" i="1"/>
  <c r="W18" i="1"/>
  <c r="W17" i="1"/>
  <c r="W16" i="1"/>
  <c r="W15" i="1"/>
  <c r="W14" i="1"/>
  <c r="W9" i="1"/>
  <c r="W13" i="1"/>
  <c r="W12" i="1"/>
  <c r="W11" i="1"/>
  <c r="W10" i="1"/>
  <c r="W7" i="1"/>
  <c r="W6" i="1"/>
  <c r="W5" i="1"/>
  <c r="AF230" i="1" l="1"/>
  <c r="AB230" i="1" s="1"/>
  <c r="AF231" i="1"/>
  <c r="AB231" i="1" s="1"/>
</calcChain>
</file>

<file path=xl/sharedStrings.xml><?xml version="1.0" encoding="utf-8"?>
<sst xmlns="http://schemas.openxmlformats.org/spreadsheetml/2006/main" count="3668" uniqueCount="869">
  <si>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</si>
  <si>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</si>
  <si>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</si>
  <si>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</si>
  <si>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</si>
  <si>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</si>
  <si>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</si>
  <si>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</si>
  <si>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</si>
  <si>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</si>
  <si>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</si>
  <si>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</si>
  <si>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</si>
  <si>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</si>
  <si>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</si>
  <si>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</si>
  <si>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</si>
  <si>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</si>
  <si>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</si>
  <si>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</si>
  <si>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</si>
  <si>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</si>
  <si>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</si>
  <si>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</si>
  <si>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</si>
  <si>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</si>
  <si>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</si>
  <si>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</si>
  <si>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</si>
  <si>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</si>
  <si>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</si>
  <si>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</si>
  <si>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</si>
  <si>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</si>
  <si>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</si>
  <si>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</si>
  <si>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</si>
  <si>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</si>
  <si>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</si>
  <si>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</si>
  <si>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</si>
  <si>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</si>
  <si>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</si>
  <si>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</si>
  <si>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</si>
  <si>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</si>
  <si>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</si>
  <si>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</si>
  <si>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</si>
  <si>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</si>
  <si>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</si>
  <si>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</si>
  <si>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</si>
  <si>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</si>
  <si>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</si>
  <si>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</si>
  <si>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</si>
  <si>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</si>
  <si>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</si>
  <si>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</si>
  <si>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</si>
  <si>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</si>
  <si>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</si>
  <si>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</si>
  <si>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</si>
  <si>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</si>
  <si>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</si>
  <si>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</si>
  <si>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</si>
  <si>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</si>
  <si>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</si>
  <si>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</si>
  <si>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</si>
  <si>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</si>
  <si>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</si>
  <si>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</si>
  <si>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</si>
  <si>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</si>
  <si>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</si>
  <si>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</si>
  <si>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</si>
  <si>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</si>
  <si>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</si>
  <si>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</si>
  <si>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</si>
  <si>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</si>
  <si>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</si>
  <si>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</si>
  <si>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</si>
  <si>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</si>
  <si>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</si>
  <si>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</si>
  <si>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</si>
  <si>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</si>
  <si>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</si>
  <si>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</si>
  <si>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</si>
  <si>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</si>
  <si>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</si>
  <si>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</si>
  <si>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</si>
  <si>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</si>
  <si>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</si>
  <si>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</si>
  <si>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</si>
  <si>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</si>
  <si>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</si>
  <si>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</si>
  <si>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</si>
  <si>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</si>
  <si>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</si>
  <si>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</si>
  <si>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</si>
  <si>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</si>
  <si>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</si>
  <si>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</si>
  <si>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</si>
  <si>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</si>
  <si>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</si>
  <si>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</si>
  <si>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</si>
  <si>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</si>
  <si>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</si>
  <si>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</si>
  <si>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</si>
  <si>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</si>
  <si>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</si>
  <si>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</si>
  <si>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</si>
  <si>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</si>
  <si>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</si>
  <si>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</si>
  <si>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</si>
  <si>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</si>
  <si>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</si>
  <si>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</si>
  <si>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</si>
  <si>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</si>
  <si>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</si>
  <si>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</si>
  <si>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</si>
  <si>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</si>
  <si>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</si>
  <si>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</si>
  <si>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</si>
  <si>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</si>
  <si>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</si>
  <si>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</si>
  <si>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</si>
  <si>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</si>
  <si>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</si>
  <si>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</si>
  <si>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</si>
  <si>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</si>
  <si>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</si>
  <si>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</si>
  <si>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</si>
  <si>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</si>
  <si>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</si>
  <si>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</si>
  <si>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</si>
  <si>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</si>
  <si>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</si>
  <si>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</si>
  <si>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</si>
  <si>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</si>
  <si>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</si>
  <si>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</si>
  <si>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</si>
  <si>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</si>
  <si>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</si>
  <si>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</si>
  <si>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</si>
  <si>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</si>
  <si>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</si>
  <si>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</si>
  <si>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</si>
  <si>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</si>
  <si>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</si>
  <si>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</si>
  <si>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</si>
  <si>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</si>
  <si>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</si>
  <si>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</si>
  <si>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</si>
  <si>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</si>
  <si>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</si>
  <si>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</si>
  <si>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</si>
  <si>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</si>
  <si>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</si>
  <si>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</si>
  <si>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</si>
  <si>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</si>
  <si>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</si>
  <si>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</si>
  <si>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</si>
  <si>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</si>
  <si>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</si>
  <si>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</si>
  <si>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</si>
  <si>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</si>
  <si>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</si>
  <si>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</si>
  <si>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</si>
  <si>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</si>
  <si>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</si>
  <si>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</si>
  <si>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</si>
  <si>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</si>
  <si>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</si>
  <si>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</si>
  <si>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</si>
  <si>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</si>
  <si>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</si>
  <si>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</si>
  <si>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</si>
  <si>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</si>
  <si>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</si>
  <si>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</si>
  <si>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</si>
  <si>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</si>
  <si>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</si>
  <si>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</si>
  <si>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</si>
  <si>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</si>
  <si>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</si>
  <si>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</si>
  <si>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</si>
  <si>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</si>
  <si>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</si>
  <si>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</si>
  <si>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</si>
  <si>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</si>
  <si>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</si>
  <si>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</si>
  <si>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</si>
  <si>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</si>
  <si>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</si>
  <si>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</si>
  <si>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</si>
  <si>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</si>
  <si>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</si>
  <si>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</si>
  <si>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</si>
  <si>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</si>
  <si>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</si>
  <si>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</si>
  <si>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</si>
  <si>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</si>
  <si>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</si>
  <si>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</si>
  <si>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</si>
  <si>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</si>
  <si>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</si>
  <si>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</si>
  <si>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</si>
  <si>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</si>
  <si>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</si>
  <si>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</si>
  <si>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</si>
  <si>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</si>
  <si>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</si>
  <si>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</si>
  <si>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</si>
  <si>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</si>
  <si>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</si>
  <si>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</si>
  <si>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</si>
  <si>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</si>
  <si>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</si>
  <si>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</si>
  <si>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</si>
  <si>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</si>
  <si>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</si>
  <si>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</si>
  <si>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</si>
  <si>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</si>
  <si>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</si>
  <si>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</si>
  <si>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</si>
  <si>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</si>
  <si>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</si>
  <si>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</si>
  <si>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</si>
  <si>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</si>
  <si>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</si>
  <si>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</si>
  <si>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</si>
  <si>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</si>
  <si>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</si>
  <si>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</si>
  <si>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</si>
  <si>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</si>
  <si>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</si>
  <si>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</si>
  <si>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</si>
  <si>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</si>
  <si>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</si>
  <si>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</si>
  <si>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</si>
  <si>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</si>
  <si>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</si>
  <si>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</si>
  <si>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</si>
  <si>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</si>
  <si>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</si>
  <si>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</si>
  <si>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</si>
  <si>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</si>
  <si>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</si>
  <si>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</si>
  <si>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</si>
  <si>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</si>
  <si>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</si>
  <si>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</si>
  <si>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</si>
  <si>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</si>
  <si>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</si>
  <si>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</si>
  <si>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</si>
  <si>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</si>
  <si>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</si>
  <si>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</si>
  <si>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</si>
  <si>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</si>
  <si>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</si>
  <si>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</si>
  <si>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</si>
  <si>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</si>
  <si>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</si>
  <si>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</si>
  <si>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</si>
  <si>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</si>
  <si>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</si>
  <si>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</si>
  <si>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</si>
  <si>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</si>
  <si>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</si>
  <si>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</si>
  <si>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</si>
  <si>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</si>
  <si>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</si>
  <si>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</si>
  <si>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</si>
  <si>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</si>
  <si>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</si>
  <si>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</si>
  <si>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</si>
  <si>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</si>
  <si>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</si>
  <si>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</si>
  <si>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</si>
  <si>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</si>
  <si>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</si>
  <si>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</si>
  <si>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</si>
  <si>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</si>
  <si>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</si>
  <si>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</si>
  <si>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</si>
  <si>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</si>
  <si>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</si>
  <si>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</si>
  <si>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</si>
  <si>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</si>
  <si>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</si>
  <si>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</si>
  <si>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</si>
  <si>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</si>
  <si>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</si>
  <si>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</si>
  <si>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</si>
  <si>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</si>
  <si>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</si>
  <si>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</si>
  <si>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</si>
  <si>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</si>
  <si>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</si>
  <si>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</si>
  <si>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</si>
  <si>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</si>
  <si>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</si>
  <si>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</si>
  <si>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</si>
  <si>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</si>
  <si>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</si>
  <si>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</si>
  <si>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</si>
  <si>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</si>
  <si>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</si>
  <si>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</si>
  <si>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</si>
  <si>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</si>
  <si>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</si>
  <si>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</si>
  <si>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</si>
  <si>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</si>
  <si>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</si>
  <si>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</si>
  <si>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</si>
  <si>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</si>
  <si>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</si>
  <si>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</si>
  <si>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</si>
  <si>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</si>
  <si>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</si>
  <si>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</si>
  <si>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</si>
  <si>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</si>
  <si>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</si>
  <si>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</si>
  <si>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</si>
  <si>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</si>
  <si>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</si>
  <si>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</si>
  <si>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</si>
  <si>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</si>
  <si>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</si>
  <si>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</si>
  <si>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</si>
  <si>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</si>
  <si>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</si>
  <si>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</si>
  <si>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</si>
  <si>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</si>
  <si>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</si>
  <si>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</si>
  <si>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</si>
  <si>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</si>
  <si>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</si>
  <si>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</si>
  <si>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</si>
  <si>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</si>
  <si>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</si>
  <si>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</si>
  <si>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</si>
  <si>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</si>
  <si>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</si>
  <si>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</si>
  <si>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</si>
  <si>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</si>
  <si>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</si>
  <si>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</si>
  <si>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</si>
  <si>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</si>
  <si>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</si>
  <si>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</si>
  <si>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</si>
  <si>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</si>
  <si>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</si>
  <si>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</si>
  <si>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</si>
  <si>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</si>
  <si>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</si>
  <si>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</si>
  <si>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</si>
  <si>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</si>
  <si>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</si>
  <si>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</si>
  <si>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</si>
  <si>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</si>
  <si>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</si>
  <si>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</si>
  <si>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</si>
  <si>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</si>
  <si>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</si>
  <si>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</si>
  <si>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</si>
  <si>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</si>
  <si>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</si>
  <si>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</si>
  <si>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</si>
  <si>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</si>
  <si>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</si>
  <si>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</si>
  <si>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</si>
  <si>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</si>
  <si>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</si>
  <si>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</si>
  <si>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</si>
  <si>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</si>
  <si>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</si>
  <si>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</si>
  <si>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</si>
  <si>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</si>
  <si>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</si>
  <si>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</si>
  <si>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</si>
  <si>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</si>
  <si>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</si>
  <si>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</si>
  <si>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</si>
  <si>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</si>
  <si>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</si>
  <si>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</si>
  <si>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</si>
  <si>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</si>
  <si>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</si>
  <si>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</si>
  <si>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</si>
  <si>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</si>
  <si>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</si>
  <si>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</si>
  <si>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</si>
  <si>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</si>
  <si>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</si>
  <si>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</si>
  <si>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</si>
  <si>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</si>
  <si>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</si>
  <si>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</si>
  <si>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</si>
  <si>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</si>
  <si>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</si>
  <si>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</si>
  <si>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</si>
  <si>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</si>
  <si>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</si>
  <si>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</si>
  <si>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</si>
  <si>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</si>
  <si>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</si>
  <si>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</si>
  <si>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</si>
  <si>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</si>
  <si>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</si>
  <si>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</si>
  <si>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</si>
  <si>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</si>
  <si>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</si>
  <si>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</si>
  <si>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</si>
  <si>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</si>
  <si>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</si>
  <si>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</si>
  <si>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</si>
  <si>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</si>
  <si>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</si>
  <si>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</si>
  <si>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</si>
  <si>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</si>
  <si>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</si>
  <si>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</si>
  <si>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</si>
  <si>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</si>
  <si>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</si>
  <si>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</si>
  <si>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</si>
  <si>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</si>
  <si>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</si>
  <si>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</si>
  <si>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</si>
  <si>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</si>
  <si>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</si>
  <si>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</si>
  <si>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</si>
  <si>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</si>
  <si>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</si>
  <si>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</si>
  <si>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</si>
  <si>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</si>
  <si>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</si>
  <si>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</si>
  <si>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</si>
  <si>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</si>
  <si>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</si>
  <si>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</si>
  <si>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</si>
  <si>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</si>
  <si>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</si>
  <si>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</si>
  <si>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</si>
  <si>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</si>
  <si>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</si>
  <si>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</si>
  <si>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</si>
  <si>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</si>
  <si>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</si>
  <si>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</si>
  <si>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</si>
  <si>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</si>
  <si>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</si>
  <si>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</si>
  <si>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</si>
  <si>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</si>
  <si>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</si>
  <si>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</si>
  <si>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</si>
  <si>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</si>
  <si>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</si>
  <si>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</si>
  <si>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</si>
  <si>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</si>
  <si>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</si>
  <si>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</si>
  <si>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</si>
  <si>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</si>
  <si>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</si>
  <si>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</si>
  <si>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</si>
  <si>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</si>
  <si>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</si>
  <si>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</si>
  <si>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</si>
  <si>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</si>
  <si>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</si>
  <si>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</si>
  <si>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</si>
  <si>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</si>
  <si>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</si>
  <si>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</si>
  <si>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</si>
  <si>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</si>
  <si>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</si>
  <si>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</si>
  <si>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</si>
  <si>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</si>
  <si>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</si>
  <si>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</si>
  <si>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</si>
  <si>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</si>
  <si>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</si>
  <si>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</si>
  <si>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</si>
  <si>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</si>
  <si>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</si>
  <si>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</si>
  <si>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</si>
  <si>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</si>
  <si>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</si>
  <si>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</si>
  <si>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</si>
  <si>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</si>
  <si>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</si>
  <si>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</si>
  <si>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</si>
  <si>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</si>
  <si>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</si>
  <si>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</si>
  <si>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</si>
  <si>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</si>
  <si>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</si>
  <si>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</si>
  <si>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</si>
  <si>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</si>
  <si>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</si>
  <si>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</si>
  <si>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</si>
  <si>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</si>
  <si>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</si>
  <si>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</si>
  <si>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</si>
  <si>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</si>
  <si>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</si>
  <si>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</si>
  <si>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</si>
  <si>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</si>
  <si>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</si>
  <si>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</si>
  <si>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</si>
  <si>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</si>
  <si>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</si>
  <si>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</si>
  <si>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</si>
  <si>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</si>
  <si>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</si>
  <si>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</si>
  <si>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</si>
  <si>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</si>
  <si>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</si>
  <si>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</si>
  <si>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</si>
  <si>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</si>
  <si>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</si>
  <si>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</si>
  <si>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</si>
  <si>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</si>
  <si>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</si>
  <si>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</si>
  <si>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</si>
  <si>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</si>
  <si>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</si>
  <si>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</si>
  <si>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</si>
  <si>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</si>
  <si>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</si>
  <si>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</si>
  <si>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</si>
  <si>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</si>
  <si>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</si>
  <si>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</si>
  <si>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</si>
  <si>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</si>
  <si>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</si>
  <si>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</si>
  <si>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</si>
  <si>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</si>
  <si>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</si>
  <si>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</si>
  <si>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</si>
  <si>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</si>
  <si>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</si>
  <si>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</si>
  <si>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</si>
  <si>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</si>
  <si>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</si>
  <si>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</si>
  <si>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</si>
  <si>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</si>
  <si>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</si>
  <si>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</si>
  <si>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</si>
  <si>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</si>
  <si>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</si>
  <si>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</si>
  <si>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</si>
  <si>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</si>
  <si>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</si>
  <si>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</si>
  <si>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</si>
  <si>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</si>
  <si>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</si>
  <si>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</si>
  <si>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</si>
  <si>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</si>
  <si>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</si>
  <si>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</si>
  <si>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</si>
  <si>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</si>
  <si>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</si>
  <si>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</si>
  <si>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</si>
  <si>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</si>
  <si>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</si>
  <si>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</si>
  <si>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</si>
  <si>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</si>
  <si>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</si>
  <si>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</si>
  <si>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</si>
  <si>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</si>
  <si>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</si>
  <si>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</si>
  <si>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</si>
  <si>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</si>
  <si>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</si>
  <si>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</si>
  <si>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</si>
  <si>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</si>
  <si>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</si>
  <si>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</si>
  <si>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</si>
  <si>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</si>
  <si>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</si>
  <si>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</si>
  <si>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</si>
  <si>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</si>
  <si>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</si>
  <si>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</si>
  <si>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</si>
  <si>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</si>
  <si>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</si>
  <si>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</si>
  <si>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</si>
  <si>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</si>
  <si>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</si>
  <si>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</si>
  <si>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</si>
  <si>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</si>
  <si>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</si>
  <si>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</si>
  <si>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</si>
  <si>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</si>
  <si>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</si>
  <si>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</si>
  <si>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</si>
  <si>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</si>
  <si>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</si>
  <si>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</si>
  <si>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</si>
  <si>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</si>
  <si>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</si>
  <si>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</si>
  <si>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</si>
  <si>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</si>
  <si>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</si>
  <si>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</si>
  <si>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</si>
  <si>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</si>
  <si>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</si>
  <si>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</si>
  <si>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</si>
  <si>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</si>
  <si>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</si>
  <si>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</si>
  <si>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</si>
  <si>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</si>
  <si>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</si>
  <si>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</si>
  <si>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</si>
  <si>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</si>
  <si>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</si>
  <si>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</si>
  <si>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</si>
  <si>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</si>
  <si>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</si>
  <si>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</si>
  <si>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</si>
  <si>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</si>
  <si>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</si>
  <si>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</si>
  <si>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</si>
  <si>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</si>
  <si>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</si>
  <si>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</si>
  <si>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</si>
  <si>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</si>
  <si>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</si>
  <si>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</si>
  <si>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</si>
  <si>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</si>
  <si>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</si>
  <si>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</si>
  <si>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</si>
  <si>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</si>
  <si>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</si>
  <si>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</si>
  <si>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</si>
  <si>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</si>
  <si>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</si>
  <si>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</si>
  <si>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</si>
  <si>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</si>
  <si>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</si>
  <si>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</si>
  <si>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</si>
  <si>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</si>
  <si>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</si>
  <si>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</si>
  <si>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</si>
  <si>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</si>
  <si>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</si>
  <si>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</si>
  <si>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</si>
  <si>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</si>
  <si>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</si>
  <si>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</si>
  <si>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</si>
  <si>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</si>
  <si>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</si>
  <si>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</si>
  <si>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</si>
  <si>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</si>
  <si>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</si>
  <si>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</si>
  <si>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</si>
  <si>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</si>
  <si>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</si>
  <si>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Main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</si>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</sst>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K615" totalsRowShown="0" headerRowDxfId="39" dataDxfId="37" headerRowBorderDxfId="38">
  <autoFilter ref="A3:AK615" xr:uid="{00000000-0009-0000-0100-000002000000}"/>
  <sortState xmlns:xlrd2="http://schemas.microsoft.com/office/spreadsheetml/2017/richdata2" ref="A4:AK615">
    <sortCondition ref="A3:A615"/>
  </sortState>
  <tableColumns count="37">
    <tableColumn id="1" xr3:uid="{00000000-0010-0000-0000-000001000000}" name="index" dataDxfId="36"/>
    <tableColumn id="2" xr3:uid="{00000000-0010-0000-0000-000002000000}" name="entity_status" dataDxfId="35"/>
    <tableColumn id="30" xr3:uid="{9A7EFF98-BFE6-E446-8CFB-C6A8F1F4C72D}" name="device_via_device" dataDxfId="34"/>
    <tableColumn id="3" xr3:uid="{00000000-0010-0000-0000-000003000000}" name="entity_namespace" dataDxfId="33"/>
    <tableColumn id="4" xr3:uid="{00000000-0010-0000-0000-000004000000}" name="unique_id" dataDxfId="32"/>
    <tableColumn id="29" xr3:uid="{C9099E62-9C90-774C-B487-C1E8FC10D09D}" name="name" dataDxfId="31">
      <calculatedColumnFormula>IF(ISBLANK(E4), "", Table2[[#This Row],[unique_id]])</calculatedColumnFormula>
    </tableColumn>
    <tableColumn id="5" xr3:uid="{00000000-0010-0000-0000-000005000000}" name="friendly_name" dataDxfId="30"/>
    <tableColumn id="6" xr3:uid="{00000000-0010-0000-0000-000006000000}" name="entity_domain" dataDxfId="29"/>
    <tableColumn id="7" xr3:uid="{00000000-0010-0000-0000-000007000000}" name="entity_group" dataDxfId="28"/>
    <tableColumn id="27" xr3:uid="{60418A65-0C60-7646-A0ED-ABB0E1A36C63}" name="google_aliases" dataDxfId="27"/>
    <tableColumn id="13" xr3:uid="{B4C4A2D6-C804-F043-B392-3D0AB90153D7}" name="entity_automation" dataDxfId="26"/>
    <tableColumn id="32" xr3:uid="{9FB83457-10AD-D34A-B0A0-C03B121132D6}" name="haas_display_mode" dataDxfId="25"/>
    <tableColumn id="28" xr3:uid="{0EA9866E-7EBB-1F4E-864B-B4B41A0868C7}" name="haas_display_type" dataDxfId="24"/>
    <tableColumn id="31" xr3:uid="{0D8A1BBE-51B4-E147-A44E-9683CA8C518F}" name="grafana_display_typ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IF(ISBLANK(V4),  "", _xlfn.CONCAT("haas/entity/sensor/", LOWER(C4), "/", E4, "/config"))</calculatedColumnFormula>
    </tableColumn>
    <tableColumn id="18" xr3:uid="{00000000-0010-0000-0000-000012000000}" name="state_topic" dataDxfId="13">
      <calculatedColumnFormula>IF(ISBLANK(V4),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IF(AND(ISBLANK(AI4), ISBLANK(AJ4)), "", _xlfn.CONCAT("[", IF(ISBLANK(AI4), "", _xlfn.CONCAT("[""mac"", """, AI4, """]")), IF(ISBLANK(AJ4), "", _xlfn.CONCAT(", [""ip"", """, AJ4,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5"/>
  <sheetViews>
    <sheetView tabSelected="1" zoomScale="122" zoomScaleNormal="122" workbookViewId="0">
      <selection activeCell="A4" sqref="A4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9.5" style="21" customWidth="1"/>
    <col min="11" max="11" width="26.6640625" style="21" customWidth="1"/>
    <col min="12" max="12" width="51.5" style="21" customWidth="1"/>
    <col min="13" max="13" width="29.5" style="21" customWidth="1"/>
    <col min="14" max="14" width="47" customWidth="1"/>
    <col min="15" max="15" width="48.83203125" style="21" customWidth="1"/>
    <col min="16" max="16" width="49.33203125" style="22" customWidth="1"/>
    <col min="17" max="17" width="19.1640625" style="21" customWidth="1"/>
    <col min="18" max="18" width="38.83203125" style="21" customWidth="1"/>
    <col min="19" max="19" width="23" style="21" customWidth="1"/>
    <col min="20" max="20" width="40.6640625" style="21" customWidth="1"/>
    <col min="21" max="21" width="19.5" style="21" customWidth="1"/>
    <col min="22" max="22" width="26.83203125" style="21" customWidth="1"/>
    <col min="23" max="23" width="22.1640625" style="21" customWidth="1"/>
    <col min="24" max="24" width="74.83203125" style="21" customWidth="1"/>
    <col min="25" max="25" width="51.83203125" style="21" customWidth="1"/>
    <col min="26" max="26" width="40.83203125" style="21" customWidth="1"/>
    <col min="27" max="27" width="54" style="21" customWidth="1"/>
    <col min="28" max="28" width="53.1640625" style="22" bestFit="1" customWidth="1"/>
    <col min="29" max="29" width="30.5" style="21" bestFit="1" customWidth="1"/>
    <col min="30" max="30" width="19.5" style="22" customWidth="1"/>
    <col min="31" max="31" width="20" style="21" customWidth="1"/>
    <col min="32" max="32" width="22.1640625" style="21" customWidth="1"/>
    <col min="33" max="33" width="21.33203125" style="21" customWidth="1"/>
    <col min="34" max="34" width="23.1640625" style="21" customWidth="1"/>
    <col min="35" max="35" width="38.1640625" style="21" customWidth="1"/>
    <col min="36" max="36" width="23.1640625" style="21" customWidth="1"/>
    <col min="37" max="37" width="43.83203125" style="21" bestFit="1" customWidth="1"/>
    <col min="38" max="38" width="43.83203125" style="22" bestFit="1" customWidth="1"/>
    <col min="39" max="16384" width="10.83203125" style="21"/>
  </cols>
  <sheetData>
    <row r="1" spans="1:38" s="6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202</v>
      </c>
      <c r="Q1" s="4" t="s">
        <v>203</v>
      </c>
      <c r="R1" s="33" t="s">
        <v>204</v>
      </c>
      <c r="S1" s="33"/>
      <c r="T1" s="4" t="s">
        <v>202</v>
      </c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822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5" t="s">
        <v>823</v>
      </c>
    </row>
    <row r="2" spans="1:38" s="14" customFormat="1" ht="33" customHeight="1" x14ac:dyDescent="0.2">
      <c r="A2" s="7" t="s">
        <v>176</v>
      </c>
      <c r="B2" s="7" t="s">
        <v>262</v>
      </c>
      <c r="C2" s="7" t="s">
        <v>174</v>
      </c>
      <c r="D2" s="7" t="s">
        <v>155</v>
      </c>
      <c r="E2" s="7" t="s">
        <v>156</v>
      </c>
      <c r="F2" s="7" t="s">
        <v>198</v>
      </c>
      <c r="G2" s="7" t="s">
        <v>196</v>
      </c>
      <c r="H2" s="7" t="s">
        <v>157</v>
      </c>
      <c r="I2" s="7" t="s">
        <v>158</v>
      </c>
      <c r="J2" s="8" t="s">
        <v>858</v>
      </c>
      <c r="K2" s="7" t="s">
        <v>435</v>
      </c>
      <c r="L2" s="7" t="s">
        <v>851</v>
      </c>
      <c r="M2" s="7" t="s">
        <v>852</v>
      </c>
      <c r="N2" s="8" t="s">
        <v>854</v>
      </c>
      <c r="O2" s="9" t="s">
        <v>464</v>
      </c>
      <c r="P2" s="10" t="s">
        <v>159</v>
      </c>
      <c r="Q2" s="10" t="s">
        <v>160</v>
      </c>
      <c r="R2" s="10" t="s">
        <v>187</v>
      </c>
      <c r="S2" s="11" t="s">
        <v>161</v>
      </c>
      <c r="T2" s="11" t="s">
        <v>162</v>
      </c>
      <c r="U2" s="11" t="s">
        <v>163</v>
      </c>
      <c r="V2" s="11" t="s">
        <v>164</v>
      </c>
      <c r="W2" s="12" t="s">
        <v>165</v>
      </c>
      <c r="X2" s="11" t="s">
        <v>166</v>
      </c>
      <c r="Y2" s="10" t="s">
        <v>167</v>
      </c>
      <c r="Z2" s="11">
        <v>1</v>
      </c>
      <c r="AA2" s="13" t="s">
        <v>173</v>
      </c>
      <c r="AB2" s="11" t="s">
        <v>554</v>
      </c>
      <c r="AC2" s="13" t="s">
        <v>168</v>
      </c>
      <c r="AD2" s="11" t="s">
        <v>169</v>
      </c>
      <c r="AE2" s="11" t="s">
        <v>170</v>
      </c>
      <c r="AF2" s="11" t="s">
        <v>171</v>
      </c>
      <c r="AG2" s="11" t="s">
        <v>172</v>
      </c>
      <c r="AH2" s="11" t="s">
        <v>671</v>
      </c>
      <c r="AI2" s="11" t="s">
        <v>552</v>
      </c>
      <c r="AJ2" s="11" t="s">
        <v>553</v>
      </c>
      <c r="AK2" s="13" t="s">
        <v>551</v>
      </c>
    </row>
    <row r="3" spans="1:38" s="20" customFormat="1" x14ac:dyDescent="0.2">
      <c r="A3" s="15" t="s">
        <v>0</v>
      </c>
      <c r="B3" s="15" t="s">
        <v>1</v>
      </c>
      <c r="C3" s="15" t="s">
        <v>25</v>
      </c>
      <c r="D3" s="15" t="s">
        <v>2</v>
      </c>
      <c r="E3" s="15" t="s">
        <v>3</v>
      </c>
      <c r="F3" s="15" t="s">
        <v>4</v>
      </c>
      <c r="G3" s="15" t="s">
        <v>197</v>
      </c>
      <c r="H3" s="15" t="s">
        <v>5</v>
      </c>
      <c r="I3" s="15" t="s">
        <v>6</v>
      </c>
      <c r="J3" s="16" t="s">
        <v>855</v>
      </c>
      <c r="K3" s="15" t="s">
        <v>434</v>
      </c>
      <c r="L3" s="15" t="s">
        <v>848</v>
      </c>
      <c r="M3" s="15" t="s">
        <v>849</v>
      </c>
      <c r="N3" s="16" t="s">
        <v>850</v>
      </c>
      <c r="O3" s="17" t="s">
        <v>462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9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9" t="s">
        <v>24</v>
      </c>
      <c r="AB3" s="18" t="s">
        <v>18</v>
      </c>
      <c r="AC3" s="19" t="s">
        <v>19</v>
      </c>
      <c r="AD3" s="18" t="s">
        <v>20</v>
      </c>
      <c r="AE3" s="18" t="s">
        <v>21</v>
      </c>
      <c r="AF3" s="18" t="s">
        <v>22</v>
      </c>
      <c r="AG3" s="18" t="s">
        <v>23</v>
      </c>
      <c r="AH3" s="18" t="s">
        <v>670</v>
      </c>
      <c r="AI3" s="18" t="s">
        <v>549</v>
      </c>
      <c r="AJ3" s="18" t="s">
        <v>550</v>
      </c>
      <c r="AK3" s="19" t="s">
        <v>595</v>
      </c>
    </row>
    <row r="4" spans="1:38" customFormat="1" x14ac:dyDescent="0.2">
      <c r="A4" s="34">
        <v>1000</v>
      </c>
      <c r="B4" s="21" t="s">
        <v>26</v>
      </c>
      <c r="C4" s="21" t="s">
        <v>39</v>
      </c>
      <c r="D4" s="21" t="s">
        <v>27</v>
      </c>
      <c r="E4" t="s">
        <v>868</v>
      </c>
      <c r="F4" t="str">
        <f>IF(ISBLANK(E4),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 t="s">
        <v>88</v>
      </c>
      <c r="R4" s="21" t="s">
        <v>89</v>
      </c>
      <c r="S4" s="21" t="s">
        <v>510</v>
      </c>
      <c r="T4" s="21"/>
      <c r="U4" s="22"/>
      <c r="V4" s="21"/>
      <c r="W4" s="21" t="str">
        <f>IF(ISBLANK(V4),  "", _xlfn.CONCAT("haas/entity/sensor/", LOWER(C4), "/", E4, "/config"))</f>
        <v/>
      </c>
      <c r="X4" s="21" t="str">
        <f>IF(ISBLANK(V4),  "", _xlfn.CONCAT(LOWER(C4), "/", E4))</f>
        <v/>
      </c>
      <c r="Y4" s="21"/>
      <c r="Z4" s="21"/>
      <c r="AA4" s="23" t="s">
        <v>195</v>
      </c>
      <c r="AB4" s="21" t="s">
        <v>612</v>
      </c>
      <c r="AC4" s="22">
        <v>3.15</v>
      </c>
      <c r="AD4" s="21" t="s">
        <v>586</v>
      </c>
      <c r="AE4" s="21" t="s">
        <v>36</v>
      </c>
      <c r="AF4" s="21" t="s">
        <v>37</v>
      </c>
      <c r="AG4" s="21" t="s">
        <v>38</v>
      </c>
      <c r="AH4" s="21"/>
      <c r="AI4" s="21"/>
      <c r="AJ4" s="21"/>
      <c r="AK4" s="21" t="str">
        <f>IF(AND(ISBLANK(AI4), ISBLANK(AJ4)), "", _xlfn.CONCAT("[", IF(ISBLANK(AI4), "", _xlfn.CONCAT("[""mac"", """, AI4, """]")), IF(ISBLANK(AJ4), "", _xlfn.CONCAT(", [""ip"", """, AJ4, """]")), "]"))</f>
        <v/>
      </c>
    </row>
    <row r="5" spans="1:38" x14ac:dyDescent="0.2">
      <c r="A5" s="21">
        <v>1001</v>
      </c>
      <c r="B5" s="21" t="s">
        <v>26</v>
      </c>
      <c r="C5" s="21" t="s">
        <v>39</v>
      </c>
      <c r="D5" s="21" t="s">
        <v>27</v>
      </c>
      <c r="E5" s="21" t="s">
        <v>465</v>
      </c>
      <c r="F5" s="21" t="str">
        <f>IF(ISBLANK(E5),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L5" s="21" t="s">
        <v>90</v>
      </c>
      <c r="N5" s="21" t="s">
        <v>800</v>
      </c>
      <c r="O5" s="22" t="s">
        <v>509</v>
      </c>
      <c r="P5" s="21" t="s">
        <v>31</v>
      </c>
      <c r="Q5" s="21" t="s">
        <v>88</v>
      </c>
      <c r="R5" s="21" t="s">
        <v>89</v>
      </c>
      <c r="S5" s="21" t="s">
        <v>510</v>
      </c>
      <c r="T5" s="21">
        <v>300</v>
      </c>
      <c r="U5" s="22" t="s">
        <v>34</v>
      </c>
      <c r="V5" s="21" t="s">
        <v>91</v>
      </c>
      <c r="W5" s="21" t="str">
        <f>IF(ISBLANK(V5),  "", _xlfn.CONCAT("haas/entity/sensor/", LOWER(C5), "/", E5, "/config"))</f>
        <v>haas/entity/sensor/weewx/compensation_sensor_roof_temperature/config</v>
      </c>
      <c r="X5" s="21" t="str">
        <f>IF(ISBLANK(V5),  "", _xlfn.CONCAT(LOWER(C5), "/", E5))</f>
        <v>weewx/compensation_sensor_roof_temperature</v>
      </c>
      <c r="Y5" s="21" t="s">
        <v>429</v>
      </c>
      <c r="Z5" s="21">
        <v>1</v>
      </c>
      <c r="AA5" s="23" t="s">
        <v>195</v>
      </c>
      <c r="AB5" s="21" t="s">
        <v>612</v>
      </c>
      <c r="AC5" s="22">
        <v>3.15</v>
      </c>
      <c r="AD5" s="21" t="s">
        <v>586</v>
      </c>
      <c r="AE5" s="21" t="s">
        <v>36</v>
      </c>
      <c r="AF5" s="21" t="s">
        <v>37</v>
      </c>
      <c r="AG5" s="21" t="s">
        <v>38</v>
      </c>
      <c r="AK5" s="21" t="str">
        <f>IF(AND(ISBLANK(AI5), ISBLANK(AJ5)), "", _xlfn.CONCAT("[", IF(ISBLANK(AI5), "", _xlfn.CONCAT("[""mac"", """, AI5, """]")), IF(ISBLANK(AJ5), "", _xlfn.CONCAT(", [""ip"", """, AJ5, """]")), "]"))</f>
        <v/>
      </c>
      <c r="AL5" s="21"/>
    </row>
    <row r="6" spans="1:38" ht="17" x14ac:dyDescent="0.2">
      <c r="A6" s="21">
        <v>1002</v>
      </c>
      <c r="B6" s="21" t="s">
        <v>26</v>
      </c>
      <c r="C6" s="21" t="s">
        <v>128</v>
      </c>
      <c r="D6" s="21" t="s">
        <v>27</v>
      </c>
      <c r="E6" s="21" t="s">
        <v>466</v>
      </c>
      <c r="F6" s="21" t="str">
        <f>IF(ISBLANK(E6), "", Table2[[#This Row],[unique_id]])</f>
        <v>compensation_sensor_netatmo_ada_temperature</v>
      </c>
      <c r="G6" s="21" t="s">
        <v>130</v>
      </c>
      <c r="H6" s="21" t="s">
        <v>87</v>
      </c>
      <c r="I6" s="21" t="s">
        <v>30</v>
      </c>
      <c r="L6" s="21" t="s">
        <v>90</v>
      </c>
      <c r="N6" s="21" t="s">
        <v>800</v>
      </c>
      <c r="O6" s="22" t="s">
        <v>509</v>
      </c>
      <c r="P6" s="21"/>
      <c r="S6" s="21" t="s">
        <v>510</v>
      </c>
      <c r="U6" s="22"/>
      <c r="W6" s="21" t="str">
        <f>IF(ISBLANK(V6),  "", _xlfn.CONCAT("haas/entity/sensor/", LOWER(C6), "/", E6, "/config"))</f>
        <v/>
      </c>
      <c r="X6" s="21" t="str">
        <f>IF(ISBLANK(V6),  "", _xlfn.CONCAT(LOWER(C6), "/", E6))</f>
        <v/>
      </c>
      <c r="AA6" s="23"/>
      <c r="AB6" s="21" t="str">
        <f>LOWER(_xlfn.CONCAT(Table2[[#This Row],[device_manufacturer]], "-",Table2[[#This Row],[device_suggested_area]]))</f>
        <v>netatmo-ada</v>
      </c>
      <c r="AC6" s="22" t="s">
        <v>771</v>
      </c>
      <c r="AD6" s="21" t="s">
        <v>773</v>
      </c>
      <c r="AE6" s="21" t="s">
        <v>769</v>
      </c>
      <c r="AF6" s="21" t="s">
        <v>128</v>
      </c>
      <c r="AG6" s="21" t="s">
        <v>130</v>
      </c>
      <c r="AH6" s="21" t="s">
        <v>681</v>
      </c>
      <c r="AI6" s="24" t="s">
        <v>779</v>
      </c>
      <c r="AK6" s="21" t="str">
        <f>IF(AND(ISBLANK(AI6), ISBLANK(AJ6)), "", _xlfn.CONCAT("[", IF(ISBLANK(AI6), "", _xlfn.CONCAT("[""mac"", """, AI6, """]")), IF(ISBLANK(AJ6), "", _xlfn.CONCAT(", [""ip"", """, AJ6, """]")), "]"))</f>
        <v>[["mac", "70:ee:50:25:7f:50"]]</v>
      </c>
      <c r="AL6" s="21"/>
    </row>
    <row r="7" spans="1:38" x14ac:dyDescent="0.2">
      <c r="A7" s="21">
        <v>1003</v>
      </c>
      <c r="B7" s="21" t="s">
        <v>26</v>
      </c>
      <c r="C7" s="21" t="s">
        <v>128</v>
      </c>
      <c r="D7" s="21" t="s">
        <v>27</v>
      </c>
      <c r="E7" s="21" t="s">
        <v>467</v>
      </c>
      <c r="F7" s="21" t="str">
        <f>IF(ISBLANK(E7), "", Table2[[#This Row],[unique_id]])</f>
        <v>compensation_sensor_netatmo_edwin_temperature</v>
      </c>
      <c r="G7" s="21" t="s">
        <v>127</v>
      </c>
      <c r="H7" s="21" t="s">
        <v>87</v>
      </c>
      <c r="I7" s="21" t="s">
        <v>30</v>
      </c>
      <c r="L7" s="21" t="s">
        <v>90</v>
      </c>
      <c r="N7" s="21" t="s">
        <v>800</v>
      </c>
      <c r="O7" s="22" t="s">
        <v>509</v>
      </c>
      <c r="P7" s="21"/>
      <c r="S7" s="21" t="s">
        <v>510</v>
      </c>
      <c r="U7" s="22"/>
      <c r="W7" s="21" t="str">
        <f>IF(ISBLANK(V7),  "", _xlfn.CONCAT("haas/entity/sensor/", LOWER(C7), "/", E7, "/config"))</f>
        <v/>
      </c>
      <c r="X7" s="21" t="str">
        <f>IF(ISBLANK(V7),  "", _xlfn.CONCAT(LOWER(C7), "/", E7))</f>
        <v/>
      </c>
      <c r="AA7" s="23"/>
      <c r="AB7" s="21" t="str">
        <f>LOWER(_xlfn.CONCAT(Table2[[#This Row],[device_manufacturer]], "-",Table2[[#This Row],[device_suggested_area]]))</f>
        <v>netatmo-edwin</v>
      </c>
      <c r="AC7" s="22" t="s">
        <v>771</v>
      </c>
      <c r="AD7" s="21" t="s">
        <v>773</v>
      </c>
      <c r="AE7" s="21" t="s">
        <v>769</v>
      </c>
      <c r="AF7" s="21" t="s">
        <v>128</v>
      </c>
      <c r="AG7" s="21" t="s">
        <v>127</v>
      </c>
      <c r="AH7" s="21" t="s">
        <v>681</v>
      </c>
      <c r="AI7" s="21" t="s">
        <v>778</v>
      </c>
      <c r="AK7" s="21" t="str">
        <f>IF(AND(ISBLANK(AI7), ISBLANK(AJ7)), "", _xlfn.CONCAT("[", IF(ISBLANK(AI7), "", _xlfn.CONCAT("[""mac"", """, AI7, """]")), IF(ISBLANK(AJ7), "", _xlfn.CONCAT(", [""ip"", """, AJ7, """]")), "]"))</f>
        <v>[["mac", "70:ee:50:25:93:90"]]</v>
      </c>
      <c r="AL7" s="21"/>
    </row>
    <row r="8" spans="1:38" x14ac:dyDescent="0.2">
      <c r="A8" s="21">
        <v>1004</v>
      </c>
      <c r="B8" s="21" t="s">
        <v>26</v>
      </c>
      <c r="C8" s="21" t="s">
        <v>128</v>
      </c>
      <c r="D8" s="21" t="s">
        <v>27</v>
      </c>
      <c r="E8" s="21" t="s">
        <v>867</v>
      </c>
      <c r="F8" s="21" t="str">
        <f>IF(ISBLANK(E8), "", Table2[[#This Row],[unique_id]])</f>
        <v>netatmo_bertram_2_office_lounge_temperature</v>
      </c>
      <c r="G8" s="21" t="s">
        <v>238</v>
      </c>
      <c r="H8" s="21" t="s">
        <v>87</v>
      </c>
      <c r="I8" s="21" t="s">
        <v>30</v>
      </c>
      <c r="J8" s="21" t="s">
        <v>87</v>
      </c>
      <c r="N8" s="21"/>
      <c r="O8" s="22"/>
      <c r="P8" s="21"/>
      <c r="S8" s="21" t="s">
        <v>510</v>
      </c>
      <c r="U8" s="22"/>
      <c r="W8" s="21" t="str">
        <f>IF(ISBLANK(V8),  "", _xlfn.CONCAT("haas/entity/sensor/", LOWER(C8), "/", E8, "/config"))</f>
        <v/>
      </c>
      <c r="X8" s="21" t="str">
        <f>IF(ISBLANK(V8),  "", _xlfn.CONCAT(LOWER(C8), "/", E8))</f>
        <v/>
      </c>
      <c r="AA8" s="23"/>
      <c r="AB8" s="21" t="s">
        <v>863</v>
      </c>
      <c r="AC8" s="22" t="s">
        <v>772</v>
      </c>
      <c r="AD8" s="21" t="s">
        <v>773</v>
      </c>
      <c r="AE8" s="21" t="s">
        <v>770</v>
      </c>
      <c r="AF8" s="21" t="s">
        <v>128</v>
      </c>
      <c r="AG8" s="21" t="str">
        <f>G8</f>
        <v>Lounge</v>
      </c>
      <c r="AK8" s="28" t="str">
        <f>IF(AND(ISBLANK(AI8), ISBLANK(AJ8)), "", _xlfn.CONCAT("[", IF(ISBLANK(AI8), "", _xlfn.CONCAT("[""mac"", """, AI8, """]")), IF(ISBLANK(AJ8), "", _xlfn.CONCAT(", [""ip"", """, AJ8, """]")), "]"))</f>
        <v/>
      </c>
      <c r="AL8" s="21"/>
    </row>
    <row r="9" spans="1:38" x14ac:dyDescent="0.2">
      <c r="A9" s="21">
        <v>1005</v>
      </c>
      <c r="B9" s="21" t="s">
        <v>26</v>
      </c>
      <c r="C9" s="21" t="s">
        <v>128</v>
      </c>
      <c r="D9" s="21" t="s">
        <v>27</v>
      </c>
      <c r="E9" s="21" t="s">
        <v>472</v>
      </c>
      <c r="F9" s="21" t="str">
        <f>IF(ISBLANK(E9), "", Table2[[#This Row],[unique_id]])</f>
        <v>compensation_sensor_netatmo_bertram_2_office_lounge_temperature</v>
      </c>
      <c r="G9" s="21" t="s">
        <v>238</v>
      </c>
      <c r="H9" s="21" t="s">
        <v>87</v>
      </c>
      <c r="I9" s="21" t="s">
        <v>30</v>
      </c>
      <c r="L9" s="21" t="s">
        <v>90</v>
      </c>
      <c r="N9" s="21" t="s">
        <v>800</v>
      </c>
      <c r="O9" s="22" t="s">
        <v>509</v>
      </c>
      <c r="P9" s="21"/>
      <c r="S9" s="21" t="s">
        <v>510</v>
      </c>
      <c r="U9" s="22"/>
      <c r="W9" s="21" t="str">
        <f>IF(ISBLANK(V9),  "", _xlfn.CONCAT("haas/entity/sensor/", LOWER(C9), "/", E9, "/config"))</f>
        <v/>
      </c>
      <c r="X9" s="21" t="str">
        <f>IF(ISBLANK(V9),  "", _xlfn.CONCAT(LOWER(C9), "/", E9))</f>
        <v/>
      </c>
      <c r="AA9" s="23"/>
      <c r="AB9" s="21" t="s">
        <v>863</v>
      </c>
      <c r="AC9" s="22" t="s">
        <v>772</v>
      </c>
      <c r="AD9" s="21" t="s">
        <v>773</v>
      </c>
      <c r="AE9" s="21" t="s">
        <v>770</v>
      </c>
      <c r="AF9" s="21" t="s">
        <v>128</v>
      </c>
      <c r="AG9" s="21" t="str">
        <f>G9</f>
        <v>Lounge</v>
      </c>
      <c r="AK9" s="21" t="str">
        <f>IF(AND(ISBLANK(AI9), ISBLANK(AJ9)), "", _xlfn.CONCAT("[", IF(ISBLANK(AI9), "", _xlfn.CONCAT("[""mac"", """, AI9, """]")), IF(ISBLANK(AJ9), "", _xlfn.CONCAT(", [""ip"", """, AJ9, """]")), "]"))</f>
        <v/>
      </c>
      <c r="AL9" s="21"/>
    </row>
    <row r="10" spans="1:38" x14ac:dyDescent="0.2">
      <c r="A10" s="21">
        <v>1006</v>
      </c>
      <c r="B10" s="21" t="s">
        <v>26</v>
      </c>
      <c r="C10" s="21" t="s">
        <v>128</v>
      </c>
      <c r="D10" s="21" t="s">
        <v>27</v>
      </c>
      <c r="E10" s="21" t="s">
        <v>468</v>
      </c>
      <c r="F10" s="21" t="str">
        <f>IF(ISBLANK(E10), "", Table2[[#This Row],[unique_id]])</f>
        <v>compensation_sensor_netatmo_parents_temperature</v>
      </c>
      <c r="G10" s="21" t="s">
        <v>236</v>
      </c>
      <c r="H10" s="21" t="s">
        <v>87</v>
      </c>
      <c r="I10" s="21" t="s">
        <v>30</v>
      </c>
      <c r="L10" s="21" t="s">
        <v>136</v>
      </c>
      <c r="N10" s="21" t="s">
        <v>800</v>
      </c>
      <c r="O10" s="22" t="s">
        <v>509</v>
      </c>
      <c r="P10" s="21"/>
      <c r="S10" s="21" t="s">
        <v>510</v>
      </c>
      <c r="U10" s="22"/>
      <c r="W10" s="21" t="str">
        <f>IF(ISBLANK(V10),  "", _xlfn.CONCAT("haas/entity/sensor/", LOWER(C10), "/", E10, "/config"))</f>
        <v/>
      </c>
      <c r="X10" s="21" t="str">
        <f>IF(ISBLANK(V10),  "", _xlfn.CONCAT(LOWER(C10), "/", E10))</f>
        <v/>
      </c>
      <c r="AA10" s="23"/>
      <c r="AB10" s="21" t="str">
        <f>LOWER(_xlfn.CONCAT(Table2[[#This Row],[device_manufacturer]], "-",Table2[[#This Row],[device_suggested_area]]))</f>
        <v>netatmo-parents</v>
      </c>
      <c r="AC10" s="22" t="s">
        <v>771</v>
      </c>
      <c r="AD10" s="21" t="s">
        <v>773</v>
      </c>
      <c r="AE10" s="21" t="s">
        <v>769</v>
      </c>
      <c r="AF10" s="21" t="s">
        <v>128</v>
      </c>
      <c r="AG10" s="21" t="str">
        <f>G10</f>
        <v>Parents</v>
      </c>
      <c r="AH10" s="21" t="s">
        <v>681</v>
      </c>
      <c r="AI10" s="21" t="s">
        <v>774</v>
      </c>
      <c r="AK10" s="21" t="str">
        <f>IF(AND(ISBLANK(AI10), ISBLANK(AJ10)), "", _xlfn.CONCAT("[", IF(ISBLANK(AI10), "", _xlfn.CONCAT("[""mac"", """, AI10, """]")), IF(ISBLANK(AJ10), "", _xlfn.CONCAT(", [""ip"", """, AJ10, """]")), "]"))</f>
        <v>[["mac", "70:ee:50:25:9c:68"]]</v>
      </c>
      <c r="AL10" s="21"/>
    </row>
    <row r="11" spans="1:38" x14ac:dyDescent="0.2">
      <c r="A11" s="21">
        <v>1007</v>
      </c>
      <c r="B11" s="21" t="s">
        <v>26</v>
      </c>
      <c r="C11" s="21" t="s">
        <v>128</v>
      </c>
      <c r="D11" s="21" t="s">
        <v>27</v>
      </c>
      <c r="E11" s="25" t="s">
        <v>469</v>
      </c>
      <c r="F11" s="21" t="str">
        <f>IF(ISBLANK(E11), "", Table2[[#This Row],[unique_id]])</f>
        <v>compensation_sensor_netatmo_bertram_2_office_temperature</v>
      </c>
      <c r="G11" s="21" t="s">
        <v>257</v>
      </c>
      <c r="H11" s="21" t="s">
        <v>87</v>
      </c>
      <c r="I11" s="21" t="s">
        <v>30</v>
      </c>
      <c r="L11" s="21" t="s">
        <v>136</v>
      </c>
      <c r="N11" s="21" t="s">
        <v>800</v>
      </c>
      <c r="O11" s="22" t="s">
        <v>509</v>
      </c>
      <c r="P11" s="21"/>
      <c r="S11" s="21" t="s">
        <v>510</v>
      </c>
      <c r="U11" s="22"/>
      <c r="W11" s="21" t="str">
        <f>IF(ISBLANK(V11),  "", _xlfn.CONCAT("haas/entity/sensor/", LOWER(C11), "/", E11, "/config"))</f>
        <v/>
      </c>
      <c r="X11" s="21" t="str">
        <f>IF(ISBLANK(V11),  "", _xlfn.CONCAT(LOWER(C11), "/", E11))</f>
        <v/>
      </c>
      <c r="AA11" s="23"/>
      <c r="AB11" s="21" t="str">
        <f>LOWER(_xlfn.CONCAT(Table2[[#This Row],[device_manufacturer]], "-",Table2[[#This Row],[device_suggested_area]]))</f>
        <v>netatmo-office</v>
      </c>
      <c r="AC11" s="22" t="s">
        <v>772</v>
      </c>
      <c r="AD11" s="21" t="s">
        <v>773</v>
      </c>
      <c r="AE11" s="21" t="s">
        <v>770</v>
      </c>
      <c r="AF11" s="21" t="s">
        <v>128</v>
      </c>
      <c r="AG11" s="21" t="str">
        <f>G11</f>
        <v>Office</v>
      </c>
      <c r="AH11" s="21" t="s">
        <v>681</v>
      </c>
      <c r="AI11" s="21" t="s">
        <v>775</v>
      </c>
      <c r="AK11" s="21" t="str">
        <f>IF(AND(ISBLANK(AI11), ISBLANK(AJ11)), "", _xlfn.CONCAT("[", IF(ISBLANK(AI11), "", _xlfn.CONCAT("[""mac"", """, AI11, """]")), IF(ISBLANK(AJ11), "", _xlfn.CONCAT(", [""ip"", """, AJ11, """]")), "]"))</f>
        <v>[["mac", "70:ee:50:2b:6a:2c"]]</v>
      </c>
      <c r="AL11" s="21"/>
    </row>
    <row r="12" spans="1:38" x14ac:dyDescent="0.2">
      <c r="A12" s="21">
        <v>1008</v>
      </c>
      <c r="B12" s="21" t="s">
        <v>26</v>
      </c>
      <c r="C12" s="21" t="s">
        <v>128</v>
      </c>
      <c r="D12" s="21" t="s">
        <v>27</v>
      </c>
      <c r="E12" s="26" t="s">
        <v>470</v>
      </c>
      <c r="F12" s="21" t="str">
        <f>IF(ISBLANK(E12), "", Table2[[#This Row],[unique_id]])</f>
        <v>compensation_sensor_netatmo_bertram_2_kitchen_temperature</v>
      </c>
      <c r="G12" s="21" t="s">
        <v>250</v>
      </c>
      <c r="H12" s="21" t="s">
        <v>87</v>
      </c>
      <c r="I12" s="21" t="s">
        <v>30</v>
      </c>
      <c r="L12" s="21" t="s">
        <v>136</v>
      </c>
      <c r="N12" s="21" t="s">
        <v>800</v>
      </c>
      <c r="O12" s="22" t="s">
        <v>509</v>
      </c>
      <c r="P12" s="21"/>
      <c r="S12" s="21" t="s">
        <v>510</v>
      </c>
      <c r="U12" s="22"/>
      <c r="W12" s="21" t="str">
        <f>IF(ISBLANK(V12),  "", _xlfn.CONCAT("haas/entity/sensor/", LOWER(C12), "/", E12, "/config"))</f>
        <v/>
      </c>
      <c r="X12" s="21" t="str">
        <f>IF(ISBLANK(V12),  "", _xlfn.CONCAT(LOWER(C12), "/", E12))</f>
        <v/>
      </c>
      <c r="AA12" s="23"/>
      <c r="AB12" s="21" t="str">
        <f>LOWER(_xlfn.CONCAT(Table2[[#This Row],[device_manufacturer]], "-",Table2[[#This Row],[device_suggested_area]]))</f>
        <v>netatmo-kitchen</v>
      </c>
      <c r="AC12" s="22" t="s">
        <v>772</v>
      </c>
      <c r="AD12" s="21" t="s">
        <v>773</v>
      </c>
      <c r="AE12" s="21" t="s">
        <v>770</v>
      </c>
      <c r="AF12" s="21" t="s">
        <v>128</v>
      </c>
      <c r="AG12" s="21" t="str">
        <f>G12</f>
        <v>Kitchen</v>
      </c>
      <c r="AH12" s="21" t="s">
        <v>681</v>
      </c>
      <c r="AI12" s="21" t="s">
        <v>777</v>
      </c>
      <c r="AK12" s="21" t="str">
        <f>IF(AND(ISBLANK(AI12), ISBLANK(AJ12)), "", _xlfn.CONCAT("[", IF(ISBLANK(AI12), "", _xlfn.CONCAT("[""mac"", """, AI12, """]")), IF(ISBLANK(AJ12), "", _xlfn.CONCAT(", [""ip"", """, AJ12, """]")), "]"))</f>
        <v>[["mac", "70:ee:50:2c:8d:28"]]</v>
      </c>
      <c r="AL12" s="21"/>
    </row>
    <row r="13" spans="1:38" x14ac:dyDescent="0.2">
      <c r="A13" s="21">
        <v>1009</v>
      </c>
      <c r="B13" s="21" t="s">
        <v>26</v>
      </c>
      <c r="C13" s="21" t="s">
        <v>128</v>
      </c>
      <c r="D13" s="21" t="s">
        <v>27</v>
      </c>
      <c r="E13" s="27" t="s">
        <v>471</v>
      </c>
      <c r="F13" s="21" t="str">
        <f>IF(ISBLANK(E13), "", Table2[[#This Row],[unique_id]])</f>
        <v>compensation_sensor_netatmo_bertram_2_office_pantry_temperature</v>
      </c>
      <c r="G13" s="21" t="s">
        <v>256</v>
      </c>
      <c r="H13" s="21" t="s">
        <v>87</v>
      </c>
      <c r="I13" s="21" t="s">
        <v>30</v>
      </c>
      <c r="L13" s="21" t="s">
        <v>136</v>
      </c>
      <c r="N13" s="21" t="s">
        <v>800</v>
      </c>
      <c r="O13" s="22" t="s">
        <v>509</v>
      </c>
      <c r="P13" s="21"/>
      <c r="S13" s="21" t="s">
        <v>510</v>
      </c>
      <c r="U13" s="22"/>
      <c r="W13" s="21" t="str">
        <f>IF(ISBLANK(V13),  "", _xlfn.CONCAT("haas/entity/sensor/", LOWER(C13), "/", E13, "/config"))</f>
        <v/>
      </c>
      <c r="X13" s="21" t="str">
        <f>IF(ISBLANK(V13),  "", _xlfn.CONCAT(LOWER(C13), "/", E13))</f>
        <v/>
      </c>
      <c r="AA13" s="23"/>
      <c r="AB13" s="21" t="s">
        <v>864</v>
      </c>
      <c r="AC13" s="22" t="s">
        <v>772</v>
      </c>
      <c r="AD13" s="21" t="s">
        <v>773</v>
      </c>
      <c r="AE13" s="21" t="s">
        <v>770</v>
      </c>
      <c r="AF13" s="21" t="s">
        <v>128</v>
      </c>
      <c r="AG13" s="21" t="str">
        <f>G13</f>
        <v>Pantry</v>
      </c>
      <c r="AK13" s="21" t="str">
        <f>IF(AND(ISBLANK(AI13), ISBLANK(AJ13)), "", _xlfn.CONCAT("[", IF(ISBLANK(AI13), "", _xlfn.CONCAT("[""mac"", """, AI13, """]")), IF(ISBLANK(AJ13), "", _xlfn.CONCAT(", [""ip"", """, AJ13, """]")), "]"))</f>
        <v/>
      </c>
      <c r="AL13" s="21"/>
    </row>
    <row r="14" spans="1:38" x14ac:dyDescent="0.2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473</v>
      </c>
      <c r="F14" s="21" t="str">
        <f>IF(ISBLANK(E14), "", Table2[[#This Row],[unique_id]])</f>
        <v>compensation_sensor_netatmo_bertram_2_office_dining_temperature</v>
      </c>
      <c r="G14" s="21" t="s">
        <v>237</v>
      </c>
      <c r="H14" s="21" t="s">
        <v>87</v>
      </c>
      <c r="I14" s="21" t="s">
        <v>30</v>
      </c>
      <c r="L14" s="21" t="s">
        <v>136</v>
      </c>
      <c r="N14" s="21" t="s">
        <v>800</v>
      </c>
      <c r="O14" s="22" t="s">
        <v>509</v>
      </c>
      <c r="P14" s="21"/>
      <c r="S14" s="21" t="s">
        <v>510</v>
      </c>
      <c r="U14" s="22"/>
      <c r="W14" s="21" t="str">
        <f>IF(ISBLANK(V14),  "", _xlfn.CONCAT("haas/entity/sensor/", LOWER(C14), "/", E14, "/config"))</f>
        <v/>
      </c>
      <c r="X14" s="21" t="str">
        <f>IF(ISBLANK(V14),  "", _xlfn.CONCAT(LOWER(C14), "/", E14))</f>
        <v/>
      </c>
      <c r="AA14" s="23"/>
      <c r="AB14" s="21" t="s">
        <v>865</v>
      </c>
      <c r="AC14" s="22" t="s">
        <v>772</v>
      </c>
      <c r="AD14" s="21" t="s">
        <v>773</v>
      </c>
      <c r="AE14" s="21" t="s">
        <v>770</v>
      </c>
      <c r="AF14" s="21" t="s">
        <v>128</v>
      </c>
      <c r="AG14" s="21" t="str">
        <f>G14</f>
        <v>Dining</v>
      </c>
      <c r="AK14" s="21" t="str">
        <f>IF(AND(ISBLANK(AI14), ISBLANK(AJ14)), "", _xlfn.CONCAT("[", IF(ISBLANK(AI14), "", _xlfn.CONCAT("[""mac"", """, AI14, """]")), IF(ISBLANK(AJ14), "", _xlfn.CONCAT(", [""ip"", """, AJ14, """]")), "]"))</f>
        <v/>
      </c>
      <c r="AL14" s="21"/>
    </row>
    <row r="15" spans="1:38" ht="17" x14ac:dyDescent="0.2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474</v>
      </c>
      <c r="F15" s="21" t="str">
        <f>IF(ISBLANK(E15), "", Table2[[#This Row],[unique_id]])</f>
        <v>compensation_sensor_netatmo_laundry_temperature</v>
      </c>
      <c r="G15" s="21" t="s">
        <v>258</v>
      </c>
      <c r="H15" s="21" t="s">
        <v>87</v>
      </c>
      <c r="I15" s="21" t="s">
        <v>30</v>
      </c>
      <c r="L15" s="21" t="s">
        <v>136</v>
      </c>
      <c r="N15" s="21" t="s">
        <v>800</v>
      </c>
      <c r="O15" s="22" t="s">
        <v>509</v>
      </c>
      <c r="P15" s="21"/>
      <c r="S15" s="21" t="s">
        <v>510</v>
      </c>
      <c r="U15" s="22"/>
      <c r="W15" s="21" t="str">
        <f>IF(ISBLANK(V15),  "", _xlfn.CONCAT("haas/entity/sensor/", LOWER(C15), "/", E15, "/config"))</f>
        <v/>
      </c>
      <c r="X15" s="21" t="str">
        <f>IF(ISBLANK(V15),  "", _xlfn.CONCAT(LOWER(C15), "/", E15))</f>
        <v/>
      </c>
      <c r="AA15" s="23"/>
      <c r="AB15" s="21" t="str">
        <f>LOWER(_xlfn.CONCAT(Table2[[#This Row],[device_manufacturer]], "-",Table2[[#This Row],[device_suggested_area]]))</f>
        <v>netatmo-laundry</v>
      </c>
      <c r="AC15" s="22" t="s">
        <v>771</v>
      </c>
      <c r="AD15" s="21" t="s">
        <v>773</v>
      </c>
      <c r="AE15" s="21" t="s">
        <v>769</v>
      </c>
      <c r="AF15" s="21" t="s">
        <v>128</v>
      </c>
      <c r="AG15" s="21" t="str">
        <f>G15</f>
        <v>Laundry</v>
      </c>
      <c r="AH15" s="21" t="s">
        <v>681</v>
      </c>
      <c r="AI15" s="24" t="s">
        <v>776</v>
      </c>
      <c r="AK15" s="21" t="str">
        <f>IF(AND(ISBLANK(AI15), ISBLANK(AJ15)), "", _xlfn.CONCAT("[", IF(ISBLANK(AI15), "", _xlfn.CONCAT("[""mac"", """, AI15, """]")), IF(ISBLANK(AJ15), "", _xlfn.CONCAT(", [""ip"", """, AJ15, """]")), "]"))</f>
        <v>[["mac", "70:ee:50:25:9d:90"]]</v>
      </c>
      <c r="AL15" s="21"/>
    </row>
    <row r="16" spans="1:38" x14ac:dyDescent="0.2">
      <c r="A16" s="21">
        <v>1012</v>
      </c>
      <c r="B16" s="21" t="s">
        <v>26</v>
      </c>
      <c r="C16" s="21" t="s">
        <v>128</v>
      </c>
      <c r="D16" s="21" t="s">
        <v>27</v>
      </c>
      <c r="E16" s="21" t="s">
        <v>475</v>
      </c>
      <c r="F16" s="21" t="str">
        <f>IF(ISBLANK(E16), "", Table2[[#This Row],[unique_id]])</f>
        <v>compensation_sensor_netatmo_bertram_2_office_basement_temperature</v>
      </c>
      <c r="G16" s="21" t="s">
        <v>255</v>
      </c>
      <c r="H16" s="21" t="s">
        <v>87</v>
      </c>
      <c r="I16" s="21" t="s">
        <v>30</v>
      </c>
      <c r="L16" s="21" t="s">
        <v>136</v>
      </c>
      <c r="N16" s="21" t="s">
        <v>800</v>
      </c>
      <c r="O16" s="22" t="s">
        <v>509</v>
      </c>
      <c r="P16" s="21"/>
      <c r="S16" s="21" t="s">
        <v>510</v>
      </c>
      <c r="U16" s="22"/>
      <c r="W16" s="21" t="str">
        <f>IF(ISBLANK(V16),  "", _xlfn.CONCAT("haas/entity/sensor/", LOWER(C16), "/", E16, "/config"))</f>
        <v/>
      </c>
      <c r="X16" s="21" t="str">
        <f>IF(ISBLANK(V16),  "", _xlfn.CONCAT(LOWER(C16), "/", E16))</f>
        <v/>
      </c>
      <c r="AA16" s="23"/>
      <c r="AB16" s="21" t="s">
        <v>866</v>
      </c>
      <c r="AC16" s="22" t="s">
        <v>772</v>
      </c>
      <c r="AD16" s="21" t="s">
        <v>773</v>
      </c>
      <c r="AE16" s="21" t="s">
        <v>770</v>
      </c>
      <c r="AF16" s="21" t="s">
        <v>128</v>
      </c>
      <c r="AG16" s="21" t="str">
        <f>G16</f>
        <v>Basement</v>
      </c>
      <c r="AK16" s="21" t="str">
        <f>IF(AND(ISBLANK(AI16), ISBLANK(AJ16)), "", _xlfn.CONCAT("[", IF(ISBLANK(AI16), "", _xlfn.CONCAT("[""mac"", """, AI16, """]")), IF(ISBLANK(AJ16), "", _xlfn.CONCAT(", [""ip"", """, AJ16, """]")), "]"))</f>
        <v/>
      </c>
      <c r="AL16" s="21"/>
    </row>
    <row r="17" spans="1:38" x14ac:dyDescent="0.2">
      <c r="A17" s="21">
        <v>1013</v>
      </c>
      <c r="B17" s="21" t="s">
        <v>26</v>
      </c>
      <c r="C17" s="21" t="s">
        <v>39</v>
      </c>
      <c r="D17" s="21" t="s">
        <v>27</v>
      </c>
      <c r="E17" s="21" t="s">
        <v>476</v>
      </c>
      <c r="F17" s="21" t="str">
        <f>IF(ISBLANK(E17), "", Table2[[#This Row],[unique_id]])</f>
        <v>compensation_sensor_rack_temperature</v>
      </c>
      <c r="G17" s="21" t="s">
        <v>28</v>
      </c>
      <c r="H17" s="21" t="s">
        <v>87</v>
      </c>
      <c r="I17" s="21" t="s">
        <v>30</v>
      </c>
      <c r="L17" s="21" t="s">
        <v>136</v>
      </c>
      <c r="N17" s="21"/>
      <c r="O17" s="22" t="s">
        <v>509</v>
      </c>
      <c r="P17" s="21" t="s">
        <v>31</v>
      </c>
      <c r="Q17" s="21" t="s">
        <v>88</v>
      </c>
      <c r="R17" s="21" t="s">
        <v>89</v>
      </c>
      <c r="S17" s="21" t="s">
        <v>510</v>
      </c>
      <c r="T17" s="21">
        <v>300</v>
      </c>
      <c r="U17" s="22" t="s">
        <v>34</v>
      </c>
      <c r="V17" s="21" t="s">
        <v>179</v>
      </c>
      <c r="W17" s="21" t="str">
        <f>IF(ISBLANK(V17),  "", _xlfn.CONCAT("haas/entity/sensor/", LOWER(C17), "/", E17, "/config"))</f>
        <v>haas/entity/sensor/weewx/compensation_sensor_rack_temperature/config</v>
      </c>
      <c r="X17" s="21" t="str">
        <f>IF(ISBLANK(V17),  "", _xlfn.CONCAT(LOWER(C17), "/", E17))</f>
        <v>weewx/compensation_sensor_rack_temperature</v>
      </c>
      <c r="Y17" s="21" t="s">
        <v>429</v>
      </c>
      <c r="Z17" s="21">
        <v>1</v>
      </c>
      <c r="AA17" s="23" t="s">
        <v>195</v>
      </c>
      <c r="AB17" s="21" t="s">
        <v>612</v>
      </c>
      <c r="AC17" s="22">
        <v>3.15</v>
      </c>
      <c r="AD17" s="21" t="s">
        <v>586</v>
      </c>
      <c r="AE17" s="21" t="s">
        <v>36</v>
      </c>
      <c r="AF17" s="21" t="s">
        <v>37</v>
      </c>
      <c r="AG17" s="21" t="s">
        <v>38</v>
      </c>
      <c r="AK17" s="21" t="str">
        <f>IF(AND(ISBLANK(AI17), ISBLANK(AJ17)), "", _xlfn.CONCAT("[", IF(ISBLANK(AI17), "", _xlfn.CONCAT("[""mac"", """, AI17, """]")), IF(ISBLANK(AJ17), "", _xlfn.CONCAT(", [""ip"", """, AJ17, """]")), "]"))</f>
        <v/>
      </c>
      <c r="AL17" s="21"/>
    </row>
    <row r="18" spans="1:38" x14ac:dyDescent="0.2">
      <c r="A18" s="21">
        <v>1014</v>
      </c>
      <c r="B18" s="21" t="s">
        <v>26</v>
      </c>
      <c r="C18" s="21" t="s">
        <v>39</v>
      </c>
      <c r="D18" s="21" t="s">
        <v>27</v>
      </c>
      <c r="E18" s="21" t="s">
        <v>477</v>
      </c>
      <c r="F18" s="21" t="str">
        <f>IF(ISBLANK(E18), "", Table2[[#This Row],[unique_id]])</f>
        <v>compensation_sensor_roof_apparent_temperature</v>
      </c>
      <c r="G18" s="21" t="s">
        <v>92</v>
      </c>
      <c r="H18" s="21" t="s">
        <v>87</v>
      </c>
      <c r="I18" s="21" t="s">
        <v>30</v>
      </c>
      <c r="N18" s="21"/>
      <c r="O18" s="22" t="s">
        <v>509</v>
      </c>
      <c r="P18" s="21" t="s">
        <v>31</v>
      </c>
      <c r="Q18" s="21" t="s">
        <v>88</v>
      </c>
      <c r="R18" s="21" t="s">
        <v>89</v>
      </c>
      <c r="S18" s="21" t="s">
        <v>510</v>
      </c>
      <c r="T18" s="21">
        <v>300</v>
      </c>
      <c r="U18" s="22" t="s">
        <v>34</v>
      </c>
      <c r="V18" s="21" t="s">
        <v>93</v>
      </c>
      <c r="W18" s="21" t="str">
        <f>IF(ISBLANK(V18),  "", _xlfn.CONCAT("haas/entity/sensor/", LOWER(C18), "/", E18, "/config"))</f>
        <v>haas/entity/sensor/weewx/compensation_sensor_roof_apparent_temperature/config</v>
      </c>
      <c r="X18" s="21" t="str">
        <f>IF(ISBLANK(V18),  "", _xlfn.CONCAT(LOWER(C18), "/", E18))</f>
        <v>weewx/compensation_sensor_roof_apparent_temperature</v>
      </c>
      <c r="Y18" s="21" t="s">
        <v>429</v>
      </c>
      <c r="Z18" s="21">
        <v>1</v>
      </c>
      <c r="AA18" s="23" t="s">
        <v>195</v>
      </c>
      <c r="AB18" s="21" t="s">
        <v>612</v>
      </c>
      <c r="AC18" s="22">
        <v>3.15</v>
      </c>
      <c r="AD18" s="21" t="s">
        <v>586</v>
      </c>
      <c r="AE18" s="21" t="s">
        <v>36</v>
      </c>
      <c r="AF18" s="21" t="s">
        <v>37</v>
      </c>
      <c r="AG18" s="21" t="s">
        <v>38</v>
      </c>
      <c r="AK18" s="21" t="str">
        <f>IF(AND(ISBLANK(AI18), ISBLANK(AJ18)), "", _xlfn.CONCAT("[", IF(ISBLANK(AI18), "", _xlfn.CONCAT("[""mac"", """, AI18, """]")), IF(ISBLANK(AJ18), "", _xlfn.CONCAT(", [""ip"", """, AJ18, """]")), "]"))</f>
        <v/>
      </c>
      <c r="AL18" s="21"/>
    </row>
    <row r="19" spans="1:38" x14ac:dyDescent="0.2">
      <c r="A19" s="21">
        <v>1015</v>
      </c>
      <c r="B19" s="21" t="s">
        <v>26</v>
      </c>
      <c r="C19" s="21" t="s">
        <v>39</v>
      </c>
      <c r="D19" s="21" t="s">
        <v>27</v>
      </c>
      <c r="E19" s="21" t="s">
        <v>478</v>
      </c>
      <c r="F19" s="21" t="str">
        <f>IF(ISBLANK(E19), "", Table2[[#This Row],[unique_id]])</f>
        <v>compensation_sensor_roof_dew_point</v>
      </c>
      <c r="G19" s="21" t="s">
        <v>94</v>
      </c>
      <c r="H19" s="21" t="s">
        <v>87</v>
      </c>
      <c r="I19" s="21" t="s">
        <v>30</v>
      </c>
      <c r="N19" s="21"/>
      <c r="O19" s="22" t="s">
        <v>509</v>
      </c>
      <c r="P19" s="21" t="s">
        <v>31</v>
      </c>
      <c r="Q19" s="21" t="s">
        <v>88</v>
      </c>
      <c r="R19" s="21" t="s">
        <v>89</v>
      </c>
      <c r="S19" s="21" t="s">
        <v>510</v>
      </c>
      <c r="T19" s="21">
        <v>300</v>
      </c>
      <c r="U19" s="22" t="s">
        <v>34</v>
      </c>
      <c r="V19" s="21" t="s">
        <v>95</v>
      </c>
      <c r="W19" s="21" t="str">
        <f>IF(ISBLANK(V19),  "", _xlfn.CONCAT("haas/entity/sensor/", LOWER(C19), "/", E19, "/config"))</f>
        <v>haas/entity/sensor/weewx/compensation_sensor_roof_dew_point/config</v>
      </c>
      <c r="X19" s="21" t="str">
        <f>IF(ISBLANK(V19),  "", _xlfn.CONCAT(LOWER(C19), "/", E19))</f>
        <v>weewx/compensation_sensor_roof_dew_point</v>
      </c>
      <c r="Y19" s="21" t="s">
        <v>429</v>
      </c>
      <c r="Z19" s="21">
        <v>1</v>
      </c>
      <c r="AA19" s="23" t="s">
        <v>195</v>
      </c>
      <c r="AB19" s="21" t="s">
        <v>612</v>
      </c>
      <c r="AC19" s="22">
        <v>3.15</v>
      </c>
      <c r="AD19" s="21" t="s">
        <v>586</v>
      </c>
      <c r="AE19" s="21" t="s">
        <v>36</v>
      </c>
      <c r="AF19" s="21" t="s">
        <v>37</v>
      </c>
      <c r="AG19" s="21" t="s">
        <v>38</v>
      </c>
      <c r="AK19" s="21" t="str">
        <f>IF(AND(ISBLANK(AI19), ISBLANK(AJ19)), "", _xlfn.CONCAT("[", IF(ISBLANK(AI19), "", _xlfn.CONCAT("[""mac"", """, AI19, """]")), IF(ISBLANK(AJ19), "", _xlfn.CONCAT(", [""ip"", """, AJ19, """]")), "]"))</f>
        <v/>
      </c>
      <c r="AL19" s="21"/>
    </row>
    <row r="20" spans="1:38" x14ac:dyDescent="0.2">
      <c r="A20" s="21">
        <v>1016</v>
      </c>
      <c r="B20" s="21" t="s">
        <v>26</v>
      </c>
      <c r="C20" s="21" t="s">
        <v>39</v>
      </c>
      <c r="D20" s="21" t="s">
        <v>27</v>
      </c>
      <c r="E20" s="21" t="s">
        <v>479</v>
      </c>
      <c r="F20" s="21" t="str">
        <f>IF(ISBLANK(E20), "", Table2[[#This Row],[unique_id]])</f>
        <v>compensation_sensor_roof_heat_index</v>
      </c>
      <c r="G20" s="21" t="s">
        <v>96</v>
      </c>
      <c r="H20" s="21" t="s">
        <v>87</v>
      </c>
      <c r="I20" s="21" t="s">
        <v>30</v>
      </c>
      <c r="N20" s="21"/>
      <c r="O20" s="22" t="s">
        <v>509</v>
      </c>
      <c r="P20" s="21" t="s">
        <v>31</v>
      </c>
      <c r="Q20" s="21" t="s">
        <v>88</v>
      </c>
      <c r="R20" s="21" t="s">
        <v>89</v>
      </c>
      <c r="S20" s="21" t="s">
        <v>510</v>
      </c>
      <c r="T20" s="21">
        <v>300</v>
      </c>
      <c r="U20" s="22" t="s">
        <v>34</v>
      </c>
      <c r="V20" s="21" t="s">
        <v>97</v>
      </c>
      <c r="W20" s="21" t="str">
        <f>IF(ISBLANK(V20),  "", _xlfn.CONCAT("haas/entity/sensor/", LOWER(C20), "/", E20, "/config"))</f>
        <v>haas/entity/sensor/weewx/compensation_sensor_roof_heat_index/config</v>
      </c>
      <c r="X20" s="21" t="str">
        <f>IF(ISBLANK(V20),  "", _xlfn.CONCAT(LOWER(C20), "/", E20))</f>
        <v>weewx/compensation_sensor_roof_heat_index</v>
      </c>
      <c r="Y20" s="21" t="s">
        <v>429</v>
      </c>
      <c r="Z20" s="21">
        <v>1</v>
      </c>
      <c r="AA20" s="23" t="s">
        <v>195</v>
      </c>
      <c r="AB20" s="21" t="s">
        <v>612</v>
      </c>
      <c r="AC20" s="22">
        <v>3.15</v>
      </c>
      <c r="AD20" s="21" t="s">
        <v>586</v>
      </c>
      <c r="AE20" s="21" t="s">
        <v>36</v>
      </c>
      <c r="AF20" s="21" t="s">
        <v>37</v>
      </c>
      <c r="AG20" s="21" t="s">
        <v>38</v>
      </c>
      <c r="AK20" s="21" t="str">
        <f>IF(AND(ISBLANK(AI20), ISBLANK(AJ20)), "", _xlfn.CONCAT("[", IF(ISBLANK(AI20), "", _xlfn.CONCAT("[""mac"", """, AI20, """]")), IF(ISBLANK(AJ20), "", _xlfn.CONCAT(", [""ip"", """, AJ20, """]")), "]"))</f>
        <v/>
      </c>
      <c r="AL20" s="21"/>
    </row>
    <row r="21" spans="1:38" x14ac:dyDescent="0.2">
      <c r="A21" s="21">
        <v>1017</v>
      </c>
      <c r="B21" s="21" t="s">
        <v>26</v>
      </c>
      <c r="C21" s="21" t="s">
        <v>39</v>
      </c>
      <c r="D21" s="21" t="s">
        <v>27</v>
      </c>
      <c r="E21" s="21" t="s">
        <v>480</v>
      </c>
      <c r="F21" s="21" t="str">
        <f>IF(ISBLANK(E21), "", Table2[[#This Row],[unique_id]])</f>
        <v>compensation_sensor_roof_humidity_index</v>
      </c>
      <c r="G21" s="21" t="s">
        <v>98</v>
      </c>
      <c r="H21" s="21" t="s">
        <v>87</v>
      </c>
      <c r="I21" s="21" t="s">
        <v>30</v>
      </c>
      <c r="N21" s="21"/>
      <c r="O21" s="22" t="s">
        <v>509</v>
      </c>
      <c r="P21" s="21" t="s">
        <v>31</v>
      </c>
      <c r="Q21" s="21" t="s">
        <v>88</v>
      </c>
      <c r="R21" s="21" t="s">
        <v>89</v>
      </c>
      <c r="S21" s="21" t="s">
        <v>510</v>
      </c>
      <c r="T21" s="21">
        <v>300</v>
      </c>
      <c r="U21" s="22" t="s">
        <v>34</v>
      </c>
      <c r="V21" s="21" t="s">
        <v>99</v>
      </c>
      <c r="W21" s="21" t="str">
        <f>IF(ISBLANK(V21),  "", _xlfn.CONCAT("haas/entity/sensor/", LOWER(C21), "/", E21, "/config"))</f>
        <v>haas/entity/sensor/weewx/compensation_sensor_roof_humidity_index/config</v>
      </c>
      <c r="X21" s="21" t="str">
        <f>IF(ISBLANK(V21),  "", _xlfn.CONCAT(LOWER(C21), "/", E21))</f>
        <v>weewx/compensation_sensor_roof_humidity_index</v>
      </c>
      <c r="Y21" s="21" t="s">
        <v>429</v>
      </c>
      <c r="Z21" s="21">
        <v>1</v>
      </c>
      <c r="AA21" s="23" t="s">
        <v>195</v>
      </c>
      <c r="AB21" s="21" t="s">
        <v>612</v>
      </c>
      <c r="AC21" s="22">
        <v>3.15</v>
      </c>
      <c r="AD21" s="21" t="s">
        <v>586</v>
      </c>
      <c r="AE21" s="21" t="s">
        <v>36</v>
      </c>
      <c r="AF21" s="21" t="s">
        <v>37</v>
      </c>
      <c r="AG21" s="21" t="s">
        <v>38</v>
      </c>
      <c r="AK21" s="21" t="str">
        <f>IF(AND(ISBLANK(AI21), ISBLANK(AJ21)), "", _xlfn.CONCAT("[", IF(ISBLANK(AI21), "", _xlfn.CONCAT("[""mac"", """, AI21, """]")), IF(ISBLANK(AJ21), "", _xlfn.CONCAT(", [""ip"", """, AJ21, """]")), "]"))</f>
        <v/>
      </c>
      <c r="AL21" s="21"/>
    </row>
    <row r="22" spans="1:38" x14ac:dyDescent="0.2">
      <c r="A22" s="21">
        <v>1018</v>
      </c>
      <c r="B22" s="21" t="s">
        <v>26</v>
      </c>
      <c r="C22" s="21" t="s">
        <v>39</v>
      </c>
      <c r="D22" s="21" t="s">
        <v>27</v>
      </c>
      <c r="E22" s="21" t="s">
        <v>481</v>
      </c>
      <c r="F22" s="21" t="str">
        <f>IF(ISBLANK(E22), "", Table2[[#This Row],[unique_id]])</f>
        <v>compensation_sensor_rack_dew_point</v>
      </c>
      <c r="G22" s="21" t="s">
        <v>100</v>
      </c>
      <c r="H22" s="21" t="s">
        <v>87</v>
      </c>
      <c r="I22" s="21" t="s">
        <v>30</v>
      </c>
      <c r="N22" s="21"/>
      <c r="O22" s="22" t="s">
        <v>509</v>
      </c>
      <c r="P22" s="21" t="s">
        <v>31</v>
      </c>
      <c r="Q22" s="21" t="s">
        <v>88</v>
      </c>
      <c r="R22" s="21" t="s">
        <v>89</v>
      </c>
      <c r="S22" s="21" t="s">
        <v>510</v>
      </c>
      <c r="T22" s="21">
        <v>300</v>
      </c>
      <c r="U22" s="22" t="s">
        <v>34</v>
      </c>
      <c r="V22" s="21" t="s">
        <v>101</v>
      </c>
      <c r="W22" s="21" t="str">
        <f>IF(ISBLANK(V22),  "", _xlfn.CONCAT("haas/entity/sensor/", LOWER(C22), "/", E22, "/config"))</f>
        <v>haas/entity/sensor/weewx/compensation_sensor_rack_dew_point/config</v>
      </c>
      <c r="X22" s="21" t="str">
        <f>IF(ISBLANK(V22),  "", _xlfn.CONCAT(LOWER(C22), "/", E22))</f>
        <v>weewx/compensation_sensor_rack_dew_point</v>
      </c>
      <c r="Y22" s="21" t="s">
        <v>429</v>
      </c>
      <c r="Z22" s="21">
        <v>1</v>
      </c>
      <c r="AA22" s="23" t="s">
        <v>195</v>
      </c>
      <c r="AB22" s="21" t="s">
        <v>612</v>
      </c>
      <c r="AC22" s="22">
        <v>3.15</v>
      </c>
      <c r="AD22" s="21" t="s">
        <v>586</v>
      </c>
      <c r="AE22" s="21" t="s">
        <v>36</v>
      </c>
      <c r="AF22" s="21" t="s">
        <v>37</v>
      </c>
      <c r="AG22" s="21" t="s">
        <v>28</v>
      </c>
      <c r="AK22" s="21" t="str">
        <f>IF(AND(ISBLANK(AI22), ISBLANK(AJ22)), "", _xlfn.CONCAT("[", IF(ISBLANK(AI22), "", _xlfn.CONCAT("[""mac"", """, AI22, """]")), IF(ISBLANK(AJ22), "", _xlfn.CONCAT(", [""ip"", """, AJ22, """]")), "]"))</f>
        <v/>
      </c>
      <c r="AL22" s="21"/>
    </row>
    <row r="23" spans="1:38" x14ac:dyDescent="0.2">
      <c r="A23" s="21">
        <v>1019</v>
      </c>
      <c r="B23" s="21" t="s">
        <v>26</v>
      </c>
      <c r="C23" s="21" t="s">
        <v>39</v>
      </c>
      <c r="D23" s="21" t="s">
        <v>27</v>
      </c>
      <c r="E23" s="21" t="s">
        <v>482</v>
      </c>
      <c r="F23" s="21" t="str">
        <f>IF(ISBLANK(E23), "", Table2[[#This Row],[unique_id]])</f>
        <v>compensation_sensor_roof_wind_chill_temperature</v>
      </c>
      <c r="G23" s="21" t="s">
        <v>102</v>
      </c>
      <c r="H23" s="21" t="s">
        <v>87</v>
      </c>
      <c r="I23" s="21" t="s">
        <v>30</v>
      </c>
      <c r="N23" s="21"/>
      <c r="O23" s="22" t="s">
        <v>509</v>
      </c>
      <c r="P23" s="21" t="s">
        <v>31</v>
      </c>
      <c r="Q23" s="21" t="s">
        <v>88</v>
      </c>
      <c r="R23" s="21" t="s">
        <v>89</v>
      </c>
      <c r="S23" s="21" t="s">
        <v>510</v>
      </c>
      <c r="T23" s="21">
        <v>300</v>
      </c>
      <c r="U23" s="22" t="s">
        <v>34</v>
      </c>
      <c r="V23" s="21" t="s">
        <v>103</v>
      </c>
      <c r="W23" s="21" t="str">
        <f>IF(ISBLANK(V23),  "", _xlfn.CONCAT("haas/entity/sensor/", LOWER(C23), "/", E23, "/config"))</f>
        <v>haas/entity/sensor/weewx/compensation_sensor_roof_wind_chill_temperature/config</v>
      </c>
      <c r="X23" s="21" t="str">
        <f>IF(ISBLANK(V23),  "", _xlfn.CONCAT(LOWER(C23), "/", E23))</f>
        <v>weewx/compensation_sensor_roof_wind_chill_temperature</v>
      </c>
      <c r="Y23" s="21" t="s">
        <v>429</v>
      </c>
      <c r="Z23" s="21">
        <v>1</v>
      </c>
      <c r="AA23" s="23" t="s">
        <v>195</v>
      </c>
      <c r="AB23" s="21" t="s">
        <v>612</v>
      </c>
      <c r="AC23" s="22">
        <v>3.15</v>
      </c>
      <c r="AD23" s="21" t="s">
        <v>586</v>
      </c>
      <c r="AE23" s="21" t="s">
        <v>36</v>
      </c>
      <c r="AF23" s="21" t="s">
        <v>37</v>
      </c>
      <c r="AG23" s="21" t="s">
        <v>38</v>
      </c>
      <c r="AK23" s="21" t="str">
        <f>IF(AND(ISBLANK(AI23), ISBLANK(AJ23)), "", _xlfn.CONCAT("[", IF(ISBLANK(AI23), "", _xlfn.CONCAT("[""mac"", """, AI23, """]")), IF(ISBLANK(AJ23), "", _xlfn.CONCAT(", [""ip"", """, AJ23, """]")), "]"))</f>
        <v/>
      </c>
      <c r="AL23" s="21"/>
    </row>
    <row r="24" spans="1:38" x14ac:dyDescent="0.2">
      <c r="A24" s="21">
        <v>1020</v>
      </c>
      <c r="B24" s="21" t="s">
        <v>26</v>
      </c>
      <c r="C24" s="21" t="s">
        <v>804</v>
      </c>
      <c r="D24" s="21" t="s">
        <v>537</v>
      </c>
      <c r="E24" s="21" t="s">
        <v>536</v>
      </c>
      <c r="F24" s="21" t="str">
        <f>IF(ISBLANK(E24), "", Table2[[#This Row],[unique_id]])</f>
        <v>column_break</v>
      </c>
      <c r="G24" s="21" t="s">
        <v>533</v>
      </c>
      <c r="H24" s="21" t="s">
        <v>87</v>
      </c>
      <c r="I24" s="21" t="s">
        <v>30</v>
      </c>
      <c r="L24" s="21" t="s">
        <v>534</v>
      </c>
      <c r="M24" s="21" t="s">
        <v>535</v>
      </c>
      <c r="N24" s="21"/>
      <c r="O24" s="22"/>
      <c r="P24" s="21"/>
      <c r="U24" s="22"/>
      <c r="X24" s="21" t="str">
        <f>IF(ISBLANK(V24),  "", _xlfn.CONCAT(LOWER(C24), "/", E24))</f>
        <v/>
      </c>
      <c r="AA24" s="23"/>
      <c r="AB24" s="21"/>
      <c r="AC24" s="22"/>
      <c r="AD24" s="21"/>
      <c r="AK24" s="21" t="str">
        <f>IF(AND(ISBLANK(AI24), ISBLANK(AJ24)), "", _xlfn.CONCAT("[", IF(ISBLANK(AI24), "", _xlfn.CONCAT("[""mac"", """, AI24, """]")), IF(ISBLANK(AJ24), "", _xlfn.CONCAT(", [""ip"", """, AJ24, """]")), "]"))</f>
        <v/>
      </c>
      <c r="AL24" s="21"/>
    </row>
    <row r="25" spans="1:38" x14ac:dyDescent="0.2">
      <c r="A25" s="21">
        <v>1050</v>
      </c>
      <c r="B25" s="21" t="s">
        <v>26</v>
      </c>
      <c r="C25" s="21" t="s">
        <v>39</v>
      </c>
      <c r="D25" s="21" t="s">
        <v>27</v>
      </c>
      <c r="E25" s="21" t="s">
        <v>491</v>
      </c>
      <c r="F25" s="21" t="str">
        <f>IF(ISBLANK(E25), "", Table2[[#This Row],[unique_id]])</f>
        <v>compensation_sensor_roof_humidity</v>
      </c>
      <c r="G25" s="21" t="s">
        <v>38</v>
      </c>
      <c r="H25" s="21" t="s">
        <v>29</v>
      </c>
      <c r="I25" s="21" t="s">
        <v>30</v>
      </c>
      <c r="L25" s="21" t="s">
        <v>90</v>
      </c>
      <c r="N25" s="21" t="s">
        <v>800</v>
      </c>
      <c r="O25" s="22" t="s">
        <v>509</v>
      </c>
      <c r="P25" s="21" t="s">
        <v>31</v>
      </c>
      <c r="Q25" s="21" t="s">
        <v>32</v>
      </c>
      <c r="R25" s="21" t="s">
        <v>33</v>
      </c>
      <c r="S25" s="21" t="s">
        <v>512</v>
      </c>
      <c r="T25" s="21">
        <v>300</v>
      </c>
      <c r="U25" s="22" t="s">
        <v>34</v>
      </c>
      <c r="V25" s="21" t="s">
        <v>40</v>
      </c>
      <c r="W25" s="21" t="str">
        <f>IF(ISBLANK(V25),  "", _xlfn.CONCAT("haas/entity/sensor/", LOWER(C25), "/", E25, "/config"))</f>
        <v>haas/entity/sensor/weewx/compensation_sensor_roof_humidity/config</v>
      </c>
      <c r="X25" s="21" t="str">
        <f>IF(ISBLANK(V25),  "", _xlfn.CONCAT(LOWER(C25), "/", E25))</f>
        <v>weewx/compensation_sensor_roof_humidity</v>
      </c>
      <c r="Y25" s="21" t="s">
        <v>430</v>
      </c>
      <c r="Z25" s="21">
        <v>1</v>
      </c>
      <c r="AA25" s="23" t="s">
        <v>195</v>
      </c>
      <c r="AB25" s="21" t="s">
        <v>612</v>
      </c>
      <c r="AC25" s="22">
        <v>3.15</v>
      </c>
      <c r="AD25" s="21" t="s">
        <v>586</v>
      </c>
      <c r="AE25" s="21" t="s">
        <v>36</v>
      </c>
      <c r="AF25" s="21" t="s">
        <v>37</v>
      </c>
      <c r="AG25" s="21" t="s">
        <v>38</v>
      </c>
      <c r="AK25" s="21" t="str">
        <f>IF(AND(ISBLANK(AI25), ISBLANK(AJ25)), "", _xlfn.CONCAT("[", IF(ISBLANK(AI25), "", _xlfn.CONCAT("[""mac"", """, AI25, """]")), IF(ISBLANK(AJ25), "", _xlfn.CONCAT(", [""ip"", """, AJ25, """]")), "]"))</f>
        <v/>
      </c>
      <c r="AL25" s="21"/>
    </row>
    <row r="26" spans="1:38" x14ac:dyDescent="0.2">
      <c r="A26" s="21">
        <v>1051</v>
      </c>
      <c r="B26" s="21" t="s">
        <v>26</v>
      </c>
      <c r="C26" s="21" t="s">
        <v>128</v>
      </c>
      <c r="D26" s="21" t="s">
        <v>27</v>
      </c>
      <c r="E26" s="21" t="s">
        <v>492</v>
      </c>
      <c r="F26" s="21" t="str">
        <f>IF(ISBLANK(E26), "", Table2[[#This Row],[unique_id]])</f>
        <v>compensation_sensor_netatmo_ada_humidity</v>
      </c>
      <c r="G26" s="21" t="s">
        <v>130</v>
      </c>
      <c r="H26" s="21" t="s">
        <v>29</v>
      </c>
      <c r="I26" s="21" t="s">
        <v>30</v>
      </c>
      <c r="L26" s="21" t="s">
        <v>90</v>
      </c>
      <c r="N26" s="21" t="s">
        <v>800</v>
      </c>
      <c r="O26" s="22" t="s">
        <v>509</v>
      </c>
      <c r="P26" s="21"/>
      <c r="S26" s="21" t="s">
        <v>512</v>
      </c>
      <c r="U26" s="22"/>
      <c r="W26" s="21" t="str">
        <f>IF(ISBLANK(V26),  "", _xlfn.CONCAT("haas/entity/sensor/", LOWER(C26), "/", E26, "/config"))</f>
        <v/>
      </c>
      <c r="X26" s="21" t="str">
        <f>IF(ISBLANK(V26),  "", _xlfn.CONCAT(LOWER(C26), "/", E26))</f>
        <v/>
      </c>
      <c r="AA26" s="23"/>
      <c r="AB26" s="21" t="str">
        <f>LOWER(_xlfn.CONCAT(Table2[[#This Row],[device_manufacturer]], "-",Table2[[#This Row],[device_suggested_area]]))</f>
        <v>netatmo-ada</v>
      </c>
      <c r="AC26" s="22" t="s">
        <v>771</v>
      </c>
      <c r="AD26" s="21" t="s">
        <v>773</v>
      </c>
      <c r="AE26" s="21" t="s">
        <v>769</v>
      </c>
      <c r="AF26" s="21" t="s">
        <v>128</v>
      </c>
      <c r="AG26" s="21" t="str">
        <f>G26</f>
        <v>Ada</v>
      </c>
      <c r="AK26" s="21" t="str">
        <f>IF(AND(ISBLANK(AI26), ISBLANK(AJ26)), "", _xlfn.CONCAT("[", IF(ISBLANK(AI26), "", _xlfn.CONCAT("[""mac"", """, AI26, """]")), IF(ISBLANK(AJ26), "", _xlfn.CONCAT(", [""ip"", """, AJ26, """]")), "]"))</f>
        <v/>
      </c>
      <c r="AL26" s="21"/>
    </row>
    <row r="27" spans="1:38" x14ac:dyDescent="0.2">
      <c r="A27" s="21">
        <v>1052</v>
      </c>
      <c r="B27" s="21" t="s">
        <v>26</v>
      </c>
      <c r="C27" s="21" t="s">
        <v>128</v>
      </c>
      <c r="D27" s="21" t="s">
        <v>27</v>
      </c>
      <c r="E27" s="21" t="s">
        <v>493</v>
      </c>
      <c r="F27" s="21" t="str">
        <f>IF(ISBLANK(E27), "", Table2[[#This Row],[unique_id]])</f>
        <v>compensation_sensor_netatmo_edwin_humidity</v>
      </c>
      <c r="G27" s="21" t="s">
        <v>127</v>
      </c>
      <c r="H27" s="21" t="s">
        <v>29</v>
      </c>
      <c r="I27" s="21" t="s">
        <v>30</v>
      </c>
      <c r="L27" s="21" t="s">
        <v>90</v>
      </c>
      <c r="N27" s="21" t="s">
        <v>800</v>
      </c>
      <c r="O27" s="22" t="s">
        <v>509</v>
      </c>
      <c r="P27" s="21"/>
      <c r="S27" s="21" t="s">
        <v>512</v>
      </c>
      <c r="U27" s="22"/>
      <c r="W27" s="21" t="str">
        <f>IF(ISBLANK(V27),  "", _xlfn.CONCAT("haas/entity/sensor/", LOWER(C27), "/", E27, "/config"))</f>
        <v/>
      </c>
      <c r="X27" s="21" t="str">
        <f>IF(ISBLANK(V27),  "", _xlfn.CONCAT(LOWER(C27), "/", E27))</f>
        <v/>
      </c>
      <c r="AA27" s="23"/>
      <c r="AB27" s="21" t="str">
        <f>LOWER(_xlfn.CONCAT(Table2[[#This Row],[device_manufacturer]], "-",Table2[[#This Row],[device_suggested_area]]))</f>
        <v>netatmo-edwin</v>
      </c>
      <c r="AC27" s="22" t="s">
        <v>771</v>
      </c>
      <c r="AD27" s="21" t="s">
        <v>773</v>
      </c>
      <c r="AE27" s="21" t="s">
        <v>769</v>
      </c>
      <c r="AF27" s="21" t="s">
        <v>128</v>
      </c>
      <c r="AG27" s="21" t="str">
        <f>G27</f>
        <v>Edwin</v>
      </c>
      <c r="AK27" s="21" t="str">
        <f>IF(AND(ISBLANK(AI27), ISBLANK(AJ27)), "", _xlfn.CONCAT("[", IF(ISBLANK(AI27), "", _xlfn.CONCAT("[""mac"", """, AI27, """]")), IF(ISBLANK(AJ27), "", _xlfn.CONCAT(", [""ip"", """, AJ27, """]")), "]"))</f>
        <v/>
      </c>
      <c r="AL27" s="21"/>
    </row>
    <row r="28" spans="1:38" x14ac:dyDescent="0.2">
      <c r="A28" s="21">
        <v>1053</v>
      </c>
      <c r="B28" s="21" t="s">
        <v>26</v>
      </c>
      <c r="C28" s="21" t="s">
        <v>128</v>
      </c>
      <c r="D28" s="21" t="s">
        <v>27</v>
      </c>
      <c r="E28" s="21" t="s">
        <v>498</v>
      </c>
      <c r="F28" s="21" t="str">
        <f>IF(ISBLANK(E28), "", Table2[[#This Row],[unique_id]])</f>
        <v>compensation_sensor_netatmo_bertram_2_office_lounge_humidity</v>
      </c>
      <c r="G28" s="21" t="s">
        <v>238</v>
      </c>
      <c r="H28" s="21" t="s">
        <v>29</v>
      </c>
      <c r="I28" s="21" t="s">
        <v>30</v>
      </c>
      <c r="L28" s="21" t="s">
        <v>90</v>
      </c>
      <c r="N28" s="21" t="s">
        <v>800</v>
      </c>
      <c r="O28" s="22" t="s">
        <v>509</v>
      </c>
      <c r="P28" s="21"/>
      <c r="S28" s="21" t="s">
        <v>512</v>
      </c>
      <c r="U28" s="22"/>
      <c r="W28" s="21" t="str">
        <f>IF(ISBLANK(V28),  "", _xlfn.CONCAT("haas/entity/sensor/", LOWER(C28), "/", E28, "/config"))</f>
        <v/>
      </c>
      <c r="X28" s="21" t="str">
        <f>IF(ISBLANK(V28),  "", _xlfn.CONCAT(LOWER(C28), "/", E28))</f>
        <v/>
      </c>
      <c r="AA28" s="23"/>
      <c r="AB28" s="21" t="s">
        <v>863</v>
      </c>
      <c r="AC28" s="22" t="s">
        <v>772</v>
      </c>
      <c r="AD28" s="21" t="s">
        <v>773</v>
      </c>
      <c r="AE28" s="21" t="s">
        <v>770</v>
      </c>
      <c r="AF28" s="21" t="s">
        <v>128</v>
      </c>
      <c r="AG28" s="21" t="str">
        <f>G28</f>
        <v>Lounge</v>
      </c>
      <c r="AK28" s="21" t="str">
        <f>IF(AND(ISBLANK(AI28), ISBLANK(AJ28)), "", _xlfn.CONCAT("[", IF(ISBLANK(AI28), "", _xlfn.CONCAT("[""mac"", """, AI28, """]")), IF(ISBLANK(AJ28), "", _xlfn.CONCAT(", [""ip"", """, AJ28, """]")), "]"))</f>
        <v/>
      </c>
      <c r="AL28" s="21"/>
    </row>
    <row r="29" spans="1:38" x14ac:dyDescent="0.2">
      <c r="A29" s="21">
        <v>1054</v>
      </c>
      <c r="B29" s="21" t="s">
        <v>26</v>
      </c>
      <c r="C29" s="21" t="s">
        <v>128</v>
      </c>
      <c r="D29" s="21" t="s">
        <v>27</v>
      </c>
      <c r="E29" s="21" t="s">
        <v>494</v>
      </c>
      <c r="F29" s="21" t="str">
        <f>IF(ISBLANK(E29), "", Table2[[#This Row],[unique_id]])</f>
        <v>compensation_sensor_netatmo_parents_humidity</v>
      </c>
      <c r="G29" s="21" t="s">
        <v>236</v>
      </c>
      <c r="H29" s="21" t="s">
        <v>29</v>
      </c>
      <c r="I29" s="21" t="s">
        <v>30</v>
      </c>
      <c r="L29" s="21" t="s">
        <v>136</v>
      </c>
      <c r="N29" s="21" t="s">
        <v>800</v>
      </c>
      <c r="O29" s="22" t="s">
        <v>509</v>
      </c>
      <c r="P29" s="21"/>
      <c r="S29" s="21" t="s">
        <v>512</v>
      </c>
      <c r="U29" s="22"/>
      <c r="W29" s="21" t="str">
        <f>IF(ISBLANK(V29),  "", _xlfn.CONCAT("haas/entity/sensor/", LOWER(C29), "/", E29, "/config"))</f>
        <v/>
      </c>
      <c r="X29" s="21" t="str">
        <f>IF(ISBLANK(V29),  "", _xlfn.CONCAT(LOWER(C29), "/", E29))</f>
        <v/>
      </c>
      <c r="AA29" s="23"/>
      <c r="AB29" s="21" t="str">
        <f>LOWER(_xlfn.CONCAT(Table2[[#This Row],[device_manufacturer]], "-",Table2[[#This Row],[device_suggested_area]]))</f>
        <v>netatmo-parents</v>
      </c>
      <c r="AC29" s="22" t="s">
        <v>771</v>
      </c>
      <c r="AD29" s="21" t="s">
        <v>773</v>
      </c>
      <c r="AE29" s="21" t="s">
        <v>769</v>
      </c>
      <c r="AF29" s="21" t="s">
        <v>128</v>
      </c>
      <c r="AG29" s="21" t="str">
        <f>G29</f>
        <v>Parents</v>
      </c>
      <c r="AK29" s="21" t="str">
        <f>IF(AND(ISBLANK(AI29), ISBLANK(AJ29)), "", _xlfn.CONCAT("[", IF(ISBLANK(AI29), "", _xlfn.CONCAT("[""mac"", """, AI29, """]")), IF(ISBLANK(AJ29), "", _xlfn.CONCAT(", [""ip"", """, AJ29, """]")), "]"))</f>
        <v/>
      </c>
      <c r="AL29" s="21"/>
    </row>
    <row r="30" spans="1:38" x14ac:dyDescent="0.2">
      <c r="A30" s="21">
        <v>1055</v>
      </c>
      <c r="B30" s="21" t="s">
        <v>26</v>
      </c>
      <c r="C30" s="21" t="s">
        <v>128</v>
      </c>
      <c r="D30" s="21" t="s">
        <v>27</v>
      </c>
      <c r="E30" s="21" t="s">
        <v>495</v>
      </c>
      <c r="F30" s="21" t="str">
        <f>IF(ISBLANK(E30), "", Table2[[#This Row],[unique_id]])</f>
        <v>compensation_sensor_netatmo_bertram_2_office_humidity</v>
      </c>
      <c r="G30" s="21" t="s">
        <v>257</v>
      </c>
      <c r="H30" s="21" t="s">
        <v>29</v>
      </c>
      <c r="I30" s="21" t="s">
        <v>30</v>
      </c>
      <c r="L30" s="21" t="s">
        <v>136</v>
      </c>
      <c r="N30" s="21" t="s">
        <v>800</v>
      </c>
      <c r="O30" s="22" t="s">
        <v>509</v>
      </c>
      <c r="P30" s="21"/>
      <c r="S30" s="21" t="s">
        <v>512</v>
      </c>
      <c r="U30" s="22"/>
      <c r="W30" s="21" t="str">
        <f>IF(ISBLANK(V30),  "", _xlfn.CONCAT("haas/entity/sensor/", LOWER(C30), "/", E30, "/config"))</f>
        <v/>
      </c>
      <c r="X30" s="21" t="str">
        <f>IF(ISBLANK(V30),  "", _xlfn.CONCAT(LOWER(C30), "/", E30))</f>
        <v/>
      </c>
      <c r="AA30" s="23"/>
      <c r="AB30" s="21" t="str">
        <f>LOWER(_xlfn.CONCAT(Table2[[#This Row],[device_manufacturer]], "-",Table2[[#This Row],[device_suggested_area]]))</f>
        <v>netatmo-office</v>
      </c>
      <c r="AC30" s="22" t="s">
        <v>772</v>
      </c>
      <c r="AD30" s="21" t="s">
        <v>773</v>
      </c>
      <c r="AE30" s="21" t="s">
        <v>770</v>
      </c>
      <c r="AF30" s="21" t="s">
        <v>128</v>
      </c>
      <c r="AG30" s="21" t="str">
        <f>G30</f>
        <v>Office</v>
      </c>
      <c r="AK30" s="21" t="str">
        <f>IF(AND(ISBLANK(AI30), ISBLANK(AJ30)), "", _xlfn.CONCAT("[", IF(ISBLANK(AI30), "", _xlfn.CONCAT("[""mac"", """, AI30, """]")), IF(ISBLANK(AJ30), "", _xlfn.CONCAT(", [""ip"", """, AJ30, """]")), "]"))</f>
        <v/>
      </c>
      <c r="AL30" s="21"/>
    </row>
    <row r="31" spans="1:38" x14ac:dyDescent="0.2">
      <c r="A31" s="21">
        <v>1056</v>
      </c>
      <c r="B31" s="21" t="s">
        <v>26</v>
      </c>
      <c r="C31" s="21" t="s">
        <v>128</v>
      </c>
      <c r="D31" s="21" t="s">
        <v>27</v>
      </c>
      <c r="E31" s="21" t="s">
        <v>496</v>
      </c>
      <c r="F31" s="21" t="str">
        <f>IF(ISBLANK(E31), "", Table2[[#This Row],[unique_id]])</f>
        <v>compensation_sensor_netatmo_bertram_2_kitchen_humidity</v>
      </c>
      <c r="G31" s="21" t="s">
        <v>250</v>
      </c>
      <c r="H31" s="21" t="s">
        <v>29</v>
      </c>
      <c r="I31" s="21" t="s">
        <v>30</v>
      </c>
      <c r="L31" s="21" t="s">
        <v>136</v>
      </c>
      <c r="N31" s="21" t="s">
        <v>800</v>
      </c>
      <c r="O31" s="22" t="s">
        <v>509</v>
      </c>
      <c r="P31" s="21"/>
      <c r="S31" s="21" t="s">
        <v>512</v>
      </c>
      <c r="U31" s="22"/>
      <c r="W31" s="21" t="str">
        <f>IF(ISBLANK(V31),  "", _xlfn.CONCAT("haas/entity/sensor/", LOWER(C31), "/", E31, "/config"))</f>
        <v/>
      </c>
      <c r="X31" s="21" t="str">
        <f>IF(ISBLANK(V31),  "", _xlfn.CONCAT(LOWER(C31), "/", E31))</f>
        <v/>
      </c>
      <c r="AA31" s="23"/>
      <c r="AB31" s="21" t="str">
        <f>LOWER(_xlfn.CONCAT(Table2[[#This Row],[device_manufacturer]], "-",Table2[[#This Row],[device_suggested_area]]))</f>
        <v>netatmo-kitchen</v>
      </c>
      <c r="AC31" s="22" t="s">
        <v>772</v>
      </c>
      <c r="AD31" s="21" t="s">
        <v>773</v>
      </c>
      <c r="AE31" s="21" t="s">
        <v>770</v>
      </c>
      <c r="AF31" s="21" t="s">
        <v>128</v>
      </c>
      <c r="AG31" s="21" t="str">
        <f>G31</f>
        <v>Kitchen</v>
      </c>
      <c r="AK31" s="21" t="str">
        <f>IF(AND(ISBLANK(AI31), ISBLANK(AJ31)), "", _xlfn.CONCAT("[", IF(ISBLANK(AI31), "", _xlfn.CONCAT("[""mac"", """, AI31, """]")), IF(ISBLANK(AJ31), "", _xlfn.CONCAT(", [""ip"", """, AJ31, """]")), "]"))</f>
        <v/>
      </c>
      <c r="AL31" s="21"/>
    </row>
    <row r="32" spans="1:38" x14ac:dyDescent="0.2">
      <c r="A32" s="21">
        <v>1057</v>
      </c>
      <c r="B32" s="21" t="s">
        <v>26</v>
      </c>
      <c r="C32" s="21" t="s">
        <v>128</v>
      </c>
      <c r="D32" s="21" t="s">
        <v>27</v>
      </c>
      <c r="E32" s="21" t="s">
        <v>497</v>
      </c>
      <c r="F32" s="21" t="str">
        <f>IF(ISBLANK(E32), "", Table2[[#This Row],[unique_id]])</f>
        <v>compensation_sensor_netatmo_bertram_2_office_pantry_humidity</v>
      </c>
      <c r="G32" s="21" t="s">
        <v>256</v>
      </c>
      <c r="H32" s="21" t="s">
        <v>29</v>
      </c>
      <c r="I32" s="21" t="s">
        <v>30</v>
      </c>
      <c r="L32" s="21" t="s">
        <v>136</v>
      </c>
      <c r="N32" s="21" t="s">
        <v>800</v>
      </c>
      <c r="O32" s="22" t="s">
        <v>509</v>
      </c>
      <c r="P32" s="21"/>
      <c r="S32" s="21" t="s">
        <v>512</v>
      </c>
      <c r="U32" s="22"/>
      <c r="W32" s="21" t="str">
        <f>IF(ISBLANK(V32),  "", _xlfn.CONCAT("haas/entity/sensor/", LOWER(C32), "/", E32, "/config"))</f>
        <v/>
      </c>
      <c r="X32" s="21" t="str">
        <f>IF(ISBLANK(V32),  "", _xlfn.CONCAT(LOWER(C32), "/", E32))</f>
        <v/>
      </c>
      <c r="AA32" s="23"/>
      <c r="AB32" s="21" t="s">
        <v>864</v>
      </c>
      <c r="AC32" s="22" t="s">
        <v>772</v>
      </c>
      <c r="AD32" s="21" t="s">
        <v>773</v>
      </c>
      <c r="AE32" s="21" t="s">
        <v>770</v>
      </c>
      <c r="AF32" s="21" t="s">
        <v>128</v>
      </c>
      <c r="AG32" s="21" t="str">
        <f>G32</f>
        <v>Pantry</v>
      </c>
      <c r="AK32" s="21" t="str">
        <f>IF(AND(ISBLANK(AI32), ISBLANK(AJ32)), "", _xlfn.CONCAT("[", IF(ISBLANK(AI32), "", _xlfn.CONCAT("[""mac"", """, AI32, """]")), IF(ISBLANK(AJ32), "", _xlfn.CONCAT(", [""ip"", """, AJ32, """]")), "]"))</f>
        <v/>
      </c>
      <c r="AL32" s="21"/>
    </row>
    <row r="33" spans="1:38" x14ac:dyDescent="0.2">
      <c r="A33" s="21">
        <v>1058</v>
      </c>
      <c r="B33" s="21" t="s">
        <v>26</v>
      </c>
      <c r="C33" s="21" t="s">
        <v>128</v>
      </c>
      <c r="D33" s="21" t="s">
        <v>27</v>
      </c>
      <c r="E33" s="21" t="s">
        <v>499</v>
      </c>
      <c r="F33" s="21" t="str">
        <f>IF(ISBLANK(E33), "", Table2[[#This Row],[unique_id]])</f>
        <v>compensation_sensor_netatmo_bertram_2_office_dining_humidity</v>
      </c>
      <c r="G33" s="21" t="s">
        <v>237</v>
      </c>
      <c r="H33" s="21" t="s">
        <v>29</v>
      </c>
      <c r="I33" s="21" t="s">
        <v>30</v>
      </c>
      <c r="L33" s="21" t="s">
        <v>136</v>
      </c>
      <c r="N33" s="21" t="s">
        <v>800</v>
      </c>
      <c r="O33" s="22" t="s">
        <v>509</v>
      </c>
      <c r="P33" s="21"/>
      <c r="S33" s="21" t="s">
        <v>512</v>
      </c>
      <c r="U33" s="22"/>
      <c r="W33" s="21" t="str">
        <f>IF(ISBLANK(V33),  "", _xlfn.CONCAT("haas/entity/sensor/", LOWER(C33), "/", E33, "/config"))</f>
        <v/>
      </c>
      <c r="X33" s="21" t="str">
        <f>IF(ISBLANK(V33),  "", _xlfn.CONCAT(LOWER(C33), "/", E33))</f>
        <v/>
      </c>
      <c r="AA33" s="23"/>
      <c r="AB33" s="21" t="s">
        <v>865</v>
      </c>
      <c r="AC33" s="22" t="s">
        <v>772</v>
      </c>
      <c r="AD33" s="21" t="s">
        <v>773</v>
      </c>
      <c r="AE33" s="21" t="s">
        <v>770</v>
      </c>
      <c r="AF33" s="21" t="s">
        <v>128</v>
      </c>
      <c r="AG33" s="21" t="str">
        <f>G33</f>
        <v>Dining</v>
      </c>
      <c r="AK33" s="21" t="str">
        <f>IF(AND(ISBLANK(AI33), ISBLANK(AJ33)), "", _xlfn.CONCAT("[", IF(ISBLANK(AI33), "", _xlfn.CONCAT("[""mac"", """, AI33, """]")), IF(ISBLANK(AJ33), "", _xlfn.CONCAT(", [""ip"", """, AJ33, """]")), "]"))</f>
        <v/>
      </c>
      <c r="AL33" s="21"/>
    </row>
    <row r="34" spans="1:38" x14ac:dyDescent="0.2">
      <c r="A34" s="21">
        <v>1059</v>
      </c>
      <c r="B34" s="21" t="s">
        <v>26</v>
      </c>
      <c r="C34" s="21" t="s">
        <v>128</v>
      </c>
      <c r="D34" s="21" t="s">
        <v>27</v>
      </c>
      <c r="E34" s="21" t="s">
        <v>500</v>
      </c>
      <c r="F34" s="21" t="str">
        <f>IF(ISBLANK(E34), "", Table2[[#This Row],[unique_id]])</f>
        <v>compensation_sensor_netatmo_laundry_humidity</v>
      </c>
      <c r="G34" s="21" t="s">
        <v>258</v>
      </c>
      <c r="H34" s="21" t="s">
        <v>29</v>
      </c>
      <c r="I34" s="21" t="s">
        <v>30</v>
      </c>
      <c r="L34" s="21" t="s">
        <v>136</v>
      </c>
      <c r="N34" s="21" t="s">
        <v>800</v>
      </c>
      <c r="O34" s="22" t="s">
        <v>509</v>
      </c>
      <c r="P34" s="21"/>
      <c r="S34" s="21" t="s">
        <v>512</v>
      </c>
      <c r="U34" s="22"/>
      <c r="W34" s="21" t="str">
        <f>IF(ISBLANK(V34),  "", _xlfn.CONCAT("haas/entity/sensor/", LOWER(C34), "/", E34, "/config"))</f>
        <v/>
      </c>
      <c r="X34" s="21" t="str">
        <f>IF(ISBLANK(V34),  "", _xlfn.CONCAT(LOWER(C34), "/", E34))</f>
        <v/>
      </c>
      <c r="AA34" s="23"/>
      <c r="AB34" s="21" t="str">
        <f>LOWER(_xlfn.CONCAT(Table2[[#This Row],[device_manufacturer]], "-",Table2[[#This Row],[device_suggested_area]]))</f>
        <v>netatmo-laundry</v>
      </c>
      <c r="AC34" s="22" t="s">
        <v>771</v>
      </c>
      <c r="AD34" s="21" t="s">
        <v>773</v>
      </c>
      <c r="AE34" s="21" t="s">
        <v>769</v>
      </c>
      <c r="AF34" s="21" t="s">
        <v>128</v>
      </c>
      <c r="AG34" s="21" t="str">
        <f>G34</f>
        <v>Laundry</v>
      </c>
      <c r="AK34" s="21" t="str">
        <f>IF(AND(ISBLANK(AI34), ISBLANK(AJ34)), "", _xlfn.CONCAT("[", IF(ISBLANK(AI34), "", _xlfn.CONCAT("[""mac"", """, AI34, """]")), IF(ISBLANK(AJ34), "", _xlfn.CONCAT(", [""ip"", """, AJ34, """]")), "]"))</f>
        <v/>
      </c>
      <c r="AL34" s="21"/>
    </row>
    <row r="35" spans="1:38" x14ac:dyDescent="0.2">
      <c r="A35" s="21">
        <v>1060</v>
      </c>
      <c r="B35" s="21" t="s">
        <v>26</v>
      </c>
      <c r="C35" s="21" t="s">
        <v>128</v>
      </c>
      <c r="D35" s="21" t="s">
        <v>27</v>
      </c>
      <c r="E35" s="21" t="s">
        <v>501</v>
      </c>
      <c r="F35" s="21" t="str">
        <f>IF(ISBLANK(E35), "", Table2[[#This Row],[unique_id]])</f>
        <v>compensation_sensor_netatmo_bertram_2_office_basement_humidity</v>
      </c>
      <c r="G35" s="21" t="s">
        <v>255</v>
      </c>
      <c r="H35" s="21" t="s">
        <v>29</v>
      </c>
      <c r="I35" s="21" t="s">
        <v>30</v>
      </c>
      <c r="L35" s="21" t="s">
        <v>136</v>
      </c>
      <c r="N35" s="21" t="s">
        <v>800</v>
      </c>
      <c r="O35" s="22" t="s">
        <v>509</v>
      </c>
      <c r="P35" s="21"/>
      <c r="S35" s="21" t="s">
        <v>512</v>
      </c>
      <c r="U35" s="22"/>
      <c r="W35" s="21" t="str">
        <f>IF(ISBLANK(V35),  "", _xlfn.CONCAT("haas/entity/sensor/", LOWER(C35), "/", E35, "/config"))</f>
        <v/>
      </c>
      <c r="X35" s="21" t="str">
        <f>IF(ISBLANK(V35),  "", _xlfn.CONCAT(LOWER(C35), "/", E35))</f>
        <v/>
      </c>
      <c r="AA35" s="23"/>
      <c r="AB35" s="21" t="s">
        <v>866</v>
      </c>
      <c r="AC35" s="22" t="s">
        <v>772</v>
      </c>
      <c r="AD35" s="21" t="s">
        <v>773</v>
      </c>
      <c r="AE35" s="21" t="s">
        <v>770</v>
      </c>
      <c r="AF35" s="21" t="s">
        <v>128</v>
      </c>
      <c r="AG35" s="21" t="str">
        <f>G35</f>
        <v>Basement</v>
      </c>
      <c r="AK35" s="21" t="str">
        <f>IF(AND(ISBLANK(AI35), ISBLANK(AJ35)), "", _xlfn.CONCAT("[", IF(ISBLANK(AI35), "", _xlfn.CONCAT("[""mac"", """, AI35, """]")), IF(ISBLANK(AJ35), "", _xlfn.CONCAT(", [""ip"", """, AJ35, """]")), "]"))</f>
        <v/>
      </c>
      <c r="AL35" s="21"/>
    </row>
    <row r="36" spans="1:38" x14ac:dyDescent="0.2">
      <c r="A36" s="21">
        <v>1061</v>
      </c>
      <c r="B36" s="21" t="s">
        <v>26</v>
      </c>
      <c r="C36" s="21" t="s">
        <v>39</v>
      </c>
      <c r="D36" s="21" t="s">
        <v>27</v>
      </c>
      <c r="E36" s="21" t="s">
        <v>502</v>
      </c>
      <c r="F36" s="21" t="str">
        <f>IF(ISBLANK(E36), "", Table2[[#This Row],[unique_id]])</f>
        <v>compensation_sensor_rack_humidity</v>
      </c>
      <c r="G36" s="21" t="s">
        <v>28</v>
      </c>
      <c r="H36" s="21" t="s">
        <v>29</v>
      </c>
      <c r="I36" s="21" t="s">
        <v>30</v>
      </c>
      <c r="L36" s="21" t="s">
        <v>136</v>
      </c>
      <c r="N36" s="21"/>
      <c r="O36" s="22" t="s">
        <v>509</v>
      </c>
      <c r="P36" s="21" t="s">
        <v>31</v>
      </c>
      <c r="Q36" s="21" t="s">
        <v>32</v>
      </c>
      <c r="R36" s="21" t="s">
        <v>33</v>
      </c>
      <c r="S36" s="21" t="s">
        <v>512</v>
      </c>
      <c r="T36" s="21">
        <v>300</v>
      </c>
      <c r="U36" s="22" t="s">
        <v>34</v>
      </c>
      <c r="V36" s="21" t="s">
        <v>35</v>
      </c>
      <c r="W36" s="21" t="str">
        <f>IF(ISBLANK(V36),  "", _xlfn.CONCAT("haas/entity/sensor/", LOWER(C36), "/", E36, "/config"))</f>
        <v>haas/entity/sensor/weewx/compensation_sensor_rack_humidity/config</v>
      </c>
      <c r="X36" s="21" t="str">
        <f>IF(ISBLANK(V36),  "", _xlfn.CONCAT(LOWER(C36), "/", E36))</f>
        <v>weewx/compensation_sensor_rack_humidity</v>
      </c>
      <c r="Y36" s="21" t="s">
        <v>430</v>
      </c>
      <c r="Z36" s="21">
        <v>1</v>
      </c>
      <c r="AA36" s="23" t="s">
        <v>195</v>
      </c>
      <c r="AB36" s="21" t="s">
        <v>612</v>
      </c>
      <c r="AC36" s="22">
        <v>3.15</v>
      </c>
      <c r="AD36" s="21" t="s">
        <v>586</v>
      </c>
      <c r="AE36" s="21" t="s">
        <v>36</v>
      </c>
      <c r="AF36" s="21" t="s">
        <v>37</v>
      </c>
      <c r="AG36" s="21" t="s">
        <v>28</v>
      </c>
      <c r="AK36" s="21" t="str">
        <f>IF(AND(ISBLANK(AI36), ISBLANK(AJ36)), "", _xlfn.CONCAT("[", IF(ISBLANK(AI36), "", _xlfn.CONCAT("[""mac"", """, AI36, """]")), IF(ISBLANK(AJ36), "", _xlfn.CONCAT(", [""ip"", """, AJ36, """]")), "]"))</f>
        <v/>
      </c>
      <c r="AL36" s="21"/>
    </row>
    <row r="37" spans="1:38" x14ac:dyDescent="0.2">
      <c r="A37" s="21">
        <v>1062</v>
      </c>
      <c r="B37" s="21" t="s">
        <v>26</v>
      </c>
      <c r="C37" s="21" t="s">
        <v>804</v>
      </c>
      <c r="D37" s="21" t="s">
        <v>537</v>
      </c>
      <c r="E37" s="21" t="s">
        <v>536</v>
      </c>
      <c r="F37" s="21" t="str">
        <f>IF(ISBLANK(E37), "", Table2[[#This Row],[unique_id]])</f>
        <v>column_break</v>
      </c>
      <c r="G37" s="21" t="s">
        <v>533</v>
      </c>
      <c r="H37" s="21" t="s">
        <v>29</v>
      </c>
      <c r="I37" s="21" t="s">
        <v>30</v>
      </c>
      <c r="L37" s="21" t="s">
        <v>534</v>
      </c>
      <c r="M37" s="21" t="s">
        <v>535</v>
      </c>
      <c r="N37" s="21"/>
      <c r="O37" s="22"/>
      <c r="P37" s="21"/>
      <c r="U37" s="22"/>
      <c r="X37" s="21" t="str">
        <f>IF(ISBLANK(V37),  "", _xlfn.CONCAT(LOWER(C37), "/", E37))</f>
        <v/>
      </c>
      <c r="AA37" s="23"/>
      <c r="AB37" s="21"/>
      <c r="AC37" s="22"/>
      <c r="AD37" s="21"/>
      <c r="AK37" s="21" t="str">
        <f>IF(AND(ISBLANK(AI37), ISBLANK(AJ37)), "", _xlfn.CONCAT("[", IF(ISBLANK(AI37), "", _xlfn.CONCAT("[""mac"", """, AI37, """]")), IF(ISBLANK(AJ37), "", _xlfn.CONCAT(", [""ip"", """, AJ37, """]")), "]"))</f>
        <v/>
      </c>
      <c r="AL37" s="21"/>
    </row>
    <row r="38" spans="1:38" x14ac:dyDescent="0.2">
      <c r="A38" s="21">
        <v>1100</v>
      </c>
      <c r="B38" s="21" t="s">
        <v>26</v>
      </c>
      <c r="C38" s="21" t="s">
        <v>128</v>
      </c>
      <c r="D38" s="21" t="s">
        <v>27</v>
      </c>
      <c r="E38" s="21" t="s">
        <v>483</v>
      </c>
      <c r="F38" s="21" t="str">
        <f>IF(ISBLANK(E38), "", Table2[[#This Row],[unique_id]])</f>
        <v>compensation_sensor_netatmo_ada_co2</v>
      </c>
      <c r="G38" s="21" t="s">
        <v>130</v>
      </c>
      <c r="H38" s="21" t="s">
        <v>188</v>
      </c>
      <c r="I38" s="21" t="s">
        <v>30</v>
      </c>
      <c r="N38" s="21"/>
      <c r="O38" s="22" t="s">
        <v>509</v>
      </c>
      <c r="P38" s="21"/>
      <c r="S38" s="21" t="s">
        <v>325</v>
      </c>
      <c r="U38" s="22"/>
      <c r="W38" s="21" t="str">
        <f>IF(ISBLANK(V38),  "", _xlfn.CONCAT("haas/entity/sensor/", LOWER(C38), "/", E38, "/config"))</f>
        <v/>
      </c>
      <c r="X38" s="21" t="str">
        <f>IF(ISBLANK(V38),  "", _xlfn.CONCAT(LOWER(C38), "/", E38))</f>
        <v/>
      </c>
      <c r="AA38" s="23"/>
      <c r="AB38" s="21" t="str">
        <f>LOWER(_xlfn.CONCAT(Table2[[#This Row],[device_manufacturer]], "-",Table2[[#This Row],[device_suggested_area]]))</f>
        <v>netatmo-ada</v>
      </c>
      <c r="AC38" s="22" t="s">
        <v>771</v>
      </c>
      <c r="AD38" s="21" t="s">
        <v>773</v>
      </c>
      <c r="AE38" s="21" t="s">
        <v>769</v>
      </c>
      <c r="AF38" s="21" t="s">
        <v>128</v>
      </c>
      <c r="AG38" s="21" t="str">
        <f>G38</f>
        <v>Ada</v>
      </c>
      <c r="AK38" s="21" t="str">
        <f>IF(AND(ISBLANK(AI38), ISBLANK(AJ38)), "", _xlfn.CONCAT("[", IF(ISBLANK(AI38), "", _xlfn.CONCAT("[""mac"", """, AI38, """]")), IF(ISBLANK(AJ38), "", _xlfn.CONCAT(", [""ip"", """, AJ38, """]")), "]"))</f>
        <v/>
      </c>
      <c r="AL38" s="21"/>
    </row>
    <row r="39" spans="1:38" x14ac:dyDescent="0.2">
      <c r="A39" s="21">
        <v>1101</v>
      </c>
      <c r="B39" s="21" t="s">
        <v>26</v>
      </c>
      <c r="C39" s="21" t="s">
        <v>128</v>
      </c>
      <c r="D39" s="21" t="s">
        <v>27</v>
      </c>
      <c r="E39" s="21" t="s">
        <v>484</v>
      </c>
      <c r="F39" s="21" t="str">
        <f>IF(ISBLANK(E39), "", Table2[[#This Row],[unique_id]])</f>
        <v>compensation_sensor_netatmo_edwin_co2</v>
      </c>
      <c r="G39" s="21" t="s">
        <v>127</v>
      </c>
      <c r="H39" s="21" t="s">
        <v>188</v>
      </c>
      <c r="I39" s="21" t="s">
        <v>30</v>
      </c>
      <c r="L39" s="21" t="s">
        <v>90</v>
      </c>
      <c r="N39" s="21" t="s">
        <v>800</v>
      </c>
      <c r="O39" s="22" t="s">
        <v>509</v>
      </c>
      <c r="P39" s="21"/>
      <c r="S39" s="21" t="s">
        <v>325</v>
      </c>
      <c r="W39" s="21" t="str">
        <f>IF(ISBLANK(V39),  "", _xlfn.CONCAT("haas/entity/sensor/", LOWER(C39), "/", E39, "/config"))</f>
        <v/>
      </c>
      <c r="X39" s="21" t="str">
        <f>IF(ISBLANK(V39),  "", _xlfn.CONCAT(LOWER(C39), "/", E39))</f>
        <v/>
      </c>
      <c r="AA39" s="22"/>
      <c r="AB39" s="21" t="str">
        <f>LOWER(_xlfn.CONCAT(Table2[[#This Row],[device_manufacturer]], "-",Table2[[#This Row],[device_suggested_area]]))</f>
        <v>netatmo-edwin</v>
      </c>
      <c r="AC39" s="22" t="s">
        <v>771</v>
      </c>
      <c r="AD39" s="21" t="s">
        <v>773</v>
      </c>
      <c r="AE39" s="21" t="s">
        <v>769</v>
      </c>
      <c r="AF39" s="21" t="s">
        <v>128</v>
      </c>
      <c r="AG39" s="21" t="str">
        <f>G39</f>
        <v>Edwin</v>
      </c>
      <c r="AK39" s="21" t="str">
        <f>IF(AND(ISBLANK(AI39), ISBLANK(AJ39)), "", _xlfn.CONCAT("[", IF(ISBLANK(AI39), "", _xlfn.CONCAT("[""mac"", """, AI39, """]")), IF(ISBLANK(AJ39), "", _xlfn.CONCAT(", [""ip"", """, AJ39, """]")), "]"))</f>
        <v/>
      </c>
      <c r="AL39" s="21"/>
    </row>
    <row r="40" spans="1:38" x14ac:dyDescent="0.2">
      <c r="A40" s="21">
        <v>1102</v>
      </c>
      <c r="B40" s="21" t="s">
        <v>26</v>
      </c>
      <c r="C40" s="21" t="s">
        <v>128</v>
      </c>
      <c r="D40" s="21" t="s">
        <v>27</v>
      </c>
      <c r="E40" s="21" t="s">
        <v>461</v>
      </c>
      <c r="F40" s="21" t="str">
        <f>IF(ISBLANK(E40), "", Table2[[#This Row],[unique_id]])</f>
        <v>compensation_sensor_netatmo_parents_co2</v>
      </c>
      <c r="G40" s="21" t="s">
        <v>236</v>
      </c>
      <c r="H40" s="21" t="s">
        <v>188</v>
      </c>
      <c r="I40" s="21" t="s">
        <v>30</v>
      </c>
      <c r="L40" s="21" t="s">
        <v>90</v>
      </c>
      <c r="N40" s="21" t="s">
        <v>800</v>
      </c>
      <c r="O40" s="22" t="s">
        <v>463</v>
      </c>
      <c r="P40" s="21"/>
      <c r="S40" s="21" t="s">
        <v>325</v>
      </c>
      <c r="W40" s="21" t="str">
        <f>IF(ISBLANK(V40),  "", _xlfn.CONCAT("haas/entity/sensor/", LOWER(C40), "/", E40, "/config"))</f>
        <v/>
      </c>
      <c r="X40" s="21" t="str">
        <f>IF(ISBLANK(V40),  "", _xlfn.CONCAT(LOWER(C40), "/", E40))</f>
        <v/>
      </c>
      <c r="AA40" s="22"/>
      <c r="AB40" s="21" t="str">
        <f>LOWER(_xlfn.CONCAT(Table2[[#This Row],[device_manufacturer]], "-",Table2[[#This Row],[device_suggested_area]]))</f>
        <v>netatmo-parents</v>
      </c>
      <c r="AC40" s="22" t="s">
        <v>771</v>
      </c>
      <c r="AD40" s="21" t="s">
        <v>773</v>
      </c>
      <c r="AE40" s="21" t="s">
        <v>769</v>
      </c>
      <c r="AF40" s="21" t="s">
        <v>128</v>
      </c>
      <c r="AG40" s="21" t="str">
        <f>G40</f>
        <v>Parents</v>
      </c>
      <c r="AK40" s="21" t="str">
        <f>IF(AND(ISBLANK(AI40), ISBLANK(AJ40)), "", _xlfn.CONCAT("[", IF(ISBLANK(AI40), "", _xlfn.CONCAT("[""mac"", """, AI40, """]")), IF(ISBLANK(AJ40), "", _xlfn.CONCAT(", [""ip"", """, AJ40, """]")), "]"))</f>
        <v/>
      </c>
      <c r="AL40" s="21"/>
    </row>
    <row r="41" spans="1:38" x14ac:dyDescent="0.2">
      <c r="A41" s="21">
        <v>1103</v>
      </c>
      <c r="B41" s="21" t="s">
        <v>26</v>
      </c>
      <c r="C41" s="21" t="s">
        <v>128</v>
      </c>
      <c r="D41" s="21" t="s">
        <v>27</v>
      </c>
      <c r="E41" s="21" t="s">
        <v>485</v>
      </c>
      <c r="F41" s="21" t="str">
        <f>IF(ISBLANK(E41), "", Table2[[#This Row],[unique_id]])</f>
        <v>compensation_sensor_netatmo_bertram_2_office_co2</v>
      </c>
      <c r="G41" s="21" t="s">
        <v>257</v>
      </c>
      <c r="H41" s="21" t="s">
        <v>188</v>
      </c>
      <c r="I41" s="21" t="s">
        <v>30</v>
      </c>
      <c r="L41" s="21" t="s">
        <v>90</v>
      </c>
      <c r="N41" s="21" t="s">
        <v>800</v>
      </c>
      <c r="O41" s="22" t="s">
        <v>509</v>
      </c>
      <c r="P41" s="21"/>
      <c r="S41" s="21" t="s">
        <v>325</v>
      </c>
      <c r="W41" s="21" t="str">
        <f>IF(ISBLANK(V41),  "", _xlfn.CONCAT("haas/entity/sensor/", LOWER(C41), "/", E41, "/config"))</f>
        <v/>
      </c>
      <c r="X41" s="21" t="str">
        <f>IF(ISBLANK(V41),  "", _xlfn.CONCAT(LOWER(C41), "/", E41))</f>
        <v/>
      </c>
      <c r="AA41" s="22"/>
      <c r="AB41" s="21" t="str">
        <f>LOWER(_xlfn.CONCAT(Table2[[#This Row],[device_manufacturer]], "-",Table2[[#This Row],[device_suggested_area]]))</f>
        <v>netatmo-office</v>
      </c>
      <c r="AC41" s="22" t="s">
        <v>772</v>
      </c>
      <c r="AD41" s="21" t="s">
        <v>773</v>
      </c>
      <c r="AE41" s="21" t="s">
        <v>770</v>
      </c>
      <c r="AF41" s="21" t="s">
        <v>128</v>
      </c>
      <c r="AG41" s="21" t="str">
        <f>G41</f>
        <v>Office</v>
      </c>
      <c r="AK41" s="21" t="str">
        <f>IF(AND(ISBLANK(AI41), ISBLANK(AJ41)), "", _xlfn.CONCAT("[", IF(ISBLANK(AI41), "", _xlfn.CONCAT("[""mac"", """, AI41, """]")), IF(ISBLANK(AJ41), "", _xlfn.CONCAT(", [""ip"", """, AJ41, """]")), "]"))</f>
        <v/>
      </c>
      <c r="AL41" s="21"/>
    </row>
    <row r="42" spans="1:38" x14ac:dyDescent="0.2">
      <c r="A42" s="21">
        <v>1104</v>
      </c>
      <c r="B42" s="21" t="s">
        <v>26</v>
      </c>
      <c r="C42" s="21" t="s">
        <v>128</v>
      </c>
      <c r="D42" s="21" t="s">
        <v>27</v>
      </c>
      <c r="E42" s="21" t="s">
        <v>488</v>
      </c>
      <c r="F42" s="21" t="str">
        <f>IF(ISBLANK(E42), "", Table2[[#This Row],[unique_id]])</f>
        <v>compensation_sensor_netatmo_bertram_2_office_lounge_co2</v>
      </c>
      <c r="G42" s="21" t="s">
        <v>238</v>
      </c>
      <c r="H42" s="21" t="s">
        <v>188</v>
      </c>
      <c r="I42" s="21" t="s">
        <v>30</v>
      </c>
      <c r="L42" s="21" t="s">
        <v>90</v>
      </c>
      <c r="N42" s="21" t="s">
        <v>800</v>
      </c>
      <c r="O42" s="22" t="s">
        <v>509</v>
      </c>
      <c r="P42" s="21"/>
      <c r="S42" s="21" t="s">
        <v>325</v>
      </c>
      <c r="W42" s="21" t="str">
        <f>IF(ISBLANK(V42),  "", _xlfn.CONCAT("haas/entity/sensor/", LOWER(C42), "/", E42, "/config"))</f>
        <v/>
      </c>
      <c r="X42" s="21" t="str">
        <f>IF(ISBLANK(V42),  "", _xlfn.CONCAT(LOWER(C42), "/", E42))</f>
        <v/>
      </c>
      <c r="AA42" s="22"/>
      <c r="AB42" s="21" t="s">
        <v>863</v>
      </c>
      <c r="AC42" s="22" t="s">
        <v>772</v>
      </c>
      <c r="AD42" s="21" t="s">
        <v>773</v>
      </c>
      <c r="AE42" s="21" t="s">
        <v>770</v>
      </c>
      <c r="AF42" s="21" t="s">
        <v>128</v>
      </c>
      <c r="AG42" s="21" t="str">
        <f>G42</f>
        <v>Lounge</v>
      </c>
      <c r="AK42" s="21" t="str">
        <f>IF(AND(ISBLANK(AI42), ISBLANK(AJ42)), "", _xlfn.CONCAT("[", IF(ISBLANK(AI42), "", _xlfn.CONCAT("[""mac"", """, AI42, """]")), IF(ISBLANK(AJ42), "", _xlfn.CONCAT(", [""ip"", """, AJ42, """]")), "]"))</f>
        <v/>
      </c>
      <c r="AL42" s="21"/>
    </row>
    <row r="43" spans="1:38" x14ac:dyDescent="0.2">
      <c r="A43" s="21">
        <v>1105</v>
      </c>
      <c r="B43" s="21" t="s">
        <v>26</v>
      </c>
      <c r="C43" s="21" t="s">
        <v>128</v>
      </c>
      <c r="D43" s="21" t="s">
        <v>27</v>
      </c>
      <c r="E43" s="21" t="s">
        <v>486</v>
      </c>
      <c r="F43" s="21" t="str">
        <f>IF(ISBLANK(E43), "", Table2[[#This Row],[unique_id]])</f>
        <v>compensation_sensor_netatmo_bertram_2_kitchen_co2</v>
      </c>
      <c r="G43" s="21" t="s">
        <v>250</v>
      </c>
      <c r="H43" s="21" t="s">
        <v>188</v>
      </c>
      <c r="I43" s="21" t="s">
        <v>30</v>
      </c>
      <c r="L43" s="21" t="s">
        <v>136</v>
      </c>
      <c r="N43" s="21" t="s">
        <v>800</v>
      </c>
      <c r="O43" s="22" t="s">
        <v>509</v>
      </c>
      <c r="P43" s="21"/>
      <c r="S43" s="21" t="s">
        <v>325</v>
      </c>
      <c r="W43" s="21" t="str">
        <f>IF(ISBLANK(V43),  "", _xlfn.CONCAT("haas/entity/sensor/", LOWER(C43), "/", E43, "/config"))</f>
        <v/>
      </c>
      <c r="X43" s="21" t="str">
        <f>IF(ISBLANK(V43),  "", _xlfn.CONCAT(LOWER(C43), "/", E43))</f>
        <v/>
      </c>
      <c r="AA43" s="22"/>
      <c r="AB43" s="21" t="str">
        <f>LOWER(_xlfn.CONCAT(Table2[[#This Row],[device_manufacturer]], "-",Table2[[#This Row],[device_suggested_area]]))</f>
        <v>netatmo-kitchen</v>
      </c>
      <c r="AC43" s="22" t="s">
        <v>772</v>
      </c>
      <c r="AD43" s="21" t="s">
        <v>773</v>
      </c>
      <c r="AE43" s="21" t="s">
        <v>770</v>
      </c>
      <c r="AF43" s="21" t="s">
        <v>128</v>
      </c>
      <c r="AG43" s="21" t="str">
        <f>G43</f>
        <v>Kitchen</v>
      </c>
      <c r="AK43" s="21" t="str">
        <f>IF(AND(ISBLANK(AI43), ISBLANK(AJ43)), "", _xlfn.CONCAT("[", IF(ISBLANK(AI43), "", _xlfn.CONCAT("[""mac"", """, AI43, """]")), IF(ISBLANK(AJ43), "", _xlfn.CONCAT(", [""ip"", """, AJ43, """]")), "]"))</f>
        <v/>
      </c>
      <c r="AL43" s="21"/>
    </row>
    <row r="44" spans="1:38" x14ac:dyDescent="0.2">
      <c r="A44" s="21">
        <v>1106</v>
      </c>
      <c r="B44" s="21" t="s">
        <v>26</v>
      </c>
      <c r="C44" s="21" t="s">
        <v>128</v>
      </c>
      <c r="D44" s="21" t="s">
        <v>27</v>
      </c>
      <c r="E44" s="21" t="s">
        <v>487</v>
      </c>
      <c r="F44" s="21" t="str">
        <f>IF(ISBLANK(E44), "", Table2[[#This Row],[unique_id]])</f>
        <v>compensation_sensor_netatmo_bertram_2_office_pantry_co2</v>
      </c>
      <c r="G44" s="21" t="s">
        <v>256</v>
      </c>
      <c r="H44" s="21" t="s">
        <v>188</v>
      </c>
      <c r="I44" s="21" t="s">
        <v>30</v>
      </c>
      <c r="L44" s="21" t="s">
        <v>136</v>
      </c>
      <c r="N44" s="21" t="s">
        <v>800</v>
      </c>
      <c r="O44" s="22" t="s">
        <v>509</v>
      </c>
      <c r="P44" s="21"/>
      <c r="S44" s="21" t="s">
        <v>325</v>
      </c>
      <c r="W44" s="21" t="str">
        <f>IF(ISBLANK(V44),  "", _xlfn.CONCAT("haas/entity/sensor/", LOWER(C44), "/", E44, "/config"))</f>
        <v/>
      </c>
      <c r="X44" s="21" t="str">
        <f>IF(ISBLANK(V44),  "", _xlfn.CONCAT(LOWER(C44), "/", E44))</f>
        <v/>
      </c>
      <c r="AA44" s="22"/>
      <c r="AB44" s="21" t="s">
        <v>864</v>
      </c>
      <c r="AC44" s="22" t="s">
        <v>772</v>
      </c>
      <c r="AD44" s="21" t="s">
        <v>773</v>
      </c>
      <c r="AE44" s="21" t="s">
        <v>770</v>
      </c>
      <c r="AF44" s="21" t="s">
        <v>128</v>
      </c>
      <c r="AG44" s="21" t="str">
        <f>G44</f>
        <v>Pantry</v>
      </c>
      <c r="AK44" s="21" t="str">
        <f>IF(AND(ISBLANK(AI44), ISBLANK(AJ44)), "", _xlfn.CONCAT("[", IF(ISBLANK(AI44), "", _xlfn.CONCAT("[""mac"", """, AI44, """]")), IF(ISBLANK(AJ44), "", _xlfn.CONCAT(", [""ip"", """, AJ44, """]")), "]"))</f>
        <v/>
      </c>
      <c r="AL44" s="21"/>
    </row>
    <row r="45" spans="1:38" x14ac:dyDescent="0.2">
      <c r="A45" s="21">
        <v>1107</v>
      </c>
      <c r="B45" s="21" t="s">
        <v>26</v>
      </c>
      <c r="C45" s="21" t="s">
        <v>128</v>
      </c>
      <c r="D45" s="21" t="s">
        <v>27</v>
      </c>
      <c r="E45" s="21" t="s">
        <v>489</v>
      </c>
      <c r="F45" s="21" t="str">
        <f>IF(ISBLANK(E45), "", Table2[[#This Row],[unique_id]])</f>
        <v>compensation_sensor_netatmo_bertram_2_office_dining_co2</v>
      </c>
      <c r="G45" s="21" t="s">
        <v>237</v>
      </c>
      <c r="H45" s="21" t="s">
        <v>188</v>
      </c>
      <c r="I45" s="21" t="s">
        <v>30</v>
      </c>
      <c r="L45" s="21" t="s">
        <v>136</v>
      </c>
      <c r="N45" s="21" t="s">
        <v>800</v>
      </c>
      <c r="O45" s="22" t="s">
        <v>509</v>
      </c>
      <c r="P45" s="21"/>
      <c r="S45" s="21" t="s">
        <v>325</v>
      </c>
      <c r="W45" s="21" t="str">
        <f>IF(ISBLANK(V45),  "", _xlfn.CONCAT("haas/entity/sensor/", LOWER(C45), "/", E45, "/config"))</f>
        <v/>
      </c>
      <c r="X45" s="21" t="str">
        <f>IF(ISBLANK(V45),  "", _xlfn.CONCAT(LOWER(C45), "/", E45))</f>
        <v/>
      </c>
      <c r="AA45" s="22"/>
      <c r="AB45" s="21" t="s">
        <v>865</v>
      </c>
      <c r="AC45" s="22" t="s">
        <v>772</v>
      </c>
      <c r="AD45" s="21" t="s">
        <v>773</v>
      </c>
      <c r="AE45" s="21" t="s">
        <v>770</v>
      </c>
      <c r="AF45" s="21" t="s">
        <v>128</v>
      </c>
      <c r="AG45" s="21" t="str">
        <f>G45</f>
        <v>Dining</v>
      </c>
      <c r="AK45" s="21" t="str">
        <f>IF(AND(ISBLANK(AI45), ISBLANK(AJ45)), "", _xlfn.CONCAT("[", IF(ISBLANK(AI45), "", _xlfn.CONCAT("[""mac"", """, AI45, """]")), IF(ISBLANK(AJ45), "", _xlfn.CONCAT(", [""ip"", """, AJ45, """]")), "]"))</f>
        <v/>
      </c>
      <c r="AL45" s="21"/>
    </row>
    <row r="46" spans="1:38" x14ac:dyDescent="0.2">
      <c r="A46" s="21">
        <v>1108</v>
      </c>
      <c r="B46" s="21" t="s">
        <v>26</v>
      </c>
      <c r="C46" s="21" t="s">
        <v>128</v>
      </c>
      <c r="D46" s="21" t="s">
        <v>27</v>
      </c>
      <c r="E46" s="21" t="s">
        <v>490</v>
      </c>
      <c r="F46" s="21" t="str">
        <f>IF(ISBLANK(E46), "", Table2[[#This Row],[unique_id]])</f>
        <v>compensation_sensor_netatmo_laundry_co2</v>
      </c>
      <c r="G46" s="21" t="s">
        <v>258</v>
      </c>
      <c r="H46" s="21" t="s">
        <v>188</v>
      </c>
      <c r="I46" s="21" t="s">
        <v>30</v>
      </c>
      <c r="N46" s="21"/>
      <c r="O46" s="22" t="s">
        <v>509</v>
      </c>
      <c r="P46" s="21"/>
      <c r="S46" s="21" t="s">
        <v>325</v>
      </c>
      <c r="W46" s="21" t="str">
        <f>IF(ISBLANK(V46),  "", _xlfn.CONCAT("haas/entity/sensor/", LOWER(C46), "/", E46, "/config"))</f>
        <v/>
      </c>
      <c r="X46" s="21" t="str">
        <f>IF(ISBLANK(V46),  "", _xlfn.CONCAT(LOWER(C46), "/", E46))</f>
        <v/>
      </c>
      <c r="AA46" s="22"/>
      <c r="AB46" s="21" t="str">
        <f>LOWER(_xlfn.CONCAT(Table2[[#This Row],[device_manufacturer]], "-",Table2[[#This Row],[device_suggested_area]]))</f>
        <v>netatmo-laundry</v>
      </c>
      <c r="AC46" s="22" t="s">
        <v>771</v>
      </c>
      <c r="AD46" s="21" t="s">
        <v>773</v>
      </c>
      <c r="AE46" s="21" t="s">
        <v>769</v>
      </c>
      <c r="AF46" s="21" t="s">
        <v>128</v>
      </c>
      <c r="AG46" s="21" t="str">
        <f>G46</f>
        <v>Laundry</v>
      </c>
      <c r="AK46" s="21" t="str">
        <f>IF(AND(ISBLANK(AI46), ISBLANK(AJ46)), "", _xlfn.CONCAT("[", IF(ISBLANK(AI46), "", _xlfn.CONCAT("[""mac"", """, AI46, """]")), IF(ISBLANK(AJ46), "", _xlfn.CONCAT(", [""ip"", """, AJ46, """]")), "]"))</f>
        <v/>
      </c>
      <c r="AL46" s="21"/>
    </row>
    <row r="47" spans="1:38" x14ac:dyDescent="0.2">
      <c r="A47" s="21">
        <v>1109</v>
      </c>
      <c r="B47" s="21" t="s">
        <v>26</v>
      </c>
      <c r="C47" s="21" t="s">
        <v>804</v>
      </c>
      <c r="D47" s="21" t="s">
        <v>537</v>
      </c>
      <c r="E47" s="21" t="s">
        <v>536</v>
      </c>
      <c r="F47" s="21" t="str">
        <f>IF(ISBLANK(E47), "", Table2[[#This Row],[unique_id]])</f>
        <v>column_break</v>
      </c>
      <c r="G47" s="21" t="s">
        <v>533</v>
      </c>
      <c r="H47" s="21" t="s">
        <v>188</v>
      </c>
      <c r="I47" s="21" t="s">
        <v>30</v>
      </c>
      <c r="L47" s="21" t="s">
        <v>534</v>
      </c>
      <c r="M47" s="21" t="s">
        <v>535</v>
      </c>
      <c r="N47" s="21"/>
      <c r="O47" s="22"/>
      <c r="P47" s="21"/>
      <c r="W47" s="21" t="str">
        <f>IF(ISBLANK(V47),  "", _xlfn.CONCAT("haas/entity/sensor/", LOWER(C47), "/", E47, "/config"))</f>
        <v/>
      </c>
      <c r="X47" s="21" t="str">
        <f>IF(ISBLANK(V47),  "", _xlfn.CONCAT(LOWER(C47), "/", E47))</f>
        <v/>
      </c>
      <c r="AA47" s="22"/>
      <c r="AB47" s="21"/>
      <c r="AC47" s="22"/>
      <c r="AD47" s="21"/>
      <c r="AK47" s="28" t="str">
        <f>IF(AND(ISBLANK(AI47), ISBLANK(AJ47)), "", _xlfn.CONCAT("[", IF(ISBLANK(AI47), "", _xlfn.CONCAT("[""mac"", """, AI47, """]")), IF(ISBLANK(AJ47), "", _xlfn.CONCAT(", [""ip"", """, AJ47, """]")), "]"))</f>
        <v/>
      </c>
      <c r="AL47" s="21"/>
    </row>
    <row r="48" spans="1:38" x14ac:dyDescent="0.2">
      <c r="A48" s="21">
        <v>1110</v>
      </c>
      <c r="B48" s="21" t="s">
        <v>26</v>
      </c>
      <c r="C48" s="21" t="s">
        <v>824</v>
      </c>
      <c r="D48" s="21" t="s">
        <v>27</v>
      </c>
      <c r="E48" s="21" t="s">
        <v>828</v>
      </c>
      <c r="F48" s="28" t="str">
        <f>IF(ISBLANK(E48), "", Table2[[#This Row],[unique_id]])</f>
        <v>lounge_air_purifier_pm25</v>
      </c>
      <c r="G48" s="21" t="s">
        <v>238</v>
      </c>
      <c r="H48" s="21" t="s">
        <v>827</v>
      </c>
      <c r="I48" s="21" t="s">
        <v>30</v>
      </c>
      <c r="L48" s="21" t="s">
        <v>90</v>
      </c>
      <c r="N48" s="21" t="s">
        <v>800</v>
      </c>
      <c r="O48" s="22"/>
      <c r="P48" s="21"/>
      <c r="S48" s="21" t="s">
        <v>830</v>
      </c>
      <c r="W48" s="21" t="str">
        <f>IF(ISBLANK(V48),  "", _xlfn.CONCAT("haas/entity/sensor/", LOWER(C48), "/", E48, "/config"))</f>
        <v/>
      </c>
      <c r="X48" s="21" t="str">
        <f>IF(ISBLANK(V48),  "", _xlfn.CONCAT(LOWER(C48), "/", E48))</f>
        <v/>
      </c>
      <c r="AA48" s="22"/>
      <c r="AB48" s="21"/>
      <c r="AC48" s="22"/>
      <c r="AD48" s="21"/>
      <c r="AK48" s="28" t="str">
        <f>IF(AND(ISBLANK(AI48), ISBLANK(AJ48)), "", _xlfn.CONCAT("[", IF(ISBLANK(AI48), "", _xlfn.CONCAT("[""mac"", """, AI48, """]")), IF(ISBLANK(AJ48), "", _xlfn.CONCAT(", [""ip"", """, AJ48, """]")), "]"))</f>
        <v/>
      </c>
      <c r="AL48" s="21"/>
    </row>
    <row r="49" spans="1:38" x14ac:dyDescent="0.2">
      <c r="A49" s="21">
        <v>1111</v>
      </c>
      <c r="B49" s="21" t="s">
        <v>26</v>
      </c>
      <c r="C49" s="21" t="s">
        <v>804</v>
      </c>
      <c r="D49" s="21" t="s">
        <v>537</v>
      </c>
      <c r="E49" s="21" t="s">
        <v>536</v>
      </c>
      <c r="F49" s="21" t="str">
        <f>IF(ISBLANK(E49), "", Table2[[#This Row],[unique_id]])</f>
        <v>column_break</v>
      </c>
      <c r="G49" s="21" t="s">
        <v>533</v>
      </c>
      <c r="H49" s="21" t="s">
        <v>827</v>
      </c>
      <c r="I49" s="21" t="s">
        <v>30</v>
      </c>
      <c r="L49" s="21" t="s">
        <v>534</v>
      </c>
      <c r="M49" s="21" t="s">
        <v>535</v>
      </c>
      <c r="N49" s="21"/>
      <c r="O49" s="22"/>
      <c r="P49" s="21"/>
      <c r="S49" s="21" t="s">
        <v>830</v>
      </c>
      <c r="X49" s="21" t="str">
        <f>IF(ISBLANK(V49),  "", _xlfn.CONCAT(LOWER(C49), "/", E49))</f>
        <v/>
      </c>
      <c r="AA49" s="22"/>
      <c r="AB49" s="21"/>
      <c r="AC49" s="22"/>
      <c r="AD49" s="21"/>
      <c r="AK49" s="21" t="str">
        <f>IF(AND(ISBLANK(AI49), ISBLANK(AJ49)), "", _xlfn.CONCAT("[", IF(ISBLANK(AI49), "", _xlfn.CONCAT("[""mac"", """, AI49, """]")), IF(ISBLANK(AJ49), "", _xlfn.CONCAT(", [""ip"", """, AJ49, """]")), "]"))</f>
        <v/>
      </c>
      <c r="AL49" s="21"/>
    </row>
    <row r="50" spans="1:38" x14ac:dyDescent="0.2">
      <c r="A50" s="21">
        <v>1150</v>
      </c>
      <c r="B50" s="21" t="s">
        <v>26</v>
      </c>
      <c r="C50" s="21" t="s">
        <v>128</v>
      </c>
      <c r="D50" s="21" t="s">
        <v>27</v>
      </c>
      <c r="E50" s="21" t="s">
        <v>503</v>
      </c>
      <c r="F50" s="21" t="str">
        <f>IF(ISBLANK(E50), "", Table2[[#This Row],[unique_id]])</f>
        <v>compensation_sensor_netatmo_ada_noise</v>
      </c>
      <c r="G50" s="21" t="s">
        <v>130</v>
      </c>
      <c r="H50" s="21" t="s">
        <v>189</v>
      </c>
      <c r="I50" s="21" t="s">
        <v>30</v>
      </c>
      <c r="L50" s="21" t="s">
        <v>90</v>
      </c>
      <c r="N50" s="21" t="s">
        <v>800</v>
      </c>
      <c r="O50" s="22" t="s">
        <v>509</v>
      </c>
      <c r="P50" s="21"/>
      <c r="S50" s="21" t="s">
        <v>511</v>
      </c>
      <c r="U50" s="22"/>
      <c r="W50" s="21" t="str">
        <f>IF(ISBLANK(V50),  "", _xlfn.CONCAT("haas/entity/sensor/", LOWER(C50), "/", E50, "/config"))</f>
        <v/>
      </c>
      <c r="X50" s="21" t="str">
        <f>IF(ISBLANK(V50),  "", _xlfn.CONCAT(LOWER(C50), "/", E50))</f>
        <v/>
      </c>
      <c r="AA50" s="22"/>
      <c r="AB50" s="21" t="str">
        <f>LOWER(_xlfn.CONCAT(Table2[[#This Row],[device_manufacturer]], "-",Table2[[#This Row],[device_suggested_area]]))</f>
        <v>netatmo-ada</v>
      </c>
      <c r="AC50" s="22" t="s">
        <v>771</v>
      </c>
      <c r="AD50" s="21" t="s">
        <v>773</v>
      </c>
      <c r="AE50" s="21" t="s">
        <v>769</v>
      </c>
      <c r="AF50" s="21" t="s">
        <v>128</v>
      </c>
      <c r="AG50" s="21" t="str">
        <f>G50</f>
        <v>Ada</v>
      </c>
      <c r="AK50" s="21" t="str">
        <f>IF(AND(ISBLANK(AI50), ISBLANK(AJ50)), "", _xlfn.CONCAT("[", IF(ISBLANK(AI50), "", _xlfn.CONCAT("[""mac"", """, AI50, """]")), IF(ISBLANK(AJ50), "", _xlfn.CONCAT(", [""ip"", """, AJ50, """]")), "]"))</f>
        <v/>
      </c>
      <c r="AL50" s="21"/>
    </row>
    <row r="51" spans="1:38" x14ac:dyDescent="0.2">
      <c r="A51" s="21">
        <v>1151</v>
      </c>
      <c r="B51" s="21" t="s">
        <v>26</v>
      </c>
      <c r="C51" s="21" t="s">
        <v>128</v>
      </c>
      <c r="D51" s="21" t="s">
        <v>27</v>
      </c>
      <c r="E51" s="21" t="s">
        <v>504</v>
      </c>
      <c r="F51" s="21" t="str">
        <f>IF(ISBLANK(E51), "", Table2[[#This Row],[unique_id]])</f>
        <v>compensation_sensor_netatmo_edwin_noise</v>
      </c>
      <c r="G51" s="21" t="s">
        <v>127</v>
      </c>
      <c r="H51" s="21" t="s">
        <v>189</v>
      </c>
      <c r="I51" s="21" t="s">
        <v>30</v>
      </c>
      <c r="L51" s="21" t="s">
        <v>90</v>
      </c>
      <c r="N51" s="21" t="s">
        <v>800</v>
      </c>
      <c r="O51" s="22" t="s">
        <v>509</v>
      </c>
      <c r="P51" s="21"/>
      <c r="S51" s="21" t="s">
        <v>511</v>
      </c>
      <c r="U51" s="22"/>
      <c r="W51" s="21" t="str">
        <f>IF(ISBLANK(V51),  "", _xlfn.CONCAT("haas/entity/sensor/", LOWER(C51), "/", E51, "/config"))</f>
        <v/>
      </c>
      <c r="X51" s="21" t="str">
        <f>IF(ISBLANK(V51),  "", _xlfn.CONCAT(LOWER(C51), "/", E51))</f>
        <v/>
      </c>
      <c r="AA51" s="22"/>
      <c r="AB51" s="21" t="str">
        <f>LOWER(_xlfn.CONCAT(Table2[[#This Row],[device_manufacturer]], "-",Table2[[#This Row],[device_suggested_area]]))</f>
        <v>netatmo-edwin</v>
      </c>
      <c r="AC51" s="22" t="s">
        <v>771</v>
      </c>
      <c r="AD51" s="21" t="s">
        <v>773</v>
      </c>
      <c r="AE51" s="21" t="s">
        <v>769</v>
      </c>
      <c r="AF51" s="21" t="s">
        <v>128</v>
      </c>
      <c r="AG51" s="21" t="str">
        <f>G51</f>
        <v>Edwin</v>
      </c>
      <c r="AK51" s="21" t="str">
        <f>IF(AND(ISBLANK(AI51), ISBLANK(AJ51)), "", _xlfn.CONCAT("[", IF(ISBLANK(AI51), "", _xlfn.CONCAT("[""mac"", """, AI51, """]")), IF(ISBLANK(AJ51), "", _xlfn.CONCAT(", [""ip"", """, AJ51, """]")), "]"))</f>
        <v/>
      </c>
      <c r="AL51" s="21"/>
    </row>
    <row r="52" spans="1:38" x14ac:dyDescent="0.2">
      <c r="A52" s="21">
        <v>1152</v>
      </c>
      <c r="B52" s="21" t="s">
        <v>26</v>
      </c>
      <c r="C52" s="21" t="s">
        <v>128</v>
      </c>
      <c r="D52" s="21" t="s">
        <v>27</v>
      </c>
      <c r="E52" s="21" t="s">
        <v>505</v>
      </c>
      <c r="F52" s="21" t="str">
        <f>IF(ISBLANK(E52), "", Table2[[#This Row],[unique_id]])</f>
        <v>compensation_sensor_netatmo_parents_noise</v>
      </c>
      <c r="G52" s="21" t="s">
        <v>236</v>
      </c>
      <c r="H52" s="21" t="s">
        <v>189</v>
      </c>
      <c r="I52" s="21" t="s">
        <v>30</v>
      </c>
      <c r="L52" s="21" t="s">
        <v>90</v>
      </c>
      <c r="N52" s="21" t="s">
        <v>800</v>
      </c>
      <c r="O52" s="22" t="s">
        <v>509</v>
      </c>
      <c r="P52" s="21"/>
      <c r="S52" s="21" t="s">
        <v>511</v>
      </c>
      <c r="U52" s="22"/>
      <c r="W52" s="21" t="str">
        <f>IF(ISBLANK(V52),  "", _xlfn.CONCAT("haas/entity/sensor/", LOWER(C52), "/", E52, "/config"))</f>
        <v/>
      </c>
      <c r="X52" s="21" t="str">
        <f>IF(ISBLANK(V52),  "", _xlfn.CONCAT(LOWER(C52), "/", E52))</f>
        <v/>
      </c>
      <c r="AA52" s="22"/>
      <c r="AB52" s="21" t="str">
        <f>LOWER(_xlfn.CONCAT(Table2[[#This Row],[device_manufacturer]], "-",Table2[[#This Row],[device_suggested_area]]))</f>
        <v>netatmo-parents</v>
      </c>
      <c r="AC52" s="22" t="s">
        <v>771</v>
      </c>
      <c r="AD52" s="21" t="s">
        <v>773</v>
      </c>
      <c r="AE52" s="21" t="s">
        <v>769</v>
      </c>
      <c r="AF52" s="21" t="s">
        <v>128</v>
      </c>
      <c r="AG52" s="21" t="str">
        <f>G52</f>
        <v>Parents</v>
      </c>
      <c r="AK52" s="21" t="str">
        <f>IF(AND(ISBLANK(AI52), ISBLANK(AJ52)), "", _xlfn.CONCAT("[", IF(ISBLANK(AI52), "", _xlfn.CONCAT("[""mac"", """, AI52, """]")), IF(ISBLANK(AJ52), "", _xlfn.CONCAT(", [""ip"", """, AJ52, """]")), "]"))</f>
        <v/>
      </c>
      <c r="AL52" s="21"/>
    </row>
    <row r="53" spans="1:38" x14ac:dyDescent="0.2">
      <c r="A53" s="21">
        <v>1153</v>
      </c>
      <c r="B53" s="21" t="s">
        <v>26</v>
      </c>
      <c r="C53" s="21" t="s">
        <v>128</v>
      </c>
      <c r="D53" s="21" t="s">
        <v>27</v>
      </c>
      <c r="E53" s="21" t="s">
        <v>506</v>
      </c>
      <c r="F53" s="21" t="str">
        <f>IF(ISBLANK(E53), "", Table2[[#This Row],[unique_id]])</f>
        <v>compensation_sensor_netatmo_bertram_2_office_noise</v>
      </c>
      <c r="G53" s="21" t="s">
        <v>257</v>
      </c>
      <c r="H53" s="21" t="s">
        <v>189</v>
      </c>
      <c r="I53" s="21" t="s">
        <v>30</v>
      </c>
      <c r="L53" s="21" t="s">
        <v>90</v>
      </c>
      <c r="N53" s="21" t="s">
        <v>800</v>
      </c>
      <c r="O53" s="22" t="s">
        <v>509</v>
      </c>
      <c r="P53" s="21"/>
      <c r="S53" s="21" t="s">
        <v>511</v>
      </c>
      <c r="U53" s="22"/>
      <c r="W53" s="21" t="str">
        <f>IF(ISBLANK(V53),  "", _xlfn.CONCAT("haas/entity/sensor/", LOWER(C53), "/", E53, "/config"))</f>
        <v/>
      </c>
      <c r="X53" s="21" t="str">
        <f>IF(ISBLANK(V53),  "", _xlfn.CONCAT(LOWER(C53), "/", E53))</f>
        <v/>
      </c>
      <c r="AA53" s="22"/>
      <c r="AB53" s="21" t="str">
        <f>LOWER(_xlfn.CONCAT(Table2[[#This Row],[device_manufacturer]], "-",Table2[[#This Row],[device_suggested_area]]))</f>
        <v>netatmo-office</v>
      </c>
      <c r="AC53" s="22" t="s">
        <v>772</v>
      </c>
      <c r="AD53" s="21" t="s">
        <v>773</v>
      </c>
      <c r="AE53" s="21" t="s">
        <v>770</v>
      </c>
      <c r="AF53" s="21" t="s">
        <v>128</v>
      </c>
      <c r="AG53" s="21" t="str">
        <f>G53</f>
        <v>Office</v>
      </c>
      <c r="AK53" s="21" t="str">
        <f>IF(AND(ISBLANK(AI53), ISBLANK(AJ53)), "", _xlfn.CONCAT("[", IF(ISBLANK(AI53), "", _xlfn.CONCAT("[""mac"", """, AI53, """]")), IF(ISBLANK(AJ53), "", _xlfn.CONCAT(", [""ip"", """, AJ53, """]")), "]"))</f>
        <v/>
      </c>
      <c r="AL53" s="21"/>
    </row>
    <row r="54" spans="1:38" x14ac:dyDescent="0.2">
      <c r="A54" s="21">
        <v>1154</v>
      </c>
      <c r="B54" s="21" t="s">
        <v>26</v>
      </c>
      <c r="C54" s="21" t="s">
        <v>128</v>
      </c>
      <c r="D54" s="21" t="s">
        <v>27</v>
      </c>
      <c r="E54" s="21" t="s">
        <v>507</v>
      </c>
      <c r="F54" s="21" t="str">
        <f>IF(ISBLANK(E54), "", Table2[[#This Row],[unique_id]])</f>
        <v>compensation_sensor_netatmo_bertram_2_kitchen_noise</v>
      </c>
      <c r="G54" s="21" t="s">
        <v>250</v>
      </c>
      <c r="H54" s="21" t="s">
        <v>189</v>
      </c>
      <c r="I54" s="21" t="s">
        <v>30</v>
      </c>
      <c r="L54" s="21" t="s">
        <v>136</v>
      </c>
      <c r="N54" s="21" t="s">
        <v>800</v>
      </c>
      <c r="O54" s="22" t="s">
        <v>509</v>
      </c>
      <c r="P54" s="21"/>
      <c r="S54" s="21" t="s">
        <v>511</v>
      </c>
      <c r="U54" s="22"/>
      <c r="W54" s="21" t="str">
        <f>IF(ISBLANK(V54),  "", _xlfn.CONCAT("haas/entity/sensor/", LOWER(C54), "/", E54, "/config"))</f>
        <v/>
      </c>
      <c r="X54" s="21" t="str">
        <f>IF(ISBLANK(V54),  "", _xlfn.CONCAT(LOWER(C54), "/", E54))</f>
        <v/>
      </c>
      <c r="AA54" s="22"/>
      <c r="AB54" s="21" t="str">
        <f>LOWER(_xlfn.CONCAT(Table2[[#This Row],[device_manufacturer]], "-",Table2[[#This Row],[device_suggested_area]]))</f>
        <v>netatmo-kitchen</v>
      </c>
      <c r="AC54" s="22" t="s">
        <v>772</v>
      </c>
      <c r="AD54" s="21" t="s">
        <v>773</v>
      </c>
      <c r="AE54" s="21" t="s">
        <v>770</v>
      </c>
      <c r="AF54" s="21" t="s">
        <v>128</v>
      </c>
      <c r="AG54" s="21" t="str">
        <f>G54</f>
        <v>Kitchen</v>
      </c>
      <c r="AK54" s="21" t="str">
        <f>IF(AND(ISBLANK(AI54), ISBLANK(AJ54)), "", _xlfn.CONCAT("[", IF(ISBLANK(AI54), "", _xlfn.CONCAT("[""mac"", """, AI54, """]")), IF(ISBLANK(AJ54), "", _xlfn.CONCAT(", [""ip"", """, AJ54, """]")), "]"))</f>
        <v/>
      </c>
      <c r="AL54" s="21"/>
    </row>
    <row r="55" spans="1:38" x14ac:dyDescent="0.2">
      <c r="A55" s="21">
        <v>1155</v>
      </c>
      <c r="B55" s="21" t="s">
        <v>26</v>
      </c>
      <c r="C55" s="21" t="s">
        <v>128</v>
      </c>
      <c r="D55" s="21" t="s">
        <v>27</v>
      </c>
      <c r="E55" s="21" t="s">
        <v>508</v>
      </c>
      <c r="F55" s="21" t="str">
        <f>IF(ISBLANK(E55), "", Table2[[#This Row],[unique_id]])</f>
        <v>compensation_sensor_netatmo_laundry_noise</v>
      </c>
      <c r="G55" s="21" t="s">
        <v>258</v>
      </c>
      <c r="H55" s="21" t="s">
        <v>189</v>
      </c>
      <c r="I55" s="21" t="s">
        <v>30</v>
      </c>
      <c r="L55" s="21" t="s">
        <v>136</v>
      </c>
      <c r="N55" s="21" t="s">
        <v>800</v>
      </c>
      <c r="O55" s="22" t="s">
        <v>509</v>
      </c>
      <c r="P55" s="21"/>
      <c r="S55" s="21" t="s">
        <v>511</v>
      </c>
      <c r="U55" s="22"/>
      <c r="W55" s="21" t="str">
        <f>IF(ISBLANK(V55),  "", _xlfn.CONCAT("haas/entity/sensor/", LOWER(C55), "/", E55, "/config"))</f>
        <v/>
      </c>
      <c r="X55" s="21" t="str">
        <f>IF(ISBLANK(V55),  "", _xlfn.CONCAT(LOWER(C55), "/", E55))</f>
        <v/>
      </c>
      <c r="AA55" s="22"/>
      <c r="AB55" s="21" t="str">
        <f>LOWER(_xlfn.CONCAT(Table2[[#This Row],[device_manufacturer]], "-",Table2[[#This Row],[device_suggested_area]]))</f>
        <v>netatmo-laundry</v>
      </c>
      <c r="AC55" s="22" t="s">
        <v>771</v>
      </c>
      <c r="AD55" s="21" t="s">
        <v>773</v>
      </c>
      <c r="AE55" s="21" t="s">
        <v>769</v>
      </c>
      <c r="AF55" s="21" t="s">
        <v>128</v>
      </c>
      <c r="AG55" s="21" t="str">
        <f>G55</f>
        <v>Laundry</v>
      </c>
      <c r="AK55" s="21" t="str">
        <f>IF(AND(ISBLANK(AI55), ISBLANK(AJ55)), "", _xlfn.CONCAT("[", IF(ISBLANK(AI55), "", _xlfn.CONCAT("[""mac"", """, AI55, """]")), IF(ISBLANK(AJ55), "", _xlfn.CONCAT(", [""ip"", """, AJ55, """]")), "]"))</f>
        <v/>
      </c>
      <c r="AL55" s="21"/>
    </row>
    <row r="56" spans="1:38" x14ac:dyDescent="0.2">
      <c r="A56" s="21">
        <v>1200</v>
      </c>
      <c r="B56" s="21" t="s">
        <v>26</v>
      </c>
      <c r="C56" s="21" t="s">
        <v>39</v>
      </c>
      <c r="D56" s="21" t="s">
        <v>27</v>
      </c>
      <c r="E56" s="21" t="s">
        <v>41</v>
      </c>
      <c r="F56" s="21" t="str">
        <f>IF(ISBLANK(E56), "", Table2[[#This Row],[unique_id]])</f>
        <v>roof_cloud_base</v>
      </c>
      <c r="G56" s="21" t="s">
        <v>42</v>
      </c>
      <c r="H56" s="21" t="s">
        <v>43</v>
      </c>
      <c r="I56" s="21" t="s">
        <v>30</v>
      </c>
      <c r="N56" s="21"/>
      <c r="O56" s="22"/>
      <c r="P56" s="21" t="s">
        <v>31</v>
      </c>
      <c r="Q56" s="21" t="s">
        <v>44</v>
      </c>
      <c r="S56" s="21" t="s">
        <v>183</v>
      </c>
      <c r="T56" s="21">
        <v>300</v>
      </c>
      <c r="U56" s="22" t="s">
        <v>34</v>
      </c>
      <c r="V56" s="21" t="s">
        <v>45</v>
      </c>
      <c r="W56" s="21" t="str">
        <f>IF(ISBLANK(V56),  "", _xlfn.CONCAT("haas/entity/sensor/", LOWER(C56), "/", E56, "/config"))</f>
        <v>haas/entity/sensor/weewx/roof_cloud_base/config</v>
      </c>
      <c r="X56" s="21" t="str">
        <f>IF(ISBLANK(V56),  "", _xlfn.CONCAT(LOWER(C56), "/", E56))</f>
        <v>weewx/roof_cloud_base</v>
      </c>
      <c r="Y56" s="21" t="s">
        <v>430</v>
      </c>
      <c r="Z56" s="21">
        <v>1</v>
      </c>
      <c r="AA56" s="23" t="s">
        <v>195</v>
      </c>
      <c r="AB56" s="21" t="s">
        <v>612</v>
      </c>
      <c r="AC56" s="22">
        <v>3.15</v>
      </c>
      <c r="AD56" s="21" t="s">
        <v>586</v>
      </c>
      <c r="AE56" s="21" t="s">
        <v>36</v>
      </c>
      <c r="AF56" s="21" t="s">
        <v>37</v>
      </c>
      <c r="AG56" s="21" t="s">
        <v>38</v>
      </c>
      <c r="AK56" s="21" t="str">
        <f>IF(AND(ISBLANK(AI56), ISBLANK(AJ56)), "", _xlfn.CONCAT("[", IF(ISBLANK(AI56), "", _xlfn.CONCAT("[""mac"", """, AI56, """]")), IF(ISBLANK(AJ56), "", _xlfn.CONCAT(", [""ip"", """, AJ56, """]")), "]"))</f>
        <v/>
      </c>
      <c r="AL56" s="21"/>
    </row>
    <row r="57" spans="1:38" x14ac:dyDescent="0.2">
      <c r="A57" s="21">
        <v>1201</v>
      </c>
      <c r="B57" s="21" t="s">
        <v>26</v>
      </c>
      <c r="C57" s="21" t="s">
        <v>39</v>
      </c>
      <c r="D57" s="21" t="s">
        <v>27</v>
      </c>
      <c r="E57" s="21" t="s">
        <v>46</v>
      </c>
      <c r="F57" s="21" t="str">
        <f>IF(ISBLANK(E57), "", Table2[[#This Row],[unique_id]])</f>
        <v>roof_max_solar_radiation</v>
      </c>
      <c r="G57" s="21" t="s">
        <v>47</v>
      </c>
      <c r="H57" s="21" t="s">
        <v>43</v>
      </c>
      <c r="I57" s="21" t="s">
        <v>30</v>
      </c>
      <c r="N57" s="21"/>
      <c r="O57" s="22"/>
      <c r="P57" s="21" t="s">
        <v>31</v>
      </c>
      <c r="Q57" s="21" t="s">
        <v>48</v>
      </c>
      <c r="S57" s="21" t="s">
        <v>184</v>
      </c>
      <c r="T57" s="21">
        <v>300</v>
      </c>
      <c r="U57" s="22" t="s">
        <v>34</v>
      </c>
      <c r="V57" s="21" t="s">
        <v>49</v>
      </c>
      <c r="W57" s="21" t="str">
        <f>IF(ISBLANK(V57),  "", _xlfn.CONCAT("haas/entity/sensor/", LOWER(C57), "/", E57, "/config"))</f>
        <v>haas/entity/sensor/weewx/roof_max_solar_radiation/config</v>
      </c>
      <c r="X57" s="21" t="str">
        <f>IF(ISBLANK(V57),  "", _xlfn.CONCAT(LOWER(C57), "/", E57))</f>
        <v>weewx/roof_max_solar_radiation</v>
      </c>
      <c r="Y57" s="21" t="s">
        <v>430</v>
      </c>
      <c r="Z57" s="21">
        <v>1</v>
      </c>
      <c r="AA57" s="23" t="s">
        <v>195</v>
      </c>
      <c r="AB57" s="21" t="s">
        <v>612</v>
      </c>
      <c r="AC57" s="22">
        <v>3.15</v>
      </c>
      <c r="AD57" s="21" t="s">
        <v>586</v>
      </c>
      <c r="AE57" s="21" t="s">
        <v>36</v>
      </c>
      <c r="AF57" s="21" t="s">
        <v>37</v>
      </c>
      <c r="AG57" s="21" t="s">
        <v>38</v>
      </c>
      <c r="AK57" s="21" t="str">
        <f>IF(AND(ISBLANK(AI57), ISBLANK(AJ57)), "", _xlfn.CONCAT("[", IF(ISBLANK(AI57), "", _xlfn.CONCAT("[""mac"", """, AI57, """]")), IF(ISBLANK(AJ57), "", _xlfn.CONCAT(", [""ip"", """, AJ57, """]")), "]"))</f>
        <v/>
      </c>
      <c r="AL57" s="21"/>
    </row>
    <row r="58" spans="1:38" x14ac:dyDescent="0.2">
      <c r="A58" s="21">
        <v>1250</v>
      </c>
      <c r="B58" s="21" t="s">
        <v>26</v>
      </c>
      <c r="C58" s="21" t="s">
        <v>39</v>
      </c>
      <c r="D58" s="21" t="s">
        <v>27</v>
      </c>
      <c r="E58" s="21" t="s">
        <v>53</v>
      </c>
      <c r="F58" s="21" t="str">
        <f>IF(ISBLANK(E58), "", Table2[[#This Row],[unique_id]])</f>
        <v>roof_barometer_pressure</v>
      </c>
      <c r="G58" s="21" t="s">
        <v>54</v>
      </c>
      <c r="H58" s="21" t="s">
        <v>50</v>
      </c>
      <c r="I58" s="21" t="s">
        <v>30</v>
      </c>
      <c r="N58" s="21"/>
      <c r="O58" s="22"/>
      <c r="P58" s="21" t="s">
        <v>31</v>
      </c>
      <c r="Q58" s="21" t="s">
        <v>51</v>
      </c>
      <c r="R58" s="21" t="s">
        <v>52</v>
      </c>
      <c r="T58" s="21">
        <v>300</v>
      </c>
      <c r="U58" s="22" t="s">
        <v>34</v>
      </c>
      <c r="V58" s="21" t="s">
        <v>55</v>
      </c>
      <c r="W58" s="21" t="str">
        <f>IF(ISBLANK(V58),  "", _xlfn.CONCAT("haas/entity/sensor/", LOWER(C58), "/", E58, "/config"))</f>
        <v>haas/entity/sensor/weewx/roof_barometer_pressure/config</v>
      </c>
      <c r="X58" s="21" t="str">
        <f>IF(ISBLANK(V58),  "", _xlfn.CONCAT(LOWER(C58), "/", E58))</f>
        <v>weewx/roof_barometer_pressure</v>
      </c>
      <c r="Y58" s="21" t="s">
        <v>430</v>
      </c>
      <c r="Z58" s="21">
        <v>1</v>
      </c>
      <c r="AA58" s="23" t="s">
        <v>195</v>
      </c>
      <c r="AB58" s="21" t="s">
        <v>612</v>
      </c>
      <c r="AC58" s="22">
        <v>3.15</v>
      </c>
      <c r="AD58" s="21" t="s">
        <v>586</v>
      </c>
      <c r="AE58" s="21" t="s">
        <v>36</v>
      </c>
      <c r="AF58" s="21" t="s">
        <v>37</v>
      </c>
      <c r="AG58" s="21" t="s">
        <v>38</v>
      </c>
      <c r="AK58" s="21" t="str">
        <f>IF(AND(ISBLANK(AI58), ISBLANK(AJ58)), "", _xlfn.CONCAT("[", IF(ISBLANK(AI58), "", _xlfn.CONCAT("[""mac"", """, AI58, """]")), IF(ISBLANK(AJ58), "", _xlfn.CONCAT(", [""ip"", """, AJ58, """]")), "]"))</f>
        <v/>
      </c>
      <c r="AL58" s="21"/>
    </row>
    <row r="59" spans="1:38" x14ac:dyDescent="0.2">
      <c r="A59" s="21">
        <v>1251</v>
      </c>
      <c r="B59" s="21" t="s">
        <v>26</v>
      </c>
      <c r="C59" s="21" t="s">
        <v>39</v>
      </c>
      <c r="D59" s="21" t="s">
        <v>27</v>
      </c>
      <c r="E59" s="21" t="s">
        <v>56</v>
      </c>
      <c r="F59" s="21" t="str">
        <f>IF(ISBLANK(E59), "", Table2[[#This Row],[unique_id]])</f>
        <v>roof_pressure</v>
      </c>
      <c r="G59" s="21" t="s">
        <v>38</v>
      </c>
      <c r="H59" s="21" t="s">
        <v>50</v>
      </c>
      <c r="I59" s="21" t="s">
        <v>30</v>
      </c>
      <c r="N59" s="21"/>
      <c r="O59" s="22"/>
      <c r="P59" s="21" t="s">
        <v>31</v>
      </c>
      <c r="Q59" s="21" t="s">
        <v>51</v>
      </c>
      <c r="R59" s="21" t="s">
        <v>52</v>
      </c>
      <c r="T59" s="21">
        <v>300</v>
      </c>
      <c r="U59" s="22" t="s">
        <v>34</v>
      </c>
      <c r="V59" s="21" t="s">
        <v>52</v>
      </c>
      <c r="W59" s="21" t="str">
        <f>IF(ISBLANK(V59),  "", _xlfn.CONCAT("haas/entity/sensor/", LOWER(C59), "/", E59, "/config"))</f>
        <v>haas/entity/sensor/weewx/roof_pressure/config</v>
      </c>
      <c r="X59" s="21" t="str">
        <f>IF(ISBLANK(V59),  "", _xlfn.CONCAT(LOWER(C59), "/", E59))</f>
        <v>weewx/roof_pressure</v>
      </c>
      <c r="Y59" s="21" t="s">
        <v>430</v>
      </c>
      <c r="Z59" s="21">
        <v>1</v>
      </c>
      <c r="AA59" s="23" t="s">
        <v>195</v>
      </c>
      <c r="AB59" s="21" t="s">
        <v>612</v>
      </c>
      <c r="AC59" s="22">
        <v>3.15</v>
      </c>
      <c r="AD59" s="21" t="s">
        <v>586</v>
      </c>
      <c r="AE59" s="21" t="s">
        <v>36</v>
      </c>
      <c r="AF59" s="21" t="s">
        <v>37</v>
      </c>
      <c r="AG59" s="21" t="s">
        <v>38</v>
      </c>
      <c r="AK59" s="21" t="str">
        <f>IF(AND(ISBLANK(AI59), ISBLANK(AJ59)), "", _xlfn.CONCAT("[", IF(ISBLANK(AI59), "", _xlfn.CONCAT("[""mac"", """, AI59, """]")), IF(ISBLANK(AJ59), "", _xlfn.CONCAT(", [""ip"", """, AJ59, """]")), "]"))</f>
        <v/>
      </c>
      <c r="AL59" s="21"/>
    </row>
    <row r="60" spans="1:38" x14ac:dyDescent="0.2">
      <c r="A60" s="21">
        <v>1300</v>
      </c>
      <c r="B60" s="21" t="s">
        <v>26</v>
      </c>
      <c r="C60" s="21" t="s">
        <v>39</v>
      </c>
      <c r="D60" s="21" t="s">
        <v>27</v>
      </c>
      <c r="E60" s="21" t="s">
        <v>107</v>
      </c>
      <c r="F60" s="21" t="str">
        <f>IF(ISBLANK(E60), "", Table2[[#This Row],[unique_id]])</f>
        <v>roof_wind_direction</v>
      </c>
      <c r="G60" s="21" t="s">
        <v>108</v>
      </c>
      <c r="H60" s="21" t="s">
        <v>109</v>
      </c>
      <c r="I60" s="21" t="s">
        <v>30</v>
      </c>
      <c r="N60" s="21"/>
      <c r="O60" s="22"/>
      <c r="P60" s="21" t="s">
        <v>31</v>
      </c>
      <c r="Q60" s="21" t="s">
        <v>177</v>
      </c>
      <c r="S60" s="21" t="s">
        <v>186</v>
      </c>
      <c r="T60" s="21">
        <v>300</v>
      </c>
      <c r="U60" s="22" t="s">
        <v>34</v>
      </c>
      <c r="V60" s="21" t="s">
        <v>110</v>
      </c>
      <c r="W60" s="21" t="str">
        <f>IF(ISBLANK(V60),  "", _xlfn.CONCAT("haas/entity/sensor/", LOWER(C60), "/", E60, "/config"))</f>
        <v>haas/entity/sensor/weewx/roof_wind_direction/config</v>
      </c>
      <c r="X60" s="21" t="str">
        <f>IF(ISBLANK(V60),  "", _xlfn.CONCAT(LOWER(C60), "/", E60))</f>
        <v>weewx/roof_wind_direction</v>
      </c>
      <c r="Y60" s="21" t="s">
        <v>430</v>
      </c>
      <c r="Z60" s="21">
        <v>1</v>
      </c>
      <c r="AA60" s="23" t="s">
        <v>195</v>
      </c>
      <c r="AB60" s="21" t="s">
        <v>612</v>
      </c>
      <c r="AC60" s="22">
        <v>3.15</v>
      </c>
      <c r="AD60" s="21" t="s">
        <v>586</v>
      </c>
      <c r="AE60" s="21" t="s">
        <v>36</v>
      </c>
      <c r="AF60" s="21" t="s">
        <v>37</v>
      </c>
      <c r="AG60" s="21" t="s">
        <v>38</v>
      </c>
      <c r="AK60" s="21" t="str">
        <f>IF(AND(ISBLANK(AI60), ISBLANK(AJ60)), "", _xlfn.CONCAT("[", IF(ISBLANK(AI60), "", _xlfn.CONCAT("[""mac"", """, AI60, """]")), IF(ISBLANK(AJ60), "", _xlfn.CONCAT(", [""ip"", """, AJ60, """]")), "]"))</f>
        <v/>
      </c>
      <c r="AL60" s="21"/>
    </row>
    <row r="61" spans="1:38" x14ac:dyDescent="0.2">
      <c r="A61" s="21">
        <v>1301</v>
      </c>
      <c r="B61" s="21" t="s">
        <v>26</v>
      </c>
      <c r="C61" s="21" t="s">
        <v>39</v>
      </c>
      <c r="D61" s="21" t="s">
        <v>27</v>
      </c>
      <c r="E61" s="21" t="s">
        <v>111</v>
      </c>
      <c r="F61" s="21" t="str">
        <f>IF(ISBLANK(E61), "", Table2[[#This Row],[unique_id]])</f>
        <v>roof_wind_gust_direction</v>
      </c>
      <c r="G61" s="21" t="s">
        <v>112</v>
      </c>
      <c r="H61" s="21" t="s">
        <v>109</v>
      </c>
      <c r="I61" s="21" t="s">
        <v>30</v>
      </c>
      <c r="N61" s="21"/>
      <c r="O61" s="22"/>
      <c r="P61" s="21" t="s">
        <v>31</v>
      </c>
      <c r="Q61" s="21" t="s">
        <v>177</v>
      </c>
      <c r="S61" s="21" t="s">
        <v>186</v>
      </c>
      <c r="T61" s="21">
        <v>300</v>
      </c>
      <c r="U61" s="22" t="s">
        <v>34</v>
      </c>
      <c r="V61" s="21" t="s">
        <v>113</v>
      </c>
      <c r="W61" s="21" t="str">
        <f>IF(ISBLANK(V61),  "", _xlfn.CONCAT("haas/entity/sensor/", LOWER(C61), "/", E61, "/config"))</f>
        <v>haas/entity/sensor/weewx/roof_wind_gust_direction/config</v>
      </c>
      <c r="X61" s="21" t="str">
        <f>IF(ISBLANK(V61),  "", _xlfn.CONCAT(LOWER(C61), "/", E61))</f>
        <v>weewx/roof_wind_gust_direction</v>
      </c>
      <c r="Y61" s="21" t="s">
        <v>430</v>
      </c>
      <c r="Z61" s="21">
        <v>1</v>
      </c>
      <c r="AA61" s="23" t="s">
        <v>195</v>
      </c>
      <c r="AB61" s="21" t="s">
        <v>612</v>
      </c>
      <c r="AC61" s="22">
        <v>3.15</v>
      </c>
      <c r="AD61" s="21" t="s">
        <v>586</v>
      </c>
      <c r="AE61" s="21" t="s">
        <v>36</v>
      </c>
      <c r="AF61" s="21" t="s">
        <v>37</v>
      </c>
      <c r="AG61" s="21" t="s">
        <v>38</v>
      </c>
      <c r="AK61" s="21" t="str">
        <f>IF(AND(ISBLANK(AI61), ISBLANK(AJ61)), "", _xlfn.CONCAT("[", IF(ISBLANK(AI61), "", _xlfn.CONCAT("[""mac"", """, AI61, """]")), IF(ISBLANK(AJ61), "", _xlfn.CONCAT(", [""ip"", """, AJ61, """]")), "]"))</f>
        <v/>
      </c>
      <c r="AL61" s="21"/>
    </row>
    <row r="62" spans="1:38" x14ac:dyDescent="0.2">
      <c r="A62" s="21">
        <v>1302</v>
      </c>
      <c r="B62" s="21" t="s">
        <v>26</v>
      </c>
      <c r="C62" s="21" t="s">
        <v>39</v>
      </c>
      <c r="D62" s="21" t="s">
        <v>27</v>
      </c>
      <c r="E62" s="21" t="s">
        <v>114</v>
      </c>
      <c r="F62" s="21" t="str">
        <f>IF(ISBLANK(E62), "", Table2[[#This Row],[unique_id]])</f>
        <v>roof_wind_gust_speed</v>
      </c>
      <c r="G62" s="21" t="s">
        <v>115</v>
      </c>
      <c r="H62" s="21" t="s">
        <v>109</v>
      </c>
      <c r="I62" s="21" t="s">
        <v>30</v>
      </c>
      <c r="N62" s="21"/>
      <c r="O62" s="22"/>
      <c r="P62" s="21" t="s">
        <v>31</v>
      </c>
      <c r="Q62" s="21" t="s">
        <v>178</v>
      </c>
      <c r="S62" s="21" t="s">
        <v>186</v>
      </c>
      <c r="T62" s="21">
        <v>300</v>
      </c>
      <c r="U62" s="22" t="s">
        <v>34</v>
      </c>
      <c r="V62" s="21" t="s">
        <v>116</v>
      </c>
      <c r="W62" s="21" t="str">
        <f>IF(ISBLANK(V62),  "", _xlfn.CONCAT("haas/entity/sensor/", LOWER(C62), "/", E62, "/config"))</f>
        <v>haas/entity/sensor/weewx/roof_wind_gust_speed/config</v>
      </c>
      <c r="X62" s="21" t="str">
        <f>IF(ISBLANK(V62),  "", _xlfn.CONCAT(LOWER(C62), "/", E62))</f>
        <v>weewx/roof_wind_gust_speed</v>
      </c>
      <c r="Y62" s="21" t="s">
        <v>429</v>
      </c>
      <c r="Z62" s="21">
        <v>1</v>
      </c>
      <c r="AA62" s="23" t="s">
        <v>195</v>
      </c>
      <c r="AB62" s="21" t="s">
        <v>612</v>
      </c>
      <c r="AC62" s="22">
        <v>3.15</v>
      </c>
      <c r="AD62" s="21" t="s">
        <v>586</v>
      </c>
      <c r="AE62" s="21" t="s">
        <v>36</v>
      </c>
      <c r="AF62" s="21" t="s">
        <v>37</v>
      </c>
      <c r="AG62" s="21" t="s">
        <v>38</v>
      </c>
      <c r="AK62" s="21" t="str">
        <f>IF(AND(ISBLANK(AI62), ISBLANK(AJ62)), "", _xlfn.CONCAT("[", IF(ISBLANK(AI62), "", _xlfn.CONCAT("[""mac"", """, AI62, """]")), IF(ISBLANK(AJ62), "", _xlfn.CONCAT(", [""ip"", """, AJ62, """]")), "]"))</f>
        <v/>
      </c>
      <c r="AL62" s="21"/>
    </row>
    <row r="63" spans="1:38" x14ac:dyDescent="0.2">
      <c r="A63" s="21">
        <v>1303</v>
      </c>
      <c r="B63" s="21" t="s">
        <v>26</v>
      </c>
      <c r="C63" s="21" t="s">
        <v>39</v>
      </c>
      <c r="D63" s="21" t="s">
        <v>27</v>
      </c>
      <c r="E63" s="21" t="s">
        <v>117</v>
      </c>
      <c r="F63" s="21" t="str">
        <f>IF(ISBLANK(E63), "", Table2[[#This Row],[unique_id]])</f>
        <v>roof_wind_speed_10min</v>
      </c>
      <c r="G63" s="21" t="s">
        <v>118</v>
      </c>
      <c r="H63" s="21" t="s">
        <v>109</v>
      </c>
      <c r="I63" s="21" t="s">
        <v>30</v>
      </c>
      <c r="N63" s="21"/>
      <c r="O63" s="22"/>
      <c r="P63" s="21" t="s">
        <v>31</v>
      </c>
      <c r="Q63" s="21" t="s">
        <v>178</v>
      </c>
      <c r="S63" s="21" t="s">
        <v>186</v>
      </c>
      <c r="T63" s="21">
        <v>300</v>
      </c>
      <c r="U63" s="22" t="s">
        <v>34</v>
      </c>
      <c r="V63" s="21" t="s">
        <v>119</v>
      </c>
      <c r="W63" s="21" t="str">
        <f>IF(ISBLANK(V63),  "", _xlfn.CONCAT("haas/entity/sensor/", LOWER(C63), "/", E63, "/config"))</f>
        <v>haas/entity/sensor/weewx/roof_wind_speed_10min/config</v>
      </c>
      <c r="X63" s="21" t="str">
        <f>IF(ISBLANK(V63),  "", _xlfn.CONCAT(LOWER(C63), "/", E63))</f>
        <v>weewx/roof_wind_speed_10min</v>
      </c>
      <c r="Y63" s="21" t="s">
        <v>429</v>
      </c>
      <c r="Z63" s="21">
        <v>1</v>
      </c>
      <c r="AA63" s="23" t="s">
        <v>195</v>
      </c>
      <c r="AB63" s="21" t="s">
        <v>612</v>
      </c>
      <c r="AC63" s="22">
        <v>3.15</v>
      </c>
      <c r="AD63" s="21" t="s">
        <v>586</v>
      </c>
      <c r="AE63" s="21" t="s">
        <v>36</v>
      </c>
      <c r="AF63" s="21" t="s">
        <v>37</v>
      </c>
      <c r="AG63" s="21" t="s">
        <v>38</v>
      </c>
      <c r="AK63" s="21" t="str">
        <f>IF(AND(ISBLANK(AI63), ISBLANK(AJ63)), "", _xlfn.CONCAT("[", IF(ISBLANK(AI63), "", _xlfn.CONCAT("[""mac"", """, AI63, """]")), IF(ISBLANK(AJ63), "", _xlfn.CONCAT(", [""ip"", """, AJ63, """]")), "]"))</f>
        <v/>
      </c>
      <c r="AL63" s="21"/>
    </row>
    <row r="64" spans="1:38" x14ac:dyDescent="0.2">
      <c r="A64" s="21">
        <v>1304</v>
      </c>
      <c r="B64" s="21" t="s">
        <v>26</v>
      </c>
      <c r="C64" s="21" t="s">
        <v>39</v>
      </c>
      <c r="D64" s="21" t="s">
        <v>27</v>
      </c>
      <c r="E64" s="21" t="s">
        <v>120</v>
      </c>
      <c r="F64" s="21" t="str">
        <f>IF(ISBLANK(E64), "", Table2[[#This Row],[unique_id]])</f>
        <v>roof_wind_samples</v>
      </c>
      <c r="G64" s="21" t="s">
        <v>121</v>
      </c>
      <c r="H64" s="21" t="s">
        <v>109</v>
      </c>
      <c r="I64" s="21" t="s">
        <v>30</v>
      </c>
      <c r="N64" s="21"/>
      <c r="O64" s="22"/>
      <c r="P64" s="21" t="s">
        <v>31</v>
      </c>
      <c r="S64" s="21" t="s">
        <v>186</v>
      </c>
      <c r="T64" s="21">
        <v>300</v>
      </c>
      <c r="U64" s="22" t="s">
        <v>34</v>
      </c>
      <c r="V64" s="21" t="s">
        <v>122</v>
      </c>
      <c r="W64" s="21" t="str">
        <f>IF(ISBLANK(V64),  "", _xlfn.CONCAT("haas/entity/sensor/", LOWER(C64), "/", E64, "/config"))</f>
        <v>haas/entity/sensor/weewx/roof_wind_samples/config</v>
      </c>
      <c r="X64" s="21" t="str">
        <f>IF(ISBLANK(V64),  "", _xlfn.CONCAT(LOWER(C64), "/", E64))</f>
        <v>weewx/roof_wind_samples</v>
      </c>
      <c r="Y64" s="21" t="s">
        <v>431</v>
      </c>
      <c r="Z64" s="21">
        <v>1</v>
      </c>
      <c r="AA64" s="23" t="s">
        <v>195</v>
      </c>
      <c r="AB64" s="21" t="s">
        <v>612</v>
      </c>
      <c r="AC64" s="22">
        <v>3.15</v>
      </c>
      <c r="AD64" s="21" t="s">
        <v>586</v>
      </c>
      <c r="AE64" s="21" t="s">
        <v>36</v>
      </c>
      <c r="AF64" s="21" t="s">
        <v>37</v>
      </c>
      <c r="AG64" s="21" t="s">
        <v>38</v>
      </c>
      <c r="AK64" s="21" t="str">
        <f>IF(AND(ISBLANK(AI64), ISBLANK(AJ64)), "", _xlfn.CONCAT("[", IF(ISBLANK(AI64), "", _xlfn.CONCAT("[""mac"", """, AI64, """]")), IF(ISBLANK(AJ64), "", _xlfn.CONCAT(", [""ip"", """, AJ64, """]")), "]"))</f>
        <v/>
      </c>
      <c r="AL64" s="21"/>
    </row>
    <row r="65" spans="1:38" x14ac:dyDescent="0.2">
      <c r="A65" s="21">
        <v>1305</v>
      </c>
      <c r="B65" s="21" t="s">
        <v>26</v>
      </c>
      <c r="C65" s="21" t="s">
        <v>39</v>
      </c>
      <c r="D65" s="21" t="s">
        <v>27</v>
      </c>
      <c r="E65" s="21" t="s">
        <v>123</v>
      </c>
      <c r="F65" s="21" t="str">
        <f>IF(ISBLANK(E65), "", Table2[[#This Row],[unique_id]])</f>
        <v>roof_wind_run</v>
      </c>
      <c r="G65" s="21" t="s">
        <v>124</v>
      </c>
      <c r="H65" s="21" t="s">
        <v>109</v>
      </c>
      <c r="I65" s="21" t="s">
        <v>30</v>
      </c>
      <c r="N65" s="21"/>
      <c r="O65" s="22"/>
      <c r="P65" s="21" t="s">
        <v>31</v>
      </c>
      <c r="Q65" s="21" t="s">
        <v>125</v>
      </c>
      <c r="S65" s="21" t="s">
        <v>186</v>
      </c>
      <c r="T65" s="21">
        <v>300</v>
      </c>
      <c r="U65" s="22" t="s">
        <v>34</v>
      </c>
      <c r="V65" s="21" t="s">
        <v>126</v>
      </c>
      <c r="W65" s="21" t="str">
        <f>IF(ISBLANK(V65),  "", _xlfn.CONCAT("haas/entity/sensor/", LOWER(C65), "/", E65, "/config"))</f>
        <v>haas/entity/sensor/weewx/roof_wind_run/config</v>
      </c>
      <c r="X65" s="21" t="str">
        <f>IF(ISBLANK(V65),  "", _xlfn.CONCAT(LOWER(C65), "/", E65))</f>
        <v>weewx/roof_wind_run</v>
      </c>
      <c r="Y65" s="21" t="s">
        <v>429</v>
      </c>
      <c r="Z65" s="21">
        <v>1</v>
      </c>
      <c r="AA65" s="23" t="s">
        <v>195</v>
      </c>
      <c r="AB65" s="21" t="s">
        <v>612</v>
      </c>
      <c r="AC65" s="22">
        <v>3.15</v>
      </c>
      <c r="AD65" s="21" t="s">
        <v>586</v>
      </c>
      <c r="AE65" s="21" t="s">
        <v>36</v>
      </c>
      <c r="AF65" s="21" t="s">
        <v>37</v>
      </c>
      <c r="AG65" s="21" t="s">
        <v>38</v>
      </c>
      <c r="AK65" s="21" t="str">
        <f>IF(AND(ISBLANK(AI65), ISBLANK(AJ65)), "", _xlfn.CONCAT("[", IF(ISBLANK(AI65), "", _xlfn.CONCAT("[""mac"", """, AI65, """]")), IF(ISBLANK(AJ65), "", _xlfn.CONCAT(", [""ip"", """, AJ65, """]")), "]"))</f>
        <v/>
      </c>
      <c r="AL65" s="21"/>
    </row>
    <row r="66" spans="1:38" x14ac:dyDescent="0.2">
      <c r="A66" s="21">
        <v>1306</v>
      </c>
      <c r="B66" s="21" t="s">
        <v>26</v>
      </c>
      <c r="C66" s="21" t="s">
        <v>39</v>
      </c>
      <c r="D66" s="21" t="s">
        <v>27</v>
      </c>
      <c r="E66" s="21" t="s">
        <v>104</v>
      </c>
      <c r="F66" s="21" t="str">
        <f>IF(ISBLANK(E66), "", Table2[[#This Row],[unique_id]])</f>
        <v>roof_wind_speed</v>
      </c>
      <c r="G66" s="21" t="s">
        <v>105</v>
      </c>
      <c r="H66" s="21" t="s">
        <v>109</v>
      </c>
      <c r="I66" s="21" t="s">
        <v>30</v>
      </c>
      <c r="N66" s="21"/>
      <c r="O66" s="22"/>
      <c r="P66" s="21" t="s">
        <v>31</v>
      </c>
      <c r="Q66" s="27" t="s">
        <v>178</v>
      </c>
      <c r="S66" s="21" t="s">
        <v>186</v>
      </c>
      <c r="T66" s="21">
        <v>300</v>
      </c>
      <c r="U66" s="22" t="s">
        <v>34</v>
      </c>
      <c r="V66" s="21" t="s">
        <v>106</v>
      </c>
      <c r="W66" s="21" t="str">
        <f>IF(ISBLANK(V66),  "", _xlfn.CONCAT("haas/entity/sensor/", LOWER(C66), "/", E66, "/config"))</f>
        <v>haas/entity/sensor/weewx/roof_wind_speed/config</v>
      </c>
      <c r="X66" s="21" t="str">
        <f>IF(ISBLANK(V66),  "", _xlfn.CONCAT(LOWER(C66), "/", E66))</f>
        <v>weewx/roof_wind_speed</v>
      </c>
      <c r="Y66" s="21" t="s">
        <v>429</v>
      </c>
      <c r="Z66" s="21">
        <v>1</v>
      </c>
      <c r="AA66" s="23" t="s">
        <v>195</v>
      </c>
      <c r="AB66" s="21" t="s">
        <v>612</v>
      </c>
      <c r="AC66" s="22">
        <v>3.15</v>
      </c>
      <c r="AD66" s="21" t="s">
        <v>586</v>
      </c>
      <c r="AE66" s="21" t="s">
        <v>36</v>
      </c>
      <c r="AF66" s="21" t="s">
        <v>37</v>
      </c>
      <c r="AG66" s="21" t="s">
        <v>38</v>
      </c>
      <c r="AK66" s="21" t="str">
        <f>IF(AND(ISBLANK(AI66), ISBLANK(AJ66)), "", _xlfn.CONCAT("[", IF(ISBLANK(AI66), "", _xlfn.CONCAT("[""mac"", """, AI66, """]")), IF(ISBLANK(AJ66), "", _xlfn.CONCAT(", [""ip"", """, AJ66, """]")), "]"))</f>
        <v/>
      </c>
      <c r="AL66" s="21"/>
    </row>
    <row r="67" spans="1:38" x14ac:dyDescent="0.2">
      <c r="A67" s="21">
        <v>1350</v>
      </c>
      <c r="B67" s="21" t="s">
        <v>26</v>
      </c>
      <c r="C67" s="21" t="s">
        <v>39</v>
      </c>
      <c r="D67" s="21" t="s">
        <v>27</v>
      </c>
      <c r="E67" s="21" t="s">
        <v>71</v>
      </c>
      <c r="F67" s="21" t="str">
        <f>IF(ISBLANK(E67), "", Table2[[#This Row],[unique_id]])</f>
        <v>roof_rain_rate</v>
      </c>
      <c r="G67" s="21" t="s">
        <v>72</v>
      </c>
      <c r="H67" s="21" t="s">
        <v>59</v>
      </c>
      <c r="I67" s="21" t="s">
        <v>194</v>
      </c>
      <c r="L67" s="21" t="s">
        <v>90</v>
      </c>
      <c r="N67" s="21"/>
      <c r="O67" s="22"/>
      <c r="P67" s="21" t="s">
        <v>31</v>
      </c>
      <c r="Q67" s="21" t="s">
        <v>261</v>
      </c>
      <c r="S67" s="21" t="s">
        <v>185</v>
      </c>
      <c r="T67" s="21">
        <v>300</v>
      </c>
      <c r="U67" s="22" t="s">
        <v>34</v>
      </c>
      <c r="V67" s="21" t="s">
        <v>73</v>
      </c>
      <c r="W67" s="21" t="str">
        <f>IF(ISBLANK(V67),  "", _xlfn.CONCAT("haas/entity/sensor/", LOWER(C67), "/", E67, "/config"))</f>
        <v>haas/entity/sensor/weewx/roof_rain_rate/config</v>
      </c>
      <c r="X67" s="21" t="str">
        <f>IF(ISBLANK(V67),  "", _xlfn.CONCAT(LOWER(C67), "/", E67))</f>
        <v>weewx/roof_rain_rate</v>
      </c>
      <c r="Y67" s="21" t="s">
        <v>795</v>
      </c>
      <c r="Z67" s="21">
        <v>1</v>
      </c>
      <c r="AA67" s="23" t="s">
        <v>195</v>
      </c>
      <c r="AB67" s="21" t="s">
        <v>612</v>
      </c>
      <c r="AC67" s="22">
        <v>3.15</v>
      </c>
      <c r="AD67" s="21" t="s">
        <v>586</v>
      </c>
      <c r="AE67" s="21" t="s">
        <v>36</v>
      </c>
      <c r="AF67" s="21" t="s">
        <v>37</v>
      </c>
      <c r="AG67" s="21" t="s">
        <v>38</v>
      </c>
      <c r="AK67" s="21" t="str">
        <f>IF(AND(ISBLANK(AI67), ISBLANK(AJ67)), "", _xlfn.CONCAT("[", IF(ISBLANK(AI67), "", _xlfn.CONCAT("[""mac"", """, AI67, """]")), IF(ISBLANK(AJ67), "", _xlfn.CONCAT(", [""ip"", """, AJ67, """]")), "]"))</f>
        <v/>
      </c>
      <c r="AL67" s="21"/>
    </row>
    <row r="68" spans="1:38" x14ac:dyDescent="0.2">
      <c r="A68" s="21">
        <v>1351</v>
      </c>
      <c r="B68" s="21" t="s">
        <v>26</v>
      </c>
      <c r="C68" s="21" t="s">
        <v>39</v>
      </c>
      <c r="D68" s="21" t="s">
        <v>27</v>
      </c>
      <c r="E68" s="21" t="s">
        <v>63</v>
      </c>
      <c r="F68" s="21" t="str">
        <f>IF(ISBLANK(E68), "", Table2[[#This Row],[unique_id]])</f>
        <v>roof_hourly_rain</v>
      </c>
      <c r="G68" s="21" t="s">
        <v>64</v>
      </c>
      <c r="H68" s="21" t="s">
        <v>59</v>
      </c>
      <c r="I68" s="21" t="s">
        <v>194</v>
      </c>
      <c r="L68" s="21" t="s">
        <v>136</v>
      </c>
      <c r="N68" s="21" t="s">
        <v>800</v>
      </c>
      <c r="O68" s="22"/>
      <c r="P68" s="21" t="s">
        <v>60</v>
      </c>
      <c r="Q68" s="21" t="s">
        <v>297</v>
      </c>
      <c r="S68" s="21" t="s">
        <v>185</v>
      </c>
      <c r="T68" s="21">
        <v>300</v>
      </c>
      <c r="U68" s="22" t="s">
        <v>34</v>
      </c>
      <c r="V68" s="21" t="s">
        <v>65</v>
      </c>
      <c r="W68" s="21" t="str">
        <f>IF(ISBLANK(V68),  "", _xlfn.CONCAT("haas/entity/sensor/", LOWER(C68), "/", E68, "/config"))</f>
        <v>haas/entity/sensor/weewx/roof_hourly_rain/config</v>
      </c>
      <c r="X68" s="21" t="str">
        <f>IF(ISBLANK(V68),  "", _xlfn.CONCAT(LOWER(C68), "/", E68))</f>
        <v>weewx/roof_hourly_rain</v>
      </c>
      <c r="Y68" s="21" t="s">
        <v>795</v>
      </c>
      <c r="Z68" s="21">
        <v>1</v>
      </c>
      <c r="AA68" s="23" t="s">
        <v>195</v>
      </c>
      <c r="AB68" s="21" t="s">
        <v>612</v>
      </c>
      <c r="AC68" s="22">
        <v>3.15</v>
      </c>
      <c r="AD68" s="21" t="s">
        <v>586</v>
      </c>
      <c r="AE68" s="21" t="s">
        <v>36</v>
      </c>
      <c r="AF68" s="21" t="s">
        <v>37</v>
      </c>
      <c r="AG68" s="21" t="s">
        <v>38</v>
      </c>
      <c r="AK68" s="21" t="str">
        <f>IF(AND(ISBLANK(AI68), ISBLANK(AJ68)), "", _xlfn.CONCAT("[", IF(ISBLANK(AI68), "", _xlfn.CONCAT("[""mac"", """, AI68, """]")), IF(ISBLANK(AJ68), "", _xlfn.CONCAT(", [""ip"", """, AJ68, """]")), "]"))</f>
        <v/>
      </c>
      <c r="AL68" s="21"/>
    </row>
    <row r="69" spans="1:38" x14ac:dyDescent="0.2">
      <c r="A69" s="21">
        <v>1352</v>
      </c>
      <c r="B69" s="21" t="s">
        <v>26</v>
      </c>
      <c r="C69" s="21" t="s">
        <v>804</v>
      </c>
      <c r="D69" s="21" t="s">
        <v>537</v>
      </c>
      <c r="E69" s="21" t="s">
        <v>802</v>
      </c>
      <c r="F69" s="21" t="str">
        <f>IF(ISBLANK(E69), "", Table2[[#This Row],[unique_id]])</f>
        <v>graph_break</v>
      </c>
      <c r="G69" s="21" t="s">
        <v>803</v>
      </c>
      <c r="H69" s="21" t="s">
        <v>59</v>
      </c>
      <c r="I69" s="21" t="s">
        <v>194</v>
      </c>
      <c r="N69" s="21" t="s">
        <v>800</v>
      </c>
      <c r="O69" s="22"/>
      <c r="P69" s="21"/>
      <c r="U69" s="22"/>
      <c r="W69" s="21" t="str">
        <f>IF(ISBLANK(V69),  "", _xlfn.CONCAT("haas/entity/sensor/", LOWER(C69), "/", E69, "/config"))</f>
        <v/>
      </c>
      <c r="X69" s="21" t="str">
        <f>IF(ISBLANK(V69),  "", _xlfn.CONCAT(LOWER(C69), "/", E69))</f>
        <v/>
      </c>
      <c r="AA69" s="23"/>
      <c r="AB69" s="21"/>
      <c r="AC69" s="22"/>
      <c r="AD69" s="21"/>
      <c r="AK69" s="28" t="str">
        <f>IF(AND(ISBLANK(AI69), ISBLANK(AJ69)), "", _xlfn.CONCAT("[", IF(ISBLANK(AI69), "", _xlfn.CONCAT("[""mac"", """, AI69, """]")), IF(ISBLANK(AJ69), "", _xlfn.CONCAT(", [""ip"", """, AJ69, """]")), "]"))</f>
        <v/>
      </c>
      <c r="AL69" s="21"/>
    </row>
    <row r="70" spans="1:38" x14ac:dyDescent="0.2">
      <c r="A70" s="21">
        <v>1353</v>
      </c>
      <c r="B70" s="21" t="s">
        <v>26</v>
      </c>
      <c r="C70" s="21" t="s">
        <v>39</v>
      </c>
      <c r="D70" s="21" t="s">
        <v>27</v>
      </c>
      <c r="E70" s="21" t="s">
        <v>57</v>
      </c>
      <c r="F70" s="21" t="str">
        <f>IF(ISBLANK(E70), "", Table2[[#This Row],[unique_id]])</f>
        <v>roof_daily_rain</v>
      </c>
      <c r="G70" s="21" t="s">
        <v>58</v>
      </c>
      <c r="H70" s="21" t="s">
        <v>59</v>
      </c>
      <c r="I70" s="21" t="s">
        <v>194</v>
      </c>
      <c r="L70" s="21" t="s">
        <v>136</v>
      </c>
      <c r="N70" s="21" t="s">
        <v>800</v>
      </c>
      <c r="O70" s="22"/>
      <c r="P70" s="21" t="s">
        <v>60</v>
      </c>
      <c r="Q70" s="21" t="s">
        <v>297</v>
      </c>
      <c r="S70" s="21" t="s">
        <v>185</v>
      </c>
      <c r="T70" s="21">
        <v>300</v>
      </c>
      <c r="U70" s="22" t="s">
        <v>34</v>
      </c>
      <c r="V70" s="21" t="s">
        <v>62</v>
      </c>
      <c r="W70" s="21" t="str">
        <f>IF(ISBLANK(V70),  "", _xlfn.CONCAT("haas/entity/sensor/", LOWER(C70), "/", E70, "/config"))</f>
        <v>haas/entity/sensor/weewx/roof_daily_rain/config</v>
      </c>
      <c r="X70" s="21" t="str">
        <f>IF(ISBLANK(V70),  "", _xlfn.CONCAT(LOWER(C70), "/", E70))</f>
        <v>weewx/roof_daily_rain</v>
      </c>
      <c r="Y70" s="21" t="s">
        <v>795</v>
      </c>
      <c r="Z70" s="21">
        <v>1</v>
      </c>
      <c r="AA70" s="23" t="s">
        <v>195</v>
      </c>
      <c r="AB70" s="21" t="s">
        <v>612</v>
      </c>
      <c r="AC70" s="22">
        <v>3.15</v>
      </c>
      <c r="AD70" s="21" t="s">
        <v>586</v>
      </c>
      <c r="AE70" s="21" t="s">
        <v>36</v>
      </c>
      <c r="AF70" s="21" t="s">
        <v>37</v>
      </c>
      <c r="AG70" s="21" t="s">
        <v>38</v>
      </c>
      <c r="AK70" s="21" t="str">
        <f>IF(AND(ISBLANK(AI70), ISBLANK(AJ70)), "", _xlfn.CONCAT("[", IF(ISBLANK(AI70), "", _xlfn.CONCAT("[""mac"", """, AI70, """]")), IF(ISBLANK(AJ70), "", _xlfn.CONCAT(", [""ip"", """, AJ70, """]")), "]"))</f>
        <v/>
      </c>
      <c r="AL70" s="21"/>
    </row>
    <row r="71" spans="1:38" x14ac:dyDescent="0.2">
      <c r="A71" s="21">
        <v>1354</v>
      </c>
      <c r="B71" s="21" t="s">
        <v>26</v>
      </c>
      <c r="C71" s="21" t="s">
        <v>39</v>
      </c>
      <c r="D71" s="21" t="s">
        <v>27</v>
      </c>
      <c r="E71" s="21" t="s">
        <v>182</v>
      </c>
      <c r="F71" s="21" t="str">
        <f>IF(ISBLANK(E71), "", Table2[[#This Row],[unique_id]])</f>
        <v>roof_24hour_rain</v>
      </c>
      <c r="G71" s="21" t="s">
        <v>69</v>
      </c>
      <c r="H71" s="21" t="s">
        <v>59</v>
      </c>
      <c r="I71" s="21" t="s">
        <v>194</v>
      </c>
      <c r="N71" s="21"/>
      <c r="O71" s="22"/>
      <c r="P71" s="21" t="s">
        <v>60</v>
      </c>
      <c r="Q71" s="21" t="s">
        <v>297</v>
      </c>
      <c r="S71" s="21" t="s">
        <v>185</v>
      </c>
      <c r="T71" s="21">
        <v>300</v>
      </c>
      <c r="U71" s="22" t="s">
        <v>34</v>
      </c>
      <c r="V71" s="21" t="s">
        <v>70</v>
      </c>
      <c r="W71" s="21" t="str">
        <f>IF(ISBLANK(V71),  "", _xlfn.CONCAT("haas/entity/sensor/", LOWER(C71), "/", E71, "/config"))</f>
        <v>haas/entity/sensor/weewx/roof_24hour_rain/config</v>
      </c>
      <c r="X71" s="21" t="str">
        <f>IF(ISBLANK(V71),  "", _xlfn.CONCAT(LOWER(C71), "/", E71))</f>
        <v>weewx/roof_24hour_rain</v>
      </c>
      <c r="Y71" s="21" t="s">
        <v>795</v>
      </c>
      <c r="Z71" s="21">
        <v>1</v>
      </c>
      <c r="AA71" s="23" t="s">
        <v>195</v>
      </c>
      <c r="AB71" s="21" t="s">
        <v>612</v>
      </c>
      <c r="AC71" s="22">
        <v>3.15</v>
      </c>
      <c r="AD71" s="21" t="s">
        <v>586</v>
      </c>
      <c r="AE71" s="21" t="s">
        <v>36</v>
      </c>
      <c r="AF71" s="21" t="s">
        <v>37</v>
      </c>
      <c r="AG71" s="21" t="s">
        <v>38</v>
      </c>
      <c r="AK71" s="21" t="str">
        <f>IF(AND(ISBLANK(AI71), ISBLANK(AJ71)), "", _xlfn.CONCAT("[", IF(ISBLANK(AI71), "", _xlfn.CONCAT("[""mac"", """, AI71, """]")), IF(ISBLANK(AJ71), "", _xlfn.CONCAT(", [""ip"", """, AJ71, """]")), "]"))</f>
        <v/>
      </c>
      <c r="AL71" s="21"/>
    </row>
    <row r="72" spans="1:38" x14ac:dyDescent="0.2">
      <c r="A72" s="21">
        <v>1355</v>
      </c>
      <c r="B72" s="21" t="s">
        <v>263</v>
      </c>
      <c r="C72" s="21" t="s">
        <v>154</v>
      </c>
      <c r="D72" s="21" t="s">
        <v>27</v>
      </c>
      <c r="E72" s="21" t="s">
        <v>313</v>
      </c>
      <c r="F72" s="21" t="str">
        <f>IF(ISBLANK(E72), "", Table2[[#This Row],[unique_id]])</f>
        <v>roof_weekly_rain</v>
      </c>
      <c r="G72" s="21" t="s">
        <v>314</v>
      </c>
      <c r="H72" s="21" t="s">
        <v>59</v>
      </c>
      <c r="I72" s="21" t="s">
        <v>194</v>
      </c>
      <c r="L72" s="21" t="s">
        <v>136</v>
      </c>
      <c r="N72" s="21"/>
      <c r="O72" s="22"/>
      <c r="P72" s="21"/>
      <c r="U72" s="22"/>
      <c r="W72" s="21" t="str">
        <f>IF(ISBLANK(V72),  "", _xlfn.CONCAT("haas/entity/sensor/", LOWER(C72), "/", E72, "/config"))</f>
        <v/>
      </c>
      <c r="X72" s="21" t="str">
        <f>IF(ISBLANK(V72),  "", _xlfn.CONCAT(LOWER(C72), "/", E72))</f>
        <v/>
      </c>
      <c r="AA72" s="23"/>
      <c r="AB72" s="21"/>
      <c r="AC72" s="22"/>
      <c r="AD72" s="21"/>
      <c r="AK72" s="21" t="str">
        <f>IF(AND(ISBLANK(AI72), ISBLANK(AJ72)), "", _xlfn.CONCAT("[", IF(ISBLANK(AI72), "", _xlfn.CONCAT("[""mac"", """, AI72, """]")), IF(ISBLANK(AJ72), "", _xlfn.CONCAT(", [""ip"", """, AJ72, """]")), "]"))</f>
        <v/>
      </c>
      <c r="AL72" s="21"/>
    </row>
    <row r="73" spans="1:38" x14ac:dyDescent="0.2">
      <c r="A73" s="21">
        <v>1356</v>
      </c>
      <c r="B73" s="21" t="s">
        <v>26</v>
      </c>
      <c r="C73" s="21" t="s">
        <v>39</v>
      </c>
      <c r="D73" s="21" t="s">
        <v>27</v>
      </c>
      <c r="E73" s="21" t="s">
        <v>66</v>
      </c>
      <c r="F73" s="21" t="str">
        <f>IF(ISBLANK(E73), "", Table2[[#This Row],[unique_id]])</f>
        <v>roof_monthly_rain</v>
      </c>
      <c r="G73" s="21" t="s">
        <v>67</v>
      </c>
      <c r="H73" s="21" t="s">
        <v>59</v>
      </c>
      <c r="I73" s="21" t="s">
        <v>194</v>
      </c>
      <c r="L73" s="21" t="s">
        <v>136</v>
      </c>
      <c r="N73" s="21"/>
      <c r="O73" s="22"/>
      <c r="P73" s="21" t="s">
        <v>60</v>
      </c>
      <c r="Q73" s="21" t="s">
        <v>61</v>
      </c>
      <c r="S73" s="21" t="s">
        <v>185</v>
      </c>
      <c r="T73" s="21">
        <v>300</v>
      </c>
      <c r="U73" s="22" t="s">
        <v>34</v>
      </c>
      <c r="V73" s="21" t="s">
        <v>68</v>
      </c>
      <c r="W73" s="21" t="str">
        <f>IF(ISBLANK(V73),  "", _xlfn.CONCAT("haas/entity/sensor/", LOWER(C73), "/", E73, "/config"))</f>
        <v>haas/entity/sensor/weewx/roof_monthly_rain/config</v>
      </c>
      <c r="X73" s="21" t="str">
        <f>IF(ISBLANK(V73),  "", _xlfn.CONCAT(LOWER(C73), "/", E73))</f>
        <v>weewx/roof_monthly_rain</v>
      </c>
      <c r="Y73" s="21" t="s">
        <v>432</v>
      </c>
      <c r="Z73" s="21">
        <v>1</v>
      </c>
      <c r="AA73" s="23" t="s">
        <v>195</v>
      </c>
      <c r="AB73" s="21" t="s">
        <v>612</v>
      </c>
      <c r="AC73" s="22">
        <v>3.15</v>
      </c>
      <c r="AD73" s="21" t="s">
        <v>586</v>
      </c>
      <c r="AE73" s="21" t="s">
        <v>36</v>
      </c>
      <c r="AF73" s="21" t="s">
        <v>37</v>
      </c>
      <c r="AG73" s="21" t="s">
        <v>38</v>
      </c>
      <c r="AK73" s="21" t="str">
        <f>IF(AND(ISBLANK(AI73), ISBLANK(AJ73)), "", _xlfn.CONCAT("[", IF(ISBLANK(AI73), "", _xlfn.CONCAT("[""mac"", """, AI73, """]")), IF(ISBLANK(AJ73), "", _xlfn.CONCAT(", [""ip"", """, AJ73, """]")), "]"))</f>
        <v/>
      </c>
      <c r="AL73" s="21"/>
    </row>
    <row r="74" spans="1:38" x14ac:dyDescent="0.2">
      <c r="A74" s="21">
        <v>1357</v>
      </c>
      <c r="B74" s="21" t="s">
        <v>26</v>
      </c>
      <c r="C74" s="21" t="s">
        <v>804</v>
      </c>
      <c r="D74" s="21" t="s">
        <v>537</v>
      </c>
      <c r="E74" s="21" t="s">
        <v>802</v>
      </c>
      <c r="F74" s="21" t="str">
        <f>IF(ISBLANK(E74), "", Table2[[#This Row],[unique_id]])</f>
        <v>graph_break</v>
      </c>
      <c r="G74" s="21" t="s">
        <v>803</v>
      </c>
      <c r="H74" s="21" t="s">
        <v>59</v>
      </c>
      <c r="I74" s="21" t="s">
        <v>194</v>
      </c>
      <c r="N74" s="21" t="s">
        <v>800</v>
      </c>
      <c r="O74" s="22"/>
      <c r="P74" s="21"/>
      <c r="U74" s="22"/>
      <c r="W74" s="21" t="str">
        <f>IF(ISBLANK(V74),  "", _xlfn.CONCAT("haas/entity/sensor/", LOWER(C74), "/", E74, "/config"))</f>
        <v/>
      </c>
      <c r="X74" s="21" t="str">
        <f>IF(ISBLANK(V74),  "", _xlfn.CONCAT(LOWER(C74), "/", E74))</f>
        <v/>
      </c>
      <c r="AA74" s="23"/>
      <c r="AB74" s="21"/>
      <c r="AC74" s="22"/>
      <c r="AD74" s="21"/>
      <c r="AK74" s="28" t="str">
        <f>IF(AND(ISBLANK(AI74), ISBLANK(AJ74)), "", _xlfn.CONCAT("[", IF(ISBLANK(AI74), "", _xlfn.CONCAT("[""mac"", """, AI74, """]")), IF(ISBLANK(AJ74), "", _xlfn.CONCAT(", [""ip"", """, AJ74, """]")), "]"))</f>
        <v/>
      </c>
      <c r="AL74" s="21"/>
    </row>
    <row r="75" spans="1:38" x14ac:dyDescent="0.2">
      <c r="A75" s="21">
        <v>1358</v>
      </c>
      <c r="B75" s="21" t="s">
        <v>26</v>
      </c>
      <c r="C75" s="21" t="s">
        <v>39</v>
      </c>
      <c r="D75" s="21" t="s">
        <v>27</v>
      </c>
      <c r="E75" s="21" t="s">
        <v>81</v>
      </c>
      <c r="F75" s="21" t="str">
        <f>IF(ISBLANK(E75), "", Table2[[#This Row],[unique_id]])</f>
        <v>roof_yearly_rain</v>
      </c>
      <c r="G75" s="21" t="s">
        <v>82</v>
      </c>
      <c r="H75" s="21" t="s">
        <v>59</v>
      </c>
      <c r="I75" s="21" t="s">
        <v>194</v>
      </c>
      <c r="L75" s="21" t="s">
        <v>136</v>
      </c>
      <c r="N75" s="21" t="s">
        <v>800</v>
      </c>
      <c r="O75" s="22"/>
      <c r="P75" s="21" t="s">
        <v>60</v>
      </c>
      <c r="Q75" s="21" t="s">
        <v>61</v>
      </c>
      <c r="S75" s="21" t="s">
        <v>185</v>
      </c>
      <c r="T75" s="21">
        <v>300</v>
      </c>
      <c r="U75" s="22" t="s">
        <v>34</v>
      </c>
      <c r="V75" s="21" t="s">
        <v>205</v>
      </c>
      <c r="W75" s="21" t="str">
        <f>IF(ISBLANK(V75),  "", _xlfn.CONCAT("haas/entity/sensor/", LOWER(C75), "/", E75, "/config"))</f>
        <v>haas/entity/sensor/weewx/roof_yearly_rain/config</v>
      </c>
      <c r="X75" s="21" t="str">
        <f>IF(ISBLANK(V75),  "", _xlfn.CONCAT(LOWER(C75), "/", E75))</f>
        <v>weewx/roof_yearly_rain</v>
      </c>
      <c r="Y75" s="21" t="s">
        <v>432</v>
      </c>
      <c r="Z75" s="21">
        <v>1</v>
      </c>
      <c r="AA75" s="23" t="s">
        <v>195</v>
      </c>
      <c r="AB75" s="21" t="s">
        <v>612</v>
      </c>
      <c r="AC75" s="22">
        <v>3.15</v>
      </c>
      <c r="AD75" s="21" t="s">
        <v>586</v>
      </c>
      <c r="AE75" s="21" t="s">
        <v>36</v>
      </c>
      <c r="AF75" s="21" t="s">
        <v>37</v>
      </c>
      <c r="AG75" s="21" t="s">
        <v>38</v>
      </c>
      <c r="AK75" s="21" t="str">
        <f>IF(AND(ISBLANK(AI75), ISBLANK(AJ75)), "", _xlfn.CONCAT("[", IF(ISBLANK(AI75), "", _xlfn.CONCAT("[""mac"", """, AI75, """]")), IF(ISBLANK(AJ75), "", _xlfn.CONCAT(", [""ip"", """, AJ75, """]")), "]"))</f>
        <v/>
      </c>
      <c r="AL75" s="21"/>
    </row>
    <row r="76" spans="1:38" x14ac:dyDescent="0.2">
      <c r="A76" s="21">
        <v>1359</v>
      </c>
      <c r="B76" s="21" t="s">
        <v>26</v>
      </c>
      <c r="C76" s="21" t="s">
        <v>39</v>
      </c>
      <c r="D76" s="21" t="s">
        <v>27</v>
      </c>
      <c r="E76" s="21" t="s">
        <v>74</v>
      </c>
      <c r="F76" s="21" t="str">
        <f>IF(ISBLANK(E76), "", Table2[[#This Row],[unique_id]])</f>
        <v>roof_rain</v>
      </c>
      <c r="G76" s="21" t="s">
        <v>75</v>
      </c>
      <c r="H76" s="21" t="s">
        <v>59</v>
      </c>
      <c r="I76" s="21" t="s">
        <v>194</v>
      </c>
      <c r="N76" s="21"/>
      <c r="O76" s="22"/>
      <c r="P76" s="21" t="s">
        <v>76</v>
      </c>
      <c r="Q76" s="21" t="s">
        <v>61</v>
      </c>
      <c r="S76" s="21" t="s">
        <v>185</v>
      </c>
      <c r="T76" s="21">
        <v>300</v>
      </c>
      <c r="U76" s="22" t="s">
        <v>34</v>
      </c>
      <c r="V76" s="21" t="s">
        <v>77</v>
      </c>
      <c r="W76" s="21" t="str">
        <f>IF(ISBLANK(V76),  "", _xlfn.CONCAT("haas/entity/sensor/", LOWER(C76), "/", E76, "/config"))</f>
        <v>haas/entity/sensor/weewx/roof_rain/config</v>
      </c>
      <c r="X76" s="21" t="str">
        <f>IF(ISBLANK(V76),  "", _xlfn.CONCAT(LOWER(C76), "/", E76))</f>
        <v>weewx/roof_rain</v>
      </c>
      <c r="Y76" s="21" t="s">
        <v>432</v>
      </c>
      <c r="Z76" s="21">
        <v>1</v>
      </c>
      <c r="AA76" s="23" t="s">
        <v>195</v>
      </c>
      <c r="AB76" s="21" t="s">
        <v>612</v>
      </c>
      <c r="AC76" s="22">
        <v>3.15</v>
      </c>
      <c r="AD76" s="21" t="s">
        <v>586</v>
      </c>
      <c r="AE76" s="21" t="s">
        <v>36</v>
      </c>
      <c r="AF76" s="21" t="s">
        <v>37</v>
      </c>
      <c r="AG76" s="21" t="s">
        <v>38</v>
      </c>
      <c r="AK76" s="21" t="str">
        <f>IF(AND(ISBLANK(AI76), ISBLANK(AJ76)), "", _xlfn.CONCAT("[", IF(ISBLANK(AI76), "", _xlfn.CONCAT("[""mac"", """, AI76, """]")), IF(ISBLANK(AJ76), "", _xlfn.CONCAT(", [""ip"", """, AJ76, """]")), "]"))</f>
        <v/>
      </c>
      <c r="AL76" s="21"/>
    </row>
    <row r="77" spans="1:38" x14ac:dyDescent="0.2">
      <c r="A77" s="21">
        <v>1360</v>
      </c>
      <c r="B77" s="21" t="s">
        <v>26</v>
      </c>
      <c r="C77" s="21" t="s">
        <v>39</v>
      </c>
      <c r="D77" s="21" t="s">
        <v>27</v>
      </c>
      <c r="E77" s="21" t="s">
        <v>78</v>
      </c>
      <c r="F77" s="21" t="str">
        <f>IF(ISBLANK(E77), "", Table2[[#This Row],[unique_id]])</f>
        <v>roof_storm_rain</v>
      </c>
      <c r="G77" s="21" t="s">
        <v>79</v>
      </c>
      <c r="H77" s="21" t="s">
        <v>59</v>
      </c>
      <c r="I77" s="21" t="s">
        <v>194</v>
      </c>
      <c r="N77" s="21"/>
      <c r="O77" s="22"/>
      <c r="P77" s="21" t="s">
        <v>31</v>
      </c>
      <c r="Q77" s="21" t="s">
        <v>61</v>
      </c>
      <c r="S77" s="21" t="s">
        <v>185</v>
      </c>
      <c r="T77" s="21">
        <v>300</v>
      </c>
      <c r="U77" s="22" t="s">
        <v>34</v>
      </c>
      <c r="V77" s="21" t="s">
        <v>80</v>
      </c>
      <c r="W77" s="21" t="str">
        <f>IF(ISBLANK(V77),  "", _xlfn.CONCAT("haas/entity/sensor/", LOWER(C77), "/", E77, "/config"))</f>
        <v>haas/entity/sensor/weewx/roof_storm_rain/config</v>
      </c>
      <c r="X77" s="21" t="str">
        <f>IF(ISBLANK(V77),  "", _xlfn.CONCAT(LOWER(C77), "/", E77))</f>
        <v>weewx/roof_storm_rain</v>
      </c>
      <c r="Y77" s="21" t="s">
        <v>432</v>
      </c>
      <c r="Z77" s="21">
        <v>1</v>
      </c>
      <c r="AA77" s="23" t="s">
        <v>195</v>
      </c>
      <c r="AB77" s="21" t="s">
        <v>612</v>
      </c>
      <c r="AC77" s="22">
        <v>3.15</v>
      </c>
      <c r="AD77" s="21" t="s">
        <v>586</v>
      </c>
      <c r="AE77" s="21" t="s">
        <v>36</v>
      </c>
      <c r="AF77" s="21" t="s">
        <v>37</v>
      </c>
      <c r="AG77" s="21" t="s">
        <v>38</v>
      </c>
      <c r="AK77" s="21" t="str">
        <f>IF(AND(ISBLANK(AI77), ISBLANK(AJ77)), "", _xlfn.CONCAT("[", IF(ISBLANK(AI77), "", _xlfn.CONCAT("[""mac"", """, AI77, """]")), IF(ISBLANK(AJ77), "", _xlfn.CONCAT(", [""ip"", """, AJ77, """]")), "]"))</f>
        <v/>
      </c>
      <c r="AL77" s="21"/>
    </row>
    <row r="78" spans="1:38" x14ac:dyDescent="0.2">
      <c r="A78" s="21">
        <v>1400</v>
      </c>
      <c r="B78" s="21" t="s">
        <v>26</v>
      </c>
      <c r="C78" s="21" t="s">
        <v>154</v>
      </c>
      <c r="D78" s="21" t="s">
        <v>458</v>
      </c>
      <c r="E78" s="21" t="s">
        <v>805</v>
      </c>
      <c r="F78" s="28" t="str">
        <f>IF(ISBLANK(E78), "", Table2[[#This Row],[unique_id]])</f>
        <v>home_movie</v>
      </c>
      <c r="G78" s="21" t="s">
        <v>819</v>
      </c>
      <c r="H78" s="21" t="s">
        <v>459</v>
      </c>
      <c r="I78" s="21" t="s">
        <v>132</v>
      </c>
      <c r="J78" s="21" t="s">
        <v>860</v>
      </c>
      <c r="L78" s="21" t="s">
        <v>356</v>
      </c>
      <c r="N78" s="21"/>
      <c r="O78" s="22"/>
      <c r="P78" s="21"/>
      <c r="S78" s="21" t="s">
        <v>793</v>
      </c>
      <c r="U78" s="22"/>
      <c r="W78" s="21" t="str">
        <f>IF(ISBLANK(V78),  "", _xlfn.CONCAT("haas/entity/sensor/", LOWER(C78), "/", E78, "/config"))</f>
        <v/>
      </c>
      <c r="X78" s="21" t="str">
        <f>IF(ISBLANK(V78),  "", _xlfn.CONCAT(LOWER(C78), "/", E78))</f>
        <v/>
      </c>
      <c r="AA78" s="23"/>
      <c r="AB78" s="21"/>
      <c r="AC78" s="22"/>
      <c r="AD78" s="21"/>
      <c r="AG78" s="21" t="s">
        <v>175</v>
      </c>
      <c r="AK78" s="28" t="str">
        <f>IF(AND(ISBLANK(AI78), ISBLANK(AJ78)), "", _xlfn.CONCAT("[", IF(ISBLANK(AI78), "", _xlfn.CONCAT("[""mac"", """, AI78, """]")), IF(ISBLANK(AJ78), "", _xlfn.CONCAT(", [""ip"", """, AJ78, """]")), "]"))</f>
        <v/>
      </c>
      <c r="AL78" s="21"/>
    </row>
    <row r="79" spans="1:38" x14ac:dyDescent="0.2">
      <c r="A79" s="21">
        <v>1401</v>
      </c>
      <c r="B79" s="21" t="s">
        <v>26</v>
      </c>
      <c r="C79" s="21" t="s">
        <v>154</v>
      </c>
      <c r="D79" s="21" t="s">
        <v>458</v>
      </c>
      <c r="E79" s="21" t="s">
        <v>457</v>
      </c>
      <c r="F79" s="21" t="str">
        <f>IF(ISBLANK(E79), "", Table2[[#This Row],[unique_id]])</f>
        <v>home_sleep</v>
      </c>
      <c r="G79" s="21" t="s">
        <v>409</v>
      </c>
      <c r="H79" s="21" t="s">
        <v>459</v>
      </c>
      <c r="I79" s="21" t="s">
        <v>132</v>
      </c>
      <c r="J79" s="21" t="s">
        <v>862</v>
      </c>
      <c r="L79" s="21" t="s">
        <v>356</v>
      </c>
      <c r="N79" s="21"/>
      <c r="O79" s="22"/>
      <c r="P79" s="21"/>
      <c r="S79" s="21" t="s">
        <v>460</v>
      </c>
      <c r="U79" s="22"/>
      <c r="W79" s="21" t="str">
        <f>IF(ISBLANK(V79),  "", _xlfn.CONCAT("haas/entity/sensor/", LOWER(C79), "/", E79, "/config"))</f>
        <v/>
      </c>
      <c r="X79" s="21" t="str">
        <f>IF(ISBLANK(V79),  "", _xlfn.CONCAT(LOWER(C79), "/", E79))</f>
        <v/>
      </c>
      <c r="AA79" s="23"/>
      <c r="AB79" s="21"/>
      <c r="AC79" s="22"/>
      <c r="AD79" s="21"/>
      <c r="AG79" s="21" t="s">
        <v>175</v>
      </c>
      <c r="AK79" s="21" t="str">
        <f>IF(AND(ISBLANK(AI79), ISBLANK(AJ79)), "", _xlfn.CONCAT("[", IF(ISBLANK(AI79), "", _xlfn.CONCAT("[""mac"", """, AI79, """]")), IF(ISBLANK(AJ79), "", _xlfn.CONCAT(", [""ip"", """, AJ79, """]")), "]"))</f>
        <v/>
      </c>
      <c r="AL79" s="21"/>
    </row>
    <row r="80" spans="1:38" x14ac:dyDescent="0.2">
      <c r="A80" s="21">
        <v>1402</v>
      </c>
      <c r="B80" s="21" t="s">
        <v>26</v>
      </c>
      <c r="C80" s="21" t="s">
        <v>154</v>
      </c>
      <c r="D80" s="21" t="s">
        <v>458</v>
      </c>
      <c r="E80" s="21" t="s">
        <v>792</v>
      </c>
      <c r="F80" s="21" t="str">
        <f>IF(ISBLANK(E80), "", Table2[[#This Row],[unique_id]])</f>
        <v>home_reset</v>
      </c>
      <c r="G80" s="21" t="s">
        <v>820</v>
      </c>
      <c r="H80" s="21" t="s">
        <v>459</v>
      </c>
      <c r="I80" s="21" t="s">
        <v>132</v>
      </c>
      <c r="J80" s="21" t="s">
        <v>861</v>
      </c>
      <c r="L80" s="21" t="s">
        <v>356</v>
      </c>
      <c r="N80" s="21"/>
      <c r="O80" s="22"/>
      <c r="P80" s="21"/>
      <c r="S80" s="21" t="s">
        <v>794</v>
      </c>
      <c r="U80" s="22"/>
      <c r="W80" s="21" t="str">
        <f>IF(ISBLANK(V80),  "", _xlfn.CONCAT("haas/entity/sensor/", LOWER(C80), "/", E80, "/config"))</f>
        <v/>
      </c>
      <c r="X80" s="21" t="str">
        <f>IF(ISBLANK(V80),  "", _xlfn.CONCAT(LOWER(C80), "/", E80))</f>
        <v/>
      </c>
      <c r="AA80" s="23"/>
      <c r="AB80" s="21"/>
      <c r="AC80" s="22"/>
      <c r="AD80" s="21"/>
      <c r="AG80" s="21" t="s">
        <v>175</v>
      </c>
      <c r="AK80" s="21" t="str">
        <f>IF(AND(ISBLANK(AI80), ISBLANK(AJ80)), "", _xlfn.CONCAT("[", IF(ISBLANK(AI80), "", _xlfn.CONCAT("[""mac"", """, AI80, """]")), IF(ISBLANK(AJ80), "", _xlfn.CONCAT(", [""ip"", """, AJ80, """]")), "]"))</f>
        <v/>
      </c>
      <c r="AL80" s="21"/>
    </row>
    <row r="81" spans="1:38" x14ac:dyDescent="0.2">
      <c r="A81" s="21">
        <v>1403</v>
      </c>
      <c r="B81" s="21" t="s">
        <v>26</v>
      </c>
      <c r="C81" s="21" t="s">
        <v>288</v>
      </c>
      <c r="D81" s="21" t="s">
        <v>134</v>
      </c>
      <c r="E81" s="21" t="s">
        <v>334</v>
      </c>
      <c r="F81" s="21" t="str">
        <f>IF(ISBLANK(E81), "", Table2[[#This Row],[unique_id]])</f>
        <v>bathroom_rails</v>
      </c>
      <c r="G81" s="21" t="s">
        <v>821</v>
      </c>
      <c r="H81" s="21" t="s">
        <v>459</v>
      </c>
      <c r="I81" s="21" t="s">
        <v>132</v>
      </c>
      <c r="J81" s="21" t="s">
        <v>821</v>
      </c>
      <c r="L81" s="21" t="s">
        <v>356</v>
      </c>
      <c r="N81" s="21"/>
      <c r="O81" s="22"/>
      <c r="P81" s="21"/>
      <c r="S81" s="21" t="s">
        <v>355</v>
      </c>
      <c r="U81" s="22"/>
      <c r="W81" s="21" t="str">
        <f>IF(ISBLANK(V81),  "", _xlfn.CONCAT("haas/entity/sensor/", LOWER(C81), "/", E81, "/config"))</f>
        <v/>
      </c>
      <c r="X81" s="21" t="str">
        <f>IF(ISBLANK(V81),  "", _xlfn.CONCAT(LOWER(C81), "/", E81))</f>
        <v/>
      </c>
      <c r="AA81" s="22"/>
      <c r="AB81" s="21" t="str">
        <f>IF(OR(ISBLANK(AI81), ISBLANK(AJ81)), "", LOWER(_xlfn.CONCAT(Table2[[#This Row],[device_manufacturer]], "-",Table2[[#This Row],[device_suggested_area]], "-", Table2[[#This Row],[device_identifiers]])))</f>
        <v>tplink-bathroom-rails</v>
      </c>
      <c r="AC81" s="22" t="s">
        <v>583</v>
      </c>
      <c r="AD81" s="21" t="s">
        <v>591</v>
      </c>
      <c r="AE81" s="21" t="s">
        <v>580</v>
      </c>
      <c r="AF81" s="21" t="str">
        <f>IF(OR(ISBLANK(AI81), ISBLANK(AJ81)), "", Table2[[#This Row],[device_via_device]])</f>
        <v>TPLink</v>
      </c>
      <c r="AG81" s="21" t="s">
        <v>579</v>
      </c>
      <c r="AH81" s="21" t="s">
        <v>726</v>
      </c>
      <c r="AI81" s="21" t="s">
        <v>570</v>
      </c>
      <c r="AJ81" s="21" t="s">
        <v>719</v>
      </c>
      <c r="AK81" s="21" t="str">
        <f>IF(AND(ISBLANK(AI81), ISBLANK(AJ81)), "", _xlfn.CONCAT("[", IF(ISBLANK(AI81), "", _xlfn.CONCAT("[""mac"", """, AI81, """]")), IF(ISBLANK(AJ81), "", _xlfn.CONCAT(", [""ip"", """, AJ81, """]")), "]"))</f>
        <v>[["mac", "ac:84:c6:54:9d:98"], ["ip", "10.0.6.81"]]</v>
      </c>
      <c r="AL81" s="21"/>
    </row>
    <row r="82" spans="1:38" x14ac:dyDescent="0.2">
      <c r="A82" s="21">
        <v>1404</v>
      </c>
      <c r="B82" s="21" t="s">
        <v>26</v>
      </c>
      <c r="C82" s="21" t="s">
        <v>546</v>
      </c>
      <c r="D82" s="21" t="s">
        <v>134</v>
      </c>
      <c r="E82" s="21" t="s">
        <v>547</v>
      </c>
      <c r="F82" s="21" t="str">
        <f>IF(ISBLANK(E82), "", Table2[[#This Row],[unique_id]])</f>
        <v>roof_water_heater_booster</v>
      </c>
      <c r="G82" s="21" t="s">
        <v>818</v>
      </c>
      <c r="H82" s="21" t="s">
        <v>459</v>
      </c>
      <c r="I82" s="21" t="s">
        <v>132</v>
      </c>
      <c r="J82" s="21" t="str">
        <f>Table2[[#This Row],[friendly_name]]</f>
        <v>Water Booster</v>
      </c>
      <c r="L82" s="21" t="s">
        <v>356</v>
      </c>
      <c r="N82" s="21"/>
      <c r="O82" s="22"/>
      <c r="P82" s="21"/>
      <c r="S82" s="21" t="s">
        <v>811</v>
      </c>
      <c r="U82" s="22"/>
      <c r="W82" s="21" t="str">
        <f>IF(ISBLANK(V82),  "", _xlfn.CONCAT("haas/entity/sensor/", LOWER(C82), "/", E82, "/config"))</f>
        <v/>
      </c>
      <c r="X82" s="21" t="str">
        <f>IF(ISBLANK(V82),  "", _xlfn.CONCAT(LOWER(C82), "/", E82))</f>
        <v/>
      </c>
      <c r="AB82" s="21" t="str">
        <f>IF(OR(ISBLANK(AI82), ISBLANK(AJ82)), "", LOWER(_xlfn.CONCAT(Table2[[#This Row],[device_manufacturer]], "-",Table2[[#This Row],[device_suggested_area]], "-", Table2[[#This Row],[device_identifiers]])))</f>
        <v>sonoff-roof-water-heater-booster</v>
      </c>
      <c r="AC82" s="22" t="s">
        <v>808</v>
      </c>
      <c r="AD82" s="21" t="s">
        <v>807</v>
      </c>
      <c r="AE82" s="21" t="s">
        <v>809</v>
      </c>
      <c r="AF82" s="21" t="str">
        <f>IF(OR(ISBLANK(AI82), ISBLANK(AJ82)), "", Table2[[#This Row],[device_via_device]])</f>
        <v>Sonoff</v>
      </c>
      <c r="AG82" s="21" t="s">
        <v>38</v>
      </c>
      <c r="AH82" s="21" t="s">
        <v>726</v>
      </c>
      <c r="AI82" s="21" t="s">
        <v>806</v>
      </c>
      <c r="AJ82" s="29" t="s">
        <v>810</v>
      </c>
      <c r="AK82" s="21" t="str">
        <f>IF(AND(ISBLANK(AI82), ISBLANK(AJ82)), "", _xlfn.CONCAT("[", IF(ISBLANK(AI82), "", _xlfn.CONCAT("[""mac"", """, AI82, """]")), IF(ISBLANK(AJ82), "", _xlfn.CONCAT(", [""ip"", """, AJ82, """]")), "]"))</f>
        <v>[["mac", "ec:fa:bc:50:3e:02"], ["ip", "10.0.6.99"]]</v>
      </c>
      <c r="AL82" s="21"/>
    </row>
    <row r="83" spans="1:38" x14ac:dyDescent="0.2">
      <c r="A83" s="21">
        <v>1405</v>
      </c>
      <c r="B83" s="21" t="s">
        <v>263</v>
      </c>
      <c r="C83" s="21" t="s">
        <v>546</v>
      </c>
      <c r="D83" s="21" t="s">
        <v>134</v>
      </c>
      <c r="E83" s="21" t="s">
        <v>812</v>
      </c>
      <c r="F83" s="21" t="str">
        <f>IF(ISBLANK(E83), "", Table2[[#This Row],[unique_id]])</f>
        <v>outdoor_pool_filter</v>
      </c>
      <c r="G83" s="21" t="s">
        <v>513</v>
      </c>
      <c r="H83" s="21" t="s">
        <v>459</v>
      </c>
      <c r="I83" s="21" t="s">
        <v>132</v>
      </c>
      <c r="J83" s="21" t="str">
        <f>Table2[[#This Row],[friendly_name]]</f>
        <v>Pool Filter</v>
      </c>
      <c r="L83" s="21" t="s">
        <v>356</v>
      </c>
      <c r="N83" s="21"/>
      <c r="O83" s="22"/>
      <c r="P83" s="21"/>
      <c r="S83" s="21" t="s">
        <v>349</v>
      </c>
      <c r="U83" s="22"/>
      <c r="W83" s="21" t="str">
        <f>IF(ISBLANK(V83),  "", _xlfn.CONCAT("haas/entity/sensor/", LOWER(C83), "/", E83, "/config"))</f>
        <v/>
      </c>
      <c r="X83" s="21" t="str">
        <f>IF(ISBLANK(V83),  "", _xlfn.CONCAT(LOWER(C83), "/", E83))</f>
        <v/>
      </c>
      <c r="AA83" s="22"/>
      <c r="AB83" s="21" t="str">
        <f>IF(OR(ISBLANK(AI83), ISBLANK(AJ83)), "", LOWER(_xlfn.CONCAT(Table2[[#This Row],[device_manufacturer]], "-",Table2[[#This Row],[device_suggested_area]], "-", Table2[[#This Row],[device_identifiers]])))</f>
        <v/>
      </c>
      <c r="AC83" s="22" t="s">
        <v>808</v>
      </c>
      <c r="AD83" s="21" t="s">
        <v>807</v>
      </c>
      <c r="AE83" s="21" t="s">
        <v>809</v>
      </c>
      <c r="AF83" s="21" t="str">
        <f>IF(OR(ISBLANK(AI83), ISBLANK(AJ83)), "", Table2[[#This Row],[device_via_device]])</f>
        <v/>
      </c>
      <c r="AG83" s="21" t="s">
        <v>813</v>
      </c>
      <c r="AH83" s="21" t="s">
        <v>726</v>
      </c>
      <c r="AJ83" s="29"/>
      <c r="AK83" s="21" t="str">
        <f>IF(AND(ISBLANK(AI83), ISBLANK(AJ83)), "", _xlfn.CONCAT("[", IF(ISBLANK(AI83), "", _xlfn.CONCAT("[""mac"", """, AI83, """]")), IF(ISBLANK(AJ83), "", _xlfn.CONCAT(", [""ip"", """, AJ83, """]")), "]"))</f>
        <v/>
      </c>
      <c r="AL83" s="21"/>
    </row>
    <row r="84" spans="1:38" x14ac:dyDescent="0.2">
      <c r="A84" s="21">
        <v>1406</v>
      </c>
      <c r="B84" s="21" t="s">
        <v>26</v>
      </c>
      <c r="C84" s="21" t="s">
        <v>804</v>
      </c>
      <c r="D84" s="21" t="s">
        <v>537</v>
      </c>
      <c r="E84" s="21" t="s">
        <v>536</v>
      </c>
      <c r="F84" s="21" t="str">
        <f>IF(ISBLANK(E84), "", Table2[[#This Row],[unique_id]])</f>
        <v>column_break</v>
      </c>
      <c r="G84" s="21" t="s">
        <v>533</v>
      </c>
      <c r="H84" s="21" t="s">
        <v>459</v>
      </c>
      <c r="I84" s="21" t="s">
        <v>132</v>
      </c>
      <c r="L84" s="21" t="s">
        <v>534</v>
      </c>
      <c r="M84" s="21" t="s">
        <v>535</v>
      </c>
      <c r="N84" s="21"/>
      <c r="O84" s="22"/>
      <c r="P84" s="21"/>
      <c r="U84" s="22"/>
      <c r="X84" s="21" t="str">
        <f>IF(ISBLANK(V84),  "", _xlfn.CONCAT(LOWER(C84), "/", E84))</f>
        <v/>
      </c>
      <c r="AA84" s="23"/>
      <c r="AB84" s="21"/>
      <c r="AC84" s="22"/>
      <c r="AD84" s="21"/>
      <c r="AK84" s="21" t="str">
        <f>IF(AND(ISBLANK(AI84), ISBLANK(AJ84)), "", _xlfn.CONCAT("[", IF(ISBLANK(AI84), "", _xlfn.CONCAT("[""mac"", """, AI84, """]")), IF(ISBLANK(AJ84), "", _xlfn.CONCAT(", [""ip"", """, AJ84, """]")), "]"))</f>
        <v/>
      </c>
      <c r="AL84" s="21"/>
    </row>
    <row r="85" spans="1:38" x14ac:dyDescent="0.2">
      <c r="A85" s="21">
        <v>1450</v>
      </c>
      <c r="B85" s="21" t="s">
        <v>26</v>
      </c>
      <c r="C85" s="21" t="s">
        <v>133</v>
      </c>
      <c r="D85" s="21" t="s">
        <v>129</v>
      </c>
      <c r="E85" s="21" t="s">
        <v>744</v>
      </c>
      <c r="F85" s="21" t="str">
        <f>IF(ISBLANK(E85), "", Table2[[#This Row],[unique_id]])</f>
        <v>ada_fan</v>
      </c>
      <c r="G85" s="21" t="s">
        <v>130</v>
      </c>
      <c r="H85" s="21" t="s">
        <v>131</v>
      </c>
      <c r="I85" s="21" t="s">
        <v>132</v>
      </c>
      <c r="J85" s="21" t="s">
        <v>857</v>
      </c>
      <c r="L85" s="21" t="s">
        <v>136</v>
      </c>
      <c r="N85" s="21"/>
      <c r="O85" s="22"/>
      <c r="P85" s="21"/>
      <c r="S85" s="21" t="s">
        <v>327</v>
      </c>
      <c r="U85" s="22"/>
      <c r="W85" s="21" t="str">
        <f>IF(ISBLANK(V85),  "", _xlfn.CONCAT("haas/entity/sensor/", LOWER(C85), "/", E85, "/config"))</f>
        <v/>
      </c>
      <c r="X85" s="21" t="str">
        <f>IF(ISBLANK(V85),  "", _xlfn.CONCAT(LOWER(C85), "/", E85))</f>
        <v/>
      </c>
      <c r="AA85" s="22"/>
      <c r="AB85" s="21" t="str">
        <f>IF(OR(ISBLANK(AI85), ISBLANK(AJ85)), "", LOWER(_xlfn.CONCAT(Table2[[#This Row],[device_manufacturer]], "-",Table2[[#This Row],[device_suggested_area]], "-", Table2[[#This Row],[device_identifiers]])))</f>
        <v>senseme-ada-fan</v>
      </c>
      <c r="AC85" s="22" t="s">
        <v>604</v>
      </c>
      <c r="AD85" s="21" t="s">
        <v>129</v>
      </c>
      <c r="AE85" s="21" t="s">
        <v>605</v>
      </c>
      <c r="AF85" s="21" t="str">
        <f>IF(OR(ISBLANK(AI85), ISBLANK(AJ85)), "", Table2[[#This Row],[device_via_device]])</f>
        <v>SenseMe</v>
      </c>
      <c r="AG85" s="21" t="s">
        <v>130</v>
      </c>
      <c r="AH85" s="21" t="s">
        <v>726</v>
      </c>
      <c r="AI85" s="21" t="s">
        <v>606</v>
      </c>
      <c r="AJ85" s="21" t="s">
        <v>730</v>
      </c>
      <c r="AK85" s="21" t="str">
        <f>IF(AND(ISBLANK(AI85), ISBLANK(AJ85)), "", _xlfn.CONCAT("[", IF(ISBLANK(AI85), "", _xlfn.CONCAT("[""mac"", """, AI85, """]")), IF(ISBLANK(AJ85), "", _xlfn.CONCAT(", [""ip"", """, AJ85, """]")), "]"))</f>
        <v>[["mac", "20:f8:5e:d7:19:e0"], ["ip", "10.0.6.60"]]</v>
      </c>
      <c r="AL85" s="21"/>
    </row>
    <row r="86" spans="1:38" x14ac:dyDescent="0.2">
      <c r="A86" s="21">
        <v>1451</v>
      </c>
      <c r="B86" s="21" t="s">
        <v>26</v>
      </c>
      <c r="C86" s="21" t="s">
        <v>133</v>
      </c>
      <c r="D86" s="21" t="s">
        <v>129</v>
      </c>
      <c r="E86" s="21" t="s">
        <v>745</v>
      </c>
      <c r="F86" s="21" t="str">
        <f>IF(ISBLANK(E86), "", Table2[[#This Row],[unique_id]])</f>
        <v>edwin_fan</v>
      </c>
      <c r="G86" s="21" t="s">
        <v>127</v>
      </c>
      <c r="H86" s="21" t="s">
        <v>131</v>
      </c>
      <c r="I86" s="21" t="s">
        <v>132</v>
      </c>
      <c r="J86" s="21" t="s">
        <v>857</v>
      </c>
      <c r="L86" s="21" t="s">
        <v>136</v>
      </c>
      <c r="N86" s="21"/>
      <c r="O86" s="22"/>
      <c r="P86" s="21"/>
      <c r="S86" s="21" t="s">
        <v>327</v>
      </c>
      <c r="U86" s="22"/>
      <c r="W86" s="21" t="str">
        <f>IF(ISBLANK(V86),  "", _xlfn.CONCAT("haas/entity/sensor/", LOWER(C86), "/", E86, "/config"))</f>
        <v/>
      </c>
      <c r="X86" s="21" t="str">
        <f>IF(ISBLANK(V86),  "", _xlfn.CONCAT(LOWER(C86), "/", E86))</f>
        <v/>
      </c>
      <c r="AA86" s="22"/>
      <c r="AB86" s="21" t="str">
        <f>IF(OR(ISBLANK(AI86), ISBLANK(AJ86)), "", LOWER(_xlfn.CONCAT(Table2[[#This Row],[device_manufacturer]], "-",Table2[[#This Row],[device_suggested_area]], "-", Table2[[#This Row],[device_identifiers]])))</f>
        <v>senseme-edwin-fan</v>
      </c>
      <c r="AC86" s="22" t="s">
        <v>604</v>
      </c>
      <c r="AD86" s="21" t="s">
        <v>129</v>
      </c>
      <c r="AE86" s="21" t="s">
        <v>605</v>
      </c>
      <c r="AF86" s="21" t="str">
        <f>IF(OR(ISBLANK(AI86), ISBLANK(AJ86)), "", Table2[[#This Row],[device_via_device]])</f>
        <v>SenseMe</v>
      </c>
      <c r="AG86" s="21" t="s">
        <v>127</v>
      </c>
      <c r="AH86" s="21" t="s">
        <v>726</v>
      </c>
      <c r="AI86" s="21" t="s">
        <v>607</v>
      </c>
      <c r="AJ86" s="21" t="s">
        <v>731</v>
      </c>
      <c r="AK86" s="21" t="str">
        <f>IF(AND(ISBLANK(AI86), ISBLANK(AJ86)), "", _xlfn.CONCAT("[", IF(ISBLANK(AI86), "", _xlfn.CONCAT("[""mac"", """, AI86, """]")), IF(ISBLANK(AJ86), "", _xlfn.CONCAT(", [""ip"", """, AJ86, """]")), "]"))</f>
        <v>[["mac", "20:f8:5e:d7:26:1c"], ["ip", "10.0.6.61"]]</v>
      </c>
      <c r="AL86" s="21"/>
    </row>
    <row r="87" spans="1:38" x14ac:dyDescent="0.2">
      <c r="A87" s="21">
        <v>1452</v>
      </c>
      <c r="B87" s="21" t="s">
        <v>26</v>
      </c>
      <c r="C87" s="21" t="s">
        <v>133</v>
      </c>
      <c r="D87" s="21" t="s">
        <v>129</v>
      </c>
      <c r="E87" s="21" t="s">
        <v>746</v>
      </c>
      <c r="F87" s="21" t="str">
        <f>IF(ISBLANK(E87), "", Table2[[#This Row],[unique_id]])</f>
        <v>parents_fan</v>
      </c>
      <c r="G87" s="21" t="s">
        <v>236</v>
      </c>
      <c r="H87" s="21" t="s">
        <v>131</v>
      </c>
      <c r="I87" s="21" t="s">
        <v>132</v>
      </c>
      <c r="J87" s="21" t="s">
        <v>857</v>
      </c>
      <c r="L87" s="21" t="s">
        <v>136</v>
      </c>
      <c r="N87" s="21"/>
      <c r="O87" s="22"/>
      <c r="P87" s="21"/>
      <c r="S87" s="21" t="s">
        <v>327</v>
      </c>
      <c r="U87" s="22"/>
      <c r="W87" s="21" t="str">
        <f>IF(ISBLANK(V87),  "", _xlfn.CONCAT("haas/entity/sensor/", LOWER(C87), "/", E87, "/config"))</f>
        <v/>
      </c>
      <c r="X87" s="21" t="str">
        <f>IF(ISBLANK(V87),  "", _xlfn.CONCAT(LOWER(C87), "/", E87))</f>
        <v/>
      </c>
      <c r="AA87" s="22"/>
      <c r="AB87" s="21" t="str">
        <f>IF(OR(ISBLANK(AI87), ISBLANK(AJ87)), "", LOWER(_xlfn.CONCAT(Table2[[#This Row],[device_manufacturer]], "-",Table2[[#This Row],[device_suggested_area]], "-", Table2[[#This Row],[device_identifiers]])))</f>
        <v>senseme-parents-fan</v>
      </c>
      <c r="AC87" s="22" t="s">
        <v>604</v>
      </c>
      <c r="AD87" s="21" t="s">
        <v>129</v>
      </c>
      <c r="AE87" s="21" t="s">
        <v>605</v>
      </c>
      <c r="AF87" s="21" t="str">
        <f>IF(OR(ISBLANK(AI87), ISBLANK(AJ87)), "", Table2[[#This Row],[device_via_device]])</f>
        <v>SenseMe</v>
      </c>
      <c r="AG87" s="21" t="s">
        <v>236</v>
      </c>
      <c r="AH87" s="21" t="s">
        <v>726</v>
      </c>
      <c r="AI87" s="21" t="s">
        <v>610</v>
      </c>
      <c r="AJ87" s="21" t="s">
        <v>732</v>
      </c>
      <c r="AK87" s="21" t="str">
        <f>IF(AND(ISBLANK(AI87), ISBLANK(AJ87)), "", _xlfn.CONCAT("[", IF(ISBLANK(AI87), "", _xlfn.CONCAT("[""mac"", """, AI87, """]")), IF(ISBLANK(AJ87), "", _xlfn.CONCAT(", [""ip"", """, AJ87, """]")), "]"))</f>
        <v>[["mac", "20:f8:5e:d8:a5:6b"], ["ip", "10.0.6.62"]]</v>
      </c>
      <c r="AL87" s="21"/>
    </row>
    <row r="88" spans="1:38" x14ac:dyDescent="0.2">
      <c r="A88" s="21">
        <v>1453</v>
      </c>
      <c r="B88" s="21" t="s">
        <v>26</v>
      </c>
      <c r="C88" s="21" t="s">
        <v>288</v>
      </c>
      <c r="D88" s="21" t="s">
        <v>134</v>
      </c>
      <c r="E88" s="21" t="s">
        <v>326</v>
      </c>
      <c r="F88" s="21" t="str">
        <f>IF(ISBLANK(E88), "", Table2[[#This Row],[unique_id]])</f>
        <v>kitchen_fan</v>
      </c>
      <c r="G88" s="21" t="s">
        <v>250</v>
      </c>
      <c r="H88" s="21" t="s">
        <v>131</v>
      </c>
      <c r="I88" s="21" t="s">
        <v>132</v>
      </c>
      <c r="J88" s="21" t="s">
        <v>857</v>
      </c>
      <c r="L88" s="21" t="s">
        <v>136</v>
      </c>
      <c r="N88" s="21"/>
      <c r="O88" s="22"/>
      <c r="P88" s="21"/>
      <c r="S88" s="21" t="s">
        <v>327</v>
      </c>
      <c r="U88" s="22"/>
      <c r="W88" s="21" t="str">
        <f>IF(ISBLANK(V88),  "", _xlfn.CONCAT("haas/entity/sensor/", LOWER(C88), "/", E88, "/config"))</f>
        <v/>
      </c>
      <c r="X88" s="21" t="str">
        <f>IF(ISBLANK(V88),  "", _xlfn.CONCAT(LOWER(C88), "/", E88))</f>
        <v/>
      </c>
      <c r="AA88" s="22"/>
      <c r="AB88" s="21" t="str">
        <f>IF(OR(ISBLANK(AI88), ISBLANK(AJ88)), "", LOWER(_xlfn.CONCAT(Table2[[#This Row],[device_manufacturer]], "-",Table2[[#This Row],[device_suggested_area]], "-", Table2[[#This Row],[device_identifiers]])))</f>
        <v>tplink-kitchen-fan</v>
      </c>
      <c r="AC88" s="22" t="s">
        <v>583</v>
      </c>
      <c r="AD88" s="21" t="s">
        <v>129</v>
      </c>
      <c r="AE88" s="21" t="s">
        <v>580</v>
      </c>
      <c r="AF88" s="21" t="str">
        <f>IF(OR(ISBLANK(AI88), ISBLANK(AJ88)), "", Table2[[#This Row],[device_via_device]])</f>
        <v>TPLink</v>
      </c>
      <c r="AG88" s="21" t="s">
        <v>250</v>
      </c>
      <c r="AH88" s="21" t="s">
        <v>726</v>
      </c>
      <c r="AI88" s="29" t="s">
        <v>584</v>
      </c>
      <c r="AJ88" s="29" t="s">
        <v>725</v>
      </c>
      <c r="AK88" s="21" t="str">
        <f>IF(AND(ISBLANK(AI88), ISBLANK(AJ88)), "", _xlfn.CONCAT("[", IF(ISBLANK(AI88), "", _xlfn.CONCAT("[""mac"", """, AI88, """]")), IF(ISBLANK(AJ88), "", _xlfn.CONCAT(", [""ip"", """, AJ88, """]")), "]"))</f>
        <v>[["mac", "ac:84:c6:0d:1b:9c"], ["ip", "10.0.6.87"]]</v>
      </c>
      <c r="AL88" s="21"/>
    </row>
    <row r="89" spans="1:38" x14ac:dyDescent="0.2">
      <c r="A89" s="21">
        <v>1454</v>
      </c>
      <c r="B89" s="21" t="s">
        <v>26</v>
      </c>
      <c r="C89" s="21" t="s">
        <v>133</v>
      </c>
      <c r="D89" s="21" t="s">
        <v>129</v>
      </c>
      <c r="E89" s="21" t="s">
        <v>747</v>
      </c>
      <c r="F89" s="21" t="str">
        <f>IF(ISBLANK(E89), "", Table2[[#This Row],[unique_id]])</f>
        <v>lounge_fan</v>
      </c>
      <c r="G89" s="21" t="s">
        <v>238</v>
      </c>
      <c r="H89" s="21" t="s">
        <v>131</v>
      </c>
      <c r="I89" s="21" t="s">
        <v>132</v>
      </c>
      <c r="J89" s="21" t="s">
        <v>857</v>
      </c>
      <c r="L89" s="21" t="s">
        <v>136</v>
      </c>
      <c r="N89" s="21"/>
      <c r="O89" s="22"/>
      <c r="P89" s="21"/>
      <c r="S89" s="21" t="s">
        <v>327</v>
      </c>
      <c r="U89" s="22"/>
      <c r="W89" s="21" t="str">
        <f>IF(ISBLANK(V89),  "", _xlfn.CONCAT("haas/entity/sensor/", LOWER(C89), "/", E89, "/config"))</f>
        <v/>
      </c>
      <c r="X89" s="21" t="str">
        <f>IF(ISBLANK(V89),  "", _xlfn.CONCAT(LOWER(C89), "/", E89))</f>
        <v/>
      </c>
      <c r="AA89" s="22"/>
      <c r="AB89" s="21" t="str">
        <f>IF(OR(ISBLANK(AI89), ISBLANK(AJ89)), "", LOWER(_xlfn.CONCAT(Table2[[#This Row],[device_manufacturer]], "-",Table2[[#This Row],[device_suggested_area]], "-", Table2[[#This Row],[device_identifiers]])))</f>
        <v>senseme-lounge-fan</v>
      </c>
      <c r="AC89" s="22" t="s">
        <v>604</v>
      </c>
      <c r="AD89" s="21" t="s">
        <v>129</v>
      </c>
      <c r="AE89" s="21" t="s">
        <v>605</v>
      </c>
      <c r="AF89" s="21" t="str">
        <f>IF(OR(ISBLANK(AI89), ISBLANK(AJ89)), "", Table2[[#This Row],[device_via_device]])</f>
        <v>SenseMe</v>
      </c>
      <c r="AG89" s="21" t="s">
        <v>238</v>
      </c>
      <c r="AH89" s="21" t="s">
        <v>726</v>
      </c>
      <c r="AI89" s="21" t="s">
        <v>611</v>
      </c>
      <c r="AJ89" s="21" t="s">
        <v>733</v>
      </c>
      <c r="AK89" s="21" t="str">
        <f>IF(AND(ISBLANK(AI89), ISBLANK(AJ89)), "", _xlfn.CONCAT("[", IF(ISBLANK(AI89), "", _xlfn.CONCAT("[""mac"", """, AI89, """]")), IF(ISBLANK(AJ89), "", _xlfn.CONCAT(", [""ip"", """, AJ89, """]")), "]"))</f>
        <v>[["mac", "20:f8:5e:d9:11:77"], ["ip", "10.0.6.63"]]</v>
      </c>
      <c r="AL89" s="21"/>
    </row>
    <row r="90" spans="1:38" x14ac:dyDescent="0.2">
      <c r="A90" s="21">
        <v>1455</v>
      </c>
      <c r="B90" s="21" t="s">
        <v>26</v>
      </c>
      <c r="C90" s="21" t="s">
        <v>133</v>
      </c>
      <c r="D90" s="21" t="s">
        <v>129</v>
      </c>
      <c r="E90" s="21" t="s">
        <v>748</v>
      </c>
      <c r="F90" s="21" t="str">
        <f>IF(ISBLANK(E90), "", Table2[[#This Row],[unique_id]])</f>
        <v>deck_fan</v>
      </c>
      <c r="G90" s="21" t="s">
        <v>578</v>
      </c>
      <c r="H90" s="21" t="s">
        <v>131</v>
      </c>
      <c r="I90" s="21" t="s">
        <v>132</v>
      </c>
      <c r="J90" s="21" t="s">
        <v>131</v>
      </c>
      <c r="L90" s="21" t="s">
        <v>136</v>
      </c>
      <c r="N90" s="21"/>
      <c r="O90" s="22"/>
      <c r="P90" s="21"/>
      <c r="S90" s="21" t="s">
        <v>327</v>
      </c>
      <c r="U90" s="22"/>
      <c r="W90" s="21" t="str">
        <f>IF(ISBLANK(V90),  "", _xlfn.CONCAT("haas/entity/sensor/", LOWER(C90), "/", E90, "/config"))</f>
        <v/>
      </c>
      <c r="X90" s="21" t="str">
        <f>IF(ISBLANK(V90),  "", _xlfn.CONCAT(LOWER(C90), "/", E90))</f>
        <v/>
      </c>
      <c r="AB90" s="21"/>
      <c r="AC90" s="22"/>
      <c r="AD90" s="21"/>
      <c r="AG90" s="21" t="s">
        <v>578</v>
      </c>
      <c r="AJ90" s="25"/>
      <c r="AK90" s="21" t="str">
        <f>IF(AND(ISBLANK(AI90), ISBLANK(AJ90)), "", _xlfn.CONCAT("[", IF(ISBLANK(AI90), "", _xlfn.CONCAT("[""mac"", """, AI90, """]")), IF(ISBLANK(AJ90), "", _xlfn.CONCAT(", [""ip"", """, AJ90, """]")), "]"))</f>
        <v/>
      </c>
      <c r="AL90" s="21"/>
    </row>
    <row r="91" spans="1:38" x14ac:dyDescent="0.2">
      <c r="A91" s="21">
        <v>1456</v>
      </c>
      <c r="B91" s="21" t="s">
        <v>26</v>
      </c>
      <c r="C91" s="21" t="s">
        <v>133</v>
      </c>
      <c r="D91" s="21" t="s">
        <v>129</v>
      </c>
      <c r="E91" s="21" t="s">
        <v>749</v>
      </c>
      <c r="F91" s="21" t="str">
        <f>IF(ISBLANK(E91), "", Table2[[#This Row],[unique_id]])</f>
        <v>deck_east_fan</v>
      </c>
      <c r="G91" s="21" t="s">
        <v>260</v>
      </c>
      <c r="H91" s="21" t="s">
        <v>131</v>
      </c>
      <c r="I91" s="21" t="s">
        <v>132</v>
      </c>
      <c r="N91" s="21"/>
      <c r="O91" s="22"/>
      <c r="P91" s="21"/>
      <c r="S91" s="21" t="s">
        <v>327</v>
      </c>
      <c r="U91" s="22"/>
      <c r="W91" s="21" t="str">
        <f>IF(ISBLANK(V91),  "", _xlfn.CONCAT("haas/entity/sensor/", LOWER(C91), "/", E91, "/config"))</f>
        <v/>
      </c>
      <c r="X91" s="21" t="str">
        <f>IF(ISBLANK(V91),  "", _xlfn.CONCAT(LOWER(C91), "/", E91))</f>
        <v/>
      </c>
      <c r="AB91" s="21" t="str">
        <f>IF(OR(ISBLANK(AI91), ISBLANK(AJ91)), "", LOWER(_xlfn.CONCAT(Table2[[#This Row],[device_manufacturer]], "-",Table2[[#This Row],[device_suggested_area]], "-", Table2[[#This Row],[device_identifiers]])))</f>
        <v>senseme-deck-east-fan</v>
      </c>
      <c r="AC91" s="22" t="s">
        <v>604</v>
      </c>
      <c r="AD91" s="21" t="s">
        <v>613</v>
      </c>
      <c r="AE91" s="21" t="s">
        <v>605</v>
      </c>
      <c r="AF91" s="21" t="str">
        <f>IF(OR(ISBLANK(AI91), ISBLANK(AJ91)), "", Table2[[#This Row],[device_via_device]])</f>
        <v>SenseMe</v>
      </c>
      <c r="AG91" s="21" t="s">
        <v>578</v>
      </c>
      <c r="AH91" s="21" t="s">
        <v>726</v>
      </c>
      <c r="AI91" s="21" t="s">
        <v>608</v>
      </c>
      <c r="AJ91" s="21" t="s">
        <v>734</v>
      </c>
      <c r="AK91" s="21" t="str">
        <f>IF(AND(ISBLANK(AI91), ISBLANK(AJ91)), "", _xlfn.CONCAT("[", IF(ISBLANK(AI91), "", _xlfn.CONCAT("[""mac"", """, AI91, """]")), IF(ISBLANK(AJ91), "", _xlfn.CONCAT(", [""ip"", """, AJ91, """]")), "]"))</f>
        <v>[["mac", "20:f8:5e:1e:ea:a0"], ["ip", "10.0.6.64"]]</v>
      </c>
      <c r="AL91" s="21"/>
    </row>
    <row r="92" spans="1:38" x14ac:dyDescent="0.2">
      <c r="A92" s="21">
        <v>1457</v>
      </c>
      <c r="B92" s="21" t="s">
        <v>26</v>
      </c>
      <c r="C92" s="21" t="s">
        <v>133</v>
      </c>
      <c r="D92" s="21" t="s">
        <v>129</v>
      </c>
      <c r="E92" s="21" t="s">
        <v>750</v>
      </c>
      <c r="F92" s="21" t="str">
        <f>IF(ISBLANK(E92), "", Table2[[#This Row],[unique_id]])</f>
        <v>deck_west_fan</v>
      </c>
      <c r="G92" s="21" t="s">
        <v>259</v>
      </c>
      <c r="H92" s="21" t="s">
        <v>131</v>
      </c>
      <c r="I92" s="21" t="s">
        <v>132</v>
      </c>
      <c r="N92" s="21"/>
      <c r="O92" s="22"/>
      <c r="P92" s="21"/>
      <c r="S92" s="21" t="s">
        <v>327</v>
      </c>
      <c r="U92" s="22"/>
      <c r="W92" s="21" t="str">
        <f>IF(ISBLANK(V92),  "", _xlfn.CONCAT("haas/entity/sensor/", LOWER(C92), "/", E92, "/config"))</f>
        <v/>
      </c>
      <c r="X92" s="21" t="str">
        <f>IF(ISBLANK(V92),  "", _xlfn.CONCAT(LOWER(C92), "/", E92))</f>
        <v/>
      </c>
      <c r="AB92" s="21" t="str">
        <f>IF(OR(ISBLANK(AI92), ISBLANK(AJ92)), "", LOWER(_xlfn.CONCAT(Table2[[#This Row],[device_manufacturer]], "-",Table2[[#This Row],[device_suggested_area]], "-", Table2[[#This Row],[device_identifiers]])))</f>
        <v>senseme-deck-west-fan</v>
      </c>
      <c r="AC92" s="22" t="s">
        <v>604</v>
      </c>
      <c r="AD92" s="21" t="s">
        <v>614</v>
      </c>
      <c r="AE92" s="21" t="s">
        <v>605</v>
      </c>
      <c r="AF92" s="21" t="str">
        <f>IF(OR(ISBLANK(AI92), ISBLANK(AJ92)), "", Table2[[#This Row],[device_via_device]])</f>
        <v>SenseMe</v>
      </c>
      <c r="AG92" s="21" t="s">
        <v>578</v>
      </c>
      <c r="AH92" s="21" t="s">
        <v>726</v>
      </c>
      <c r="AI92" s="21" t="s">
        <v>609</v>
      </c>
      <c r="AJ92" s="27" t="s">
        <v>735</v>
      </c>
      <c r="AK92" s="21" t="str">
        <f>IF(AND(ISBLANK(AI92), ISBLANK(AJ92)), "", _xlfn.CONCAT("[", IF(ISBLANK(AI92), "", _xlfn.CONCAT("[""mac"", """, AI92, """]")), IF(ISBLANK(AJ92), "", _xlfn.CONCAT(", [""ip"", """, AJ92, """]")), "]"))</f>
        <v>[["mac", "20:f8:5e:1e:da:35"], ["ip", "10.0.6.65"]]</v>
      </c>
      <c r="AL92" s="21"/>
    </row>
    <row r="93" spans="1:38" x14ac:dyDescent="0.2">
      <c r="A93" s="21">
        <v>1459</v>
      </c>
      <c r="B93" s="21" t="s">
        <v>26</v>
      </c>
      <c r="C93" s="21" t="s">
        <v>824</v>
      </c>
      <c r="D93" s="21" t="s">
        <v>129</v>
      </c>
      <c r="E93" s="30" t="s">
        <v>829</v>
      </c>
      <c r="F93" s="28" t="str">
        <f>IF(ISBLANK(E93), "", Table2[[#This Row],[unique_id]])</f>
        <v>lounge_air_purifier</v>
      </c>
      <c r="G93" s="21" t="s">
        <v>238</v>
      </c>
      <c r="H93" s="21" t="s">
        <v>825</v>
      </c>
      <c r="I93" s="21" t="s">
        <v>132</v>
      </c>
      <c r="J93" s="21" t="s">
        <v>856</v>
      </c>
      <c r="L93" s="21" t="s">
        <v>136</v>
      </c>
      <c r="N93" s="21"/>
      <c r="O93" s="22"/>
      <c r="P93" s="21"/>
      <c r="S93" s="21" t="s">
        <v>826</v>
      </c>
      <c r="U93" s="22"/>
      <c r="W93" s="21" t="str">
        <f>IF(ISBLANK(V93),  "", _xlfn.CONCAT("haas/entity/sensor/", LOWER(C93), "/", E93, "/config"))</f>
        <v/>
      </c>
      <c r="X93" s="21" t="str">
        <f>IF(ISBLANK(V93),  "", _xlfn.CONCAT(LOWER(C93), "/", E93))</f>
        <v/>
      </c>
      <c r="AA93" s="21" t="s">
        <v>843</v>
      </c>
      <c r="AB93" s="21" t="s">
        <v>845</v>
      </c>
      <c r="AC93" s="22" t="s">
        <v>846</v>
      </c>
      <c r="AD93" s="21" t="s">
        <v>844</v>
      </c>
      <c r="AE93" s="21" t="s">
        <v>847</v>
      </c>
      <c r="AF93" s="21" t="s">
        <v>824</v>
      </c>
      <c r="AG93" s="21" t="s">
        <v>238</v>
      </c>
      <c r="AK93" s="28" t="str">
        <f>IF(AND(ISBLANK(AI93), ISBLANK(AJ93)), "", _xlfn.CONCAT("[", IF(ISBLANK(AI93), "", _xlfn.CONCAT("[""mac"", """, AI93, """]")), IF(ISBLANK(AJ93), "", _xlfn.CONCAT(", [""ip"", """, AJ93, """]")), "]"))</f>
        <v/>
      </c>
      <c r="AL93" s="21"/>
    </row>
    <row r="94" spans="1:38" x14ac:dyDescent="0.2">
      <c r="A94" s="21">
        <v>1460</v>
      </c>
      <c r="B94" s="21" t="s">
        <v>26</v>
      </c>
      <c r="C94" s="21" t="s">
        <v>804</v>
      </c>
      <c r="D94" s="21" t="s">
        <v>537</v>
      </c>
      <c r="E94" s="21" t="s">
        <v>536</v>
      </c>
      <c r="F94" s="21" t="str">
        <f>IF(ISBLANK(E94), "", Table2[[#This Row],[unique_id]])</f>
        <v>column_break</v>
      </c>
      <c r="G94" s="21" t="s">
        <v>533</v>
      </c>
      <c r="H94" s="21" t="s">
        <v>825</v>
      </c>
      <c r="I94" s="21" t="s">
        <v>132</v>
      </c>
      <c r="L94" s="21" t="s">
        <v>534</v>
      </c>
      <c r="M94" s="21" t="s">
        <v>535</v>
      </c>
      <c r="N94" s="21"/>
      <c r="O94" s="22"/>
      <c r="P94" s="21"/>
      <c r="U94" s="22"/>
      <c r="W94" s="21" t="str">
        <f>IF(ISBLANK(V94),  "", _xlfn.CONCAT("haas/entity/sensor/", LOWER(C94), "/", E94, "/config"))</f>
        <v/>
      </c>
      <c r="X94" s="21" t="str">
        <f>IF(ISBLANK(V94),  "", _xlfn.CONCAT(LOWER(C94), "/", E94))</f>
        <v/>
      </c>
      <c r="AB94" s="21"/>
      <c r="AC94" s="22"/>
      <c r="AD94" s="21"/>
      <c r="AK94" s="28" t="str">
        <f>IF(AND(ISBLANK(AI94), ISBLANK(AJ94)), "", _xlfn.CONCAT("[", IF(ISBLANK(AI94), "", _xlfn.CONCAT("[""mac"", """, AI94, """]")), IF(ISBLANK(AJ94), "", _xlfn.CONCAT(", [""ip"", """, AJ94, """]")), "]"))</f>
        <v/>
      </c>
      <c r="AL94" s="21"/>
    </row>
    <row r="95" spans="1:38" x14ac:dyDescent="0.2">
      <c r="A95" s="21">
        <v>1500</v>
      </c>
      <c r="B95" s="21" t="s">
        <v>26</v>
      </c>
      <c r="C95" s="21" t="s">
        <v>133</v>
      </c>
      <c r="D95" s="21" t="s">
        <v>137</v>
      </c>
      <c r="E95" s="21" t="s">
        <v>744</v>
      </c>
      <c r="F95" s="21" t="str">
        <f>IF(ISBLANK(E95), "", Table2[[#This Row],[unique_id]])</f>
        <v>ada_fan</v>
      </c>
      <c r="G95" s="21" t="s">
        <v>140</v>
      </c>
      <c r="H95" s="21" t="s">
        <v>139</v>
      </c>
      <c r="I95" s="21" t="s">
        <v>132</v>
      </c>
      <c r="J95" s="21" t="s">
        <v>859</v>
      </c>
      <c r="L95" s="21" t="s">
        <v>136</v>
      </c>
      <c r="N95" s="21"/>
      <c r="O95" s="22"/>
      <c r="P95" s="21"/>
      <c r="S95" s="21" t="s">
        <v>419</v>
      </c>
      <c r="U95" s="22"/>
      <c r="W95" s="21" t="str">
        <f>IF(ISBLANK(V95),  "", _xlfn.CONCAT("haas/entity/sensor/", LOWER(C95), "/", E95, "/config"))</f>
        <v/>
      </c>
      <c r="X95" s="21" t="str">
        <f>IF(ISBLANK(V95),  "", _xlfn.CONCAT(LOWER(C95), "/", E95))</f>
        <v/>
      </c>
      <c r="AB95" s="21"/>
      <c r="AC95" s="22"/>
      <c r="AD95" s="21"/>
      <c r="AG95" s="21" t="s">
        <v>130</v>
      </c>
      <c r="AK95" s="21" t="str">
        <f>IF(AND(ISBLANK(AI95), ISBLANK(AJ95)), "", _xlfn.CONCAT("[", IF(ISBLANK(AI95), "", _xlfn.CONCAT("[""mac"", """, AI95, """]")), IF(ISBLANK(AJ95), "", _xlfn.CONCAT(", [""ip"", """, AJ95, """]")), "]"))</f>
        <v/>
      </c>
      <c r="AL95" s="21"/>
    </row>
    <row r="96" spans="1:38" x14ac:dyDescent="0.2">
      <c r="A96" s="21">
        <v>1501</v>
      </c>
      <c r="B96" s="21" t="s">
        <v>26</v>
      </c>
      <c r="C96" s="21" t="s">
        <v>289</v>
      </c>
      <c r="D96" s="21" t="s">
        <v>137</v>
      </c>
      <c r="E96" s="21" t="s">
        <v>448</v>
      </c>
      <c r="F96" s="21" t="str">
        <f>IF(ISBLANK(E96), "", Table2[[#This Row],[unique_id]])</f>
        <v>ada_lamp</v>
      </c>
      <c r="G96" s="21" t="s">
        <v>239</v>
      </c>
      <c r="H96" s="21" t="s">
        <v>139</v>
      </c>
      <c r="I96" s="21" t="s">
        <v>132</v>
      </c>
      <c r="K96" s="21" t="s">
        <v>452</v>
      </c>
      <c r="L96" s="21" t="s">
        <v>136</v>
      </c>
      <c r="N96" s="21"/>
      <c r="O96" s="22"/>
      <c r="P96" s="21"/>
      <c r="U96" s="22"/>
      <c r="W96" s="21" t="str">
        <f>IF(ISBLANK(V96),  "", _xlfn.CONCAT("haas/entity/sensor/", LOWER(C96), "/", E96, "/config"))</f>
        <v/>
      </c>
      <c r="X96" s="21" t="str">
        <f>IF(ISBLANK(V96),  "", _xlfn.CONCAT(LOWER(C96), "/", E96))</f>
        <v/>
      </c>
      <c r="AB96" s="21"/>
      <c r="AC96" s="22"/>
      <c r="AD96" s="21"/>
      <c r="AK96" s="21" t="str">
        <f>IF(AND(ISBLANK(AI96), ISBLANK(AJ96)), "", _xlfn.CONCAT("[", IF(ISBLANK(AI96), "", _xlfn.CONCAT("[""mac"", """, AI96, """]")), IF(ISBLANK(AJ96), "", _xlfn.CONCAT(", [""ip"", """, AJ96, """]")), "]"))</f>
        <v/>
      </c>
      <c r="AL96" s="21"/>
    </row>
    <row r="97" spans="1:38" x14ac:dyDescent="0.2">
      <c r="A97" s="21">
        <v>1502</v>
      </c>
      <c r="B97" s="21" t="s">
        <v>26</v>
      </c>
      <c r="C97" s="21" t="s">
        <v>289</v>
      </c>
      <c r="D97" s="21" t="s">
        <v>137</v>
      </c>
      <c r="E97" s="21" t="s">
        <v>232</v>
      </c>
      <c r="F97" s="21" t="str">
        <f>IF(ISBLANK(E97), "", Table2[[#This Row],[unique_id]])</f>
        <v>hue_ambiance_lamp_11</v>
      </c>
      <c r="G97" s="21" t="s">
        <v>239</v>
      </c>
      <c r="H97" s="21" t="s">
        <v>139</v>
      </c>
      <c r="I97" s="21" t="s">
        <v>132</v>
      </c>
      <c r="N97" s="21"/>
      <c r="O97" s="22"/>
      <c r="P97" s="21"/>
      <c r="U97" s="22"/>
      <c r="W97" s="21" t="str">
        <f>IF(ISBLANK(V97),  "", _xlfn.CONCAT("haas/entity/sensor/", LOWER(C97), "/", E97, "/config"))</f>
        <v/>
      </c>
      <c r="X97" s="21" t="str">
        <f>IF(ISBLANK(V97),  "", _xlfn.CONCAT(LOWER(C97), "/", E97))</f>
        <v/>
      </c>
      <c r="AB97" s="21"/>
      <c r="AC97" s="22"/>
      <c r="AD97" s="21"/>
      <c r="AK97" s="21" t="str">
        <f>IF(AND(ISBLANK(AI97), ISBLANK(AJ97)), "", _xlfn.CONCAT("[", IF(ISBLANK(AI97), "", _xlfn.CONCAT("[""mac"", """, AI97, """]")), IF(ISBLANK(AJ97), "", _xlfn.CONCAT(", [""ip"", """, AJ97, """]")), "]"))</f>
        <v/>
      </c>
      <c r="AL97" s="21"/>
    </row>
    <row r="98" spans="1:38" x14ac:dyDescent="0.2">
      <c r="A98" s="21">
        <v>1503</v>
      </c>
      <c r="B98" s="21" t="s">
        <v>26</v>
      </c>
      <c r="C98" s="21" t="s">
        <v>289</v>
      </c>
      <c r="D98" s="21" t="s">
        <v>137</v>
      </c>
      <c r="E98" s="21" t="s">
        <v>449</v>
      </c>
      <c r="F98" s="21" t="str">
        <f>IF(ISBLANK(E98), "", Table2[[#This Row],[unique_id]])</f>
        <v>edwin_lamp</v>
      </c>
      <c r="G98" s="21" t="s">
        <v>249</v>
      </c>
      <c r="H98" s="21" t="s">
        <v>139</v>
      </c>
      <c r="I98" s="21" t="s">
        <v>132</v>
      </c>
      <c r="K98" s="21" t="s">
        <v>451</v>
      </c>
      <c r="L98" s="21" t="s">
        <v>136</v>
      </c>
      <c r="N98" s="21"/>
      <c r="O98" s="22"/>
      <c r="P98" s="21"/>
      <c r="U98" s="22"/>
      <c r="W98" s="21" t="str">
        <f>IF(ISBLANK(V98),  "", _xlfn.CONCAT("haas/entity/sensor/", LOWER(C98), "/", E98, "/config"))</f>
        <v/>
      </c>
      <c r="X98" s="21" t="str">
        <f>IF(ISBLANK(V98),  "", _xlfn.CONCAT(LOWER(C98), "/", E98))</f>
        <v/>
      </c>
      <c r="AB98" s="21"/>
      <c r="AC98" s="22"/>
      <c r="AD98" s="21"/>
      <c r="AK98" s="21" t="str">
        <f>IF(AND(ISBLANK(AI98), ISBLANK(AJ98)), "", _xlfn.CONCAT("[", IF(ISBLANK(AI98), "", _xlfn.CONCAT("[""mac"", """, AI98, """]")), IF(ISBLANK(AJ98), "", _xlfn.CONCAT(", [""ip"", """, AJ98, """]")), "]"))</f>
        <v/>
      </c>
      <c r="AL98" s="21"/>
    </row>
    <row r="99" spans="1:38" x14ac:dyDescent="0.2">
      <c r="A99" s="21">
        <v>1504</v>
      </c>
      <c r="B99" s="21" t="s">
        <v>26</v>
      </c>
      <c r="C99" s="21" t="s">
        <v>289</v>
      </c>
      <c r="D99" s="21" t="s">
        <v>137</v>
      </c>
      <c r="E99" s="21" t="s">
        <v>221</v>
      </c>
      <c r="F99" s="21" t="str">
        <f>IF(ISBLANK(E99), "", Table2[[#This Row],[unique_id]])</f>
        <v>hue_ambiance_lamp_13</v>
      </c>
      <c r="G99" s="21" t="s">
        <v>249</v>
      </c>
      <c r="H99" s="21" t="s">
        <v>139</v>
      </c>
      <c r="I99" s="21" t="s">
        <v>132</v>
      </c>
      <c r="N99" s="21"/>
      <c r="O99" s="22"/>
      <c r="P99" s="21"/>
      <c r="U99" s="22"/>
      <c r="W99" s="21" t="str">
        <f>IF(ISBLANK(V99),  "", _xlfn.CONCAT("haas/entity/sensor/", LOWER(C99), "/", E99, "/config"))</f>
        <v/>
      </c>
      <c r="X99" s="21" t="str">
        <f>IF(ISBLANK(V99),  "", _xlfn.CONCAT(LOWER(C99), "/", E99))</f>
        <v/>
      </c>
      <c r="AB99" s="21"/>
      <c r="AC99" s="22"/>
      <c r="AD99" s="21"/>
      <c r="AK99" s="21" t="str">
        <f>IF(AND(ISBLANK(AI99), ISBLANK(AJ99)), "", _xlfn.CONCAT("[", IF(ISBLANK(AI99), "", _xlfn.CONCAT("[""mac"", """, AI99, """]")), IF(ISBLANK(AJ99), "", _xlfn.CONCAT(", [""ip"", """, AJ99, """]")), "]"))</f>
        <v/>
      </c>
      <c r="AL99" s="21"/>
    </row>
    <row r="100" spans="1:38" x14ac:dyDescent="0.2">
      <c r="A100" s="21">
        <v>1505</v>
      </c>
      <c r="B100" s="21" t="s">
        <v>26</v>
      </c>
      <c r="C100" s="21" t="s">
        <v>133</v>
      </c>
      <c r="D100" s="21" t="s">
        <v>137</v>
      </c>
      <c r="E100" s="21" t="s">
        <v>745</v>
      </c>
      <c r="F100" s="21" t="str">
        <f>IF(ISBLANK(E100), "", Table2[[#This Row],[unique_id]])</f>
        <v>edwin_fan</v>
      </c>
      <c r="G100" s="21" t="s">
        <v>234</v>
      </c>
      <c r="H100" s="21" t="s">
        <v>139</v>
      </c>
      <c r="I100" s="21" t="s">
        <v>132</v>
      </c>
      <c r="J100" s="21" t="s">
        <v>859</v>
      </c>
      <c r="L100" s="21" t="s">
        <v>136</v>
      </c>
      <c r="N100" s="21"/>
      <c r="O100" s="22"/>
      <c r="P100" s="21"/>
      <c r="S100" s="21" t="s">
        <v>419</v>
      </c>
      <c r="U100" s="22"/>
      <c r="W100" s="21" t="str">
        <f>IF(ISBLANK(V100),  "", _xlfn.CONCAT("haas/entity/sensor/", LOWER(C100), "/", E100, "/config"))</f>
        <v/>
      </c>
      <c r="X100" s="21" t="str">
        <f>IF(ISBLANK(V100),  "", _xlfn.CONCAT(LOWER(C100), "/", E100))</f>
        <v/>
      </c>
      <c r="AB100" s="21"/>
      <c r="AC100" s="22"/>
      <c r="AD100" s="21"/>
      <c r="AG100" s="21" t="s">
        <v>127</v>
      </c>
      <c r="AK100" s="21" t="str">
        <f>IF(AND(ISBLANK(AI100), ISBLANK(AJ100)), "", _xlfn.CONCAT("[", IF(ISBLANK(AI100), "", _xlfn.CONCAT("[""mac"", """, AI100, """]")), IF(ISBLANK(AJ100), "", _xlfn.CONCAT(", [""ip"", """, AJ100, """]")), "]"))</f>
        <v/>
      </c>
      <c r="AL100" s="21"/>
    </row>
    <row r="101" spans="1:38" x14ac:dyDescent="0.2">
      <c r="A101" s="21">
        <v>1506</v>
      </c>
      <c r="B101" s="21" t="s">
        <v>26</v>
      </c>
      <c r="C101" s="21" t="s">
        <v>289</v>
      </c>
      <c r="D101" s="21" t="s">
        <v>137</v>
      </c>
      <c r="E101" s="21" t="s">
        <v>729</v>
      </c>
      <c r="F101" s="21" t="str">
        <f>IF(ISBLANK(E101), "", Table2[[#This Row],[unique_id]])</f>
        <v>edwin_night_light</v>
      </c>
      <c r="G101" s="21" t="s">
        <v>728</v>
      </c>
      <c r="H101" s="21" t="s">
        <v>139</v>
      </c>
      <c r="I101" s="21" t="s">
        <v>132</v>
      </c>
      <c r="K101" s="21" t="s">
        <v>452</v>
      </c>
      <c r="L101" s="21" t="s">
        <v>136</v>
      </c>
      <c r="N101" s="21"/>
      <c r="O101" s="22"/>
      <c r="P101" s="21"/>
      <c r="U101" s="22"/>
      <c r="W101" s="21" t="str">
        <f>IF(ISBLANK(V101),  "", _xlfn.CONCAT("haas/entity/sensor/", LOWER(C101), "/", E101, "/config"))</f>
        <v/>
      </c>
      <c r="X101" s="21" t="str">
        <f>IF(ISBLANK(V101),  "", _xlfn.CONCAT(LOWER(C101), "/", E101))</f>
        <v/>
      </c>
      <c r="AB101" s="21"/>
      <c r="AC101" s="22"/>
      <c r="AD101" s="21"/>
      <c r="AK101" s="21" t="str">
        <f>IF(AND(ISBLANK(AI101), ISBLANK(AJ101)), "", _xlfn.CONCAT("[", IF(ISBLANK(AI101), "", _xlfn.CONCAT("[""mac"", """, AI101, """]")), IF(ISBLANK(AJ101), "", _xlfn.CONCAT(", [""ip"", """, AJ101, """]")), "]"))</f>
        <v/>
      </c>
      <c r="AL101" s="21"/>
    </row>
    <row r="102" spans="1:38" x14ac:dyDescent="0.2">
      <c r="A102" s="21">
        <v>1507</v>
      </c>
      <c r="B102" s="21" t="s">
        <v>26</v>
      </c>
      <c r="C102" s="21" t="s">
        <v>289</v>
      </c>
      <c r="D102" s="21" t="s">
        <v>137</v>
      </c>
      <c r="E102" s="21" t="s">
        <v>231</v>
      </c>
      <c r="F102" s="21" t="str">
        <f>IF(ISBLANK(E102), "", Table2[[#This Row],[unique_id]])</f>
        <v>hue_ambiance_lamp_10</v>
      </c>
      <c r="G102" s="21" t="s">
        <v>728</v>
      </c>
      <c r="H102" s="21" t="s">
        <v>139</v>
      </c>
      <c r="I102" s="21" t="s">
        <v>132</v>
      </c>
      <c r="N102" s="21"/>
      <c r="O102" s="22"/>
      <c r="P102" s="21"/>
      <c r="U102" s="22"/>
      <c r="W102" s="21" t="str">
        <f>IF(ISBLANK(V102),  "", _xlfn.CONCAT("haas/entity/sensor/", LOWER(C102), "/", E102, "/config"))</f>
        <v/>
      </c>
      <c r="X102" s="21" t="str">
        <f>IF(ISBLANK(V102),  "", _xlfn.CONCAT(LOWER(C102), "/", E102))</f>
        <v/>
      </c>
      <c r="AB102" s="21"/>
      <c r="AC102" s="22"/>
      <c r="AD102" s="21"/>
      <c r="AK102" s="21" t="str">
        <f>IF(AND(ISBLANK(AI102), ISBLANK(AJ102)), "", _xlfn.CONCAT("[", IF(ISBLANK(AI102), "", _xlfn.CONCAT("[""mac"", """, AI102, """]")), IF(ISBLANK(AJ102), "", _xlfn.CONCAT(", [""ip"", """, AJ102, """]")), "]"))</f>
        <v/>
      </c>
      <c r="AL102" s="21"/>
    </row>
    <row r="103" spans="1:38" x14ac:dyDescent="0.2">
      <c r="A103" s="21">
        <v>1508</v>
      </c>
      <c r="B103" s="21" t="s">
        <v>26</v>
      </c>
      <c r="C103" s="21" t="s">
        <v>289</v>
      </c>
      <c r="D103" s="21" t="s">
        <v>137</v>
      </c>
      <c r="E103" s="21" t="s">
        <v>437</v>
      </c>
      <c r="F103" s="21" t="str">
        <f>IF(ISBLANK(E103), "", Table2[[#This Row],[unique_id]])</f>
        <v>hallway_main</v>
      </c>
      <c r="G103" s="21" t="s">
        <v>244</v>
      </c>
      <c r="H103" s="21" t="s">
        <v>139</v>
      </c>
      <c r="I103" s="21" t="s">
        <v>132</v>
      </c>
      <c r="K103" s="21" t="s">
        <v>450</v>
      </c>
      <c r="L103" s="21" t="s">
        <v>136</v>
      </c>
      <c r="N103" s="21"/>
      <c r="O103" s="22"/>
      <c r="P103" s="21"/>
      <c r="U103" s="22"/>
      <c r="W103" s="21" t="str">
        <f>IF(ISBLANK(V103),  "", _xlfn.CONCAT("haas/entity/sensor/", LOWER(C103), "/", E103, "/config"))</f>
        <v/>
      </c>
      <c r="X103" s="21" t="str">
        <f>IF(ISBLANK(V103),  "", _xlfn.CONCAT(LOWER(C103), "/", E103))</f>
        <v/>
      </c>
      <c r="AB103" s="21"/>
      <c r="AC103" s="22"/>
      <c r="AD103" s="21"/>
      <c r="AK103" s="21" t="str">
        <f>IF(AND(ISBLANK(AI103), ISBLANK(AJ103)), "", _xlfn.CONCAT("[", IF(ISBLANK(AI103), "", _xlfn.CONCAT("[""mac"", """, AI103, """]")), IF(ISBLANK(AJ103), "", _xlfn.CONCAT(", [""ip"", """, AJ103, """]")), "]"))</f>
        <v/>
      </c>
      <c r="AL103" s="21"/>
    </row>
    <row r="104" spans="1:38" x14ac:dyDescent="0.2">
      <c r="A104" s="21">
        <v>1509</v>
      </c>
      <c r="B104" s="21" t="s">
        <v>26</v>
      </c>
      <c r="C104" s="21" t="s">
        <v>289</v>
      </c>
      <c r="D104" s="21" t="s">
        <v>137</v>
      </c>
      <c r="E104" s="21" t="s">
        <v>141</v>
      </c>
      <c r="F104" s="21" t="str">
        <f>IF(ISBLANK(E104), "", Table2[[#This Row],[unique_id]])</f>
        <v>hue_color_candle_2</v>
      </c>
      <c r="G104" s="21" t="s">
        <v>244</v>
      </c>
      <c r="H104" s="21" t="s">
        <v>139</v>
      </c>
      <c r="I104" s="21" t="s">
        <v>132</v>
      </c>
      <c r="N104" s="21"/>
      <c r="O104" s="22"/>
      <c r="P104" s="21"/>
      <c r="U104" s="22"/>
      <c r="W104" s="21" t="str">
        <f>IF(ISBLANK(V104),  "", _xlfn.CONCAT("haas/entity/sensor/", LOWER(C104), "/", E104, "/config"))</f>
        <v/>
      </c>
      <c r="X104" s="21" t="str">
        <f>IF(ISBLANK(V104),  "", _xlfn.CONCAT(LOWER(C104), "/", E104))</f>
        <v/>
      </c>
      <c r="AB104" s="21"/>
      <c r="AC104" s="22"/>
      <c r="AD104" s="21"/>
      <c r="AK104" s="21" t="str">
        <f>IF(AND(ISBLANK(AI104), ISBLANK(AJ104)), "", _xlfn.CONCAT("[", IF(ISBLANK(AI104), "", _xlfn.CONCAT("[""mac"", """, AI104, """]")), IF(ISBLANK(AJ104), "", _xlfn.CONCAT(", [""ip"", """, AJ104, """]")), "]"))</f>
        <v/>
      </c>
      <c r="AL104" s="21"/>
    </row>
    <row r="105" spans="1:38" x14ac:dyDescent="0.2">
      <c r="A105" s="21">
        <v>1510</v>
      </c>
      <c r="B105" s="21" t="s">
        <v>26</v>
      </c>
      <c r="C105" s="21" t="s">
        <v>289</v>
      </c>
      <c r="D105" s="21" t="s">
        <v>137</v>
      </c>
      <c r="E105" s="21" t="s">
        <v>206</v>
      </c>
      <c r="F105" s="21" t="str">
        <f>IF(ISBLANK(E105), "", Table2[[#This Row],[unique_id]])</f>
        <v>hue_color_candle_3</v>
      </c>
      <c r="G105" s="21" t="s">
        <v>244</v>
      </c>
      <c r="H105" s="21" t="s">
        <v>139</v>
      </c>
      <c r="I105" s="21" t="s">
        <v>132</v>
      </c>
      <c r="N105" s="21"/>
      <c r="O105" s="22"/>
      <c r="P105" s="21"/>
      <c r="U105" s="22"/>
      <c r="W105" s="21" t="str">
        <f>IF(ISBLANK(V105),  "", _xlfn.CONCAT("haas/entity/sensor/", LOWER(C105), "/", E105, "/config"))</f>
        <v/>
      </c>
      <c r="X105" s="21" t="str">
        <f>IF(ISBLANK(V105),  "", _xlfn.CONCAT(LOWER(C105), "/", E105))</f>
        <v/>
      </c>
      <c r="AB105" s="21"/>
      <c r="AC105" s="22"/>
      <c r="AD105" s="21"/>
      <c r="AK105" s="21" t="str">
        <f>IF(AND(ISBLANK(AI105), ISBLANK(AJ105)), "", _xlfn.CONCAT("[", IF(ISBLANK(AI105), "", _xlfn.CONCAT("[""mac"", """, AI105, """]")), IF(ISBLANK(AJ105), "", _xlfn.CONCAT(", [""ip"", """, AJ105, """]")), "]"))</f>
        <v/>
      </c>
      <c r="AL105" s="21"/>
    </row>
    <row r="106" spans="1:38" x14ac:dyDescent="0.2">
      <c r="A106" s="21">
        <v>1511</v>
      </c>
      <c r="B106" s="21" t="s">
        <v>26</v>
      </c>
      <c r="C106" s="21" t="s">
        <v>289</v>
      </c>
      <c r="D106" s="21" t="s">
        <v>137</v>
      </c>
      <c r="E106" s="21" t="s">
        <v>207</v>
      </c>
      <c r="F106" s="21" t="str">
        <f>IF(ISBLANK(E106), "", Table2[[#This Row],[unique_id]])</f>
        <v>hue_color_candle_4</v>
      </c>
      <c r="G106" s="21" t="s">
        <v>244</v>
      </c>
      <c r="H106" s="21" t="s">
        <v>139</v>
      </c>
      <c r="I106" s="21" t="s">
        <v>132</v>
      </c>
      <c r="N106" s="21"/>
      <c r="O106" s="22"/>
      <c r="P106" s="21"/>
      <c r="U106" s="22"/>
      <c r="W106" s="21" t="str">
        <f>IF(ISBLANK(V106),  "", _xlfn.CONCAT("haas/entity/sensor/", LOWER(C106), "/", E106, "/config"))</f>
        <v/>
      </c>
      <c r="X106" s="21" t="str">
        <f>IF(ISBLANK(V106),  "", _xlfn.CONCAT(LOWER(C106), "/", E106))</f>
        <v/>
      </c>
      <c r="AB106" s="21"/>
      <c r="AC106" s="22"/>
      <c r="AD106" s="21"/>
      <c r="AK106" s="21" t="str">
        <f>IF(AND(ISBLANK(AI106), ISBLANK(AJ106)), "", _xlfn.CONCAT("[", IF(ISBLANK(AI106), "", _xlfn.CONCAT("[""mac"", """, AI106, """]")), IF(ISBLANK(AJ106), "", _xlfn.CONCAT(", [""ip"", """, AJ106, """]")), "]"))</f>
        <v/>
      </c>
      <c r="AL106" s="21"/>
    </row>
    <row r="107" spans="1:38" x14ac:dyDescent="0.2">
      <c r="A107" s="21">
        <v>1512</v>
      </c>
      <c r="B107" s="21" t="s">
        <v>26</v>
      </c>
      <c r="C107" s="21" t="s">
        <v>289</v>
      </c>
      <c r="D107" s="21" t="s">
        <v>137</v>
      </c>
      <c r="E107" s="21" t="s">
        <v>208</v>
      </c>
      <c r="F107" s="21" t="str">
        <f>IF(ISBLANK(E107), "", Table2[[#This Row],[unique_id]])</f>
        <v>hue_color_candle_5</v>
      </c>
      <c r="G107" s="21" t="s">
        <v>244</v>
      </c>
      <c r="H107" s="21" t="s">
        <v>139</v>
      </c>
      <c r="I107" s="21" t="s">
        <v>132</v>
      </c>
      <c r="N107" s="21"/>
      <c r="O107" s="22"/>
      <c r="P107" s="21"/>
      <c r="U107" s="22"/>
      <c r="W107" s="21" t="str">
        <f>IF(ISBLANK(V107),  "", _xlfn.CONCAT("haas/entity/sensor/", LOWER(C107), "/", E107, "/config"))</f>
        <v/>
      </c>
      <c r="X107" s="21" t="str">
        <f>IF(ISBLANK(V107),  "", _xlfn.CONCAT(LOWER(C107), "/", E107))</f>
        <v/>
      </c>
      <c r="AB107" s="21"/>
      <c r="AC107" s="22"/>
      <c r="AD107" s="21"/>
      <c r="AK107" s="21" t="str">
        <f>IF(AND(ISBLANK(AI107), ISBLANK(AJ107)), "", _xlfn.CONCAT("[", IF(ISBLANK(AI107), "", _xlfn.CONCAT("[""mac"", """, AI107, """]")), IF(ISBLANK(AJ107), "", _xlfn.CONCAT(", [""ip"", """, AJ107, """]")), "]"))</f>
        <v/>
      </c>
      <c r="AL107" s="21"/>
    </row>
    <row r="108" spans="1:38" x14ac:dyDescent="0.2">
      <c r="A108" s="21">
        <v>1513</v>
      </c>
      <c r="B108" s="21" t="s">
        <v>26</v>
      </c>
      <c r="C108" s="21" t="s">
        <v>289</v>
      </c>
      <c r="D108" s="21" t="s">
        <v>137</v>
      </c>
      <c r="E108" s="21" t="s">
        <v>438</v>
      </c>
      <c r="F108" s="21" t="str">
        <f>IF(ISBLANK(E108), "", Table2[[#This Row],[unique_id]])</f>
        <v>dining_main</v>
      </c>
      <c r="G108" s="21" t="s">
        <v>138</v>
      </c>
      <c r="H108" s="21" t="s">
        <v>139</v>
      </c>
      <c r="I108" s="21" t="s">
        <v>132</v>
      </c>
      <c r="K108" s="21" t="s">
        <v>451</v>
      </c>
      <c r="L108" s="21" t="s">
        <v>136</v>
      </c>
      <c r="N108" s="21"/>
      <c r="O108" s="22"/>
      <c r="P108" s="21"/>
      <c r="U108" s="22"/>
      <c r="W108" s="21" t="str">
        <f>IF(ISBLANK(V108),  "", _xlfn.CONCAT("haas/entity/sensor/", LOWER(C108), "/", E108, "/config"))</f>
        <v/>
      </c>
      <c r="X108" s="21" t="str">
        <f>IF(ISBLANK(V108),  "", _xlfn.CONCAT(LOWER(C108), "/", E108))</f>
        <v/>
      </c>
      <c r="AB108" s="21"/>
      <c r="AC108" s="22"/>
      <c r="AD108" s="21"/>
      <c r="AK108" s="21" t="str">
        <f>IF(AND(ISBLANK(AI108), ISBLANK(AJ108)), "", _xlfn.CONCAT("[", IF(ISBLANK(AI108), "", _xlfn.CONCAT("[""mac"", """, AI108, """]")), IF(ISBLANK(AJ108), "", _xlfn.CONCAT(", [""ip"", """, AJ108, """]")), "]"))</f>
        <v/>
      </c>
      <c r="AL108" s="21"/>
    </row>
    <row r="109" spans="1:38" x14ac:dyDescent="0.2">
      <c r="A109" s="21">
        <v>1514</v>
      </c>
      <c r="B109" s="21" t="s">
        <v>26</v>
      </c>
      <c r="C109" s="21" t="s">
        <v>289</v>
      </c>
      <c r="D109" s="21" t="s">
        <v>137</v>
      </c>
      <c r="E109" s="21" t="s">
        <v>209</v>
      </c>
      <c r="F109" s="21" t="str">
        <f>IF(ISBLANK(E109), "", Table2[[#This Row],[unique_id]])</f>
        <v>hue_color_candle_6</v>
      </c>
      <c r="G109" s="21" t="s">
        <v>138</v>
      </c>
      <c r="H109" s="21" t="s">
        <v>139</v>
      </c>
      <c r="I109" s="21" t="s">
        <v>132</v>
      </c>
      <c r="N109" s="21"/>
      <c r="O109" s="22"/>
      <c r="P109" s="21"/>
      <c r="U109" s="22"/>
      <c r="W109" s="21" t="str">
        <f>IF(ISBLANK(V109),  "", _xlfn.CONCAT("haas/entity/sensor/", LOWER(C109), "/", E109, "/config"))</f>
        <v/>
      </c>
      <c r="X109" s="21" t="str">
        <f>IF(ISBLANK(V109),  "", _xlfn.CONCAT(LOWER(C109), "/", E109))</f>
        <v/>
      </c>
      <c r="AB109" s="21"/>
      <c r="AC109" s="22"/>
      <c r="AD109" s="21"/>
      <c r="AK109" s="21" t="str">
        <f>IF(AND(ISBLANK(AI109), ISBLANK(AJ109)), "", _xlfn.CONCAT("[", IF(ISBLANK(AI109), "", _xlfn.CONCAT("[""mac"", """, AI109, """]")), IF(ISBLANK(AJ109), "", _xlfn.CONCAT(", [""ip"", """, AJ109, """]")), "]"))</f>
        <v/>
      </c>
      <c r="AL109" s="21"/>
    </row>
    <row r="110" spans="1:38" x14ac:dyDescent="0.2">
      <c r="A110" s="21">
        <v>1515</v>
      </c>
      <c r="B110" s="21" t="s">
        <v>26</v>
      </c>
      <c r="C110" s="21" t="s">
        <v>289</v>
      </c>
      <c r="D110" s="21" t="s">
        <v>137</v>
      </c>
      <c r="E110" s="21" t="s">
        <v>210</v>
      </c>
      <c r="F110" s="21" t="str">
        <f>IF(ISBLANK(E110), "", Table2[[#This Row],[unique_id]])</f>
        <v>hue_color_candle_7</v>
      </c>
      <c r="G110" s="21" t="s">
        <v>138</v>
      </c>
      <c r="H110" s="21" t="s">
        <v>139</v>
      </c>
      <c r="I110" s="21" t="s">
        <v>132</v>
      </c>
      <c r="N110" s="21"/>
      <c r="O110" s="22"/>
      <c r="P110" s="21"/>
      <c r="U110" s="22"/>
      <c r="W110" s="21" t="str">
        <f>IF(ISBLANK(V110),  "", _xlfn.CONCAT("haas/entity/sensor/", LOWER(C110), "/", E110, "/config"))</f>
        <v/>
      </c>
      <c r="X110" s="21" t="str">
        <f>IF(ISBLANK(V110),  "", _xlfn.CONCAT(LOWER(C110), "/", E110))</f>
        <v/>
      </c>
      <c r="AB110" s="21"/>
      <c r="AC110" s="22"/>
      <c r="AD110" s="21"/>
      <c r="AK110" s="21" t="str">
        <f>IF(AND(ISBLANK(AI110), ISBLANK(AJ110)), "", _xlfn.CONCAT("[", IF(ISBLANK(AI110), "", _xlfn.CONCAT("[""mac"", """, AI110, """]")), IF(ISBLANK(AJ110), "", _xlfn.CONCAT(", [""ip"", """, AJ110, """]")), "]"))</f>
        <v/>
      </c>
      <c r="AL110" s="21"/>
    </row>
    <row r="111" spans="1:38" x14ac:dyDescent="0.2">
      <c r="A111" s="21">
        <v>1516</v>
      </c>
      <c r="B111" s="21" t="s">
        <v>26</v>
      </c>
      <c r="C111" s="21" t="s">
        <v>289</v>
      </c>
      <c r="D111" s="21" t="s">
        <v>137</v>
      </c>
      <c r="E111" s="21" t="s">
        <v>211</v>
      </c>
      <c r="F111" s="21" t="str">
        <f>IF(ISBLANK(E111), "", Table2[[#This Row],[unique_id]])</f>
        <v>hue_color_candle_8</v>
      </c>
      <c r="G111" s="21" t="s">
        <v>138</v>
      </c>
      <c r="H111" s="21" t="s">
        <v>139</v>
      </c>
      <c r="I111" s="21" t="s">
        <v>132</v>
      </c>
      <c r="N111" s="21"/>
      <c r="O111" s="22"/>
      <c r="P111" s="21"/>
      <c r="U111" s="22"/>
      <c r="W111" s="21" t="str">
        <f>IF(ISBLANK(V111),  "", _xlfn.CONCAT("haas/entity/sensor/", LOWER(C111), "/", E111, "/config"))</f>
        <v/>
      </c>
      <c r="X111" s="21" t="str">
        <f>IF(ISBLANK(V111),  "", _xlfn.CONCAT(LOWER(C111), "/", E111))</f>
        <v/>
      </c>
      <c r="AB111" s="21"/>
      <c r="AC111" s="22"/>
      <c r="AD111" s="21"/>
      <c r="AK111" s="21" t="str">
        <f>IF(AND(ISBLANK(AI111), ISBLANK(AJ111)), "", _xlfn.CONCAT("[", IF(ISBLANK(AI111), "", _xlfn.CONCAT("[""mac"", """, AI111, """]")), IF(ISBLANK(AJ111), "", _xlfn.CONCAT(", [""ip"", """, AJ111, """]")), "]"))</f>
        <v/>
      </c>
      <c r="AL111" s="21"/>
    </row>
    <row r="112" spans="1:38" x14ac:dyDescent="0.2">
      <c r="A112" s="21">
        <v>1517</v>
      </c>
      <c r="B112" s="21" t="s">
        <v>26</v>
      </c>
      <c r="C112" s="21" t="s">
        <v>289</v>
      </c>
      <c r="D112" s="21" t="s">
        <v>137</v>
      </c>
      <c r="E112" s="21" t="s">
        <v>212</v>
      </c>
      <c r="F112" s="21" t="str">
        <f>IF(ISBLANK(E112), "", Table2[[#This Row],[unique_id]])</f>
        <v>hue_color_candle_9</v>
      </c>
      <c r="G112" s="21" t="s">
        <v>138</v>
      </c>
      <c r="H112" s="21" t="s">
        <v>139</v>
      </c>
      <c r="I112" s="21" t="s">
        <v>132</v>
      </c>
      <c r="N112" s="21"/>
      <c r="O112" s="22"/>
      <c r="P112" s="21"/>
      <c r="U112" s="22"/>
      <c r="W112" s="21" t="str">
        <f>IF(ISBLANK(V112),  "", _xlfn.CONCAT("haas/entity/sensor/", LOWER(C112), "/", E112, "/config"))</f>
        <v/>
      </c>
      <c r="X112" s="21" t="str">
        <f>IF(ISBLANK(V112),  "", _xlfn.CONCAT(LOWER(C112), "/", E112))</f>
        <v/>
      </c>
      <c r="AB112" s="21"/>
      <c r="AC112" s="22"/>
      <c r="AD112" s="21"/>
      <c r="AK112" s="21" t="str">
        <f>IF(AND(ISBLANK(AI112), ISBLANK(AJ112)), "", _xlfn.CONCAT("[", IF(ISBLANK(AI112), "", _xlfn.CONCAT("[""mac"", """, AI112, """]")), IF(ISBLANK(AJ112), "", _xlfn.CONCAT(", [""ip"", """, AJ112, """]")), "]"))</f>
        <v/>
      </c>
      <c r="AL112" s="21"/>
    </row>
    <row r="113" spans="1:38" x14ac:dyDescent="0.2">
      <c r="A113" s="21">
        <v>1518</v>
      </c>
      <c r="B113" s="21" t="s">
        <v>26</v>
      </c>
      <c r="C113" s="21" t="s">
        <v>289</v>
      </c>
      <c r="D113" s="21" t="s">
        <v>137</v>
      </c>
      <c r="E113" s="21" t="s">
        <v>213</v>
      </c>
      <c r="F113" s="21" t="str">
        <f>IF(ISBLANK(E113), "", Table2[[#This Row],[unique_id]])</f>
        <v>hue_color_candle_10</v>
      </c>
      <c r="G113" s="21" t="s">
        <v>138</v>
      </c>
      <c r="H113" s="21" t="s">
        <v>139</v>
      </c>
      <c r="I113" s="21" t="s">
        <v>132</v>
      </c>
      <c r="N113" s="21"/>
      <c r="O113" s="22"/>
      <c r="P113" s="21"/>
      <c r="U113" s="22"/>
      <c r="W113" s="21" t="str">
        <f>IF(ISBLANK(V113),  "", _xlfn.CONCAT("haas/entity/sensor/", LOWER(C113), "/", E113, "/config"))</f>
        <v/>
      </c>
      <c r="X113" s="21" t="str">
        <f>IF(ISBLANK(V113),  "", _xlfn.CONCAT(LOWER(C113), "/", E113))</f>
        <v/>
      </c>
      <c r="AB113" s="21"/>
      <c r="AC113" s="22"/>
      <c r="AD113" s="21"/>
      <c r="AK113" s="21" t="str">
        <f>IF(AND(ISBLANK(AI113), ISBLANK(AJ113)), "", _xlfn.CONCAT("[", IF(ISBLANK(AI113), "", _xlfn.CONCAT("[""mac"", """, AI113, """]")), IF(ISBLANK(AJ113), "", _xlfn.CONCAT(", [""ip"", """, AJ113, """]")), "]"))</f>
        <v/>
      </c>
      <c r="AL113" s="21"/>
    </row>
    <row r="114" spans="1:38" x14ac:dyDescent="0.2">
      <c r="A114" s="21">
        <v>1519</v>
      </c>
      <c r="B114" s="21" t="s">
        <v>26</v>
      </c>
      <c r="C114" s="21" t="s">
        <v>289</v>
      </c>
      <c r="D114" s="21" t="s">
        <v>137</v>
      </c>
      <c r="E114" s="21" t="s">
        <v>214</v>
      </c>
      <c r="F114" s="21" t="str">
        <f>IF(ISBLANK(E114), "", Table2[[#This Row],[unique_id]])</f>
        <v>hue_color_candle_11</v>
      </c>
      <c r="G114" s="21" t="s">
        <v>138</v>
      </c>
      <c r="H114" s="21" t="s">
        <v>139</v>
      </c>
      <c r="I114" s="21" t="s">
        <v>132</v>
      </c>
      <c r="N114" s="21"/>
      <c r="O114" s="22"/>
      <c r="P114" s="21"/>
      <c r="U114" s="22"/>
      <c r="W114" s="21" t="str">
        <f>IF(ISBLANK(V114),  "", _xlfn.CONCAT("haas/entity/sensor/", LOWER(C114), "/", E114, "/config"))</f>
        <v/>
      </c>
      <c r="X114" s="21" t="str">
        <f>IF(ISBLANK(V114),  "", _xlfn.CONCAT(LOWER(C114), "/", E114))</f>
        <v/>
      </c>
      <c r="AB114" s="21"/>
      <c r="AC114" s="22"/>
      <c r="AD114" s="21"/>
      <c r="AK114" s="21" t="str">
        <f>IF(AND(ISBLANK(AI114), ISBLANK(AJ114)), "", _xlfn.CONCAT("[", IF(ISBLANK(AI114), "", _xlfn.CONCAT("[""mac"", """, AI114, """]")), IF(ISBLANK(AJ114), "", _xlfn.CONCAT(", [""ip"", """, AJ114, """]")), "]"))</f>
        <v/>
      </c>
      <c r="AL114" s="21"/>
    </row>
    <row r="115" spans="1:38" x14ac:dyDescent="0.2">
      <c r="A115" s="21">
        <v>1520</v>
      </c>
      <c r="B115" s="21" t="s">
        <v>26</v>
      </c>
      <c r="C115" s="21" t="s">
        <v>289</v>
      </c>
      <c r="D115" s="21" t="s">
        <v>137</v>
      </c>
      <c r="E115" s="21" t="s">
        <v>439</v>
      </c>
      <c r="F115" s="21" t="str">
        <f>IF(ISBLANK(E115), "", Table2[[#This Row],[unique_id]])</f>
        <v>lounge_main</v>
      </c>
      <c r="G115" s="21" t="s">
        <v>251</v>
      </c>
      <c r="H115" s="21" t="s">
        <v>139</v>
      </c>
      <c r="I115" s="21" t="s">
        <v>132</v>
      </c>
      <c r="K115" s="21" t="s">
        <v>796</v>
      </c>
      <c r="L115" s="21" t="s">
        <v>136</v>
      </c>
      <c r="N115" s="21"/>
      <c r="O115" s="22"/>
      <c r="P115" s="21"/>
      <c r="U115" s="22"/>
      <c r="W115" s="21" t="str">
        <f>IF(ISBLANK(V115),  "", _xlfn.CONCAT("haas/entity/sensor/", LOWER(C115), "/", E115, "/config"))</f>
        <v/>
      </c>
      <c r="X115" s="21" t="str">
        <f>IF(ISBLANK(V115),  "", _xlfn.CONCAT(LOWER(C115), "/", E115))</f>
        <v/>
      </c>
      <c r="AB115" s="21"/>
      <c r="AC115" s="22"/>
      <c r="AD115" s="21"/>
      <c r="AK115" s="21" t="str">
        <f>IF(AND(ISBLANK(AI115), ISBLANK(AJ115)), "", _xlfn.CONCAT("[", IF(ISBLANK(AI115), "", _xlfn.CONCAT("[""mac"", """, AI115, """]")), IF(ISBLANK(AJ115), "", _xlfn.CONCAT(", [""ip"", """, AJ115, """]")), "]"))</f>
        <v/>
      </c>
      <c r="AL115" s="21"/>
    </row>
    <row r="116" spans="1:38" x14ac:dyDescent="0.2">
      <c r="A116" s="21">
        <v>1521</v>
      </c>
      <c r="B116" s="21" t="s">
        <v>26</v>
      </c>
      <c r="C116" s="21" t="s">
        <v>289</v>
      </c>
      <c r="D116" s="21" t="s">
        <v>137</v>
      </c>
      <c r="E116" s="21" t="s">
        <v>215</v>
      </c>
      <c r="F116" s="21" t="str">
        <f>IF(ISBLANK(E116), "", Table2[[#This Row],[unique_id]])</f>
        <v>hue_color_candle_12</v>
      </c>
      <c r="G116" s="21" t="s">
        <v>251</v>
      </c>
      <c r="H116" s="21" t="s">
        <v>139</v>
      </c>
      <c r="I116" s="21" t="s">
        <v>132</v>
      </c>
      <c r="N116" s="21"/>
      <c r="O116" s="22"/>
      <c r="P116" s="21"/>
      <c r="U116" s="22"/>
      <c r="W116" s="21" t="str">
        <f>IF(ISBLANK(V116),  "", _xlfn.CONCAT("haas/entity/sensor/", LOWER(C116), "/", E116, "/config"))</f>
        <v/>
      </c>
      <c r="X116" s="21" t="str">
        <f>IF(ISBLANK(V116),  "", _xlfn.CONCAT(LOWER(C116), "/", E116))</f>
        <v/>
      </c>
      <c r="AB116" s="21"/>
      <c r="AC116" s="22"/>
      <c r="AD116" s="21"/>
      <c r="AK116" s="21" t="str">
        <f>IF(AND(ISBLANK(AI116), ISBLANK(AJ116)), "", _xlfn.CONCAT("[", IF(ISBLANK(AI116), "", _xlfn.CONCAT("[""mac"", """, AI116, """]")), IF(ISBLANK(AJ116), "", _xlfn.CONCAT(", [""ip"", """, AJ116, """]")), "]"))</f>
        <v/>
      </c>
      <c r="AL116" s="21"/>
    </row>
    <row r="117" spans="1:38" x14ac:dyDescent="0.2">
      <c r="A117" s="21">
        <v>1522</v>
      </c>
      <c r="B117" s="21" t="s">
        <v>26</v>
      </c>
      <c r="C117" s="21" t="s">
        <v>289</v>
      </c>
      <c r="D117" s="21" t="s">
        <v>137</v>
      </c>
      <c r="E117" s="21" t="s">
        <v>216</v>
      </c>
      <c r="F117" s="21" t="str">
        <f>IF(ISBLANK(E117), "", Table2[[#This Row],[unique_id]])</f>
        <v>hue_color_candle_13</v>
      </c>
      <c r="G117" s="21" t="s">
        <v>251</v>
      </c>
      <c r="H117" s="21" t="s">
        <v>139</v>
      </c>
      <c r="I117" s="21" t="s">
        <v>132</v>
      </c>
      <c r="N117" s="21"/>
      <c r="O117" s="22"/>
      <c r="P117" s="21"/>
      <c r="U117" s="22"/>
      <c r="W117" s="21" t="str">
        <f>IF(ISBLANK(V117),  "", _xlfn.CONCAT("haas/entity/sensor/", LOWER(C117), "/", E117, "/config"))</f>
        <v/>
      </c>
      <c r="X117" s="21" t="str">
        <f>IF(ISBLANK(V117),  "", _xlfn.CONCAT(LOWER(C117), "/", E117))</f>
        <v/>
      </c>
      <c r="AB117" s="21"/>
      <c r="AC117" s="22"/>
      <c r="AD117" s="21"/>
      <c r="AK117" s="21" t="str">
        <f>IF(AND(ISBLANK(AI117), ISBLANK(AJ117)), "", _xlfn.CONCAT("[", IF(ISBLANK(AI117), "", _xlfn.CONCAT("[""mac"", """, AI117, """]")), IF(ISBLANK(AJ117), "", _xlfn.CONCAT(", [""ip"", """, AJ117, """]")), "]"))</f>
        <v/>
      </c>
      <c r="AL117" s="21"/>
    </row>
    <row r="118" spans="1:38" x14ac:dyDescent="0.2">
      <c r="A118" s="21">
        <v>1523</v>
      </c>
      <c r="B118" s="21" t="s">
        <v>26</v>
      </c>
      <c r="C118" s="21" t="s">
        <v>289</v>
      </c>
      <c r="D118" s="21" t="s">
        <v>137</v>
      </c>
      <c r="E118" s="21" t="s">
        <v>217</v>
      </c>
      <c r="F118" s="21" t="str">
        <f>IF(ISBLANK(E118), "", Table2[[#This Row],[unique_id]])</f>
        <v>hue_color_candle_14</v>
      </c>
      <c r="G118" s="21" t="s">
        <v>251</v>
      </c>
      <c r="H118" s="21" t="s">
        <v>139</v>
      </c>
      <c r="I118" s="21" t="s">
        <v>132</v>
      </c>
      <c r="N118" s="21"/>
      <c r="O118" s="22"/>
      <c r="P118" s="21"/>
      <c r="U118" s="22"/>
      <c r="W118" s="21" t="str">
        <f>IF(ISBLANK(V118),  "", _xlfn.CONCAT("haas/entity/sensor/", LOWER(C118), "/", E118, "/config"))</f>
        <v/>
      </c>
      <c r="X118" s="21" t="str">
        <f>IF(ISBLANK(V118),  "", _xlfn.CONCAT(LOWER(C118), "/", E118))</f>
        <v/>
      </c>
      <c r="AB118" s="21"/>
      <c r="AC118" s="22"/>
      <c r="AD118" s="21"/>
      <c r="AK118" s="21" t="str">
        <f>IF(AND(ISBLANK(AI118), ISBLANK(AJ118)), "", _xlfn.CONCAT("[", IF(ISBLANK(AI118), "", _xlfn.CONCAT("[""mac"", """, AI118, """]")), IF(ISBLANK(AJ118), "", _xlfn.CONCAT(", [""ip"", """, AJ118, """]")), "]"))</f>
        <v/>
      </c>
      <c r="AL118" s="21"/>
    </row>
    <row r="119" spans="1:38" x14ac:dyDescent="0.2">
      <c r="A119" s="21">
        <v>1524</v>
      </c>
      <c r="B119" s="21" t="s">
        <v>26</v>
      </c>
      <c r="C119" s="21" t="s">
        <v>133</v>
      </c>
      <c r="D119" s="21" t="s">
        <v>137</v>
      </c>
      <c r="E119" s="21" t="s">
        <v>747</v>
      </c>
      <c r="F119" s="21" t="str">
        <f>IF(ISBLANK(E119), "", Table2[[#This Row],[unique_id]])</f>
        <v>lounge_fan</v>
      </c>
      <c r="G119" s="21" t="s">
        <v>235</v>
      </c>
      <c r="H119" s="21" t="s">
        <v>139</v>
      </c>
      <c r="I119" s="21" t="s">
        <v>132</v>
      </c>
      <c r="J119" s="21" t="s">
        <v>857</v>
      </c>
      <c r="L119" s="21" t="s">
        <v>136</v>
      </c>
      <c r="N119" s="21"/>
      <c r="O119" s="22"/>
      <c r="P119" s="21"/>
      <c r="S119" s="21" t="s">
        <v>419</v>
      </c>
      <c r="U119" s="22"/>
      <c r="W119" s="21" t="str">
        <f>IF(ISBLANK(V119),  "", _xlfn.CONCAT("haas/entity/sensor/", LOWER(C119), "/", E119, "/config"))</f>
        <v/>
      </c>
      <c r="X119" s="21" t="str">
        <f>IF(ISBLANK(V119),  "", _xlfn.CONCAT(LOWER(C119), "/", E119))</f>
        <v/>
      </c>
      <c r="AB119" s="21"/>
      <c r="AC119" s="22"/>
      <c r="AD119" s="21"/>
      <c r="AG119" s="21" t="s">
        <v>175</v>
      </c>
      <c r="AK119" s="21" t="str">
        <f>IF(AND(ISBLANK(AI119), ISBLANK(AJ119)), "", _xlfn.CONCAT("[", IF(ISBLANK(AI119), "", _xlfn.CONCAT("[""mac"", """, AI119, """]")), IF(ISBLANK(AJ119), "", _xlfn.CONCAT(", [""ip"", """, AJ119, """]")), "]"))</f>
        <v/>
      </c>
      <c r="AL119" s="21"/>
    </row>
    <row r="120" spans="1:38" x14ac:dyDescent="0.2">
      <c r="A120" s="21">
        <v>1525</v>
      </c>
      <c r="B120" s="21" t="s">
        <v>26</v>
      </c>
      <c r="C120" s="21" t="s">
        <v>289</v>
      </c>
      <c r="D120" s="21" t="s">
        <v>137</v>
      </c>
      <c r="E120" s="21" t="s">
        <v>440</v>
      </c>
      <c r="F120" s="21" t="str">
        <f>IF(ISBLANK(E120), "", Table2[[#This Row],[unique_id]])</f>
        <v>parents_main</v>
      </c>
      <c r="G120" s="21" t="s">
        <v>240</v>
      </c>
      <c r="H120" s="21" t="s">
        <v>139</v>
      </c>
      <c r="I120" s="21" t="s">
        <v>132</v>
      </c>
      <c r="K120" s="21" t="s">
        <v>450</v>
      </c>
      <c r="L120" s="21" t="s">
        <v>136</v>
      </c>
      <c r="N120" s="21"/>
      <c r="O120" s="22"/>
      <c r="P120" s="21"/>
      <c r="U120" s="22"/>
      <c r="W120" s="21" t="str">
        <f>IF(ISBLANK(V120),  "", _xlfn.CONCAT("haas/entity/sensor/", LOWER(C120), "/", E120, "/config"))</f>
        <v/>
      </c>
      <c r="X120" s="21" t="str">
        <f>IF(ISBLANK(V120),  "", _xlfn.CONCAT(LOWER(C120), "/", E120))</f>
        <v/>
      </c>
      <c r="AB120" s="21"/>
      <c r="AC120" s="22"/>
      <c r="AD120" s="21"/>
      <c r="AK120" s="21" t="str">
        <f>IF(AND(ISBLANK(AI120), ISBLANK(AJ120)), "", _xlfn.CONCAT("[", IF(ISBLANK(AI120), "", _xlfn.CONCAT("[""mac"", """, AI120, """]")), IF(ISBLANK(AJ120), "", _xlfn.CONCAT(", [""ip"", """, AJ120, """]")), "]"))</f>
        <v/>
      </c>
      <c r="AL120" s="21"/>
    </row>
    <row r="121" spans="1:38" x14ac:dyDescent="0.2">
      <c r="A121" s="21">
        <v>1526</v>
      </c>
      <c r="B121" s="21" t="s">
        <v>26</v>
      </c>
      <c r="C121" s="21" t="s">
        <v>289</v>
      </c>
      <c r="D121" s="21" t="s">
        <v>137</v>
      </c>
      <c r="E121" s="21" t="s">
        <v>218</v>
      </c>
      <c r="F121" s="21" t="str">
        <f>IF(ISBLANK(E121), "", Table2[[#This Row],[unique_id]])</f>
        <v>hue_color_candle_15</v>
      </c>
      <c r="G121" s="21" t="s">
        <v>240</v>
      </c>
      <c r="H121" s="21" t="s">
        <v>139</v>
      </c>
      <c r="I121" s="21" t="s">
        <v>132</v>
      </c>
      <c r="N121" s="21"/>
      <c r="O121" s="22"/>
      <c r="P121" s="21"/>
      <c r="U121" s="22"/>
      <c r="W121" s="21" t="str">
        <f>IF(ISBLANK(V121),  "", _xlfn.CONCAT("haas/entity/sensor/", LOWER(C121), "/", E121, "/config"))</f>
        <v/>
      </c>
      <c r="X121" s="21" t="str">
        <f>IF(ISBLANK(V121),  "", _xlfn.CONCAT(LOWER(C121), "/", E121))</f>
        <v/>
      </c>
      <c r="AB121" s="21"/>
      <c r="AC121" s="22"/>
      <c r="AD121" s="21"/>
      <c r="AK121" s="21" t="str">
        <f>IF(AND(ISBLANK(AI121), ISBLANK(AJ121)), "", _xlfn.CONCAT("[", IF(ISBLANK(AI121), "", _xlfn.CONCAT("[""mac"", """, AI121, """]")), IF(ISBLANK(AJ121), "", _xlfn.CONCAT(", [""ip"", """, AJ121, """]")), "]"))</f>
        <v/>
      </c>
      <c r="AL121" s="21"/>
    </row>
    <row r="122" spans="1:38" x14ac:dyDescent="0.2">
      <c r="A122" s="21">
        <v>1527</v>
      </c>
      <c r="B122" s="21" t="s">
        <v>26</v>
      </c>
      <c r="C122" s="21" t="s">
        <v>289</v>
      </c>
      <c r="D122" s="21" t="s">
        <v>137</v>
      </c>
      <c r="E122" s="21" t="s">
        <v>219</v>
      </c>
      <c r="F122" s="21" t="str">
        <f>IF(ISBLANK(E122), "", Table2[[#This Row],[unique_id]])</f>
        <v>hue_color_candle_16</v>
      </c>
      <c r="G122" s="21" t="s">
        <v>240</v>
      </c>
      <c r="H122" s="21" t="s">
        <v>139</v>
      </c>
      <c r="I122" s="21" t="s">
        <v>132</v>
      </c>
      <c r="N122" s="21"/>
      <c r="O122" s="22"/>
      <c r="P122" s="21"/>
      <c r="U122" s="22"/>
      <c r="W122" s="21" t="str">
        <f>IF(ISBLANK(V122),  "", _xlfn.CONCAT("haas/entity/sensor/", LOWER(C122), "/", E122, "/config"))</f>
        <v/>
      </c>
      <c r="X122" s="21" t="str">
        <f>IF(ISBLANK(V122),  "", _xlfn.CONCAT(LOWER(C122), "/", E122))</f>
        <v/>
      </c>
      <c r="AB122" s="21"/>
      <c r="AC122" s="22"/>
      <c r="AD122" s="21"/>
      <c r="AK122" s="21" t="str">
        <f>IF(AND(ISBLANK(AI122), ISBLANK(AJ122)), "", _xlfn.CONCAT("[", IF(ISBLANK(AI122), "", _xlfn.CONCAT("[""mac"", """, AI122, """]")), IF(ISBLANK(AJ122), "", _xlfn.CONCAT(", [""ip"", """, AJ122, """]")), "]"))</f>
        <v/>
      </c>
      <c r="AL122" s="21"/>
    </row>
    <row r="123" spans="1:38" x14ac:dyDescent="0.2">
      <c r="A123" s="21">
        <v>1528</v>
      </c>
      <c r="B123" s="21" t="s">
        <v>26</v>
      </c>
      <c r="C123" s="21" t="s">
        <v>289</v>
      </c>
      <c r="D123" s="21" t="s">
        <v>137</v>
      </c>
      <c r="E123" s="21" t="s">
        <v>220</v>
      </c>
      <c r="F123" s="21" t="str">
        <f>IF(ISBLANK(E123), "", Table2[[#This Row],[unique_id]])</f>
        <v>hue_color_candle_17</v>
      </c>
      <c r="G123" s="21" t="s">
        <v>240</v>
      </c>
      <c r="H123" s="21" t="s">
        <v>139</v>
      </c>
      <c r="I123" s="21" t="s">
        <v>132</v>
      </c>
      <c r="N123" s="21"/>
      <c r="O123" s="22"/>
      <c r="P123" s="21"/>
      <c r="Q123" s="25"/>
      <c r="U123" s="22"/>
      <c r="W123" s="21" t="str">
        <f>IF(ISBLANK(V123),  "", _xlfn.CONCAT("haas/entity/sensor/", LOWER(C123), "/", E123, "/config"))</f>
        <v/>
      </c>
      <c r="X123" s="21" t="str">
        <f>IF(ISBLANK(V123),  "", _xlfn.CONCAT(LOWER(C123), "/", E123))</f>
        <v/>
      </c>
      <c r="AB123" s="21"/>
      <c r="AC123" s="22"/>
      <c r="AD123" s="21"/>
      <c r="AK123" s="21" t="str">
        <f>IF(AND(ISBLANK(AI123), ISBLANK(AJ123)), "", _xlfn.CONCAT("[", IF(ISBLANK(AI123), "", _xlfn.CONCAT("[""mac"", """, AI123, """]")), IF(ISBLANK(AJ123), "", _xlfn.CONCAT(", [""ip"", """, AJ123, """]")), "]"))</f>
        <v/>
      </c>
      <c r="AL123" s="21"/>
    </row>
    <row r="124" spans="1:38" x14ac:dyDescent="0.2">
      <c r="A124" s="21">
        <v>1529</v>
      </c>
      <c r="B124" s="21" t="s">
        <v>26</v>
      </c>
      <c r="C124" s="21" t="s">
        <v>289</v>
      </c>
      <c r="D124" s="21" t="s">
        <v>137</v>
      </c>
      <c r="E124" s="21" t="s">
        <v>441</v>
      </c>
      <c r="F124" s="21" t="str">
        <f>IF(ISBLANK(E124), "", Table2[[#This Row],[unique_id]])</f>
        <v>kitchen_main</v>
      </c>
      <c r="G124" s="21" t="s">
        <v>246</v>
      </c>
      <c r="H124" s="21" t="s">
        <v>139</v>
      </c>
      <c r="I124" s="21" t="s">
        <v>132</v>
      </c>
      <c r="K124" s="21" t="s">
        <v>451</v>
      </c>
      <c r="L124" s="21" t="s">
        <v>136</v>
      </c>
      <c r="N124" s="21"/>
      <c r="O124" s="22"/>
      <c r="P124" s="21"/>
      <c r="U124" s="22"/>
      <c r="W124" s="21" t="str">
        <f>IF(ISBLANK(V124),  "", _xlfn.CONCAT("haas/entity/sensor/", LOWER(C124), "/", E124, "/config"))</f>
        <v/>
      </c>
      <c r="X124" s="21" t="str">
        <f>IF(ISBLANK(V124),  "", _xlfn.CONCAT(LOWER(C124), "/", E124))</f>
        <v/>
      </c>
      <c r="AB124" s="21"/>
      <c r="AC124" s="22"/>
      <c r="AD124" s="21"/>
      <c r="AK124" s="21" t="str">
        <f>IF(AND(ISBLANK(AI124), ISBLANK(AJ124)), "", _xlfn.CONCAT("[", IF(ISBLANK(AI124), "", _xlfn.CONCAT("[""mac"", """, AI124, """]")), IF(ISBLANK(AJ124), "", _xlfn.CONCAT(", [""ip"", """, AJ124, """]")), "]"))</f>
        <v/>
      </c>
      <c r="AL124" s="21"/>
    </row>
    <row r="125" spans="1:38" x14ac:dyDescent="0.2">
      <c r="A125" s="21">
        <v>1530</v>
      </c>
      <c r="B125" s="21" t="s">
        <v>26</v>
      </c>
      <c r="C125" s="21" t="s">
        <v>289</v>
      </c>
      <c r="D125" s="21" t="s">
        <v>137</v>
      </c>
      <c r="E125" s="21" t="s">
        <v>222</v>
      </c>
      <c r="F125" s="21" t="str">
        <f>IF(ISBLANK(E125), "", Table2[[#This Row],[unique_id]])</f>
        <v>hue_ambiance_lamp_1</v>
      </c>
      <c r="G125" s="21" t="s">
        <v>246</v>
      </c>
      <c r="H125" s="21" t="s">
        <v>139</v>
      </c>
      <c r="I125" s="21" t="s">
        <v>132</v>
      </c>
      <c r="N125" s="21"/>
      <c r="O125" s="22"/>
      <c r="P125" s="21"/>
      <c r="U125" s="22"/>
      <c r="W125" s="21" t="str">
        <f>IF(ISBLANK(V125),  "", _xlfn.CONCAT("haas/entity/sensor/", LOWER(C125), "/", E125, "/config"))</f>
        <v/>
      </c>
      <c r="X125" s="21" t="str">
        <f>IF(ISBLANK(V125),  "", _xlfn.CONCAT(LOWER(C125), "/", E125))</f>
        <v/>
      </c>
      <c r="AB125" s="21"/>
      <c r="AC125" s="22"/>
      <c r="AD125" s="21"/>
      <c r="AK125" s="21" t="str">
        <f>IF(AND(ISBLANK(AI125), ISBLANK(AJ125)), "", _xlfn.CONCAT("[", IF(ISBLANK(AI125), "", _xlfn.CONCAT("[""mac"", """, AI125, """]")), IF(ISBLANK(AJ125), "", _xlfn.CONCAT(", [""ip"", """, AJ125, """]")), "]"))</f>
        <v/>
      </c>
      <c r="AL125" s="21"/>
    </row>
    <row r="126" spans="1:38" x14ac:dyDescent="0.2">
      <c r="A126" s="21">
        <v>1531</v>
      </c>
      <c r="B126" s="21" t="s">
        <v>26</v>
      </c>
      <c r="C126" s="21" t="s">
        <v>289</v>
      </c>
      <c r="D126" s="21" t="s">
        <v>137</v>
      </c>
      <c r="E126" s="21" t="s">
        <v>223</v>
      </c>
      <c r="F126" s="21" t="str">
        <f>IF(ISBLANK(E126), "", Table2[[#This Row],[unique_id]])</f>
        <v>hue_ambiance_lamp_2</v>
      </c>
      <c r="G126" s="21" t="s">
        <v>246</v>
      </c>
      <c r="H126" s="21" t="s">
        <v>139</v>
      </c>
      <c r="I126" s="21" t="s">
        <v>132</v>
      </c>
      <c r="N126" s="21"/>
      <c r="O126" s="22"/>
      <c r="P126" s="21"/>
      <c r="U126" s="22"/>
      <c r="W126" s="21" t="str">
        <f>IF(ISBLANK(V126),  "", _xlfn.CONCAT("haas/entity/sensor/", LOWER(C126), "/", E126, "/config"))</f>
        <v/>
      </c>
      <c r="X126" s="21" t="str">
        <f>IF(ISBLANK(V126),  "", _xlfn.CONCAT(LOWER(C126), "/", E126))</f>
        <v/>
      </c>
      <c r="AB126" s="21"/>
      <c r="AC126" s="22"/>
      <c r="AD126" s="21"/>
      <c r="AK126" s="21" t="str">
        <f>IF(AND(ISBLANK(AI126), ISBLANK(AJ126)), "", _xlfn.CONCAT("[", IF(ISBLANK(AI126), "", _xlfn.CONCAT("[""mac"", """, AI126, """]")), IF(ISBLANK(AJ126), "", _xlfn.CONCAT(", [""ip"", """, AJ126, """]")), "]"))</f>
        <v/>
      </c>
      <c r="AL126" s="21"/>
    </row>
    <row r="127" spans="1:38" x14ac:dyDescent="0.2">
      <c r="A127" s="21">
        <v>1532</v>
      </c>
      <c r="B127" s="21" t="s">
        <v>26</v>
      </c>
      <c r="C127" s="21" t="s">
        <v>289</v>
      </c>
      <c r="D127" s="21" t="s">
        <v>137</v>
      </c>
      <c r="E127" s="21" t="s">
        <v>224</v>
      </c>
      <c r="F127" s="21" t="str">
        <f>IF(ISBLANK(E127), "", Table2[[#This Row],[unique_id]])</f>
        <v>hue_ambiance_lamp_3</v>
      </c>
      <c r="G127" s="21" t="s">
        <v>246</v>
      </c>
      <c r="H127" s="21" t="s">
        <v>139</v>
      </c>
      <c r="I127" s="21" t="s">
        <v>132</v>
      </c>
      <c r="N127" s="21"/>
      <c r="O127" s="22"/>
      <c r="P127" s="21"/>
      <c r="U127" s="22"/>
      <c r="W127" s="21" t="str">
        <f>IF(ISBLANK(V127),  "", _xlfn.CONCAT("haas/entity/sensor/", LOWER(C127), "/", E127, "/config"))</f>
        <v/>
      </c>
      <c r="X127" s="21" t="str">
        <f>IF(ISBLANK(V127),  "", _xlfn.CONCAT(LOWER(C127), "/", E127))</f>
        <v/>
      </c>
      <c r="AB127" s="21"/>
      <c r="AC127" s="22"/>
      <c r="AD127" s="21"/>
      <c r="AK127" s="21" t="str">
        <f>IF(AND(ISBLANK(AI127), ISBLANK(AJ127)), "", _xlfn.CONCAT("[", IF(ISBLANK(AI127), "", _xlfn.CONCAT("[""mac"", """, AI127, """]")), IF(ISBLANK(AJ127), "", _xlfn.CONCAT(", [""ip"", """, AJ127, """]")), "]"))</f>
        <v/>
      </c>
      <c r="AL127" s="21"/>
    </row>
    <row r="128" spans="1:38" x14ac:dyDescent="0.2">
      <c r="A128" s="21">
        <v>1533</v>
      </c>
      <c r="B128" s="21" t="s">
        <v>26</v>
      </c>
      <c r="C128" s="21" t="s">
        <v>289</v>
      </c>
      <c r="D128" s="21" t="s">
        <v>137</v>
      </c>
      <c r="E128" s="21" t="s">
        <v>233</v>
      </c>
      <c r="F128" s="21" t="str">
        <f>IF(ISBLANK(E128), "", Table2[[#This Row],[unique_id]])</f>
        <v>hue_ambiance_lamp_12</v>
      </c>
      <c r="G128" s="21" t="s">
        <v>246</v>
      </c>
      <c r="H128" s="21" t="s">
        <v>139</v>
      </c>
      <c r="I128" s="21" t="s">
        <v>132</v>
      </c>
      <c r="N128" s="21"/>
      <c r="O128" s="22"/>
      <c r="P128" s="21"/>
      <c r="U128" s="22"/>
      <c r="W128" s="21" t="str">
        <f>IF(ISBLANK(V128),  "", _xlfn.CONCAT("haas/entity/sensor/", LOWER(C128), "/", E128, "/config"))</f>
        <v/>
      </c>
      <c r="X128" s="21" t="str">
        <f>IF(ISBLANK(V128),  "", _xlfn.CONCAT(LOWER(C128), "/", E128))</f>
        <v/>
      </c>
      <c r="AB128" s="21"/>
      <c r="AC128" s="22"/>
      <c r="AD128" s="21"/>
      <c r="AK128" s="21" t="str">
        <f>IF(AND(ISBLANK(AI128), ISBLANK(AJ128)), "", _xlfn.CONCAT("[", IF(ISBLANK(AI128), "", _xlfn.CONCAT("[""mac"", """, AI128, """]")), IF(ISBLANK(AJ128), "", _xlfn.CONCAT(", [""ip"", """, AJ128, """]")), "]"))</f>
        <v/>
      </c>
      <c r="AL128" s="21"/>
    </row>
    <row r="129" spans="1:38" x14ac:dyDescent="0.2">
      <c r="A129" s="21">
        <v>1534</v>
      </c>
      <c r="B129" s="21" t="s">
        <v>26</v>
      </c>
      <c r="C129" s="21" t="s">
        <v>289</v>
      </c>
      <c r="D129" s="21" t="s">
        <v>137</v>
      </c>
      <c r="E129" s="21" t="s">
        <v>442</v>
      </c>
      <c r="F129" s="21" t="str">
        <f>IF(ISBLANK(E129), "", Table2[[#This Row],[unique_id]])</f>
        <v>laundry_main</v>
      </c>
      <c r="G129" s="21" t="s">
        <v>248</v>
      </c>
      <c r="H129" s="21" t="s">
        <v>139</v>
      </c>
      <c r="I129" s="21" t="s">
        <v>132</v>
      </c>
      <c r="K129" s="21" t="s">
        <v>451</v>
      </c>
      <c r="L129" s="21" t="s">
        <v>136</v>
      </c>
      <c r="N129" s="21"/>
      <c r="O129" s="22"/>
      <c r="P129" s="21"/>
      <c r="U129" s="22"/>
      <c r="W129" s="21" t="str">
        <f>IF(ISBLANK(V129),  "", _xlfn.CONCAT("haas/entity/sensor/", LOWER(C129), "/", E129, "/config"))</f>
        <v/>
      </c>
      <c r="X129" s="21" t="str">
        <f>IF(ISBLANK(V129),  "", _xlfn.CONCAT(LOWER(C129), "/", E129))</f>
        <v/>
      </c>
      <c r="AB129" s="21"/>
      <c r="AC129" s="22"/>
      <c r="AD129" s="21"/>
      <c r="AK129" s="21" t="str">
        <f>IF(AND(ISBLANK(AI129), ISBLANK(AJ129)), "", _xlfn.CONCAT("[", IF(ISBLANK(AI129), "", _xlfn.CONCAT("[""mac"", """, AI129, """]")), IF(ISBLANK(AJ129), "", _xlfn.CONCAT(", [""ip"", """, AJ129, """]")), "]"))</f>
        <v/>
      </c>
      <c r="AL129" s="21"/>
    </row>
    <row r="130" spans="1:38" x14ac:dyDescent="0.2">
      <c r="A130" s="21">
        <v>1535</v>
      </c>
      <c r="B130" s="21" t="s">
        <v>26</v>
      </c>
      <c r="C130" s="21" t="s">
        <v>289</v>
      </c>
      <c r="D130" s="21" t="s">
        <v>137</v>
      </c>
      <c r="E130" s="21" t="s">
        <v>225</v>
      </c>
      <c r="F130" s="21" t="str">
        <f>IF(ISBLANK(E130), "", Table2[[#This Row],[unique_id]])</f>
        <v>hue_ambiance_lamp_4</v>
      </c>
      <c r="G130" s="21" t="s">
        <v>248</v>
      </c>
      <c r="H130" s="21" t="s">
        <v>139</v>
      </c>
      <c r="I130" s="21" t="s">
        <v>132</v>
      </c>
      <c r="N130" s="21"/>
      <c r="O130" s="22"/>
      <c r="P130" s="21"/>
      <c r="U130" s="22"/>
      <c r="W130" s="21" t="str">
        <f>IF(ISBLANK(V130),  "", _xlfn.CONCAT("haas/entity/sensor/", LOWER(C130), "/", E130, "/config"))</f>
        <v/>
      </c>
      <c r="X130" s="21" t="str">
        <f>IF(ISBLANK(V130),  "", _xlfn.CONCAT(LOWER(C130), "/", E130))</f>
        <v/>
      </c>
      <c r="AB130" s="21"/>
      <c r="AC130" s="22"/>
      <c r="AD130" s="21"/>
      <c r="AK130" s="21" t="str">
        <f>IF(AND(ISBLANK(AI130), ISBLANK(AJ130)), "", _xlfn.CONCAT("[", IF(ISBLANK(AI130), "", _xlfn.CONCAT("[""mac"", """, AI130, """]")), IF(ISBLANK(AJ130), "", _xlfn.CONCAT(", [""ip"", """, AJ130, """]")), "]"))</f>
        <v/>
      </c>
      <c r="AL130" s="21"/>
    </row>
    <row r="131" spans="1:38" x14ac:dyDescent="0.2">
      <c r="A131" s="21">
        <v>1536</v>
      </c>
      <c r="B131" s="21" t="s">
        <v>26</v>
      </c>
      <c r="C131" s="21" t="s">
        <v>289</v>
      </c>
      <c r="D131" s="21" t="s">
        <v>137</v>
      </c>
      <c r="E131" s="21" t="s">
        <v>443</v>
      </c>
      <c r="F131" s="21" t="str">
        <f>IF(ISBLANK(E131), "", Table2[[#This Row],[unique_id]])</f>
        <v>pantry_main</v>
      </c>
      <c r="G131" s="21" t="s">
        <v>247</v>
      </c>
      <c r="H131" s="21" t="s">
        <v>139</v>
      </c>
      <c r="I131" s="21" t="s">
        <v>132</v>
      </c>
      <c r="K131" s="21" t="s">
        <v>451</v>
      </c>
      <c r="L131" s="21" t="s">
        <v>136</v>
      </c>
      <c r="N131" s="21"/>
      <c r="O131" s="22"/>
      <c r="P131" s="21"/>
      <c r="U131" s="22"/>
      <c r="W131" s="21" t="str">
        <f>IF(ISBLANK(V131),  "", _xlfn.CONCAT("haas/entity/sensor/", LOWER(C131), "/", E131, "/config"))</f>
        <v/>
      </c>
      <c r="X131" s="21" t="str">
        <f>IF(ISBLANK(V131),  "", _xlfn.CONCAT(LOWER(C131), "/", E131))</f>
        <v/>
      </c>
      <c r="AB131" s="21"/>
      <c r="AC131" s="22"/>
      <c r="AD131" s="21"/>
      <c r="AK131" s="21" t="str">
        <f>IF(AND(ISBLANK(AI131), ISBLANK(AJ131)), "", _xlfn.CONCAT("[", IF(ISBLANK(AI131), "", _xlfn.CONCAT("[""mac"", """, AI131, """]")), IF(ISBLANK(AJ131), "", _xlfn.CONCAT(", [""ip"", """, AJ131, """]")), "]"))</f>
        <v/>
      </c>
      <c r="AL131" s="21"/>
    </row>
    <row r="132" spans="1:38" x14ac:dyDescent="0.2">
      <c r="A132" s="21">
        <v>1537</v>
      </c>
      <c r="B132" s="21" t="s">
        <v>26</v>
      </c>
      <c r="C132" s="21" t="s">
        <v>289</v>
      </c>
      <c r="D132" s="21" t="s">
        <v>137</v>
      </c>
      <c r="E132" s="21" t="s">
        <v>226</v>
      </c>
      <c r="F132" s="21" t="str">
        <f>IF(ISBLANK(E132), "", Table2[[#This Row],[unique_id]])</f>
        <v>hue_ambiance_lamp_5</v>
      </c>
      <c r="G132" s="21" t="s">
        <v>247</v>
      </c>
      <c r="H132" s="21" t="s">
        <v>139</v>
      </c>
      <c r="I132" s="21" t="s">
        <v>132</v>
      </c>
      <c r="N132" s="21"/>
      <c r="O132" s="22"/>
      <c r="P132" s="21"/>
      <c r="U132" s="22"/>
      <c r="W132" s="21" t="str">
        <f>IF(ISBLANK(V132),  "", _xlfn.CONCAT("haas/entity/sensor/", LOWER(C132), "/", E132, "/config"))</f>
        <v/>
      </c>
      <c r="X132" s="21" t="str">
        <f>IF(ISBLANK(V132),  "", _xlfn.CONCAT(LOWER(C132), "/", E132))</f>
        <v/>
      </c>
      <c r="AB132" s="21"/>
      <c r="AC132" s="22"/>
      <c r="AD132" s="21"/>
      <c r="AK132" s="21" t="str">
        <f>IF(AND(ISBLANK(AI132), ISBLANK(AJ132)), "", _xlfn.CONCAT("[", IF(ISBLANK(AI132), "", _xlfn.CONCAT("[""mac"", """, AI132, """]")), IF(ISBLANK(AJ132), "", _xlfn.CONCAT(", [""ip"", """, AJ132, """]")), "]"))</f>
        <v/>
      </c>
      <c r="AL132" s="21"/>
    </row>
    <row r="133" spans="1:38" x14ac:dyDescent="0.2">
      <c r="A133" s="21">
        <v>1538</v>
      </c>
      <c r="B133" s="21" t="s">
        <v>26</v>
      </c>
      <c r="C133" s="21" t="s">
        <v>289</v>
      </c>
      <c r="D133" s="21" t="s">
        <v>137</v>
      </c>
      <c r="E133" s="21" t="s">
        <v>444</v>
      </c>
      <c r="F133" s="21" t="str">
        <f>IF(ISBLANK(E133), "", Table2[[#This Row],[unique_id]])</f>
        <v>office_main</v>
      </c>
      <c r="G133" s="21" t="s">
        <v>243</v>
      </c>
      <c r="H133" s="21" t="s">
        <v>139</v>
      </c>
      <c r="I133" s="21" t="s">
        <v>132</v>
      </c>
      <c r="L133" s="21" t="s">
        <v>136</v>
      </c>
      <c r="N133" s="21"/>
      <c r="O133" s="22"/>
      <c r="P133" s="21"/>
      <c r="U133" s="22"/>
      <c r="W133" s="21" t="str">
        <f>IF(ISBLANK(V133),  "", _xlfn.CONCAT("haas/entity/sensor/", LOWER(C133), "/", E133, "/config"))</f>
        <v/>
      </c>
      <c r="X133" s="21" t="str">
        <f>IF(ISBLANK(V133),  "", _xlfn.CONCAT(LOWER(C133), "/", E133))</f>
        <v/>
      </c>
      <c r="AB133" s="21"/>
      <c r="AC133" s="22"/>
      <c r="AD133" s="21"/>
      <c r="AK133" s="21" t="str">
        <f>IF(AND(ISBLANK(AI133), ISBLANK(AJ133)), "", _xlfn.CONCAT("[", IF(ISBLANK(AI133), "", _xlfn.CONCAT("[""mac"", """, AI133, """]")), IF(ISBLANK(AJ133), "", _xlfn.CONCAT(", [""ip"", """, AJ133, """]")), "]"))</f>
        <v/>
      </c>
      <c r="AL133" s="21"/>
    </row>
    <row r="134" spans="1:38" x14ac:dyDescent="0.2">
      <c r="A134" s="21">
        <v>1539</v>
      </c>
      <c r="B134" s="21" t="s">
        <v>26</v>
      </c>
      <c r="C134" s="21" t="s">
        <v>289</v>
      </c>
      <c r="D134" s="21" t="s">
        <v>137</v>
      </c>
      <c r="E134" s="21" t="s">
        <v>227</v>
      </c>
      <c r="F134" s="21" t="str">
        <f>IF(ISBLANK(E134), "", Table2[[#This Row],[unique_id]])</f>
        <v>hue_ambiance_lamp_6</v>
      </c>
      <c r="G134" s="21" t="s">
        <v>243</v>
      </c>
      <c r="H134" s="21" t="s">
        <v>139</v>
      </c>
      <c r="I134" s="21" t="s">
        <v>132</v>
      </c>
      <c r="N134" s="21"/>
      <c r="O134" s="22"/>
      <c r="P134" s="21"/>
      <c r="U134" s="22"/>
      <c r="W134" s="21" t="str">
        <f>IF(ISBLANK(V134),  "", _xlfn.CONCAT("haas/entity/sensor/", LOWER(C134), "/", E134, "/config"))</f>
        <v/>
      </c>
      <c r="X134" s="21" t="str">
        <f>IF(ISBLANK(V134),  "", _xlfn.CONCAT(LOWER(C134), "/", E134))</f>
        <v/>
      </c>
      <c r="AB134" s="21"/>
      <c r="AC134" s="22"/>
      <c r="AD134" s="21"/>
      <c r="AK134" s="21" t="str">
        <f>IF(AND(ISBLANK(AI134), ISBLANK(AJ134)), "", _xlfn.CONCAT("[", IF(ISBLANK(AI134), "", _xlfn.CONCAT("[""mac"", """, AI134, """]")), IF(ISBLANK(AJ134), "", _xlfn.CONCAT(", [""ip"", """, AJ134, """]")), "]"))</f>
        <v/>
      </c>
      <c r="AL134" s="21"/>
    </row>
    <row r="135" spans="1:38" x14ac:dyDescent="0.2">
      <c r="A135" s="21">
        <v>1540</v>
      </c>
      <c r="B135" s="21" t="s">
        <v>26</v>
      </c>
      <c r="C135" s="21" t="s">
        <v>289</v>
      </c>
      <c r="D135" s="21" t="s">
        <v>137</v>
      </c>
      <c r="E135" s="21" t="s">
        <v>445</v>
      </c>
      <c r="F135" s="21" t="str">
        <f>IF(ISBLANK(E135), "", Table2[[#This Row],[unique_id]])</f>
        <v>bathroom_main</v>
      </c>
      <c r="G135" s="21" t="s">
        <v>242</v>
      </c>
      <c r="H135" s="21" t="s">
        <v>139</v>
      </c>
      <c r="I135" s="21" t="s">
        <v>132</v>
      </c>
      <c r="K135" s="21" t="s">
        <v>450</v>
      </c>
      <c r="L135" s="21" t="s">
        <v>136</v>
      </c>
      <c r="N135" s="21"/>
      <c r="O135" s="22"/>
      <c r="P135" s="21"/>
      <c r="U135" s="22"/>
      <c r="W135" s="21" t="str">
        <f>IF(ISBLANK(V135),  "", _xlfn.CONCAT("haas/entity/sensor/", LOWER(C135), "/", E135, "/config"))</f>
        <v/>
      </c>
      <c r="X135" s="21" t="str">
        <f>IF(ISBLANK(V135),  "", _xlfn.CONCAT(LOWER(C135), "/", E135))</f>
        <v/>
      </c>
      <c r="AB135" s="21"/>
      <c r="AC135" s="22"/>
      <c r="AD135" s="21"/>
      <c r="AK135" s="21" t="str">
        <f>IF(AND(ISBLANK(AI135), ISBLANK(AJ135)), "", _xlfn.CONCAT("[", IF(ISBLANK(AI135), "", _xlfn.CONCAT("[""mac"", """, AI135, """]")), IF(ISBLANK(AJ135), "", _xlfn.CONCAT(", [""ip"", """, AJ135, """]")), "]"))</f>
        <v/>
      </c>
      <c r="AL135" s="21"/>
    </row>
    <row r="136" spans="1:38" x14ac:dyDescent="0.2">
      <c r="A136" s="21">
        <v>1541</v>
      </c>
      <c r="B136" s="21" t="s">
        <v>26</v>
      </c>
      <c r="C136" s="21" t="s">
        <v>289</v>
      </c>
      <c r="D136" s="21" t="s">
        <v>137</v>
      </c>
      <c r="E136" s="21" t="s">
        <v>228</v>
      </c>
      <c r="F136" s="21" t="str">
        <f>IF(ISBLANK(E136), "", Table2[[#This Row],[unique_id]])</f>
        <v>hue_ambiance_lamp_7</v>
      </c>
      <c r="G136" s="21" t="s">
        <v>242</v>
      </c>
      <c r="H136" s="21" t="s">
        <v>139</v>
      </c>
      <c r="I136" s="21" t="s">
        <v>132</v>
      </c>
      <c r="N136" s="21"/>
      <c r="O136" s="22"/>
      <c r="P136" s="21"/>
      <c r="U136" s="22"/>
      <c r="W136" s="21" t="str">
        <f>IF(ISBLANK(V136),  "", _xlfn.CONCAT("haas/entity/sensor/", LOWER(C136), "/", E136, "/config"))</f>
        <v/>
      </c>
      <c r="X136" s="21" t="str">
        <f>IF(ISBLANK(V136),  "", _xlfn.CONCAT(LOWER(C136), "/", E136))</f>
        <v/>
      </c>
      <c r="AB136" s="21"/>
      <c r="AC136" s="22"/>
      <c r="AD136" s="21"/>
      <c r="AK136" s="21" t="str">
        <f>IF(AND(ISBLANK(AI136), ISBLANK(AJ136)), "", _xlfn.CONCAT("[", IF(ISBLANK(AI136), "", _xlfn.CONCAT("[""mac"", """, AI136, """]")), IF(ISBLANK(AJ136), "", _xlfn.CONCAT(", [""ip"", """, AJ136, """]")), "]"))</f>
        <v/>
      </c>
      <c r="AL136" s="21"/>
    </row>
    <row r="137" spans="1:38" x14ac:dyDescent="0.2">
      <c r="A137" s="21">
        <v>1542</v>
      </c>
      <c r="B137" s="21" t="s">
        <v>26</v>
      </c>
      <c r="C137" s="21" t="s">
        <v>289</v>
      </c>
      <c r="D137" s="21" t="s">
        <v>137</v>
      </c>
      <c r="E137" s="21" t="s">
        <v>446</v>
      </c>
      <c r="F137" s="21" t="str">
        <f>IF(ISBLANK(E137), "", Table2[[#This Row],[unique_id]])</f>
        <v>ensuite_main</v>
      </c>
      <c r="G137" s="21" t="s">
        <v>241</v>
      </c>
      <c r="H137" s="21" t="s">
        <v>139</v>
      </c>
      <c r="I137" s="21" t="s">
        <v>132</v>
      </c>
      <c r="K137" s="21" t="s">
        <v>450</v>
      </c>
      <c r="L137" s="21" t="s">
        <v>136</v>
      </c>
      <c r="N137" s="21"/>
      <c r="O137" s="22"/>
      <c r="P137" s="21"/>
      <c r="U137" s="22"/>
      <c r="W137" s="21" t="str">
        <f>IF(ISBLANK(V137),  "", _xlfn.CONCAT("haas/entity/sensor/", LOWER(C137), "/", E137, "/config"))</f>
        <v/>
      </c>
      <c r="X137" s="21" t="str">
        <f>IF(ISBLANK(V137),  "", _xlfn.CONCAT(LOWER(C137), "/", E137))</f>
        <v/>
      </c>
      <c r="AB137" s="21"/>
      <c r="AC137" s="22"/>
      <c r="AD137" s="21"/>
      <c r="AK137" s="21" t="str">
        <f>IF(AND(ISBLANK(AI137), ISBLANK(AJ137)), "", _xlfn.CONCAT("[", IF(ISBLANK(AI137), "", _xlfn.CONCAT("[""mac"", """, AI137, """]")), IF(ISBLANK(AJ137), "", _xlfn.CONCAT(", [""ip"", """, AJ137, """]")), "]"))</f>
        <v/>
      </c>
      <c r="AL137" s="21"/>
    </row>
    <row r="138" spans="1:38" x14ac:dyDescent="0.2">
      <c r="A138" s="21">
        <v>1543</v>
      </c>
      <c r="B138" s="21" t="s">
        <v>26</v>
      </c>
      <c r="C138" s="21" t="s">
        <v>289</v>
      </c>
      <c r="D138" s="21" t="s">
        <v>137</v>
      </c>
      <c r="E138" s="21" t="s">
        <v>229</v>
      </c>
      <c r="F138" s="21" t="str">
        <f>IF(ISBLANK(E138), "", Table2[[#This Row],[unique_id]])</f>
        <v>hue_ambiance_lamp_8</v>
      </c>
      <c r="G138" s="21" t="s">
        <v>241</v>
      </c>
      <c r="H138" s="21" t="s">
        <v>139</v>
      </c>
      <c r="I138" s="21" t="s">
        <v>132</v>
      </c>
      <c r="N138" s="21"/>
      <c r="O138" s="22"/>
      <c r="P138" s="21"/>
      <c r="U138" s="22"/>
      <c r="W138" s="21" t="str">
        <f>IF(ISBLANK(V138),  "", _xlfn.CONCAT("haas/entity/sensor/", LOWER(C138), "/", E138, "/config"))</f>
        <v/>
      </c>
      <c r="X138" s="21" t="str">
        <f>IF(ISBLANK(V138),  "", _xlfn.CONCAT(LOWER(C138), "/", E138))</f>
        <v/>
      </c>
      <c r="AB138" s="21"/>
      <c r="AC138" s="22"/>
      <c r="AD138" s="21"/>
      <c r="AK138" s="21" t="str">
        <f>IF(AND(ISBLANK(AI138), ISBLANK(AJ138)), "", _xlfn.CONCAT("[", IF(ISBLANK(AI138), "", _xlfn.CONCAT("[""mac"", """, AI138, """]")), IF(ISBLANK(AJ138), "", _xlfn.CONCAT(", [""ip"", """, AJ138, """]")), "]"))</f>
        <v/>
      </c>
      <c r="AL138" s="21"/>
    </row>
    <row r="139" spans="1:38" x14ac:dyDescent="0.2">
      <c r="A139" s="21">
        <v>1544</v>
      </c>
      <c r="B139" s="21" t="s">
        <v>26</v>
      </c>
      <c r="C139" s="21" t="s">
        <v>289</v>
      </c>
      <c r="D139" s="21" t="s">
        <v>137</v>
      </c>
      <c r="E139" s="21" t="s">
        <v>447</v>
      </c>
      <c r="F139" s="21" t="str">
        <f>IF(ISBLANK(E139), "", Table2[[#This Row],[unique_id]])</f>
        <v>wardrobe_main</v>
      </c>
      <c r="G139" s="21" t="s">
        <v>245</v>
      </c>
      <c r="H139" s="21" t="s">
        <v>139</v>
      </c>
      <c r="I139" s="21" t="s">
        <v>132</v>
      </c>
      <c r="K139" s="21" t="s">
        <v>450</v>
      </c>
      <c r="L139" s="21" t="s">
        <v>136</v>
      </c>
      <c r="N139" s="21"/>
      <c r="O139" s="22"/>
      <c r="P139" s="21"/>
      <c r="U139" s="22"/>
      <c r="W139" s="21" t="str">
        <f>IF(ISBLANK(V139),  "", _xlfn.CONCAT("haas/entity/sensor/", LOWER(C139), "/", E139, "/config"))</f>
        <v/>
      </c>
      <c r="X139" s="21" t="str">
        <f>IF(ISBLANK(V139),  "", _xlfn.CONCAT(LOWER(C139), "/", E139))</f>
        <v/>
      </c>
      <c r="AB139" s="21"/>
      <c r="AC139" s="22"/>
      <c r="AD139" s="21"/>
      <c r="AK139" s="21" t="str">
        <f>IF(AND(ISBLANK(AI139), ISBLANK(AJ139)), "", _xlfn.CONCAT("[", IF(ISBLANK(AI139), "", _xlfn.CONCAT("[""mac"", """, AI139, """]")), IF(ISBLANK(AJ139), "", _xlfn.CONCAT(", [""ip"", """, AJ139, """]")), "]"))</f>
        <v/>
      </c>
      <c r="AL139" s="21"/>
    </row>
    <row r="140" spans="1:38" x14ac:dyDescent="0.2">
      <c r="A140" s="21">
        <v>1545</v>
      </c>
      <c r="B140" s="21" t="s">
        <v>26</v>
      </c>
      <c r="C140" s="21" t="s">
        <v>289</v>
      </c>
      <c r="D140" s="21" t="s">
        <v>137</v>
      </c>
      <c r="E140" s="21" t="s">
        <v>230</v>
      </c>
      <c r="F140" s="21" t="str">
        <f>IF(ISBLANK(E140), "", Table2[[#This Row],[unique_id]])</f>
        <v>hue_ambiance_lamp_9</v>
      </c>
      <c r="G140" s="21" t="s">
        <v>245</v>
      </c>
      <c r="H140" s="21" t="s">
        <v>139</v>
      </c>
      <c r="I140" s="21" t="s">
        <v>132</v>
      </c>
      <c r="N140" s="21"/>
      <c r="O140" s="22"/>
      <c r="P140" s="21"/>
      <c r="U140" s="22"/>
      <c r="W140" s="21" t="str">
        <f>IF(ISBLANK(V140),  "", _xlfn.CONCAT("haas/entity/sensor/", LOWER(C140), "/", E140, "/config"))</f>
        <v/>
      </c>
      <c r="X140" s="21" t="str">
        <f>IF(ISBLANK(V140),  "", _xlfn.CONCAT(LOWER(C140), "/", E140))</f>
        <v/>
      </c>
      <c r="AB140" s="21"/>
      <c r="AC140" s="22"/>
      <c r="AD140" s="21"/>
      <c r="AK140" s="21" t="str">
        <f>IF(AND(ISBLANK(AI140), ISBLANK(AJ140)), "", _xlfn.CONCAT("[", IF(ISBLANK(AI140), "", _xlfn.CONCAT("[""mac"", """, AI140, """]")), IF(ISBLANK(AJ140), "", _xlfn.CONCAT(", [""ip"", """, AJ140, """]")), "]"))</f>
        <v/>
      </c>
      <c r="AL140" s="21"/>
    </row>
    <row r="141" spans="1:38" x14ac:dyDescent="0.2">
      <c r="A141" s="21">
        <v>1546</v>
      </c>
      <c r="B141" s="21" t="s">
        <v>26</v>
      </c>
      <c r="C141" s="21" t="s">
        <v>288</v>
      </c>
      <c r="D141" s="21" t="s">
        <v>134</v>
      </c>
      <c r="E141" s="21" t="s">
        <v>736</v>
      </c>
      <c r="F141" s="21" t="str">
        <f>IF(ISBLANK(E141), "", Table2[[#This Row],[unique_id]])</f>
        <v>deck_festoons</v>
      </c>
      <c r="G141" s="21" t="s">
        <v>433</v>
      </c>
      <c r="H141" s="21" t="s">
        <v>139</v>
      </c>
      <c r="I141" s="21" t="s">
        <v>132</v>
      </c>
      <c r="L141" s="21" t="s">
        <v>136</v>
      </c>
      <c r="N141" s="21"/>
      <c r="O141" s="22"/>
      <c r="P141" s="21"/>
      <c r="S141" s="21" t="s">
        <v>419</v>
      </c>
      <c r="U141" s="22"/>
      <c r="W141" s="21" t="str">
        <f>IF(ISBLANK(V141),  "", _xlfn.CONCAT("haas/entity/sensor/", LOWER(C141), "/", E141, "/config"))</f>
        <v/>
      </c>
      <c r="X141" s="21" t="str">
        <f>IF(ISBLANK(V141),  "", _xlfn.CONCAT(LOWER(C141), "/", E141))</f>
        <v/>
      </c>
      <c r="AB141" s="21" t="str">
        <f>IF(OR(ISBLANK(AI141), ISBLANK(AJ141)), "", LOWER(_xlfn.CONCAT(Table2[[#This Row],[device_manufacturer]], "-",Table2[[#This Row],[device_suggested_area]], "-", Table2[[#This Row],[device_identifiers]])))</f>
        <v>tplink-deck-festoons</v>
      </c>
      <c r="AC141" s="22" t="s">
        <v>583</v>
      </c>
      <c r="AD141" s="21" t="s">
        <v>589</v>
      </c>
      <c r="AE141" s="21" t="s">
        <v>580</v>
      </c>
      <c r="AF141" s="21" t="str">
        <f>IF(OR(ISBLANK(AI141), ISBLANK(AJ141)), "", Table2[[#This Row],[device_via_device]])</f>
        <v>TPLink</v>
      </c>
      <c r="AG141" s="21" t="s">
        <v>578</v>
      </c>
      <c r="AH141" s="21" t="s">
        <v>726</v>
      </c>
      <c r="AI141" s="21" t="s">
        <v>568</v>
      </c>
      <c r="AJ141" s="21" t="s">
        <v>717</v>
      </c>
      <c r="AK141" s="21" t="str">
        <f>IF(AND(ISBLANK(AI141), ISBLANK(AJ141)), "", _xlfn.CONCAT("[", IF(ISBLANK(AI141), "", _xlfn.CONCAT("[""mac"", """, AI141, """]")), IF(ISBLANK(AJ141), "", _xlfn.CONCAT(", [""ip"", """, AJ141, """]")), "]"))</f>
        <v>[["mac", "ac:84:c6:54:a3:96"], ["ip", "10.0.6.79"]]</v>
      </c>
      <c r="AL141" s="21"/>
    </row>
    <row r="142" spans="1:38" x14ac:dyDescent="0.2">
      <c r="A142" s="21">
        <v>1547</v>
      </c>
      <c r="B142" s="21" t="s">
        <v>26</v>
      </c>
      <c r="C142" s="21" t="s">
        <v>804</v>
      </c>
      <c r="D142" s="21" t="s">
        <v>537</v>
      </c>
      <c r="E142" s="21" t="s">
        <v>536</v>
      </c>
      <c r="F142" s="21" t="str">
        <f>IF(ISBLANK(E142), "", Table2[[#This Row],[unique_id]])</f>
        <v>column_break</v>
      </c>
      <c r="G142" s="21" t="s">
        <v>533</v>
      </c>
      <c r="H142" s="21" t="s">
        <v>139</v>
      </c>
      <c r="I142" s="21" t="s">
        <v>132</v>
      </c>
      <c r="L142" s="21" t="s">
        <v>534</v>
      </c>
      <c r="M142" s="21" t="s">
        <v>535</v>
      </c>
      <c r="N142" s="21"/>
      <c r="O142" s="22"/>
      <c r="P142" s="21"/>
      <c r="U142" s="22"/>
      <c r="X142" s="21" t="str">
        <f>IF(ISBLANK(V142),  "", _xlfn.CONCAT(LOWER(C142), "/", E142))</f>
        <v/>
      </c>
      <c r="AB142" s="21"/>
      <c r="AC142" s="22"/>
      <c r="AD142" s="21"/>
      <c r="AK142" s="21" t="str">
        <f>IF(AND(ISBLANK(AI142), ISBLANK(AJ142)), "", _xlfn.CONCAT("[", IF(ISBLANK(AI142), "", _xlfn.CONCAT("[""mac"", """, AI142, """]")), IF(ISBLANK(AJ142), "", _xlfn.CONCAT(", [""ip"", """, AJ142, """]")), "]"))</f>
        <v/>
      </c>
      <c r="AL142" s="21"/>
    </row>
    <row r="143" spans="1:38" x14ac:dyDescent="0.2">
      <c r="A143" s="21">
        <v>1600</v>
      </c>
      <c r="B143" s="21" t="s">
        <v>26</v>
      </c>
      <c r="C143" s="21" t="s">
        <v>406</v>
      </c>
      <c r="D143" s="21" t="s">
        <v>134</v>
      </c>
      <c r="E143" s="21" t="s">
        <v>404</v>
      </c>
      <c r="F143" s="21" t="str">
        <f>IF(ISBLANK(E143), "", Table2[[#This Row],[unique_id]])</f>
        <v>adaptive_lighting_default</v>
      </c>
      <c r="G143" s="21" t="s">
        <v>412</v>
      </c>
      <c r="H143" s="21" t="s">
        <v>421</v>
      </c>
      <c r="I143" s="21" t="s">
        <v>132</v>
      </c>
      <c r="L143" s="21" t="s">
        <v>356</v>
      </c>
      <c r="N143" s="21"/>
      <c r="O143" s="22"/>
      <c r="P143" s="21"/>
      <c r="U143" s="22"/>
      <c r="W143" s="21" t="str">
        <f>IF(ISBLANK(V143),  "", _xlfn.CONCAT("haas/entity/sensor/", LOWER(C143), "/", E143, "/config"))</f>
        <v/>
      </c>
      <c r="X143" s="21" t="str">
        <f>IF(ISBLANK(V143),  "", _xlfn.CONCAT(LOWER(C143), "/", E143))</f>
        <v/>
      </c>
      <c r="AB143" s="21"/>
      <c r="AC143" s="22"/>
      <c r="AD143" s="21"/>
      <c r="AK143" s="21" t="str">
        <f>IF(AND(ISBLANK(AI143), ISBLANK(AJ143)), "", _xlfn.CONCAT("[", IF(ISBLANK(AI143), "", _xlfn.CONCAT("[""mac"", """, AI143, """]")), IF(ISBLANK(AJ143), "", _xlfn.CONCAT(", [""ip"", """, AJ143, """]")), "]"))</f>
        <v/>
      </c>
      <c r="AL143" s="21"/>
    </row>
    <row r="144" spans="1:38" x14ac:dyDescent="0.2">
      <c r="A144" s="21">
        <v>1601</v>
      </c>
      <c r="B144" s="21" t="s">
        <v>26</v>
      </c>
      <c r="C144" s="21" t="s">
        <v>406</v>
      </c>
      <c r="D144" s="21" t="s">
        <v>134</v>
      </c>
      <c r="E144" s="21" t="s">
        <v>405</v>
      </c>
      <c r="F144" s="21" t="str">
        <f>IF(ISBLANK(E144), "", Table2[[#This Row],[unique_id]])</f>
        <v>adaptive_lighting_sleep_mode_default</v>
      </c>
      <c r="G144" s="21" t="s">
        <v>409</v>
      </c>
      <c r="H144" s="21" t="s">
        <v>421</v>
      </c>
      <c r="I144" s="21" t="s">
        <v>132</v>
      </c>
      <c r="L144" s="21" t="s">
        <v>356</v>
      </c>
      <c r="N144" s="21"/>
      <c r="O144" s="22"/>
      <c r="P144" s="21"/>
      <c r="U144" s="22"/>
      <c r="W144" s="21" t="str">
        <f>IF(ISBLANK(V144),  "", _xlfn.CONCAT("haas/entity/sensor/", LOWER(C144), "/", E144, "/config"))</f>
        <v/>
      </c>
      <c r="X144" s="21" t="str">
        <f>IF(ISBLANK(V144),  "", _xlfn.CONCAT(LOWER(C144), "/", E144))</f>
        <v/>
      </c>
      <c r="AB144" s="21"/>
      <c r="AC144" s="22"/>
      <c r="AD144" s="21"/>
      <c r="AK144" s="21" t="str">
        <f>IF(AND(ISBLANK(AI144), ISBLANK(AJ144)), "", _xlfn.CONCAT("[", IF(ISBLANK(AI144), "", _xlfn.CONCAT("[""mac"", """, AI144, """]")), IF(ISBLANK(AJ144), "", _xlfn.CONCAT(", [""ip"", """, AJ144, """]")), "]"))</f>
        <v/>
      </c>
      <c r="AL144" s="21"/>
    </row>
    <row r="145" spans="1:38" x14ac:dyDescent="0.2">
      <c r="A145" s="21">
        <v>1602</v>
      </c>
      <c r="B145" s="21" t="s">
        <v>26</v>
      </c>
      <c r="C145" s="21" t="s">
        <v>406</v>
      </c>
      <c r="D145" s="21" t="s">
        <v>134</v>
      </c>
      <c r="E145" s="21" t="s">
        <v>407</v>
      </c>
      <c r="F145" s="21" t="str">
        <f>IF(ISBLANK(E145), "", Table2[[#This Row],[unique_id]])</f>
        <v>adaptive_lighting_adapt_color_default</v>
      </c>
      <c r="G145" s="21" t="s">
        <v>410</v>
      </c>
      <c r="H145" s="21" t="s">
        <v>421</v>
      </c>
      <c r="I145" s="21" t="s">
        <v>132</v>
      </c>
      <c r="N145" s="21"/>
      <c r="O145" s="22"/>
      <c r="P145" s="21"/>
      <c r="U145" s="22"/>
      <c r="W145" s="21" t="str">
        <f>IF(ISBLANK(V145),  "", _xlfn.CONCAT("haas/entity/sensor/", LOWER(C145), "/", E145, "/config"))</f>
        <v/>
      </c>
      <c r="X145" s="21" t="str">
        <f>IF(ISBLANK(V145),  "", _xlfn.CONCAT(LOWER(C145), "/", E145))</f>
        <v/>
      </c>
      <c r="AB145" s="21"/>
      <c r="AC145" s="22"/>
      <c r="AD145" s="21"/>
      <c r="AK145" s="21" t="str">
        <f>IF(AND(ISBLANK(AI145), ISBLANK(AJ145)), "", _xlfn.CONCAT("[", IF(ISBLANK(AI145), "", _xlfn.CONCAT("[""mac"", """, AI145, """]")), IF(ISBLANK(AJ145), "", _xlfn.CONCAT(", [""ip"", """, AJ145, """]")), "]"))</f>
        <v/>
      </c>
      <c r="AL145" s="21"/>
    </row>
    <row r="146" spans="1:38" x14ac:dyDescent="0.2">
      <c r="A146" s="21">
        <v>1603</v>
      </c>
      <c r="B146" s="21" t="s">
        <v>26</v>
      </c>
      <c r="C146" s="21" t="s">
        <v>406</v>
      </c>
      <c r="D146" s="21" t="s">
        <v>134</v>
      </c>
      <c r="E146" s="21" t="s">
        <v>408</v>
      </c>
      <c r="F146" s="21" t="str">
        <f>IF(ISBLANK(E146), "", Table2[[#This Row],[unique_id]])</f>
        <v>adaptive_lighting_adapt_brightness_default</v>
      </c>
      <c r="G146" s="21" t="s">
        <v>411</v>
      </c>
      <c r="H146" s="21" t="s">
        <v>421</v>
      </c>
      <c r="I146" s="21" t="s">
        <v>132</v>
      </c>
      <c r="N146" s="21"/>
      <c r="O146" s="22"/>
      <c r="P146" s="21"/>
      <c r="U146" s="22"/>
      <c r="W146" s="21" t="str">
        <f>IF(ISBLANK(V146),  "", _xlfn.CONCAT("haas/entity/sensor/", LOWER(C146), "/", E146, "/config"))</f>
        <v/>
      </c>
      <c r="X146" s="21" t="str">
        <f>IF(ISBLANK(V146),  "", _xlfn.CONCAT(LOWER(C146), "/", E146))</f>
        <v/>
      </c>
      <c r="AB146" s="21"/>
      <c r="AC146" s="22"/>
      <c r="AD146" s="21"/>
      <c r="AK146" s="21" t="str">
        <f>IF(AND(ISBLANK(AI146), ISBLANK(AJ146)), "", _xlfn.CONCAT("[", IF(ISBLANK(AI146), "", _xlfn.CONCAT("[""mac"", """, AI146, """]")), IF(ISBLANK(AJ146), "", _xlfn.CONCAT(", [""ip"", """, AJ146, """]")), "]"))</f>
        <v/>
      </c>
      <c r="AL146" s="21"/>
    </row>
    <row r="147" spans="1:38" x14ac:dyDescent="0.2">
      <c r="A147" s="21">
        <v>1604</v>
      </c>
      <c r="B147" s="21" t="s">
        <v>26</v>
      </c>
      <c r="C147" s="21" t="s">
        <v>406</v>
      </c>
      <c r="D147" s="21" t="s">
        <v>134</v>
      </c>
      <c r="E147" s="21" t="s">
        <v>422</v>
      </c>
      <c r="F147" s="21" t="str">
        <f>IF(ISBLANK(E147), "", Table2[[#This Row],[unique_id]])</f>
        <v>adaptive_lighting_bedroom</v>
      </c>
      <c r="G147" s="21" t="s">
        <v>412</v>
      </c>
      <c r="H147" s="21" t="s">
        <v>420</v>
      </c>
      <c r="I147" s="21" t="s">
        <v>132</v>
      </c>
      <c r="L147" s="21" t="s">
        <v>356</v>
      </c>
      <c r="N147" s="21"/>
      <c r="O147" s="22"/>
      <c r="P147" s="21"/>
      <c r="U147" s="22"/>
      <c r="W147" s="21" t="str">
        <f>IF(ISBLANK(V147),  "", _xlfn.CONCAT("haas/entity/sensor/", LOWER(C147), "/", E147, "/config"))</f>
        <v/>
      </c>
      <c r="X147" s="21" t="str">
        <f>IF(ISBLANK(V147),  "", _xlfn.CONCAT(LOWER(C147), "/", E147))</f>
        <v/>
      </c>
      <c r="AB147" s="21"/>
      <c r="AC147" s="22"/>
      <c r="AD147" s="21"/>
      <c r="AK147" s="21" t="str">
        <f>IF(AND(ISBLANK(AI147), ISBLANK(AJ147)), "", _xlfn.CONCAT("[", IF(ISBLANK(AI147), "", _xlfn.CONCAT("[""mac"", """, AI147, """]")), IF(ISBLANK(AJ147), "", _xlfn.CONCAT(", [""ip"", """, AJ147, """]")), "]"))</f>
        <v/>
      </c>
      <c r="AL147" s="21"/>
    </row>
    <row r="148" spans="1:38" x14ac:dyDescent="0.2">
      <c r="A148" s="21">
        <v>1605</v>
      </c>
      <c r="B148" s="21" t="s">
        <v>26</v>
      </c>
      <c r="C148" s="21" t="s">
        <v>406</v>
      </c>
      <c r="D148" s="21" t="s">
        <v>134</v>
      </c>
      <c r="E148" s="21" t="s">
        <v>423</v>
      </c>
      <c r="F148" s="21" t="str">
        <f>IF(ISBLANK(E148), "", Table2[[#This Row],[unique_id]])</f>
        <v>adaptive_lighting_sleep_mode_bedroom</v>
      </c>
      <c r="G148" s="21" t="s">
        <v>409</v>
      </c>
      <c r="H148" s="21" t="s">
        <v>420</v>
      </c>
      <c r="I148" s="21" t="s">
        <v>132</v>
      </c>
      <c r="L148" s="21" t="s">
        <v>356</v>
      </c>
      <c r="N148" s="21"/>
      <c r="O148" s="22"/>
      <c r="P148" s="21"/>
      <c r="U148" s="22"/>
      <c r="W148" s="21" t="str">
        <f>IF(ISBLANK(V148),  "", _xlfn.CONCAT("haas/entity/sensor/", LOWER(C148), "/", E148, "/config"))</f>
        <v/>
      </c>
      <c r="X148" s="21" t="str">
        <f>IF(ISBLANK(V148),  "", _xlfn.CONCAT(LOWER(C148), "/", E148))</f>
        <v/>
      </c>
      <c r="AB148" s="21"/>
      <c r="AC148" s="22"/>
      <c r="AD148" s="21"/>
      <c r="AK148" s="21" t="str">
        <f>IF(AND(ISBLANK(AI148), ISBLANK(AJ148)), "", _xlfn.CONCAT("[", IF(ISBLANK(AI148), "", _xlfn.CONCAT("[""mac"", """, AI148, """]")), IF(ISBLANK(AJ148), "", _xlfn.CONCAT(", [""ip"", """, AJ148, """]")), "]"))</f>
        <v/>
      </c>
      <c r="AL148" s="21"/>
    </row>
    <row r="149" spans="1:38" x14ac:dyDescent="0.2">
      <c r="A149" s="21">
        <v>1606</v>
      </c>
      <c r="B149" s="21" t="s">
        <v>26</v>
      </c>
      <c r="C149" s="21" t="s">
        <v>406</v>
      </c>
      <c r="D149" s="21" t="s">
        <v>134</v>
      </c>
      <c r="E149" s="21" t="s">
        <v>424</v>
      </c>
      <c r="F149" s="21" t="str">
        <f>IF(ISBLANK(E149), "", Table2[[#This Row],[unique_id]])</f>
        <v>adaptive_lighting_adapt_color_bedroom</v>
      </c>
      <c r="G149" s="21" t="s">
        <v>410</v>
      </c>
      <c r="H149" s="21" t="s">
        <v>420</v>
      </c>
      <c r="I149" s="21" t="s">
        <v>132</v>
      </c>
      <c r="N149" s="21"/>
      <c r="O149" s="22"/>
      <c r="P149" s="21"/>
      <c r="U149" s="22"/>
      <c r="W149" s="21" t="str">
        <f>IF(ISBLANK(V149),  "", _xlfn.CONCAT("haas/entity/sensor/", LOWER(C149), "/", E149, "/config"))</f>
        <v/>
      </c>
      <c r="X149" s="21" t="str">
        <f>IF(ISBLANK(V149),  "", _xlfn.CONCAT(LOWER(C149), "/", E149))</f>
        <v/>
      </c>
      <c r="AB149" s="21"/>
      <c r="AC149" s="22"/>
      <c r="AD149" s="21"/>
      <c r="AK149" s="21" t="str">
        <f>IF(AND(ISBLANK(AI149), ISBLANK(AJ149)), "", _xlfn.CONCAT("[", IF(ISBLANK(AI149), "", _xlfn.CONCAT("[""mac"", """, AI149, """]")), IF(ISBLANK(AJ149), "", _xlfn.CONCAT(", [""ip"", """, AJ149, """]")), "]"))</f>
        <v/>
      </c>
      <c r="AL149" s="21"/>
    </row>
    <row r="150" spans="1:38" x14ac:dyDescent="0.2">
      <c r="A150" s="21">
        <v>1607</v>
      </c>
      <c r="B150" s="25" t="s">
        <v>26</v>
      </c>
      <c r="C150" s="25" t="s">
        <v>406</v>
      </c>
      <c r="D150" s="25" t="s">
        <v>134</v>
      </c>
      <c r="E150" s="25" t="s">
        <v>425</v>
      </c>
      <c r="F150" s="21" t="str">
        <f>IF(ISBLANK(E150), "", Table2[[#This Row],[unique_id]])</f>
        <v>adaptive_lighting_adapt_brightness_bedroom</v>
      </c>
      <c r="G150" s="25" t="s">
        <v>411</v>
      </c>
      <c r="H150" s="25" t="s">
        <v>420</v>
      </c>
      <c r="I150" s="25" t="s">
        <v>132</v>
      </c>
      <c r="K150" s="25"/>
      <c r="L150" s="25"/>
      <c r="N150" s="21"/>
      <c r="O150" s="22"/>
      <c r="P150" s="21"/>
      <c r="U150" s="22"/>
      <c r="W150" s="21" t="str">
        <f>IF(ISBLANK(V150),  "", _xlfn.CONCAT("haas/entity/sensor/", LOWER(C150), "/", E150, "/config"))</f>
        <v/>
      </c>
      <c r="X150" s="21" t="str">
        <f>IF(ISBLANK(V150),  "", _xlfn.CONCAT(LOWER(C150), "/", E150))</f>
        <v/>
      </c>
      <c r="AB150" s="21"/>
      <c r="AC150" s="22"/>
      <c r="AD150" s="21"/>
      <c r="AK150" s="21" t="str">
        <f>IF(AND(ISBLANK(AI150), ISBLANK(AJ150)), "", _xlfn.CONCAT("[", IF(ISBLANK(AI150), "", _xlfn.CONCAT("[""mac"", """, AI150, """]")), IF(ISBLANK(AJ150), "", _xlfn.CONCAT(", [""ip"", """, AJ150, """]")), "]"))</f>
        <v/>
      </c>
      <c r="AL150" s="21"/>
    </row>
    <row r="151" spans="1:38" x14ac:dyDescent="0.2">
      <c r="A151" s="21">
        <v>1608</v>
      </c>
      <c r="B151" s="26" t="s">
        <v>26</v>
      </c>
      <c r="C151" s="26" t="s">
        <v>406</v>
      </c>
      <c r="D151" s="26" t="s">
        <v>134</v>
      </c>
      <c r="E151" s="26" t="s">
        <v>453</v>
      </c>
      <c r="F151" s="21" t="str">
        <f>IF(ISBLANK(E151), "", Table2[[#This Row],[unique_id]])</f>
        <v>adaptive_lighting_night_light</v>
      </c>
      <c r="G151" s="26" t="s">
        <v>412</v>
      </c>
      <c r="H151" s="26" t="s">
        <v>436</v>
      </c>
      <c r="I151" s="26" t="s">
        <v>132</v>
      </c>
      <c r="K151" s="26"/>
      <c r="L151" s="26"/>
      <c r="N151" s="21"/>
      <c r="O151" s="22"/>
      <c r="P151" s="21"/>
      <c r="U151" s="22"/>
      <c r="W151" s="21" t="str">
        <f>IF(ISBLANK(V151),  "", _xlfn.CONCAT("haas/entity/sensor/", LOWER(C151), "/", E151, "/config"))</f>
        <v/>
      </c>
      <c r="X151" s="21" t="str">
        <f>IF(ISBLANK(V151),  "", _xlfn.CONCAT(LOWER(C151), "/", E151))</f>
        <v/>
      </c>
      <c r="AB151" s="21"/>
      <c r="AC151" s="22"/>
      <c r="AD151" s="21"/>
      <c r="AK151" s="21" t="str">
        <f>IF(AND(ISBLANK(AI151), ISBLANK(AJ151)), "", _xlfn.CONCAT("[", IF(ISBLANK(AI151), "", _xlfn.CONCAT("[""mac"", """, AI151, """]")), IF(ISBLANK(AJ151), "", _xlfn.CONCAT(", [""ip"", """, AJ151, """]")), "]"))</f>
        <v/>
      </c>
      <c r="AL151" s="21"/>
    </row>
    <row r="152" spans="1:38" x14ac:dyDescent="0.2">
      <c r="A152" s="21">
        <v>1609</v>
      </c>
      <c r="B152" s="26" t="s">
        <v>26</v>
      </c>
      <c r="C152" s="26" t="s">
        <v>406</v>
      </c>
      <c r="D152" s="26" t="s">
        <v>134</v>
      </c>
      <c r="E152" s="26" t="s">
        <v>454</v>
      </c>
      <c r="F152" s="21" t="str">
        <f>IF(ISBLANK(E152), "", Table2[[#This Row],[unique_id]])</f>
        <v>adaptive_lighting_sleep_mode_night_light</v>
      </c>
      <c r="G152" s="26" t="s">
        <v>409</v>
      </c>
      <c r="H152" s="26" t="s">
        <v>436</v>
      </c>
      <c r="I152" s="26" t="s">
        <v>132</v>
      </c>
      <c r="K152" s="26"/>
      <c r="L152" s="26"/>
      <c r="N152" s="21"/>
      <c r="O152" s="22"/>
      <c r="P152" s="21"/>
      <c r="U152" s="22"/>
      <c r="W152" s="21" t="str">
        <f>IF(ISBLANK(V152),  "", _xlfn.CONCAT("haas/entity/sensor/", LOWER(C152), "/", E152, "/config"))</f>
        <v/>
      </c>
      <c r="X152" s="21" t="str">
        <f>IF(ISBLANK(V152),  "", _xlfn.CONCAT(LOWER(C152), "/", E152))</f>
        <v/>
      </c>
      <c r="AB152" s="21"/>
      <c r="AC152" s="22"/>
      <c r="AD152" s="21"/>
      <c r="AK152" s="21" t="str">
        <f>IF(AND(ISBLANK(AI152), ISBLANK(AJ152)), "", _xlfn.CONCAT("[", IF(ISBLANK(AI152), "", _xlfn.CONCAT("[""mac"", """, AI152, """]")), IF(ISBLANK(AJ152), "", _xlfn.CONCAT(", [""ip"", """, AJ152, """]")), "]"))</f>
        <v/>
      </c>
      <c r="AL152" s="21"/>
    </row>
    <row r="153" spans="1:38" x14ac:dyDescent="0.2">
      <c r="A153" s="21">
        <v>1610</v>
      </c>
      <c r="B153" s="26" t="s">
        <v>26</v>
      </c>
      <c r="C153" s="26" t="s">
        <v>406</v>
      </c>
      <c r="D153" s="26" t="s">
        <v>134</v>
      </c>
      <c r="E153" s="26" t="s">
        <v>455</v>
      </c>
      <c r="F153" s="21" t="str">
        <f>IF(ISBLANK(E153), "", Table2[[#This Row],[unique_id]])</f>
        <v>adaptive_lighting_adapt_color_night_light</v>
      </c>
      <c r="G153" s="26" t="s">
        <v>410</v>
      </c>
      <c r="H153" s="26" t="s">
        <v>436</v>
      </c>
      <c r="I153" s="26" t="s">
        <v>132</v>
      </c>
      <c r="K153" s="26"/>
      <c r="L153" s="26"/>
      <c r="N153" s="21"/>
      <c r="O153" s="22"/>
      <c r="P153" s="21"/>
      <c r="U153" s="22"/>
      <c r="W153" s="21" t="str">
        <f>IF(ISBLANK(V153),  "", _xlfn.CONCAT("haas/entity/sensor/", LOWER(C153), "/", E153, "/config"))</f>
        <v/>
      </c>
      <c r="X153" s="21" t="str">
        <f>IF(ISBLANK(V153),  "", _xlfn.CONCAT(LOWER(C153), "/", E153))</f>
        <v/>
      </c>
      <c r="AB153" s="21"/>
      <c r="AC153" s="22"/>
      <c r="AD153" s="21"/>
      <c r="AK153" s="21" t="str">
        <f>IF(AND(ISBLANK(AI153), ISBLANK(AJ153)), "", _xlfn.CONCAT("[", IF(ISBLANK(AI153), "", _xlfn.CONCAT("[""mac"", """, AI153, """]")), IF(ISBLANK(AJ153), "", _xlfn.CONCAT(", [""ip"", """, AJ153, """]")), "]"))</f>
        <v/>
      </c>
      <c r="AL153" s="21"/>
    </row>
    <row r="154" spans="1:38" x14ac:dyDescent="0.2">
      <c r="A154" s="21">
        <v>1611</v>
      </c>
      <c r="B154" s="27" t="s">
        <v>26</v>
      </c>
      <c r="C154" s="27" t="s">
        <v>406</v>
      </c>
      <c r="D154" s="27" t="s">
        <v>134</v>
      </c>
      <c r="E154" s="27" t="s">
        <v>456</v>
      </c>
      <c r="F154" s="21" t="str">
        <f>IF(ISBLANK(E154), "", Table2[[#This Row],[unique_id]])</f>
        <v>adaptive_lighting_adapt_brightness_night_light</v>
      </c>
      <c r="G154" s="27" t="s">
        <v>411</v>
      </c>
      <c r="H154" s="27" t="s">
        <v>436</v>
      </c>
      <c r="I154" s="27" t="s">
        <v>132</v>
      </c>
      <c r="K154" s="27"/>
      <c r="L154" s="27"/>
      <c r="N154" s="21"/>
      <c r="O154" s="22"/>
      <c r="P154" s="21"/>
      <c r="U154" s="22"/>
      <c r="W154" s="21" t="str">
        <f>IF(ISBLANK(V154),  "", _xlfn.CONCAT("haas/entity/sensor/", LOWER(C154), "/", E154, "/config"))</f>
        <v/>
      </c>
      <c r="X154" s="21" t="str">
        <f>IF(ISBLANK(V154),  "", _xlfn.CONCAT(LOWER(C154), "/", E154))</f>
        <v/>
      </c>
      <c r="AB154" s="21"/>
      <c r="AC154" s="22"/>
      <c r="AD154" s="21"/>
      <c r="AK154" s="21" t="str">
        <f>IF(AND(ISBLANK(AI154), ISBLANK(AJ154)), "", _xlfn.CONCAT("[", IF(ISBLANK(AI154), "", _xlfn.CONCAT("[""mac"", """, AI154, """]")), IF(ISBLANK(AJ154), "", _xlfn.CONCAT(", [""ip"", """, AJ154, """]")), "]"))</f>
        <v/>
      </c>
      <c r="AL154" s="21"/>
    </row>
    <row r="155" spans="1:38" x14ac:dyDescent="0.2">
      <c r="A155" s="21">
        <v>2100</v>
      </c>
      <c r="B155" s="21" t="s">
        <v>26</v>
      </c>
      <c r="C155" s="21" t="s">
        <v>154</v>
      </c>
      <c r="D155" s="21" t="s">
        <v>27</v>
      </c>
      <c r="E155" s="21" t="s">
        <v>283</v>
      </c>
      <c r="F155" s="21" t="str">
        <f>IF(ISBLANK(E155), "", Table2[[#This Row],[unique_id]])</f>
        <v>home_power</v>
      </c>
      <c r="G155" s="21" t="s">
        <v>518</v>
      </c>
      <c r="H155" s="21" t="s">
        <v>322</v>
      </c>
      <c r="I155" s="21" t="s">
        <v>142</v>
      </c>
      <c r="L155" s="21" t="s">
        <v>90</v>
      </c>
      <c r="N155" s="21" t="s">
        <v>801</v>
      </c>
      <c r="O155" s="22"/>
      <c r="P155" s="21"/>
      <c r="Q155" s="21" t="s">
        <v>531</v>
      </c>
      <c r="S155" s="21" t="s">
        <v>323</v>
      </c>
      <c r="U155" s="22"/>
      <c r="W155" s="21" t="str">
        <f>IF(ISBLANK(V155),  "", _xlfn.CONCAT("haas/entity/sensor/", LOWER(C155), "/", E155, "/config"))</f>
        <v/>
      </c>
      <c r="X155" s="21" t="str">
        <f>IF(ISBLANK(V155),  "", _xlfn.CONCAT(LOWER(C155), "/", E155))</f>
        <v/>
      </c>
      <c r="AA155" s="22"/>
      <c r="AB155" s="21"/>
      <c r="AC155" s="22"/>
      <c r="AD155" s="21"/>
      <c r="AK155" s="21" t="str">
        <f>IF(AND(ISBLANK(AI155), ISBLANK(AJ155)), "", _xlfn.CONCAT("[", IF(ISBLANK(AI155), "", _xlfn.CONCAT("[""mac"", """, AI155, """]")), IF(ISBLANK(AJ155), "", _xlfn.CONCAT(", [""ip"", """, AJ155, """]")), "]"))</f>
        <v/>
      </c>
      <c r="AL155" s="21"/>
    </row>
    <row r="156" spans="1:38" x14ac:dyDescent="0.2">
      <c r="A156" s="21">
        <v>2101</v>
      </c>
      <c r="B156" s="21" t="s">
        <v>26</v>
      </c>
      <c r="C156" s="21" t="s">
        <v>154</v>
      </c>
      <c r="D156" s="21" t="s">
        <v>27</v>
      </c>
      <c r="E156" s="21" t="s">
        <v>515</v>
      </c>
      <c r="F156" s="21" t="str">
        <f>IF(ISBLANK(E156), "", Table2[[#This Row],[unique_id]])</f>
        <v>home_base_power</v>
      </c>
      <c r="G156" s="21" t="s">
        <v>516</v>
      </c>
      <c r="H156" s="21" t="s">
        <v>322</v>
      </c>
      <c r="I156" s="21" t="s">
        <v>142</v>
      </c>
      <c r="L156" s="21" t="s">
        <v>90</v>
      </c>
      <c r="N156" s="21" t="s">
        <v>801</v>
      </c>
      <c r="O156" s="22"/>
      <c r="P156" s="21"/>
      <c r="Q156" s="21" t="s">
        <v>531</v>
      </c>
      <c r="S156" s="21" t="s">
        <v>323</v>
      </c>
      <c r="U156" s="22"/>
      <c r="W156" s="21" t="str">
        <f>IF(ISBLANK(V156),  "", _xlfn.CONCAT("haas/entity/sensor/", LOWER(C156), "/", E156, "/config"))</f>
        <v/>
      </c>
      <c r="X156" s="21" t="str">
        <f>IF(ISBLANK(V156),  "", _xlfn.CONCAT(LOWER(C156), "/", E156))</f>
        <v/>
      </c>
      <c r="AA156" s="22"/>
      <c r="AB156" s="21"/>
      <c r="AC156" s="22"/>
      <c r="AD156" s="21"/>
      <c r="AK156" s="21" t="str">
        <f>IF(AND(ISBLANK(AI156), ISBLANK(AJ156)), "", _xlfn.CONCAT("[", IF(ISBLANK(AI156), "", _xlfn.CONCAT("[""mac"", """, AI156, """]")), IF(ISBLANK(AJ156), "", _xlfn.CONCAT(", [""ip"", """, AJ156, """]")), "]"))</f>
        <v/>
      </c>
      <c r="AL156" s="21"/>
    </row>
    <row r="157" spans="1:38" x14ac:dyDescent="0.2">
      <c r="A157" s="21">
        <v>2102</v>
      </c>
      <c r="B157" s="21" t="s">
        <v>26</v>
      </c>
      <c r="C157" s="21" t="s">
        <v>154</v>
      </c>
      <c r="D157" s="21" t="s">
        <v>27</v>
      </c>
      <c r="E157" s="21" t="s">
        <v>514</v>
      </c>
      <c r="F157" s="21" t="str">
        <f>IF(ISBLANK(E157), "", Table2[[#This Row],[unique_id]])</f>
        <v>home_peak_power</v>
      </c>
      <c r="G157" s="21" t="s">
        <v>517</v>
      </c>
      <c r="H157" s="21" t="s">
        <v>322</v>
      </c>
      <c r="I157" s="21" t="s">
        <v>142</v>
      </c>
      <c r="L157" s="21" t="s">
        <v>90</v>
      </c>
      <c r="N157" s="21" t="s">
        <v>801</v>
      </c>
      <c r="O157" s="22"/>
      <c r="P157" s="21"/>
      <c r="Q157" s="21" t="s">
        <v>531</v>
      </c>
      <c r="S157" s="21" t="s">
        <v>323</v>
      </c>
      <c r="U157" s="22"/>
      <c r="W157" s="21" t="str">
        <f>IF(ISBLANK(V157),  "", _xlfn.CONCAT("haas/entity/sensor/", LOWER(C157), "/", E157, "/config"))</f>
        <v/>
      </c>
      <c r="X157" s="21" t="str">
        <f>IF(ISBLANK(V157),  "", _xlfn.CONCAT(LOWER(C157), "/", E157))</f>
        <v/>
      </c>
      <c r="AA157" s="22"/>
      <c r="AB157" s="21"/>
      <c r="AC157" s="22"/>
      <c r="AD157" s="21"/>
      <c r="AK157" s="21" t="str">
        <f>IF(AND(ISBLANK(AI157), ISBLANK(AJ157)), "", _xlfn.CONCAT("[", IF(ISBLANK(AI157), "", _xlfn.CONCAT("[""mac"", """, AI157, """]")), IF(ISBLANK(AJ157), "", _xlfn.CONCAT(", [""ip"", """, AJ157, """]")), "]"))</f>
        <v/>
      </c>
      <c r="AL157" s="21"/>
    </row>
    <row r="158" spans="1:38" x14ac:dyDescent="0.2">
      <c r="A158" s="21">
        <v>2103</v>
      </c>
      <c r="B158" s="21" t="s">
        <v>26</v>
      </c>
      <c r="C158" s="21" t="s">
        <v>804</v>
      </c>
      <c r="D158" s="21" t="s">
        <v>537</v>
      </c>
      <c r="E158" s="21" t="s">
        <v>802</v>
      </c>
      <c r="F158" s="21" t="str">
        <f>IF(ISBLANK(E158), "", Table2[[#This Row],[unique_id]])</f>
        <v>graph_break</v>
      </c>
      <c r="G158" s="21" t="s">
        <v>803</v>
      </c>
      <c r="H158" s="21" t="s">
        <v>322</v>
      </c>
      <c r="I158" s="21" t="s">
        <v>142</v>
      </c>
      <c r="N158" s="21" t="s">
        <v>801</v>
      </c>
      <c r="O158" s="22"/>
      <c r="P158" s="21"/>
      <c r="U158" s="22"/>
      <c r="W158" s="21" t="str">
        <f>IF(ISBLANK(V158),  "", _xlfn.CONCAT("haas/entity/sensor/", LOWER(C158), "/", E158, "/config"))</f>
        <v/>
      </c>
      <c r="X158" s="21" t="str">
        <f>IF(ISBLANK(V158),  "", _xlfn.CONCAT(LOWER(C158), "/", E158))</f>
        <v/>
      </c>
      <c r="AA158" s="22"/>
      <c r="AB158" s="21"/>
      <c r="AC158" s="22"/>
      <c r="AD158" s="21"/>
      <c r="AK158" s="28" t="str">
        <f>IF(AND(ISBLANK(AI158), ISBLANK(AJ158)), "", _xlfn.CONCAT("[", IF(ISBLANK(AI158), "", _xlfn.CONCAT("[""mac"", """, AI158, """]")), IF(ISBLANK(AJ158), "", _xlfn.CONCAT(", [""ip"", """, AJ158, """]")), "]"))</f>
        <v/>
      </c>
      <c r="AL158" s="21"/>
    </row>
    <row r="159" spans="1:38" x14ac:dyDescent="0.2">
      <c r="A159" s="21">
        <v>2104</v>
      </c>
      <c r="B159" s="21" t="s">
        <v>26</v>
      </c>
      <c r="C159" s="21" t="s">
        <v>288</v>
      </c>
      <c r="D159" s="21" t="s">
        <v>27</v>
      </c>
      <c r="E159" s="21" t="s">
        <v>292</v>
      </c>
      <c r="F159" s="21" t="str">
        <f>IF(ISBLANK(E159), "", Table2[[#This Row],[unique_id]])</f>
        <v>various_adhoc_outlet_current_consumption</v>
      </c>
      <c r="G159" s="21" t="s">
        <v>282</v>
      </c>
      <c r="H159" s="21" t="s">
        <v>322</v>
      </c>
      <c r="I159" s="21" t="s">
        <v>142</v>
      </c>
      <c r="L159" s="21" t="s">
        <v>136</v>
      </c>
      <c r="N159" s="21" t="s">
        <v>801</v>
      </c>
      <c r="O159" s="22"/>
      <c r="P159" s="21"/>
      <c r="Q159" s="21" t="s">
        <v>531</v>
      </c>
      <c r="S159" s="21" t="s">
        <v>323</v>
      </c>
      <c r="U159" s="22"/>
      <c r="W159" s="21" t="str">
        <f>IF(ISBLANK(V159),  "", _xlfn.CONCAT("haas/entity/sensor/", LOWER(C159), "/", E159, "/config"))</f>
        <v/>
      </c>
      <c r="X159" s="21" t="str">
        <f>IF(ISBLANK(V159),  "", _xlfn.CONCAT(LOWER(C159), "/", E159))</f>
        <v/>
      </c>
      <c r="AA159" s="23"/>
      <c r="AB159" s="21"/>
      <c r="AC159" s="22"/>
      <c r="AD159" s="21"/>
      <c r="AK159" s="21" t="str">
        <f>IF(AND(ISBLANK(AI159), ISBLANK(AJ159)), "", _xlfn.CONCAT("[", IF(ISBLANK(AI159), "", _xlfn.CONCAT("[""mac"", """, AI159, """]")), IF(ISBLANK(AJ159), "", _xlfn.CONCAT(", [""ip"", """, AJ159, """]")), "]"))</f>
        <v/>
      </c>
      <c r="AL159" s="21"/>
    </row>
    <row r="160" spans="1:38" x14ac:dyDescent="0.2">
      <c r="A160" s="21">
        <v>2105</v>
      </c>
      <c r="B160" s="21" t="s">
        <v>26</v>
      </c>
      <c r="C160" s="21" t="s">
        <v>288</v>
      </c>
      <c r="D160" s="21" t="s">
        <v>27</v>
      </c>
      <c r="E160" s="21" t="s">
        <v>294</v>
      </c>
      <c r="F160" s="21" t="str">
        <f>IF(ISBLANK(E160), "", Table2[[#This Row],[unique_id]])</f>
        <v>study_battery_charger_current_consumption</v>
      </c>
      <c r="G160" s="21" t="s">
        <v>281</v>
      </c>
      <c r="H160" s="21" t="s">
        <v>322</v>
      </c>
      <c r="I160" s="21" t="s">
        <v>142</v>
      </c>
      <c r="L160" s="21" t="s">
        <v>136</v>
      </c>
      <c r="N160" s="21" t="s">
        <v>801</v>
      </c>
      <c r="O160" s="22"/>
      <c r="P160" s="21"/>
      <c r="Q160" s="21" t="s">
        <v>531</v>
      </c>
      <c r="S160" s="21" t="s">
        <v>323</v>
      </c>
      <c r="U160" s="22"/>
      <c r="W160" s="21" t="str">
        <f>IF(ISBLANK(V160),  "", _xlfn.CONCAT("haas/entity/sensor/", LOWER(C160), "/", E160, "/config"))</f>
        <v/>
      </c>
      <c r="X160" s="21" t="str">
        <f>IF(ISBLANK(V160),  "", _xlfn.CONCAT(LOWER(C160), "/", E160))</f>
        <v/>
      </c>
      <c r="AA160" s="22"/>
      <c r="AB160" s="21"/>
      <c r="AC160" s="22"/>
      <c r="AD160" s="21"/>
      <c r="AE160" s="25"/>
      <c r="AK160" s="21" t="str">
        <f>IF(AND(ISBLANK(AI160), ISBLANK(AJ160)), "", _xlfn.CONCAT("[", IF(ISBLANK(AI160), "", _xlfn.CONCAT("[""mac"", """, AI160, """]")), IF(ISBLANK(AJ160), "", _xlfn.CONCAT(", [""ip"", """, AJ160, """]")), "]"))</f>
        <v/>
      </c>
      <c r="AL160" s="21"/>
    </row>
    <row r="161" spans="1:38" ht="16" customHeight="1" x14ac:dyDescent="0.2">
      <c r="A161" s="21">
        <v>2106</v>
      </c>
      <c r="B161" s="21" t="s">
        <v>26</v>
      </c>
      <c r="C161" s="21" t="s">
        <v>288</v>
      </c>
      <c r="D161" s="21" t="s">
        <v>27</v>
      </c>
      <c r="E161" s="21" t="s">
        <v>293</v>
      </c>
      <c r="F161" s="21" t="str">
        <f>IF(ISBLANK(E161), "", Table2[[#This Row],[unique_id]])</f>
        <v>laundry_vacuum_charger_current_consumption</v>
      </c>
      <c r="G161" s="21" t="s">
        <v>280</v>
      </c>
      <c r="H161" s="21" t="s">
        <v>322</v>
      </c>
      <c r="I161" s="21" t="s">
        <v>142</v>
      </c>
      <c r="L161" s="21" t="s">
        <v>136</v>
      </c>
      <c r="N161" s="21" t="s">
        <v>801</v>
      </c>
      <c r="O161" s="22"/>
      <c r="P161" s="21"/>
      <c r="Q161" s="21" t="s">
        <v>531</v>
      </c>
      <c r="S161" s="21" t="s">
        <v>323</v>
      </c>
      <c r="U161" s="22"/>
      <c r="W161" s="21" t="str">
        <f>IF(ISBLANK(V161),  "", _xlfn.CONCAT("haas/entity/sensor/", LOWER(C161), "/", E161, "/config"))</f>
        <v/>
      </c>
      <c r="X161" s="21" t="str">
        <f>IF(ISBLANK(V161),  "", _xlfn.CONCAT(LOWER(C161), "/", E161))</f>
        <v/>
      </c>
      <c r="AA161" s="22"/>
      <c r="AB161" s="21"/>
      <c r="AC161" s="22"/>
      <c r="AD161" s="21"/>
      <c r="AK161" s="21" t="str">
        <f>IF(AND(ISBLANK(AI161), ISBLANK(AJ161)), "", _xlfn.CONCAT("[", IF(ISBLANK(AI161), "", _xlfn.CONCAT("[""mac"", """, AI161, """]")), IF(ISBLANK(AJ161), "", _xlfn.CONCAT(", [""ip"", """, AJ161, """]")), "]"))</f>
        <v/>
      </c>
      <c r="AL161" s="21"/>
    </row>
    <row r="162" spans="1:38" ht="16" customHeight="1" x14ac:dyDescent="0.2">
      <c r="A162" s="21">
        <v>2107</v>
      </c>
      <c r="B162" s="21" t="s">
        <v>26</v>
      </c>
      <c r="C162" s="21" t="s">
        <v>154</v>
      </c>
      <c r="D162" s="21" t="s">
        <v>27</v>
      </c>
      <c r="E162" s="21" t="s">
        <v>521</v>
      </c>
      <c r="F162" s="21" t="str">
        <f>IF(ISBLANK(E162), "", Table2[[#This Row],[unique_id]])</f>
        <v>home_lights_power</v>
      </c>
      <c r="G162" s="21" t="s">
        <v>523</v>
      </c>
      <c r="H162" s="21" t="s">
        <v>322</v>
      </c>
      <c r="I162" s="21" t="s">
        <v>142</v>
      </c>
      <c r="L162" s="21" t="s">
        <v>136</v>
      </c>
      <c r="N162" s="21" t="s">
        <v>801</v>
      </c>
      <c r="O162" s="22"/>
      <c r="P162" s="21"/>
      <c r="Q162" s="21" t="s">
        <v>531</v>
      </c>
      <c r="S162" s="21" t="s">
        <v>323</v>
      </c>
      <c r="U162" s="22"/>
      <c r="W162" s="21" t="str">
        <f>IF(ISBLANK(V162),  "", _xlfn.CONCAT("haas/entity/sensor/", LOWER(C162), "/", E162, "/config"))</f>
        <v/>
      </c>
      <c r="X162" s="21" t="str">
        <f>IF(ISBLANK(V162),  "", _xlfn.CONCAT(LOWER(C162), "/", E162))</f>
        <v/>
      </c>
      <c r="AA162" s="22"/>
      <c r="AB162" s="21"/>
      <c r="AC162" s="22"/>
      <c r="AD162" s="21"/>
      <c r="AK162" s="21" t="str">
        <f>IF(AND(ISBLANK(AI162), ISBLANK(AJ162)), "", _xlfn.CONCAT("[", IF(ISBLANK(AI162), "", _xlfn.CONCAT("[""mac"", """, AI162, """]")), IF(ISBLANK(AJ162), "", _xlfn.CONCAT(", [""ip"", """, AJ162, """]")), "]"))</f>
        <v/>
      </c>
      <c r="AL162" s="21"/>
    </row>
    <row r="163" spans="1:38" ht="16" customHeight="1" x14ac:dyDescent="0.2">
      <c r="A163" s="21">
        <v>2108</v>
      </c>
      <c r="B163" s="21" t="s">
        <v>26</v>
      </c>
      <c r="C163" s="21" t="s">
        <v>154</v>
      </c>
      <c r="D163" s="21" t="s">
        <v>27</v>
      </c>
      <c r="E163" s="21" t="s">
        <v>522</v>
      </c>
      <c r="F163" s="21" t="str">
        <f>IF(ISBLANK(E163), "", Table2[[#This Row],[unique_id]])</f>
        <v>home_fans_power</v>
      </c>
      <c r="G163" s="21" t="s">
        <v>524</v>
      </c>
      <c r="H163" s="21" t="s">
        <v>322</v>
      </c>
      <c r="I163" s="21" t="s">
        <v>142</v>
      </c>
      <c r="L163" s="21" t="s">
        <v>136</v>
      </c>
      <c r="N163" s="21" t="s">
        <v>801</v>
      </c>
      <c r="O163" s="22"/>
      <c r="P163" s="21"/>
      <c r="Q163" s="21" t="s">
        <v>531</v>
      </c>
      <c r="S163" s="21" t="s">
        <v>323</v>
      </c>
      <c r="U163" s="22"/>
      <c r="W163" s="21" t="str">
        <f>IF(ISBLANK(V163),  "", _xlfn.CONCAT("haas/entity/sensor/", LOWER(C163), "/", E163, "/config"))</f>
        <v/>
      </c>
      <c r="X163" s="21" t="str">
        <f>IF(ISBLANK(V163),  "", _xlfn.CONCAT(LOWER(C163), "/", E163))</f>
        <v/>
      </c>
      <c r="AA163" s="22"/>
      <c r="AB163" s="21"/>
      <c r="AC163" s="22"/>
      <c r="AD163" s="21"/>
      <c r="AK163" s="21" t="str">
        <f>IF(AND(ISBLANK(AI163), ISBLANK(AJ163)), "", _xlfn.CONCAT("[", IF(ISBLANK(AI163), "", _xlfn.CONCAT("[""mac"", """, AI163, """]")), IF(ISBLANK(AJ163), "", _xlfn.CONCAT(", [""ip"", """, AJ163, """]")), "]"))</f>
        <v/>
      </c>
      <c r="AL163" s="21"/>
    </row>
    <row r="164" spans="1:38" ht="16" customHeight="1" x14ac:dyDescent="0.2">
      <c r="A164" s="21">
        <v>2109</v>
      </c>
      <c r="B164" s="21" t="s">
        <v>263</v>
      </c>
      <c r="C164" s="21" t="s">
        <v>546</v>
      </c>
      <c r="D164" s="21" t="s">
        <v>27</v>
      </c>
      <c r="E164" s="21" t="s">
        <v>814</v>
      </c>
      <c r="F164" s="21" t="str">
        <f>IF(ISBLANK(E164), "", Table2[[#This Row],[unique_id]])</f>
        <v>outdoor_pool_filter_power</v>
      </c>
      <c r="G164" s="21" t="s">
        <v>513</v>
      </c>
      <c r="H164" s="21" t="s">
        <v>322</v>
      </c>
      <c r="I164" s="21" t="s">
        <v>142</v>
      </c>
      <c r="L164" s="21" t="s">
        <v>136</v>
      </c>
      <c r="N164" s="21" t="s">
        <v>801</v>
      </c>
      <c r="O164" s="22"/>
      <c r="P164" s="21"/>
      <c r="Q164" s="21" t="s">
        <v>531</v>
      </c>
      <c r="S164" s="21" t="s">
        <v>323</v>
      </c>
      <c r="U164" s="22"/>
      <c r="W164" s="21" t="str">
        <f>IF(ISBLANK(V164),  "", _xlfn.CONCAT("haas/entity/sensor/", LOWER(C164), "/", E164, "/config"))</f>
        <v/>
      </c>
      <c r="X164" s="21" t="str">
        <f>IF(ISBLANK(V164),  "", _xlfn.CONCAT(LOWER(C164), "/", E164))</f>
        <v/>
      </c>
      <c r="AA164" s="22"/>
      <c r="AB164" s="21"/>
      <c r="AC164" s="22"/>
      <c r="AD164" s="21"/>
      <c r="AK164" s="21" t="str">
        <f>IF(AND(ISBLANK(AI164), ISBLANK(AJ164)), "", _xlfn.CONCAT("[", IF(ISBLANK(AI164), "", _xlfn.CONCAT("[""mac"", """, AI164, """]")), IF(ISBLANK(AJ164), "", _xlfn.CONCAT(", [""ip"", """, AJ164, """]")), "]"))</f>
        <v/>
      </c>
      <c r="AL164" s="21"/>
    </row>
    <row r="165" spans="1:38" x14ac:dyDescent="0.2">
      <c r="A165" s="21">
        <v>2110</v>
      </c>
      <c r="B165" s="21" t="s">
        <v>26</v>
      </c>
      <c r="C165" s="21" t="s">
        <v>546</v>
      </c>
      <c r="D165" s="21" t="s">
        <v>27</v>
      </c>
      <c r="E165" s="21" t="s">
        <v>816</v>
      </c>
      <c r="F165" s="21" t="str">
        <f>IF(ISBLANK(E165), "", Table2[[#This Row],[unique_id]])</f>
        <v>roof_water_heater_booster_energy_power</v>
      </c>
      <c r="G165" s="21" t="s">
        <v>818</v>
      </c>
      <c r="H165" s="21" t="s">
        <v>322</v>
      </c>
      <c r="I165" s="21" t="s">
        <v>142</v>
      </c>
      <c r="L165" s="21" t="s">
        <v>136</v>
      </c>
      <c r="N165" s="21" t="s">
        <v>801</v>
      </c>
      <c r="O165" s="22"/>
      <c r="P165" s="21"/>
      <c r="Q165" s="21" t="s">
        <v>531</v>
      </c>
      <c r="S165" s="21" t="s">
        <v>323</v>
      </c>
      <c r="U165" s="22"/>
      <c r="W165" s="21" t="str">
        <f>IF(ISBLANK(V165),  "", _xlfn.CONCAT("haas/entity/sensor/", LOWER(C165), "/", E165, "/config"))</f>
        <v/>
      </c>
      <c r="X165" s="21" t="str">
        <f>IF(ISBLANK(V165),  "", _xlfn.CONCAT(LOWER(C165), "/", E165))</f>
        <v/>
      </c>
      <c r="AA165" s="22"/>
      <c r="AB165" s="21"/>
      <c r="AC165" s="22"/>
      <c r="AD165" s="21"/>
      <c r="AK165" s="21" t="str">
        <f>IF(AND(ISBLANK(AI165), ISBLANK(AJ165)), "", _xlfn.CONCAT("[", IF(ISBLANK(AI165), "", _xlfn.CONCAT("[""mac"", """, AI165, """]")), IF(ISBLANK(AJ165), "", _xlfn.CONCAT(", [""ip"", """, AJ165, """]")), "]"))</f>
        <v/>
      </c>
      <c r="AL165" s="21"/>
    </row>
    <row r="166" spans="1:38" x14ac:dyDescent="0.2">
      <c r="A166" s="21">
        <v>2111</v>
      </c>
      <c r="B166" s="21" t="s">
        <v>26</v>
      </c>
      <c r="C166" s="21" t="s">
        <v>288</v>
      </c>
      <c r="D166" s="21" t="s">
        <v>27</v>
      </c>
      <c r="E166" s="21" t="s">
        <v>299</v>
      </c>
      <c r="F166" s="21" t="str">
        <f>IF(ISBLANK(E166), "", Table2[[#This Row],[unique_id]])</f>
        <v>kitchen_dish_washer_current_consumption</v>
      </c>
      <c r="G166" s="21" t="s">
        <v>278</v>
      </c>
      <c r="H166" s="21" t="s">
        <v>322</v>
      </c>
      <c r="I166" s="21" t="s">
        <v>142</v>
      </c>
      <c r="L166" s="21" t="s">
        <v>136</v>
      </c>
      <c r="N166" s="21" t="s">
        <v>801</v>
      </c>
      <c r="O166" s="22"/>
      <c r="P166" s="21"/>
      <c r="Q166" s="21" t="s">
        <v>531</v>
      </c>
      <c r="S166" s="21" t="s">
        <v>323</v>
      </c>
      <c r="U166" s="22"/>
      <c r="W166" s="21" t="str">
        <f>IF(ISBLANK(V166),  "", _xlfn.CONCAT("haas/entity/sensor/", LOWER(C166), "/", E166, "/config"))</f>
        <v/>
      </c>
      <c r="X166" s="21" t="str">
        <f>IF(ISBLANK(V166),  "", _xlfn.CONCAT(LOWER(C166), "/", E166))</f>
        <v/>
      </c>
      <c r="AA166" s="22"/>
      <c r="AB166" s="21"/>
      <c r="AC166" s="22"/>
      <c r="AD166" s="21"/>
      <c r="AK166" s="21" t="str">
        <f>IF(AND(ISBLANK(AI166), ISBLANK(AJ166)), "", _xlfn.CONCAT("[", IF(ISBLANK(AI166), "", _xlfn.CONCAT("[""mac"", """, AI166, """]")), IF(ISBLANK(AJ166), "", _xlfn.CONCAT(", [""ip"", """, AJ166, """]")), "]"))</f>
        <v/>
      </c>
      <c r="AL166" s="21"/>
    </row>
    <row r="167" spans="1:38" x14ac:dyDescent="0.2">
      <c r="A167" s="21">
        <v>2112</v>
      </c>
      <c r="B167" s="21" t="s">
        <v>26</v>
      </c>
      <c r="C167" s="21" t="s">
        <v>288</v>
      </c>
      <c r="D167" s="21" t="s">
        <v>27</v>
      </c>
      <c r="E167" s="21" t="s">
        <v>296</v>
      </c>
      <c r="F167" s="21" t="str">
        <f>IF(ISBLANK(E167), "", Table2[[#This Row],[unique_id]])</f>
        <v>laundry_clothes_dryer_current_consumption</v>
      </c>
      <c r="G167" s="21" t="s">
        <v>279</v>
      </c>
      <c r="H167" s="21" t="s">
        <v>322</v>
      </c>
      <c r="I167" s="21" t="s">
        <v>142</v>
      </c>
      <c r="L167" s="21" t="s">
        <v>136</v>
      </c>
      <c r="N167" s="21" t="s">
        <v>801</v>
      </c>
      <c r="O167" s="22"/>
      <c r="P167" s="21"/>
      <c r="Q167" s="21" t="s">
        <v>531</v>
      </c>
      <c r="S167" s="21" t="s">
        <v>323</v>
      </c>
      <c r="U167" s="22"/>
      <c r="W167" s="21" t="str">
        <f>IF(ISBLANK(V167),  "", _xlfn.CONCAT("haas/entity/sensor/", LOWER(C167), "/", E167, "/config"))</f>
        <v/>
      </c>
      <c r="X167" s="21" t="str">
        <f>IF(ISBLANK(V167),  "", _xlfn.CONCAT(LOWER(C167), "/", E167))</f>
        <v/>
      </c>
      <c r="AA167" s="22"/>
      <c r="AB167" s="21"/>
      <c r="AC167" s="22"/>
      <c r="AD167" s="21"/>
      <c r="AK167" s="21" t="str">
        <f>IF(AND(ISBLANK(AI167), ISBLANK(AJ167)), "", _xlfn.CONCAT("[", IF(ISBLANK(AI167), "", _xlfn.CONCAT("[""mac"", """, AI167, """]")), IF(ISBLANK(AJ167), "", _xlfn.CONCAT(", [""ip"", """, AJ167, """]")), "]"))</f>
        <v/>
      </c>
      <c r="AL167" s="21"/>
    </row>
    <row r="168" spans="1:38" x14ac:dyDescent="0.2">
      <c r="A168" s="21">
        <v>2113</v>
      </c>
      <c r="B168" s="21" t="s">
        <v>26</v>
      </c>
      <c r="C168" s="21" t="s">
        <v>288</v>
      </c>
      <c r="D168" s="21" t="s">
        <v>27</v>
      </c>
      <c r="E168" s="21" t="s">
        <v>295</v>
      </c>
      <c r="F168" s="21" t="str">
        <f>IF(ISBLANK(E168), "", Table2[[#This Row],[unique_id]])</f>
        <v>laundry_washing_machine_current_consumption</v>
      </c>
      <c r="G168" s="21" t="s">
        <v>277</v>
      </c>
      <c r="H168" s="21" t="s">
        <v>322</v>
      </c>
      <c r="I168" s="21" t="s">
        <v>142</v>
      </c>
      <c r="L168" s="21" t="s">
        <v>136</v>
      </c>
      <c r="N168" s="21" t="s">
        <v>801</v>
      </c>
      <c r="O168" s="22"/>
      <c r="P168" s="21"/>
      <c r="Q168" s="21" t="s">
        <v>531</v>
      </c>
      <c r="S168" s="21" t="s">
        <v>323</v>
      </c>
      <c r="U168" s="22"/>
      <c r="W168" s="21" t="str">
        <f>IF(ISBLANK(V168),  "", _xlfn.CONCAT("haas/entity/sensor/", LOWER(C168), "/", E168, "/config"))</f>
        <v/>
      </c>
      <c r="X168" s="21" t="str">
        <f>IF(ISBLANK(V168),  "", _xlfn.CONCAT(LOWER(C168), "/", E168))</f>
        <v/>
      </c>
      <c r="AA168" s="22"/>
      <c r="AB168" s="21"/>
      <c r="AC168" s="22"/>
      <c r="AD168" s="21"/>
      <c r="AK168" s="21" t="str">
        <f>IF(AND(ISBLANK(AI168), ISBLANK(AJ168)), "", _xlfn.CONCAT("[", IF(ISBLANK(AI168), "", _xlfn.CONCAT("[""mac"", """, AI168, """]")), IF(ISBLANK(AJ168), "", _xlfn.CONCAT(", [""ip"", """, AJ168, """]")), "]"))</f>
        <v/>
      </c>
      <c r="AL168" s="21"/>
    </row>
    <row r="169" spans="1:38" x14ac:dyDescent="0.2">
      <c r="A169" s="21">
        <v>2114</v>
      </c>
      <c r="B169" s="21" t="s">
        <v>26</v>
      </c>
      <c r="C169" s="21" t="s">
        <v>288</v>
      </c>
      <c r="D169" s="21" t="s">
        <v>27</v>
      </c>
      <c r="E169" s="21" t="s">
        <v>287</v>
      </c>
      <c r="F169" s="21" t="str">
        <f>IF(ISBLANK(E169), "", Table2[[#This Row],[unique_id]])</f>
        <v>kitchen_coffee_machine_current_consumption</v>
      </c>
      <c r="G169" s="21" t="s">
        <v>135</v>
      </c>
      <c r="H169" s="21" t="s">
        <v>322</v>
      </c>
      <c r="I169" s="21" t="s">
        <v>142</v>
      </c>
      <c r="L169" s="21" t="s">
        <v>136</v>
      </c>
      <c r="N169" s="21" t="s">
        <v>801</v>
      </c>
      <c r="O169" s="22"/>
      <c r="P169" s="21"/>
      <c r="Q169" s="21" t="s">
        <v>531</v>
      </c>
      <c r="S169" s="21" t="s">
        <v>323</v>
      </c>
      <c r="U169" s="22"/>
      <c r="W169" s="21" t="str">
        <f>IF(ISBLANK(V169),  "", _xlfn.CONCAT("haas/entity/sensor/", LOWER(C169), "/", E169, "/config"))</f>
        <v/>
      </c>
      <c r="X169" s="21" t="str">
        <f>IF(ISBLANK(V169),  "", _xlfn.CONCAT(LOWER(C169), "/", E169))</f>
        <v/>
      </c>
      <c r="AA169" s="22"/>
      <c r="AB169" s="21"/>
      <c r="AC169" s="22"/>
      <c r="AD169" s="21"/>
      <c r="AK169" s="21" t="str">
        <f>IF(AND(ISBLANK(AI169), ISBLANK(AJ169)), "", _xlfn.CONCAT("[", IF(ISBLANK(AI169), "", _xlfn.CONCAT("[""mac"", """, AI169, """]")), IF(ISBLANK(AJ169), "", _xlfn.CONCAT(", [""ip"", """, AJ169, """]")), "]"))</f>
        <v/>
      </c>
      <c r="AL169" s="21"/>
    </row>
    <row r="170" spans="1:38" x14ac:dyDescent="0.2">
      <c r="A170" s="21">
        <v>2115</v>
      </c>
      <c r="B170" s="21" t="s">
        <v>26</v>
      </c>
      <c r="C170" s="21" t="s">
        <v>288</v>
      </c>
      <c r="D170" s="21" t="s">
        <v>27</v>
      </c>
      <c r="E170" s="21" t="s">
        <v>267</v>
      </c>
      <c r="F170" s="21" t="str">
        <f>IF(ISBLANK(E170), "", Table2[[#This Row],[unique_id]])</f>
        <v>kitchen_fridge_current_consumption</v>
      </c>
      <c r="G170" s="21" t="s">
        <v>273</v>
      </c>
      <c r="H170" s="21" t="s">
        <v>322</v>
      </c>
      <c r="I170" s="21" t="s">
        <v>142</v>
      </c>
      <c r="L170" s="21" t="s">
        <v>136</v>
      </c>
      <c r="N170" s="21" t="s">
        <v>801</v>
      </c>
      <c r="O170" s="22"/>
      <c r="P170" s="21"/>
      <c r="Q170" s="21" t="s">
        <v>531</v>
      </c>
      <c r="S170" s="21" t="s">
        <v>323</v>
      </c>
      <c r="U170" s="22"/>
      <c r="W170" s="21" t="str">
        <f>IF(ISBLANK(V170),  "", _xlfn.CONCAT("haas/entity/sensor/", LOWER(C170), "/", E170, "/config"))</f>
        <v/>
      </c>
      <c r="X170" s="21" t="str">
        <f>IF(ISBLANK(V170),  "", _xlfn.CONCAT(LOWER(C170), "/", E170))</f>
        <v/>
      </c>
      <c r="AA170" s="22"/>
      <c r="AB170" s="21"/>
      <c r="AC170" s="22"/>
      <c r="AD170" s="21"/>
      <c r="AK170" s="21" t="str">
        <f>IF(AND(ISBLANK(AI170), ISBLANK(AJ170)), "", _xlfn.CONCAT("[", IF(ISBLANK(AI170), "", _xlfn.CONCAT("[""mac"", """, AI170, """]")), IF(ISBLANK(AJ170), "", _xlfn.CONCAT(", [""ip"", """, AJ170, """]")), "]"))</f>
        <v/>
      </c>
      <c r="AL170" s="21"/>
    </row>
    <row r="171" spans="1:38" x14ac:dyDescent="0.2">
      <c r="A171" s="21">
        <v>2116</v>
      </c>
      <c r="B171" s="21" t="s">
        <v>26</v>
      </c>
      <c r="C171" s="21" t="s">
        <v>288</v>
      </c>
      <c r="D171" s="21" t="s">
        <v>27</v>
      </c>
      <c r="E171" s="21" t="s">
        <v>265</v>
      </c>
      <c r="F171" s="21" t="str">
        <f>IF(ISBLANK(E171), "", Table2[[#This Row],[unique_id]])</f>
        <v>deck_freezer_current_consumption</v>
      </c>
      <c r="G171" s="21" t="s">
        <v>274</v>
      </c>
      <c r="H171" s="21" t="s">
        <v>322</v>
      </c>
      <c r="I171" s="21" t="s">
        <v>142</v>
      </c>
      <c r="L171" s="21" t="s">
        <v>136</v>
      </c>
      <c r="N171" s="21" t="s">
        <v>801</v>
      </c>
      <c r="O171" s="22"/>
      <c r="P171" s="21"/>
      <c r="Q171" s="21" t="s">
        <v>531</v>
      </c>
      <c r="S171" s="21" t="s">
        <v>323</v>
      </c>
      <c r="U171" s="22"/>
      <c r="W171" s="21" t="str">
        <f>IF(ISBLANK(V171),  "", _xlfn.CONCAT("haas/entity/sensor/", LOWER(C171), "/", E171, "/config"))</f>
        <v/>
      </c>
      <c r="X171" s="21" t="str">
        <f>IF(ISBLANK(V171),  "", _xlfn.CONCAT(LOWER(C171), "/", E171))</f>
        <v/>
      </c>
      <c r="AA171" s="22"/>
      <c r="AB171" s="21"/>
      <c r="AC171" s="22"/>
      <c r="AD171" s="21"/>
      <c r="AK171" s="21" t="str">
        <f>IF(AND(ISBLANK(AI171), ISBLANK(AJ171)), "", _xlfn.CONCAT("[", IF(ISBLANK(AI171), "", _xlfn.CONCAT("[""mac"", """, AI171, """]")), IF(ISBLANK(AJ171), "", _xlfn.CONCAT(", [""ip"", """, AJ171, """]")), "]"))</f>
        <v/>
      </c>
      <c r="AL171" s="21"/>
    </row>
    <row r="172" spans="1:38" x14ac:dyDescent="0.2">
      <c r="A172" s="21">
        <v>2117</v>
      </c>
      <c r="B172" s="21" t="s">
        <v>26</v>
      </c>
      <c r="C172" s="21" t="s">
        <v>288</v>
      </c>
      <c r="D172" s="21" t="s">
        <v>27</v>
      </c>
      <c r="E172" s="21" t="s">
        <v>555</v>
      </c>
      <c r="F172" s="21" t="str">
        <f>IF(ISBLANK(E172), "", Table2[[#This Row],[unique_id]])</f>
        <v>deck_festoons_current_consumption</v>
      </c>
      <c r="G172" s="21" t="s">
        <v>433</v>
      </c>
      <c r="H172" s="21" t="s">
        <v>322</v>
      </c>
      <c r="I172" s="21" t="s">
        <v>142</v>
      </c>
      <c r="L172" s="21" t="s">
        <v>136</v>
      </c>
      <c r="N172" s="21" t="s">
        <v>801</v>
      </c>
      <c r="O172" s="22"/>
      <c r="P172" s="21"/>
      <c r="Q172" s="21" t="s">
        <v>531</v>
      </c>
      <c r="S172" s="21" t="s">
        <v>323</v>
      </c>
      <c r="U172" s="22"/>
      <c r="W172" s="21" t="str">
        <f>IF(ISBLANK(V172),  "", _xlfn.CONCAT("haas/entity/sensor/", LOWER(C172), "/", E172, "/config"))</f>
        <v/>
      </c>
      <c r="X172" s="21" t="str">
        <f>IF(ISBLANK(V172),  "", _xlfn.CONCAT(LOWER(C172), "/", E172))</f>
        <v/>
      </c>
      <c r="AB172" s="21"/>
      <c r="AC172" s="22"/>
      <c r="AD172" s="21"/>
      <c r="AK172" s="21" t="str">
        <f>IF(AND(ISBLANK(AI172), ISBLANK(AJ172)), "", _xlfn.CONCAT("[", IF(ISBLANK(AI172), "", _xlfn.CONCAT("[""mac"", """, AI172, """]")), IF(ISBLANK(AJ172), "", _xlfn.CONCAT(", [""ip"", """, AJ172, """]")), "]"))</f>
        <v/>
      </c>
      <c r="AL172" s="21"/>
    </row>
    <row r="173" spans="1:38" x14ac:dyDescent="0.2">
      <c r="A173" s="21">
        <v>2118</v>
      </c>
      <c r="B173" s="21" t="s">
        <v>26</v>
      </c>
      <c r="C173" s="21" t="s">
        <v>288</v>
      </c>
      <c r="D173" s="21" t="s">
        <v>27</v>
      </c>
      <c r="E173" s="21" t="s">
        <v>268</v>
      </c>
      <c r="F173" s="21" t="str">
        <f>IF(ISBLANK(E173), "", Table2[[#This Row],[unique_id]])</f>
        <v>lounge_tv_current_consumption</v>
      </c>
      <c r="G173" s="21" t="s">
        <v>191</v>
      </c>
      <c r="H173" s="21" t="s">
        <v>322</v>
      </c>
      <c r="I173" s="21" t="s">
        <v>142</v>
      </c>
      <c r="L173" s="21" t="s">
        <v>136</v>
      </c>
      <c r="N173" s="21" t="s">
        <v>801</v>
      </c>
      <c r="O173" s="22"/>
      <c r="P173" s="21"/>
      <c r="Q173" s="21" t="s">
        <v>531</v>
      </c>
      <c r="S173" s="21" t="s">
        <v>323</v>
      </c>
      <c r="U173" s="22"/>
      <c r="W173" s="21" t="str">
        <f>IF(ISBLANK(V173),  "", _xlfn.CONCAT("haas/entity/sensor/", LOWER(C173), "/", E173, "/config"))</f>
        <v/>
      </c>
      <c r="X173" s="21" t="str">
        <f>IF(ISBLANK(V173),  "", _xlfn.CONCAT(LOWER(C173), "/", E173))</f>
        <v/>
      </c>
      <c r="AB173" s="21"/>
      <c r="AC173" s="22"/>
      <c r="AD173" s="21"/>
      <c r="AK173" s="21" t="str">
        <f>IF(AND(ISBLANK(AI173), ISBLANK(AJ173)), "", _xlfn.CONCAT("[", IF(ISBLANK(AI173), "", _xlfn.CONCAT("[""mac"", """, AI173, """]")), IF(ISBLANK(AJ173), "", _xlfn.CONCAT(", [""ip"", """, AJ173, """]")), "]"))</f>
        <v/>
      </c>
      <c r="AL173" s="21"/>
    </row>
    <row r="174" spans="1:38" x14ac:dyDescent="0.2">
      <c r="A174" s="21">
        <v>2119</v>
      </c>
      <c r="B174" s="21" t="s">
        <v>26</v>
      </c>
      <c r="C174" s="21" t="s">
        <v>288</v>
      </c>
      <c r="D174" s="21" t="s">
        <v>27</v>
      </c>
      <c r="E174" s="21" t="s">
        <v>298</v>
      </c>
      <c r="F174" s="21" t="str">
        <f>IF(ISBLANK(E174), "", Table2[[#This Row],[unique_id]])</f>
        <v>bathroom_rails_current_consumption</v>
      </c>
      <c r="G174" s="21" t="s">
        <v>821</v>
      </c>
      <c r="H174" s="21" t="s">
        <v>322</v>
      </c>
      <c r="I174" s="21" t="s">
        <v>142</v>
      </c>
      <c r="L174" s="21" t="s">
        <v>136</v>
      </c>
      <c r="N174" s="21" t="s">
        <v>801</v>
      </c>
      <c r="O174" s="22"/>
      <c r="P174" s="21"/>
      <c r="Q174" s="21" t="s">
        <v>531</v>
      </c>
      <c r="S174" s="21" t="s">
        <v>323</v>
      </c>
      <c r="U174" s="22"/>
      <c r="W174" s="21" t="str">
        <f>IF(ISBLANK(V174),  "", _xlfn.CONCAT("haas/entity/sensor/", LOWER(C174), "/", E174, "/config"))</f>
        <v/>
      </c>
      <c r="X174" s="21" t="str">
        <f>IF(ISBLANK(V174),  "", _xlfn.CONCAT(LOWER(C174), "/", E174))</f>
        <v/>
      </c>
      <c r="AB174" s="21"/>
      <c r="AC174" s="22"/>
      <c r="AD174" s="21"/>
      <c r="AK174" s="21" t="str">
        <f>IF(AND(ISBLANK(AI174), ISBLANK(AJ174)), "", _xlfn.CONCAT("[", IF(ISBLANK(AI174), "", _xlfn.CONCAT("[""mac"", """, AI174, """]")), IF(ISBLANK(AJ174), "", _xlfn.CONCAT(", [""ip"", """, AJ174, """]")), "]"))</f>
        <v/>
      </c>
      <c r="AL174" s="21"/>
    </row>
    <row r="175" spans="1:38" x14ac:dyDescent="0.2">
      <c r="A175" s="21">
        <v>2120</v>
      </c>
      <c r="B175" s="21" t="s">
        <v>26</v>
      </c>
      <c r="C175" s="21" t="s">
        <v>288</v>
      </c>
      <c r="D175" s="21" t="s">
        <v>27</v>
      </c>
      <c r="E175" s="21" t="s">
        <v>284</v>
      </c>
      <c r="F175" s="21" t="str">
        <f>IF(ISBLANK(E175), "", Table2[[#This Row],[unique_id]])</f>
        <v>study_outlet_current_consumption</v>
      </c>
      <c r="G175" s="21" t="s">
        <v>276</v>
      </c>
      <c r="H175" s="21" t="s">
        <v>322</v>
      </c>
      <c r="I175" s="21" t="s">
        <v>142</v>
      </c>
      <c r="L175" s="21" t="s">
        <v>136</v>
      </c>
      <c r="N175" s="21" t="s">
        <v>801</v>
      </c>
      <c r="O175" s="22"/>
      <c r="P175" s="21"/>
      <c r="Q175" s="21" t="s">
        <v>531</v>
      </c>
      <c r="S175" s="21" t="s">
        <v>323</v>
      </c>
      <c r="U175" s="22"/>
      <c r="W175" s="21" t="str">
        <f>IF(ISBLANK(V175),  "", _xlfn.CONCAT("haas/entity/sensor/", LOWER(C175), "/", E175, "/config"))</f>
        <v/>
      </c>
      <c r="X175" s="21" t="str">
        <f>IF(ISBLANK(V175),  "", _xlfn.CONCAT(LOWER(C175), "/", E175))</f>
        <v/>
      </c>
      <c r="AB175" s="21"/>
      <c r="AC175" s="22"/>
      <c r="AD175" s="21"/>
      <c r="AE175" s="25"/>
      <c r="AK175" s="21" t="str">
        <f>IF(AND(ISBLANK(AI175), ISBLANK(AJ175)), "", _xlfn.CONCAT("[", IF(ISBLANK(AI175), "", _xlfn.CONCAT("[""mac"", """, AI175, """]")), IF(ISBLANK(AJ175), "", _xlfn.CONCAT(", [""ip"", """, AJ175, """]")), "]"))</f>
        <v/>
      </c>
      <c r="AL175" s="21"/>
    </row>
    <row r="176" spans="1:38" x14ac:dyDescent="0.2">
      <c r="A176" s="21">
        <v>2121</v>
      </c>
      <c r="B176" s="21" t="s">
        <v>26</v>
      </c>
      <c r="C176" s="21" t="s">
        <v>288</v>
      </c>
      <c r="D176" s="21" t="s">
        <v>27</v>
      </c>
      <c r="E176" s="21" t="s">
        <v>285</v>
      </c>
      <c r="F176" s="21" t="str">
        <f>IF(ISBLANK(E176), "", Table2[[#This Row],[unique_id]])</f>
        <v>office_outlet_current_consumption</v>
      </c>
      <c r="G176" s="21" t="s">
        <v>275</v>
      </c>
      <c r="H176" s="21" t="s">
        <v>322</v>
      </c>
      <c r="I176" s="21" t="s">
        <v>142</v>
      </c>
      <c r="L176" s="21" t="s">
        <v>136</v>
      </c>
      <c r="N176" s="21" t="s">
        <v>801</v>
      </c>
      <c r="O176" s="22"/>
      <c r="P176" s="21"/>
      <c r="Q176" s="21" t="s">
        <v>531</v>
      </c>
      <c r="S176" s="21" t="s">
        <v>323</v>
      </c>
      <c r="U176" s="22"/>
      <c r="W176" s="21" t="str">
        <f>IF(ISBLANK(V176),  "", _xlfn.CONCAT("haas/entity/sensor/", LOWER(C176), "/", E176, "/config"))</f>
        <v/>
      </c>
      <c r="X176" s="21" t="str">
        <f>IF(ISBLANK(V176),  "", _xlfn.CONCAT(LOWER(C176), "/", E176))</f>
        <v/>
      </c>
      <c r="AB176" s="21"/>
      <c r="AC176" s="22"/>
      <c r="AD176" s="21"/>
      <c r="AK176" s="21" t="str">
        <f>IF(AND(ISBLANK(AI176), ISBLANK(AJ176)), "", _xlfn.CONCAT("[", IF(ISBLANK(AI176), "", _xlfn.CONCAT("[""mac"", """, AI176, """]")), IF(ISBLANK(AJ176), "", _xlfn.CONCAT(", [""ip"", """, AJ176, """]")), "]"))</f>
        <v/>
      </c>
      <c r="AL176" s="21"/>
    </row>
    <row r="177" spans="1:38" x14ac:dyDescent="0.2">
      <c r="A177" s="21">
        <v>2122</v>
      </c>
      <c r="B177" s="21" t="s">
        <v>26</v>
      </c>
      <c r="C177" s="21" t="s">
        <v>288</v>
      </c>
      <c r="D177" s="21" t="s">
        <v>27</v>
      </c>
      <c r="E177" s="21" t="s">
        <v>544</v>
      </c>
      <c r="F177" s="21" t="str">
        <f>IF(ISBLANK(E177), "", Table2[[#This Row],[unique_id]])</f>
        <v>server_network_power</v>
      </c>
      <c r="G177" s="21" t="s">
        <v>788</v>
      </c>
      <c r="H177" s="21" t="s">
        <v>322</v>
      </c>
      <c r="I177" s="21" t="s">
        <v>142</v>
      </c>
      <c r="L177" s="21" t="s">
        <v>136</v>
      </c>
      <c r="N177" s="21" t="s">
        <v>801</v>
      </c>
      <c r="O177" s="22"/>
      <c r="P177" s="21"/>
      <c r="Q177" s="21" t="s">
        <v>531</v>
      </c>
      <c r="S177" s="21" t="s">
        <v>323</v>
      </c>
      <c r="U177" s="22"/>
      <c r="W177" s="21" t="str">
        <f>IF(ISBLANK(V177),  "", _xlfn.CONCAT("haas/entity/sensor/", LOWER(C177), "/", E177, "/config"))</f>
        <v/>
      </c>
      <c r="X177" s="21" t="str">
        <f>IF(ISBLANK(V177),  "", _xlfn.CONCAT(LOWER(C177), "/", E177))</f>
        <v/>
      </c>
      <c r="AB177" s="21"/>
      <c r="AC177" s="22"/>
      <c r="AD177" s="21"/>
      <c r="AK177" s="21" t="str">
        <f>IF(AND(ISBLANK(AI177), ISBLANK(AJ177)), "", _xlfn.CONCAT("[", IF(ISBLANK(AI177), "", _xlfn.CONCAT("[""mac"", """, AI177, """]")), IF(ISBLANK(AJ177), "", _xlfn.CONCAT(", [""ip"", """, AJ177, """]")), "]"))</f>
        <v/>
      </c>
      <c r="AL177" s="21"/>
    </row>
    <row r="178" spans="1:38" x14ac:dyDescent="0.2">
      <c r="A178" s="21">
        <v>2123</v>
      </c>
      <c r="B178" s="21" t="s">
        <v>26</v>
      </c>
      <c r="C178" s="21" t="s">
        <v>804</v>
      </c>
      <c r="D178" s="21" t="s">
        <v>537</v>
      </c>
      <c r="E178" s="21" t="s">
        <v>536</v>
      </c>
      <c r="F178" s="21" t="str">
        <f>IF(ISBLANK(E178), "", Table2[[#This Row],[unique_id]])</f>
        <v>column_break</v>
      </c>
      <c r="G178" s="21" t="s">
        <v>533</v>
      </c>
      <c r="H178" s="21" t="s">
        <v>322</v>
      </c>
      <c r="I178" s="21" t="s">
        <v>142</v>
      </c>
      <c r="L178" s="21" t="s">
        <v>534</v>
      </c>
      <c r="M178" s="21" t="s">
        <v>535</v>
      </c>
      <c r="N178" s="21"/>
      <c r="O178" s="22"/>
      <c r="P178" s="21"/>
      <c r="U178" s="22"/>
      <c r="X178" s="21" t="str">
        <f>IF(ISBLANK(V178),  "", _xlfn.CONCAT(LOWER(C178), "/", E178))</f>
        <v/>
      </c>
      <c r="AB178" s="21"/>
      <c r="AC178" s="22"/>
      <c r="AD178" s="21"/>
      <c r="AK178" s="21" t="str">
        <f>IF(AND(ISBLANK(AI178), ISBLANK(AJ178)), "", _xlfn.CONCAT("[", IF(ISBLANK(AI178), "", _xlfn.CONCAT("[""mac"", """, AI178, """]")), IF(ISBLANK(AJ178), "", _xlfn.CONCAT(", [""ip"", """, AJ178, """]")), "]"))</f>
        <v/>
      </c>
      <c r="AL178" s="21"/>
    </row>
    <row r="179" spans="1:38" x14ac:dyDescent="0.2">
      <c r="A179" s="21">
        <v>2124</v>
      </c>
      <c r="B179" s="21" t="s">
        <v>26</v>
      </c>
      <c r="C179" s="21" t="s">
        <v>288</v>
      </c>
      <c r="D179" s="21" t="s">
        <v>27</v>
      </c>
      <c r="E179" s="21" t="s">
        <v>557</v>
      </c>
      <c r="F179" s="28" t="str">
        <f>IF(ISBLANK(E179), "", Table2[[#This Row],[unique_id]])</f>
        <v>rack_modem_current_consumption</v>
      </c>
      <c r="G179" s="21" t="s">
        <v>271</v>
      </c>
      <c r="H179" s="21" t="s">
        <v>322</v>
      </c>
      <c r="I179" s="21" t="s">
        <v>142</v>
      </c>
      <c r="N179" s="21" t="s">
        <v>801</v>
      </c>
      <c r="O179" s="22"/>
      <c r="P179" s="21"/>
      <c r="U179" s="22"/>
      <c r="W179" s="21" t="str">
        <f>IF(ISBLANK(V179),  "", _xlfn.CONCAT("haas/entity/sensor/", LOWER(C179), "/", E179, "/config"))</f>
        <v/>
      </c>
      <c r="X179" s="21" t="str">
        <f>IF(ISBLANK(V179),  "", _xlfn.CONCAT(LOWER(C179), "/", E179))</f>
        <v/>
      </c>
      <c r="AB179" s="21"/>
      <c r="AC179" s="22"/>
      <c r="AD179" s="21"/>
      <c r="AK179" s="21" t="str">
        <f>IF(AND(ISBLANK(AI179), ISBLANK(AJ179)), "", _xlfn.CONCAT("[", IF(ISBLANK(AI179), "", _xlfn.CONCAT("[""mac"", """, AI179, """]")), IF(ISBLANK(AJ179), "", _xlfn.CONCAT(", [""ip"", """, AJ179, """]")), "]"))</f>
        <v/>
      </c>
      <c r="AL179" s="21"/>
    </row>
    <row r="180" spans="1:38" x14ac:dyDescent="0.2">
      <c r="A180" s="21">
        <v>2125</v>
      </c>
      <c r="B180" s="21" t="s">
        <v>26</v>
      </c>
      <c r="C180" s="21" t="s">
        <v>288</v>
      </c>
      <c r="D180" s="21" t="s">
        <v>27</v>
      </c>
      <c r="E180" s="21" t="s">
        <v>286</v>
      </c>
      <c r="F180" s="28" t="str">
        <f>IF(ISBLANK(E180), "", Table2[[#This Row],[unique_id]])</f>
        <v>rack_outlet_current_consumption</v>
      </c>
      <c r="G180" s="21" t="s">
        <v>558</v>
      </c>
      <c r="H180" s="21" t="s">
        <v>322</v>
      </c>
      <c r="I180" s="21" t="s">
        <v>142</v>
      </c>
      <c r="N180" s="21" t="s">
        <v>801</v>
      </c>
      <c r="O180" s="22"/>
      <c r="P180" s="21"/>
      <c r="U180" s="22"/>
      <c r="W180" s="21" t="str">
        <f>IF(ISBLANK(V180),  "", _xlfn.CONCAT("haas/entity/sensor/", LOWER(C180), "/", E180, "/config"))</f>
        <v/>
      </c>
      <c r="X180" s="21" t="str">
        <f>IF(ISBLANK(V180),  "", _xlfn.CONCAT(LOWER(C180), "/", E180))</f>
        <v/>
      </c>
      <c r="AB180" s="21"/>
      <c r="AC180" s="22"/>
      <c r="AD180" s="21"/>
      <c r="AK180" s="21" t="str">
        <f>IF(AND(ISBLANK(AI180), ISBLANK(AJ180)), "", _xlfn.CONCAT("[", IF(ISBLANK(AI180), "", _xlfn.CONCAT("[""mac"", """, AI180, """]")), IF(ISBLANK(AJ180), "", _xlfn.CONCAT(", [""ip"", """, AJ180, """]")), "]"))</f>
        <v/>
      </c>
      <c r="AL180" s="21"/>
    </row>
    <row r="181" spans="1:38" x14ac:dyDescent="0.2">
      <c r="A181" s="21">
        <v>2126</v>
      </c>
      <c r="B181" s="21" t="s">
        <v>26</v>
      </c>
      <c r="C181" s="21" t="s">
        <v>288</v>
      </c>
      <c r="D181" s="21" t="s">
        <v>27</v>
      </c>
      <c r="E181" s="21" t="s">
        <v>266</v>
      </c>
      <c r="F181" s="28" t="str">
        <f>IF(ISBLANK(E181), "", Table2[[#This Row],[unique_id]])</f>
        <v>kitchen_fan_current_consumption</v>
      </c>
      <c r="G181" s="21" t="s">
        <v>270</v>
      </c>
      <c r="H181" s="21" t="s">
        <v>322</v>
      </c>
      <c r="I181" s="21" t="s">
        <v>142</v>
      </c>
      <c r="N181" s="21" t="s">
        <v>801</v>
      </c>
      <c r="O181" s="22"/>
      <c r="P181" s="21"/>
      <c r="U181" s="22"/>
      <c r="W181" s="21" t="str">
        <f>IF(ISBLANK(V181),  "", _xlfn.CONCAT("haas/entity/sensor/", LOWER(C181), "/", E181, "/config"))</f>
        <v/>
      </c>
      <c r="X181" s="21" t="str">
        <f>IF(ISBLANK(V181),  "", _xlfn.CONCAT(LOWER(C181), "/", E181))</f>
        <v/>
      </c>
      <c r="AB181" s="21"/>
      <c r="AC181" s="22"/>
      <c r="AD181" s="21"/>
      <c r="AK181" s="21" t="str">
        <f>IF(AND(ISBLANK(AI181), ISBLANK(AJ181)), "", _xlfn.CONCAT("[", IF(ISBLANK(AI181), "", _xlfn.CONCAT("[""mac"", """, AI181, """]")), IF(ISBLANK(AJ181), "", _xlfn.CONCAT(", [""ip"", """, AJ181, """]")), "]"))</f>
        <v/>
      </c>
      <c r="AL181" s="21"/>
    </row>
    <row r="182" spans="1:38" x14ac:dyDescent="0.2">
      <c r="A182" s="21">
        <v>2127</v>
      </c>
      <c r="B182" s="21" t="s">
        <v>26</v>
      </c>
      <c r="C182" s="21" t="s">
        <v>288</v>
      </c>
      <c r="D182" s="21" t="s">
        <v>27</v>
      </c>
      <c r="E182" s="21" t="s">
        <v>742</v>
      </c>
      <c r="F182" s="28" t="str">
        <f>IF(ISBLANK(E182), "", Table2[[#This Row],[unique_id]])</f>
        <v>roof_network_switch_current_consumption</v>
      </c>
      <c r="G182" s="21" t="s">
        <v>269</v>
      </c>
      <c r="H182" s="21" t="s">
        <v>322</v>
      </c>
      <c r="I182" s="21" t="s">
        <v>142</v>
      </c>
      <c r="N182" s="21" t="s">
        <v>801</v>
      </c>
      <c r="O182" s="22"/>
      <c r="P182" s="21"/>
      <c r="U182" s="22"/>
      <c r="W182" s="21" t="str">
        <f>IF(ISBLANK(V182),  "", _xlfn.CONCAT("haas/entity/sensor/", LOWER(C182), "/", E182, "/config"))</f>
        <v/>
      </c>
      <c r="X182" s="21" t="str">
        <f>IF(ISBLANK(V182),  "", _xlfn.CONCAT(LOWER(C182), "/", E182))</f>
        <v/>
      </c>
      <c r="AB182" s="21"/>
      <c r="AC182" s="22"/>
      <c r="AD182" s="21"/>
      <c r="AK182" s="21" t="str">
        <f>IF(AND(ISBLANK(AI182), ISBLANK(AJ182)), "", _xlfn.CONCAT("[", IF(ISBLANK(AI182), "", _xlfn.CONCAT("[""mac"", """, AI182, """]")), IF(ISBLANK(AJ182), "", _xlfn.CONCAT(", [""ip"", """, AJ182, """]")), "]"))</f>
        <v/>
      </c>
      <c r="AL182" s="21"/>
    </row>
    <row r="183" spans="1:38" x14ac:dyDescent="0.2">
      <c r="A183" s="21">
        <v>2150</v>
      </c>
      <c r="B183" s="21" t="s">
        <v>26</v>
      </c>
      <c r="C183" s="21" t="s">
        <v>154</v>
      </c>
      <c r="D183" s="21" t="s">
        <v>27</v>
      </c>
      <c r="E183" s="21" t="s">
        <v>315</v>
      </c>
      <c r="F183" s="21" t="str">
        <f>IF(ISBLANK(E183), "", Table2[[#This Row],[unique_id]])</f>
        <v>home_energy_daily</v>
      </c>
      <c r="G183" s="21" t="s">
        <v>518</v>
      </c>
      <c r="H183" s="21" t="s">
        <v>264</v>
      </c>
      <c r="I183" s="21" t="s">
        <v>142</v>
      </c>
      <c r="L183" s="21" t="s">
        <v>90</v>
      </c>
      <c r="N183" s="21" t="s">
        <v>800</v>
      </c>
      <c r="O183" s="22"/>
      <c r="P183" s="21"/>
      <c r="Q183" s="21" t="s">
        <v>532</v>
      </c>
      <c r="S183" s="21" t="s">
        <v>324</v>
      </c>
      <c r="U183" s="22"/>
      <c r="W183" s="21" t="str">
        <f>IF(ISBLANK(V183),  "", _xlfn.CONCAT("haas/entity/sensor/", LOWER(C183), "/", E183, "/config"))</f>
        <v/>
      </c>
      <c r="X183" s="21" t="str">
        <f>IF(ISBLANK(V183),  "", _xlfn.CONCAT(LOWER(C183), "/", E183))</f>
        <v/>
      </c>
      <c r="AB183" s="21"/>
      <c r="AC183" s="22"/>
      <c r="AD183" s="21"/>
      <c r="AK183" s="21" t="str">
        <f>IF(AND(ISBLANK(AI183), ISBLANK(AJ183)), "", _xlfn.CONCAT("[", IF(ISBLANK(AI183), "", _xlfn.CONCAT("[""mac"", """, AI183, """]")), IF(ISBLANK(AJ183), "", _xlfn.CONCAT(", [""ip"", """, AJ183, """]")), "]"))</f>
        <v/>
      </c>
      <c r="AL183" s="21"/>
    </row>
    <row r="184" spans="1:38" x14ac:dyDescent="0.2">
      <c r="A184" s="21">
        <v>2151</v>
      </c>
      <c r="B184" s="21" t="s">
        <v>26</v>
      </c>
      <c r="C184" s="21" t="s">
        <v>154</v>
      </c>
      <c r="D184" s="21" t="s">
        <v>27</v>
      </c>
      <c r="E184" s="21" t="s">
        <v>520</v>
      </c>
      <c r="F184" s="21" t="str">
        <f>IF(ISBLANK(E184), "", Table2[[#This Row],[unique_id]])</f>
        <v>home_base_energy_daily</v>
      </c>
      <c r="G184" s="21" t="s">
        <v>516</v>
      </c>
      <c r="H184" s="21" t="s">
        <v>264</v>
      </c>
      <c r="I184" s="21" t="s">
        <v>142</v>
      </c>
      <c r="L184" s="21" t="s">
        <v>90</v>
      </c>
      <c r="N184" s="21" t="s">
        <v>800</v>
      </c>
      <c r="O184" s="22"/>
      <c r="P184" s="21"/>
      <c r="Q184" s="21" t="s">
        <v>532</v>
      </c>
      <c r="S184" s="21" t="s">
        <v>324</v>
      </c>
      <c r="U184" s="22"/>
      <c r="W184" s="21" t="str">
        <f>IF(ISBLANK(V184),  "", _xlfn.CONCAT("haas/entity/sensor/", LOWER(C184), "/", E184, "/config"))</f>
        <v/>
      </c>
      <c r="X184" s="21" t="str">
        <f>IF(ISBLANK(V184),  "", _xlfn.CONCAT(LOWER(C184), "/", E184))</f>
        <v/>
      </c>
      <c r="AB184" s="21"/>
      <c r="AC184" s="22"/>
      <c r="AD184" s="21"/>
      <c r="AK184" s="21" t="str">
        <f>IF(AND(ISBLANK(AI184), ISBLANK(AJ184)), "", _xlfn.CONCAT("[", IF(ISBLANK(AI184), "", _xlfn.CONCAT("[""mac"", """, AI184, """]")), IF(ISBLANK(AJ184), "", _xlfn.CONCAT(", [""ip"", """, AJ184, """]")), "]"))</f>
        <v/>
      </c>
      <c r="AL184" s="21"/>
    </row>
    <row r="185" spans="1:38" x14ac:dyDescent="0.2">
      <c r="A185" s="21">
        <v>2152</v>
      </c>
      <c r="B185" s="21" t="s">
        <v>26</v>
      </c>
      <c r="C185" s="21" t="s">
        <v>154</v>
      </c>
      <c r="D185" s="21" t="s">
        <v>27</v>
      </c>
      <c r="E185" s="21" t="s">
        <v>519</v>
      </c>
      <c r="F185" s="21" t="str">
        <f>IF(ISBLANK(E185), "", Table2[[#This Row],[unique_id]])</f>
        <v>home_peak_energy_daily</v>
      </c>
      <c r="G185" s="21" t="s">
        <v>517</v>
      </c>
      <c r="H185" s="21" t="s">
        <v>264</v>
      </c>
      <c r="I185" s="21" t="s">
        <v>142</v>
      </c>
      <c r="L185" s="21" t="s">
        <v>90</v>
      </c>
      <c r="N185" s="21" t="s">
        <v>800</v>
      </c>
      <c r="O185" s="22"/>
      <c r="P185" s="21"/>
      <c r="Q185" s="21" t="s">
        <v>532</v>
      </c>
      <c r="S185" s="21" t="s">
        <v>324</v>
      </c>
      <c r="U185" s="22"/>
      <c r="X185" s="21" t="str">
        <f>IF(ISBLANK(V185),  "", _xlfn.CONCAT(LOWER(C185), "/", E185))</f>
        <v/>
      </c>
      <c r="AB185" s="21"/>
      <c r="AC185" s="22"/>
      <c r="AD185" s="21"/>
      <c r="AK185" s="21" t="str">
        <f>IF(AND(ISBLANK(AI185), ISBLANK(AJ185)), "", _xlfn.CONCAT("[", IF(ISBLANK(AI185), "", _xlfn.CONCAT("[""mac"", """, AI185, """]")), IF(ISBLANK(AJ185), "", _xlfn.CONCAT(", [""ip"", """, AJ185, """]")), "]"))</f>
        <v/>
      </c>
      <c r="AL185" s="21"/>
    </row>
    <row r="186" spans="1:38" x14ac:dyDescent="0.2">
      <c r="A186" s="21">
        <v>2153</v>
      </c>
      <c r="B186" s="21" t="s">
        <v>26</v>
      </c>
      <c r="C186" s="21" t="s">
        <v>804</v>
      </c>
      <c r="D186" s="21" t="s">
        <v>537</v>
      </c>
      <c r="E186" s="21" t="s">
        <v>802</v>
      </c>
      <c r="F186" s="21" t="str">
        <f>IF(ISBLANK(E186), "", Table2[[#This Row],[unique_id]])</f>
        <v>graph_break</v>
      </c>
      <c r="G186" s="21" t="s">
        <v>803</v>
      </c>
      <c r="H186" s="21" t="s">
        <v>264</v>
      </c>
      <c r="I186" s="21" t="s">
        <v>142</v>
      </c>
      <c r="N186" s="21" t="s">
        <v>800</v>
      </c>
      <c r="O186" s="22"/>
      <c r="P186" s="21"/>
      <c r="U186" s="22"/>
      <c r="W186" s="21" t="str">
        <f>IF(ISBLANK(V186),  "", _xlfn.CONCAT("haas/entity/sensor/", LOWER(C186), "/", E186, "/config"))</f>
        <v/>
      </c>
      <c r="X186" s="21" t="str">
        <f>IF(ISBLANK(V186),  "", _xlfn.CONCAT(LOWER(C186), "/", E186))</f>
        <v/>
      </c>
      <c r="AA186" s="22"/>
      <c r="AB186" s="21"/>
      <c r="AC186" s="22"/>
      <c r="AD186" s="21"/>
      <c r="AK186" s="28" t="str">
        <f>IF(AND(ISBLANK(AI186), ISBLANK(AJ186)), "", _xlfn.CONCAT("[", IF(ISBLANK(AI186), "", _xlfn.CONCAT("[""mac"", """, AI186, """]")), IF(ISBLANK(AJ186), "", _xlfn.CONCAT(", [""ip"", """, AJ186, """]")), "]"))</f>
        <v/>
      </c>
      <c r="AL186" s="21"/>
    </row>
    <row r="187" spans="1:38" x14ac:dyDescent="0.2">
      <c r="A187" s="21">
        <v>2154</v>
      </c>
      <c r="B187" s="21" t="s">
        <v>26</v>
      </c>
      <c r="C187" s="21" t="s">
        <v>288</v>
      </c>
      <c r="D187" s="21" t="s">
        <v>27</v>
      </c>
      <c r="E187" s="21" t="s">
        <v>312</v>
      </c>
      <c r="F187" s="21" t="str">
        <f>IF(ISBLANK(E187), "", Table2[[#This Row],[unique_id]])</f>
        <v>various_adhoc_outlet_today_s_consumption</v>
      </c>
      <c r="G187" s="21" t="s">
        <v>282</v>
      </c>
      <c r="H187" s="21" t="s">
        <v>264</v>
      </c>
      <c r="I187" s="21" t="s">
        <v>142</v>
      </c>
      <c r="L187" s="21" t="s">
        <v>136</v>
      </c>
      <c r="N187" s="21" t="s">
        <v>800</v>
      </c>
      <c r="O187" s="22"/>
      <c r="P187" s="21"/>
      <c r="Q187" s="21" t="s">
        <v>532</v>
      </c>
      <c r="S187" s="21" t="s">
        <v>324</v>
      </c>
      <c r="U187" s="22"/>
      <c r="W187" s="21" t="str">
        <f>IF(ISBLANK(V187),  "", _xlfn.CONCAT("haas/entity/sensor/", LOWER(C187), "/", E187, "/config"))</f>
        <v/>
      </c>
      <c r="X187" s="21" t="str">
        <f>IF(ISBLANK(V187),  "", _xlfn.CONCAT(LOWER(C187), "/", E187))</f>
        <v/>
      </c>
      <c r="AB187" s="21"/>
      <c r="AC187" s="22"/>
      <c r="AD187" s="21"/>
      <c r="AK187" s="21" t="str">
        <f>IF(AND(ISBLANK(AI187), ISBLANK(AJ187)), "", _xlfn.CONCAT("[", IF(ISBLANK(AI187), "", _xlfn.CONCAT("[""mac"", """, AI187, """]")), IF(ISBLANK(AJ187), "", _xlfn.CONCAT(", [""ip"", """, AJ187, """]")), "]"))</f>
        <v/>
      </c>
      <c r="AL187" s="21"/>
    </row>
    <row r="188" spans="1:38" x14ac:dyDescent="0.2">
      <c r="A188" s="21">
        <v>2155</v>
      </c>
      <c r="B188" s="21" t="s">
        <v>26</v>
      </c>
      <c r="C188" s="21" t="s">
        <v>288</v>
      </c>
      <c r="D188" s="21" t="s">
        <v>27</v>
      </c>
      <c r="E188" s="21" t="s">
        <v>310</v>
      </c>
      <c r="F188" s="21" t="str">
        <f>IF(ISBLANK(E188), "", Table2[[#This Row],[unique_id]])</f>
        <v>study_battery_charger_today_s_consumption</v>
      </c>
      <c r="G188" s="21" t="s">
        <v>281</v>
      </c>
      <c r="H188" s="21" t="s">
        <v>264</v>
      </c>
      <c r="I188" s="21" t="s">
        <v>142</v>
      </c>
      <c r="L188" s="21" t="s">
        <v>136</v>
      </c>
      <c r="N188" s="21" t="s">
        <v>800</v>
      </c>
      <c r="O188" s="22"/>
      <c r="P188" s="21"/>
      <c r="Q188" s="21" t="s">
        <v>532</v>
      </c>
      <c r="S188" s="21" t="s">
        <v>324</v>
      </c>
      <c r="U188" s="22"/>
      <c r="W188" s="21" t="str">
        <f>IF(ISBLANK(V188),  "", _xlfn.CONCAT("haas/entity/sensor/", LOWER(C188), "/", E188, "/config"))</f>
        <v/>
      </c>
      <c r="X188" s="21" t="str">
        <f>IF(ISBLANK(V188),  "", _xlfn.CONCAT(LOWER(C188), "/", E188))</f>
        <v/>
      </c>
      <c r="AB188" s="21"/>
      <c r="AC188" s="22"/>
      <c r="AD188" s="21"/>
      <c r="AK188" s="21" t="str">
        <f>IF(AND(ISBLANK(AI188), ISBLANK(AJ188)), "", _xlfn.CONCAT("[", IF(ISBLANK(AI188), "", _xlfn.CONCAT("[""mac"", """, AI188, """]")), IF(ISBLANK(AJ188), "", _xlfn.CONCAT(", [""ip"", """, AJ188, """]")), "]"))</f>
        <v/>
      </c>
      <c r="AL188" s="21"/>
    </row>
    <row r="189" spans="1:38" x14ac:dyDescent="0.2">
      <c r="A189" s="21">
        <v>2156</v>
      </c>
      <c r="B189" s="21" t="s">
        <v>26</v>
      </c>
      <c r="C189" s="21" t="s">
        <v>288</v>
      </c>
      <c r="D189" s="21" t="s">
        <v>27</v>
      </c>
      <c r="E189" s="21" t="s">
        <v>311</v>
      </c>
      <c r="F189" s="21" t="str">
        <f>IF(ISBLANK(E189), "", Table2[[#This Row],[unique_id]])</f>
        <v>laundry_vacuum_charger_today_s_consumption</v>
      </c>
      <c r="G189" s="21" t="s">
        <v>280</v>
      </c>
      <c r="H189" s="21" t="s">
        <v>264</v>
      </c>
      <c r="I189" s="21" t="s">
        <v>142</v>
      </c>
      <c r="L189" s="21" t="s">
        <v>136</v>
      </c>
      <c r="N189" s="21" t="s">
        <v>800</v>
      </c>
      <c r="O189" s="22"/>
      <c r="P189" s="21"/>
      <c r="Q189" s="21" t="s">
        <v>532</v>
      </c>
      <c r="S189" s="21" t="s">
        <v>324</v>
      </c>
      <c r="U189" s="22"/>
      <c r="W189" s="21" t="str">
        <f>IF(ISBLANK(V189),  "", _xlfn.CONCAT("haas/entity/sensor/", LOWER(C189), "/", E189, "/config"))</f>
        <v/>
      </c>
      <c r="X189" s="21" t="str">
        <f>IF(ISBLANK(V189),  "", _xlfn.CONCAT(LOWER(C189), "/", E189))</f>
        <v/>
      </c>
      <c r="AB189" s="21"/>
      <c r="AC189" s="22"/>
      <c r="AD189" s="21"/>
      <c r="AK189" s="21" t="str">
        <f>IF(AND(ISBLANK(AI189), ISBLANK(AJ189)), "", _xlfn.CONCAT("[", IF(ISBLANK(AI189), "", _xlfn.CONCAT("[""mac"", """, AI189, """]")), IF(ISBLANK(AJ189), "", _xlfn.CONCAT(", [""ip"", """, AJ189, """]")), "]"))</f>
        <v/>
      </c>
      <c r="AL189" s="21"/>
    </row>
    <row r="190" spans="1:38" x14ac:dyDescent="0.2">
      <c r="A190" s="21">
        <v>2157</v>
      </c>
      <c r="B190" s="21" t="s">
        <v>26</v>
      </c>
      <c r="C190" s="21" t="s">
        <v>154</v>
      </c>
      <c r="D190" s="21" t="s">
        <v>27</v>
      </c>
      <c r="E190" s="21" t="s">
        <v>542</v>
      </c>
      <c r="F190" s="21" t="str">
        <f>IF(ISBLANK(E190), "", Table2[[#This Row],[unique_id]])</f>
        <v>home_lights_energy_daily</v>
      </c>
      <c r="G190" s="21" t="s">
        <v>523</v>
      </c>
      <c r="H190" s="21" t="s">
        <v>264</v>
      </c>
      <c r="I190" s="21" t="s">
        <v>142</v>
      </c>
      <c r="L190" s="21" t="s">
        <v>136</v>
      </c>
      <c r="N190" s="21" t="s">
        <v>800</v>
      </c>
      <c r="O190" s="22"/>
      <c r="P190" s="21"/>
      <c r="Q190" s="21" t="s">
        <v>532</v>
      </c>
      <c r="S190" s="21" t="s">
        <v>324</v>
      </c>
      <c r="U190" s="22"/>
      <c r="W190" s="21" t="str">
        <f>IF(ISBLANK(V190),  "", _xlfn.CONCAT("haas/entity/sensor/", LOWER(C190), "/", E190, "/config"))</f>
        <v/>
      </c>
      <c r="X190" s="21" t="str">
        <f>IF(ISBLANK(V190),  "", _xlfn.CONCAT(LOWER(C190), "/", E190))</f>
        <v/>
      </c>
      <c r="AB190" s="21"/>
      <c r="AC190" s="22"/>
      <c r="AD190" s="21"/>
      <c r="AK190" s="21" t="str">
        <f>IF(AND(ISBLANK(AI190), ISBLANK(AJ190)), "", _xlfn.CONCAT("[", IF(ISBLANK(AI190), "", _xlfn.CONCAT("[""mac"", """, AI190, """]")), IF(ISBLANK(AJ190), "", _xlfn.CONCAT(", [""ip"", """, AJ190, """]")), "]"))</f>
        <v/>
      </c>
      <c r="AL190" s="21"/>
    </row>
    <row r="191" spans="1:38" x14ac:dyDescent="0.2">
      <c r="A191" s="21">
        <v>2158</v>
      </c>
      <c r="B191" s="21" t="s">
        <v>26</v>
      </c>
      <c r="C191" s="21" t="s">
        <v>154</v>
      </c>
      <c r="D191" s="21" t="s">
        <v>27</v>
      </c>
      <c r="E191" s="21" t="s">
        <v>543</v>
      </c>
      <c r="F191" s="21" t="str">
        <f>IF(ISBLANK(E191), "", Table2[[#This Row],[unique_id]])</f>
        <v>home_fans_energy_daily</v>
      </c>
      <c r="G191" s="21" t="s">
        <v>524</v>
      </c>
      <c r="H191" s="21" t="s">
        <v>264</v>
      </c>
      <c r="I191" s="21" t="s">
        <v>142</v>
      </c>
      <c r="L191" s="21" t="s">
        <v>136</v>
      </c>
      <c r="N191" s="21" t="s">
        <v>800</v>
      </c>
      <c r="O191" s="22"/>
      <c r="P191" s="21"/>
      <c r="Q191" s="21" t="s">
        <v>532</v>
      </c>
      <c r="S191" s="21" t="s">
        <v>324</v>
      </c>
      <c r="U191" s="22"/>
      <c r="W191" s="21" t="str">
        <f>IF(ISBLANK(V191),  "", _xlfn.CONCAT("haas/entity/sensor/", LOWER(C191), "/", E191, "/config"))</f>
        <v/>
      </c>
      <c r="X191" s="21" t="str">
        <f>IF(ISBLANK(V191),  "", _xlfn.CONCAT(LOWER(C191), "/", E191))</f>
        <v/>
      </c>
      <c r="AB191" s="21"/>
      <c r="AC191" s="22"/>
      <c r="AD191" s="21"/>
      <c r="AK191" s="21" t="str">
        <f>IF(AND(ISBLANK(AI191), ISBLANK(AJ191)), "", _xlfn.CONCAT("[", IF(ISBLANK(AI191), "", _xlfn.CONCAT("[""mac"", """, AI191, """]")), IF(ISBLANK(AJ191), "", _xlfn.CONCAT(", [""ip"", """, AJ191, """]")), "]"))</f>
        <v/>
      </c>
      <c r="AL191" s="21"/>
    </row>
    <row r="192" spans="1:38" x14ac:dyDescent="0.2">
      <c r="A192" s="21">
        <v>2159</v>
      </c>
      <c r="B192" s="21" t="s">
        <v>263</v>
      </c>
      <c r="C192" s="21" t="s">
        <v>546</v>
      </c>
      <c r="D192" s="21" t="s">
        <v>27</v>
      </c>
      <c r="E192" s="21" t="s">
        <v>815</v>
      </c>
      <c r="F192" s="21" t="str">
        <f>IF(ISBLANK(E192), "", Table2[[#This Row],[unique_id]])</f>
        <v>outdoor_pool_filter_energy_daily</v>
      </c>
      <c r="G192" s="21" t="s">
        <v>513</v>
      </c>
      <c r="H192" s="21" t="s">
        <v>264</v>
      </c>
      <c r="I192" s="21" t="s">
        <v>142</v>
      </c>
      <c r="L192" s="21" t="s">
        <v>136</v>
      </c>
      <c r="N192" s="21" t="s">
        <v>800</v>
      </c>
      <c r="O192" s="22"/>
      <c r="P192" s="21"/>
      <c r="Q192" s="21" t="s">
        <v>532</v>
      </c>
      <c r="S192" s="21" t="s">
        <v>324</v>
      </c>
      <c r="U192" s="22"/>
      <c r="W192" s="21" t="str">
        <f>IF(ISBLANK(V192),  "", _xlfn.CONCAT("haas/entity/sensor/", LOWER(C192), "/", E192, "/config"))</f>
        <v/>
      </c>
      <c r="X192" s="21" t="str">
        <f>IF(ISBLANK(V192),  "", _xlfn.CONCAT(LOWER(C192), "/", E192))</f>
        <v/>
      </c>
      <c r="AB192" s="21"/>
      <c r="AC192" s="22"/>
      <c r="AD192" s="21"/>
      <c r="AK192" s="21" t="str">
        <f>IF(AND(ISBLANK(AI192), ISBLANK(AJ192)), "", _xlfn.CONCAT("[", IF(ISBLANK(AI192), "", _xlfn.CONCAT("[""mac"", """, AI192, """]")), IF(ISBLANK(AJ192), "", _xlfn.CONCAT(", [""ip"", """, AJ192, """]")), "]"))</f>
        <v/>
      </c>
      <c r="AL192" s="21"/>
    </row>
    <row r="193" spans="1:38" x14ac:dyDescent="0.2">
      <c r="A193" s="21">
        <v>2160</v>
      </c>
      <c r="B193" s="21" t="s">
        <v>26</v>
      </c>
      <c r="C193" s="21" t="s">
        <v>546</v>
      </c>
      <c r="D193" s="21" t="s">
        <v>27</v>
      </c>
      <c r="E193" s="21" t="s">
        <v>817</v>
      </c>
      <c r="F193" s="21" t="str">
        <f>IF(ISBLANK(E193), "", Table2[[#This Row],[unique_id]])</f>
        <v>roof_water_heater_booster_energy_today</v>
      </c>
      <c r="G193" s="21" t="s">
        <v>818</v>
      </c>
      <c r="H193" s="21" t="s">
        <v>264</v>
      </c>
      <c r="I193" s="21" t="s">
        <v>142</v>
      </c>
      <c r="L193" s="21" t="s">
        <v>136</v>
      </c>
      <c r="N193" s="21" t="s">
        <v>800</v>
      </c>
      <c r="O193" s="22"/>
      <c r="P193" s="21"/>
      <c r="Q193" s="21" t="s">
        <v>532</v>
      </c>
      <c r="S193" s="21" t="s">
        <v>324</v>
      </c>
      <c r="U193" s="22"/>
      <c r="W193" s="21" t="str">
        <f>IF(ISBLANK(V193),  "", _xlfn.CONCAT("haas/entity/sensor/", LOWER(C193), "/", E193, "/config"))</f>
        <v/>
      </c>
      <c r="X193" s="21" t="str">
        <f>IF(ISBLANK(V193),  "", _xlfn.CONCAT(LOWER(C193), "/", E193))</f>
        <v/>
      </c>
      <c r="AB193" s="21"/>
      <c r="AC193" s="22"/>
      <c r="AD193" s="21"/>
      <c r="AK193" s="21" t="str">
        <f>IF(AND(ISBLANK(AI193), ISBLANK(AJ193)), "", _xlfn.CONCAT("[", IF(ISBLANK(AI193), "", _xlfn.CONCAT("[""mac"", """, AI193, """]")), IF(ISBLANK(AJ193), "", _xlfn.CONCAT(", [""ip"", """, AJ193, """]")), "]"))</f>
        <v/>
      </c>
      <c r="AL193" s="21"/>
    </row>
    <row r="194" spans="1:38" x14ac:dyDescent="0.2">
      <c r="A194" s="21">
        <v>2161</v>
      </c>
      <c r="B194" s="21" t="s">
        <v>26</v>
      </c>
      <c r="C194" s="21" t="s">
        <v>288</v>
      </c>
      <c r="D194" s="21" t="s">
        <v>27</v>
      </c>
      <c r="E194" s="21" t="s">
        <v>300</v>
      </c>
      <c r="F194" s="21" t="str">
        <f>IF(ISBLANK(E194), "", Table2[[#This Row],[unique_id]])</f>
        <v>kitchen_dish_washer_today_s_consumption</v>
      </c>
      <c r="G194" s="21" t="s">
        <v>278</v>
      </c>
      <c r="H194" s="21" t="s">
        <v>264</v>
      </c>
      <c r="I194" s="21" t="s">
        <v>142</v>
      </c>
      <c r="L194" s="21" t="s">
        <v>136</v>
      </c>
      <c r="N194" s="21" t="s">
        <v>800</v>
      </c>
      <c r="O194" s="22"/>
      <c r="P194" s="21"/>
      <c r="Q194" s="21" t="s">
        <v>532</v>
      </c>
      <c r="S194" s="21" t="s">
        <v>324</v>
      </c>
      <c r="U194" s="22"/>
      <c r="W194" s="21" t="str">
        <f>IF(ISBLANK(V194),  "", _xlfn.CONCAT("haas/entity/sensor/", LOWER(C194), "/", E194, "/config"))</f>
        <v/>
      </c>
      <c r="X194" s="21" t="str">
        <f>IF(ISBLANK(V194),  "", _xlfn.CONCAT(LOWER(C194), "/", E194))</f>
        <v/>
      </c>
      <c r="AB194" s="21"/>
      <c r="AC194" s="22"/>
      <c r="AD194" s="21"/>
      <c r="AK194" s="21" t="str">
        <f>IF(AND(ISBLANK(AI194), ISBLANK(AJ194)), "", _xlfn.CONCAT("[", IF(ISBLANK(AI194), "", _xlfn.CONCAT("[""mac"", """, AI194, """]")), IF(ISBLANK(AJ194), "", _xlfn.CONCAT(", [""ip"", """, AJ194, """]")), "]"))</f>
        <v/>
      </c>
      <c r="AL194" s="21"/>
    </row>
    <row r="195" spans="1:38" x14ac:dyDescent="0.2">
      <c r="A195" s="21">
        <v>2162</v>
      </c>
      <c r="B195" s="21" t="s">
        <v>26</v>
      </c>
      <c r="C195" s="21" t="s">
        <v>288</v>
      </c>
      <c r="D195" s="21" t="s">
        <v>27</v>
      </c>
      <c r="E195" s="21" t="s">
        <v>301</v>
      </c>
      <c r="F195" s="21" t="str">
        <f>IF(ISBLANK(E195), "", Table2[[#This Row],[unique_id]])</f>
        <v>laundry_clothes_dryer_today_s_consumption</v>
      </c>
      <c r="G195" s="21" t="s">
        <v>279</v>
      </c>
      <c r="H195" s="21" t="s">
        <v>264</v>
      </c>
      <c r="I195" s="21" t="s">
        <v>142</v>
      </c>
      <c r="L195" s="21" t="s">
        <v>136</v>
      </c>
      <c r="N195" s="21" t="s">
        <v>800</v>
      </c>
      <c r="O195" s="22"/>
      <c r="P195" s="21"/>
      <c r="Q195" s="21" t="s">
        <v>532</v>
      </c>
      <c r="S195" s="21" t="s">
        <v>324</v>
      </c>
      <c r="U195" s="22"/>
      <c r="W195" s="21" t="str">
        <f>IF(ISBLANK(V195),  "", _xlfn.CONCAT("haas/entity/sensor/", LOWER(C195), "/", E195, "/config"))</f>
        <v/>
      </c>
      <c r="X195" s="21" t="str">
        <f>IF(ISBLANK(V195),  "", _xlfn.CONCAT(LOWER(C195), "/", E195))</f>
        <v/>
      </c>
      <c r="AB195" s="21"/>
      <c r="AC195" s="22"/>
      <c r="AD195" s="21"/>
      <c r="AK195" s="21" t="str">
        <f>IF(AND(ISBLANK(AI195), ISBLANK(AJ195)), "", _xlfn.CONCAT("[", IF(ISBLANK(AI195), "", _xlfn.CONCAT("[""mac"", """, AI195, """]")), IF(ISBLANK(AJ195), "", _xlfn.CONCAT(", [""ip"", """, AJ195, """]")), "]"))</f>
        <v/>
      </c>
      <c r="AL195" s="21"/>
    </row>
    <row r="196" spans="1:38" x14ac:dyDescent="0.2">
      <c r="A196" s="21">
        <v>2163</v>
      </c>
      <c r="B196" s="21" t="s">
        <v>26</v>
      </c>
      <c r="C196" s="21" t="s">
        <v>288</v>
      </c>
      <c r="D196" s="21" t="s">
        <v>27</v>
      </c>
      <c r="E196" s="21" t="s">
        <v>302</v>
      </c>
      <c r="F196" s="21" t="str">
        <f>IF(ISBLANK(E196), "", Table2[[#This Row],[unique_id]])</f>
        <v>laundry_washing_machine_today_s_consumption</v>
      </c>
      <c r="G196" s="21" t="s">
        <v>277</v>
      </c>
      <c r="H196" s="21" t="s">
        <v>264</v>
      </c>
      <c r="I196" s="21" t="s">
        <v>142</v>
      </c>
      <c r="L196" s="21" t="s">
        <v>136</v>
      </c>
      <c r="N196" s="21" t="s">
        <v>800</v>
      </c>
      <c r="O196" s="22"/>
      <c r="P196" s="21"/>
      <c r="Q196" s="21" t="s">
        <v>532</v>
      </c>
      <c r="S196" s="21" t="s">
        <v>324</v>
      </c>
      <c r="U196" s="22"/>
      <c r="W196" s="21" t="str">
        <f>IF(ISBLANK(V196),  "", _xlfn.CONCAT("haas/entity/sensor/", LOWER(C196), "/", E196, "/config"))</f>
        <v/>
      </c>
      <c r="X196" s="21" t="str">
        <f>IF(ISBLANK(V196),  "", _xlfn.CONCAT(LOWER(C196), "/", E196))</f>
        <v/>
      </c>
      <c r="AB196" s="21"/>
      <c r="AC196" s="22"/>
      <c r="AD196" s="21"/>
      <c r="AK196" s="21" t="str">
        <f>IF(AND(ISBLANK(AI196), ISBLANK(AJ196)), "", _xlfn.CONCAT("[", IF(ISBLANK(AI196), "", _xlfn.CONCAT("[""mac"", """, AI196, """]")), IF(ISBLANK(AJ196), "", _xlfn.CONCAT(", [""ip"", """, AJ196, """]")), "]"))</f>
        <v/>
      </c>
      <c r="AL196" s="21"/>
    </row>
    <row r="197" spans="1:38" x14ac:dyDescent="0.2">
      <c r="A197" s="21">
        <v>2164</v>
      </c>
      <c r="B197" s="21" t="s">
        <v>26</v>
      </c>
      <c r="C197" s="21" t="s">
        <v>288</v>
      </c>
      <c r="D197" s="21" t="s">
        <v>27</v>
      </c>
      <c r="E197" s="21" t="s">
        <v>303</v>
      </c>
      <c r="F197" s="21" t="str">
        <f>IF(ISBLANK(E197), "", Table2[[#This Row],[unique_id]])</f>
        <v>kitchen_coffee_machine_today_s_consumption</v>
      </c>
      <c r="G197" s="21" t="s">
        <v>135</v>
      </c>
      <c r="H197" s="21" t="s">
        <v>264</v>
      </c>
      <c r="I197" s="21" t="s">
        <v>142</v>
      </c>
      <c r="L197" s="21" t="s">
        <v>136</v>
      </c>
      <c r="N197" s="21" t="s">
        <v>800</v>
      </c>
      <c r="O197" s="22"/>
      <c r="P197" s="21"/>
      <c r="Q197" s="21" t="s">
        <v>532</v>
      </c>
      <c r="S197" s="21" t="s">
        <v>324</v>
      </c>
      <c r="U197" s="22"/>
      <c r="W197" s="21" t="str">
        <f>IF(ISBLANK(V197),  "", _xlfn.CONCAT("haas/entity/sensor/", LOWER(C197), "/", E197, "/config"))</f>
        <v/>
      </c>
      <c r="X197" s="21" t="str">
        <f>IF(ISBLANK(V197),  "", _xlfn.CONCAT(LOWER(C197), "/", E197))</f>
        <v/>
      </c>
      <c r="AB197" s="21"/>
      <c r="AC197" s="22"/>
      <c r="AD197" s="21"/>
      <c r="AK197" s="21" t="str">
        <f>IF(AND(ISBLANK(AI197), ISBLANK(AJ197)), "", _xlfn.CONCAT("[", IF(ISBLANK(AI197), "", _xlfn.CONCAT("[""mac"", """, AI197, """]")), IF(ISBLANK(AJ197), "", _xlfn.CONCAT(", [""ip"", """, AJ197, """]")), "]"))</f>
        <v/>
      </c>
      <c r="AL197" s="21"/>
    </row>
    <row r="198" spans="1:38" x14ac:dyDescent="0.2">
      <c r="A198" s="21">
        <v>2165</v>
      </c>
      <c r="B198" s="21" t="s">
        <v>26</v>
      </c>
      <c r="C198" s="21" t="s">
        <v>288</v>
      </c>
      <c r="D198" s="21" t="s">
        <v>27</v>
      </c>
      <c r="E198" s="21" t="s">
        <v>304</v>
      </c>
      <c r="F198" s="21" t="str">
        <f>IF(ISBLANK(E198), "", Table2[[#This Row],[unique_id]])</f>
        <v>kitchen_fridge_today_s_consumption</v>
      </c>
      <c r="G198" s="21" t="s">
        <v>273</v>
      </c>
      <c r="H198" s="21" t="s">
        <v>264</v>
      </c>
      <c r="I198" s="21" t="s">
        <v>142</v>
      </c>
      <c r="L198" s="21" t="s">
        <v>136</v>
      </c>
      <c r="N198" s="21" t="s">
        <v>800</v>
      </c>
      <c r="O198" s="22"/>
      <c r="P198" s="21"/>
      <c r="Q198" s="21" t="s">
        <v>532</v>
      </c>
      <c r="S198" s="21" t="s">
        <v>324</v>
      </c>
      <c r="U198" s="22"/>
      <c r="W198" s="21" t="str">
        <f>IF(ISBLANK(V198),  "", _xlfn.CONCAT("haas/entity/sensor/", LOWER(C198), "/", E198, "/config"))</f>
        <v/>
      </c>
      <c r="X198" s="21" t="str">
        <f>IF(ISBLANK(V198),  "", _xlfn.CONCAT(LOWER(C198), "/", E198))</f>
        <v/>
      </c>
      <c r="AB198" s="21"/>
      <c r="AC198" s="22"/>
      <c r="AD198" s="21"/>
      <c r="AK198" s="21" t="str">
        <f>IF(AND(ISBLANK(AI198), ISBLANK(AJ198)), "", _xlfn.CONCAT("[", IF(ISBLANK(AI198), "", _xlfn.CONCAT("[""mac"", """, AI198, """]")), IF(ISBLANK(AJ198), "", _xlfn.CONCAT(", [""ip"", """, AJ198, """]")), "]"))</f>
        <v/>
      </c>
      <c r="AL198" s="21"/>
    </row>
    <row r="199" spans="1:38" x14ac:dyDescent="0.2">
      <c r="A199" s="21">
        <v>2166</v>
      </c>
      <c r="B199" s="21" t="s">
        <v>26</v>
      </c>
      <c r="C199" s="21" t="s">
        <v>288</v>
      </c>
      <c r="D199" s="21" t="s">
        <v>27</v>
      </c>
      <c r="E199" s="21" t="s">
        <v>305</v>
      </c>
      <c r="F199" s="21" t="str">
        <f>IF(ISBLANK(E199), "", Table2[[#This Row],[unique_id]])</f>
        <v>deck_freezer_today_s_consumption</v>
      </c>
      <c r="G199" s="21" t="s">
        <v>274</v>
      </c>
      <c r="H199" s="21" t="s">
        <v>264</v>
      </c>
      <c r="I199" s="21" t="s">
        <v>142</v>
      </c>
      <c r="L199" s="21" t="s">
        <v>136</v>
      </c>
      <c r="N199" s="21" t="s">
        <v>800</v>
      </c>
      <c r="O199" s="22"/>
      <c r="P199" s="21"/>
      <c r="Q199" s="21" t="s">
        <v>532</v>
      </c>
      <c r="S199" s="21" t="s">
        <v>324</v>
      </c>
      <c r="U199" s="22"/>
      <c r="W199" s="21" t="str">
        <f>IF(ISBLANK(V199),  "", _xlfn.CONCAT("haas/entity/sensor/", LOWER(C199), "/", E199, "/config"))</f>
        <v/>
      </c>
      <c r="X199" s="21" t="str">
        <f>IF(ISBLANK(V199),  "", _xlfn.CONCAT(LOWER(C199), "/", E199))</f>
        <v/>
      </c>
      <c r="AB199" s="21"/>
      <c r="AC199" s="22"/>
      <c r="AD199" s="21"/>
      <c r="AK199" s="21" t="str">
        <f>IF(AND(ISBLANK(AI199), ISBLANK(AJ199)), "", _xlfn.CONCAT("[", IF(ISBLANK(AI199), "", _xlfn.CONCAT("[""mac"", """, AI199, """]")), IF(ISBLANK(AJ199), "", _xlfn.CONCAT(", [""ip"", """, AJ199, """]")), "]"))</f>
        <v/>
      </c>
      <c r="AL199" s="21"/>
    </row>
    <row r="200" spans="1:38" x14ac:dyDescent="0.2">
      <c r="A200" s="21">
        <v>2167</v>
      </c>
      <c r="B200" s="21" t="s">
        <v>26</v>
      </c>
      <c r="C200" s="21" t="s">
        <v>288</v>
      </c>
      <c r="D200" s="21" t="s">
        <v>27</v>
      </c>
      <c r="E200" s="21" t="s">
        <v>556</v>
      </c>
      <c r="F200" s="21" t="str">
        <f>IF(ISBLANK(E200), "", Table2[[#This Row],[unique_id]])</f>
        <v>deck_festoons_today_s_consumption</v>
      </c>
      <c r="G200" s="21" t="s">
        <v>433</v>
      </c>
      <c r="H200" s="21" t="s">
        <v>264</v>
      </c>
      <c r="I200" s="21" t="s">
        <v>142</v>
      </c>
      <c r="L200" s="21" t="s">
        <v>136</v>
      </c>
      <c r="N200" s="21" t="s">
        <v>800</v>
      </c>
      <c r="O200" s="22"/>
      <c r="P200" s="21"/>
      <c r="Q200" s="21" t="s">
        <v>532</v>
      </c>
      <c r="S200" s="21" t="s">
        <v>324</v>
      </c>
      <c r="U200" s="22"/>
      <c r="W200" s="21" t="str">
        <f>IF(ISBLANK(V200),  "", _xlfn.CONCAT("haas/entity/sensor/", LOWER(C200), "/", E200, "/config"))</f>
        <v/>
      </c>
      <c r="X200" s="21" t="str">
        <f>IF(ISBLANK(V200),  "", _xlfn.CONCAT(LOWER(C200), "/", E200))</f>
        <v/>
      </c>
      <c r="AB200" s="21"/>
      <c r="AC200" s="22"/>
      <c r="AD200" s="21"/>
      <c r="AK200" s="21" t="str">
        <f>IF(AND(ISBLANK(AI200), ISBLANK(AJ200)), "", _xlfn.CONCAT("[", IF(ISBLANK(AI200), "", _xlfn.CONCAT("[""mac"", """, AI200, """]")), IF(ISBLANK(AJ200), "", _xlfn.CONCAT(", [""ip"", """, AJ200, """]")), "]"))</f>
        <v/>
      </c>
      <c r="AL200" s="21"/>
    </row>
    <row r="201" spans="1:38" x14ac:dyDescent="0.2">
      <c r="A201" s="21">
        <v>2168</v>
      </c>
      <c r="B201" s="21" t="s">
        <v>26</v>
      </c>
      <c r="C201" s="21" t="s">
        <v>288</v>
      </c>
      <c r="D201" s="21" t="s">
        <v>27</v>
      </c>
      <c r="E201" s="21" t="s">
        <v>306</v>
      </c>
      <c r="F201" s="21" t="str">
        <f>IF(ISBLANK(E201), "", Table2[[#This Row],[unique_id]])</f>
        <v>lounge_tv_today_s_consumption</v>
      </c>
      <c r="G201" s="21" t="s">
        <v>191</v>
      </c>
      <c r="H201" s="21" t="s">
        <v>264</v>
      </c>
      <c r="I201" s="21" t="s">
        <v>142</v>
      </c>
      <c r="L201" s="21" t="s">
        <v>136</v>
      </c>
      <c r="N201" s="21" t="s">
        <v>800</v>
      </c>
      <c r="O201" s="22"/>
      <c r="P201" s="21"/>
      <c r="Q201" s="21" t="s">
        <v>532</v>
      </c>
      <c r="S201" s="21" t="s">
        <v>324</v>
      </c>
      <c r="U201" s="22"/>
      <c r="W201" s="21" t="str">
        <f>IF(ISBLANK(V201),  "", _xlfn.CONCAT("haas/entity/sensor/", LOWER(C201), "/", E201, "/config"))</f>
        <v/>
      </c>
      <c r="X201" s="21" t="str">
        <f>IF(ISBLANK(V201),  "", _xlfn.CONCAT(LOWER(C201), "/", E201))</f>
        <v/>
      </c>
      <c r="AB201" s="21"/>
      <c r="AC201" s="22"/>
      <c r="AD201" s="21"/>
      <c r="AK201" s="21" t="str">
        <f>IF(AND(ISBLANK(AI201), ISBLANK(AJ201)), "", _xlfn.CONCAT("[", IF(ISBLANK(AI201), "", _xlfn.CONCAT("[""mac"", """, AI201, """]")), IF(ISBLANK(AJ201), "", _xlfn.CONCAT(", [""ip"", """, AJ201, """]")), "]"))</f>
        <v/>
      </c>
      <c r="AL201" s="21"/>
    </row>
    <row r="202" spans="1:38" x14ac:dyDescent="0.2">
      <c r="A202" s="21">
        <v>2169</v>
      </c>
      <c r="B202" s="21" t="s">
        <v>26</v>
      </c>
      <c r="C202" s="21" t="s">
        <v>288</v>
      </c>
      <c r="D202" s="21" t="s">
        <v>27</v>
      </c>
      <c r="E202" s="21" t="s">
        <v>307</v>
      </c>
      <c r="F202" s="21" t="str">
        <f>IF(ISBLANK(E202), "", Table2[[#This Row],[unique_id]])</f>
        <v>bathroom_rails_today_s_consumption</v>
      </c>
      <c r="G202" s="21" t="s">
        <v>821</v>
      </c>
      <c r="H202" s="21" t="s">
        <v>264</v>
      </c>
      <c r="I202" s="21" t="s">
        <v>142</v>
      </c>
      <c r="L202" s="21" t="s">
        <v>136</v>
      </c>
      <c r="N202" s="21" t="s">
        <v>800</v>
      </c>
      <c r="O202" s="22"/>
      <c r="P202" s="21"/>
      <c r="Q202" s="21" t="s">
        <v>532</v>
      </c>
      <c r="S202" s="21" t="s">
        <v>324</v>
      </c>
      <c r="U202" s="22"/>
      <c r="W202" s="21" t="str">
        <f>IF(ISBLANK(V202),  "", _xlfn.CONCAT("haas/entity/sensor/", LOWER(C202), "/", E202, "/config"))</f>
        <v/>
      </c>
      <c r="X202" s="21" t="str">
        <f>IF(ISBLANK(V202),  "", _xlfn.CONCAT(LOWER(C202), "/", E202))</f>
        <v/>
      </c>
      <c r="AB202" s="21"/>
      <c r="AC202" s="22"/>
      <c r="AD202" s="21"/>
      <c r="AK202" s="21" t="str">
        <f>IF(AND(ISBLANK(AI202), ISBLANK(AJ202)), "", _xlfn.CONCAT("[", IF(ISBLANK(AI202), "", _xlfn.CONCAT("[""mac"", """, AI202, """]")), IF(ISBLANK(AJ202), "", _xlfn.CONCAT(", [""ip"", """, AJ202, """]")), "]"))</f>
        <v/>
      </c>
      <c r="AL202" s="21"/>
    </row>
    <row r="203" spans="1:38" x14ac:dyDescent="0.2">
      <c r="A203" s="21">
        <v>2170</v>
      </c>
      <c r="B203" s="21" t="s">
        <v>26</v>
      </c>
      <c r="C203" s="21" t="s">
        <v>288</v>
      </c>
      <c r="D203" s="21" t="s">
        <v>27</v>
      </c>
      <c r="E203" s="21" t="s">
        <v>308</v>
      </c>
      <c r="F203" s="21" t="str">
        <f>IF(ISBLANK(E203), "", Table2[[#This Row],[unique_id]])</f>
        <v>study_outlet_today_s_consumption</v>
      </c>
      <c r="G203" s="21" t="s">
        <v>276</v>
      </c>
      <c r="H203" s="21" t="s">
        <v>264</v>
      </c>
      <c r="I203" s="21" t="s">
        <v>142</v>
      </c>
      <c r="L203" s="21" t="s">
        <v>136</v>
      </c>
      <c r="N203" s="21" t="s">
        <v>800</v>
      </c>
      <c r="O203" s="22"/>
      <c r="P203" s="21"/>
      <c r="Q203" s="21" t="s">
        <v>532</v>
      </c>
      <c r="S203" s="21" t="s">
        <v>324</v>
      </c>
      <c r="U203" s="22"/>
      <c r="W203" s="21" t="str">
        <f>IF(ISBLANK(V203),  "", _xlfn.CONCAT("haas/entity/sensor/", LOWER(C203), "/", E203, "/config"))</f>
        <v/>
      </c>
      <c r="X203" s="21" t="str">
        <f>IF(ISBLANK(V203),  "", _xlfn.CONCAT(LOWER(C203), "/", E203))</f>
        <v/>
      </c>
      <c r="AB203" s="21"/>
      <c r="AC203" s="22"/>
      <c r="AD203" s="21"/>
      <c r="AK203" s="21" t="str">
        <f>IF(AND(ISBLANK(AI203), ISBLANK(AJ203)), "", _xlfn.CONCAT("[", IF(ISBLANK(AI203), "", _xlfn.CONCAT("[""mac"", """, AI203, """]")), IF(ISBLANK(AJ203), "", _xlfn.CONCAT(", [""ip"", """, AJ203, """]")), "]"))</f>
        <v/>
      </c>
      <c r="AL203" s="21"/>
    </row>
    <row r="204" spans="1:38" x14ac:dyDescent="0.2">
      <c r="A204" s="21">
        <v>2171</v>
      </c>
      <c r="B204" s="21" t="s">
        <v>26</v>
      </c>
      <c r="C204" s="21" t="s">
        <v>288</v>
      </c>
      <c r="D204" s="21" t="s">
        <v>27</v>
      </c>
      <c r="E204" s="21" t="s">
        <v>309</v>
      </c>
      <c r="F204" s="21" t="str">
        <f>IF(ISBLANK(E204), "", Table2[[#This Row],[unique_id]])</f>
        <v>office_outlet_today_s_consumption</v>
      </c>
      <c r="G204" s="21" t="s">
        <v>275</v>
      </c>
      <c r="H204" s="21" t="s">
        <v>264</v>
      </c>
      <c r="I204" s="21" t="s">
        <v>142</v>
      </c>
      <c r="L204" s="21" t="s">
        <v>136</v>
      </c>
      <c r="N204" s="21" t="s">
        <v>800</v>
      </c>
      <c r="O204" s="22"/>
      <c r="P204" s="21"/>
      <c r="Q204" s="21" t="s">
        <v>532</v>
      </c>
      <c r="S204" s="21" t="s">
        <v>324</v>
      </c>
      <c r="U204" s="22"/>
      <c r="W204" s="21" t="str">
        <f>IF(ISBLANK(V204),  "", _xlfn.CONCAT("haas/entity/sensor/", LOWER(C204), "/", E204, "/config"))</f>
        <v/>
      </c>
      <c r="X204" s="21" t="str">
        <f>IF(ISBLANK(V204),  "", _xlfn.CONCAT(LOWER(C204), "/", E204))</f>
        <v/>
      </c>
      <c r="AB204" s="21"/>
      <c r="AC204" s="22"/>
      <c r="AD204" s="21"/>
      <c r="AK204" s="21" t="str">
        <f>IF(AND(ISBLANK(AI204), ISBLANK(AJ204)), "", _xlfn.CONCAT("[", IF(ISBLANK(AI204), "", _xlfn.CONCAT("[""mac"", """, AI204, """]")), IF(ISBLANK(AJ204), "", _xlfn.CONCAT(", [""ip"", """, AJ204, """]")), "]"))</f>
        <v/>
      </c>
      <c r="AL204" s="21"/>
    </row>
    <row r="205" spans="1:38" x14ac:dyDescent="0.2">
      <c r="A205" s="21">
        <v>2172</v>
      </c>
      <c r="B205" s="21" t="s">
        <v>26</v>
      </c>
      <c r="C205" s="21" t="s">
        <v>288</v>
      </c>
      <c r="D205" s="21" t="s">
        <v>27</v>
      </c>
      <c r="E205" s="21" t="s">
        <v>743</v>
      </c>
      <c r="F205" s="28" t="str">
        <f>IF(ISBLANK(E205), "", Table2[[#This Row],[unique_id]])</f>
        <v>roof_network_switch_today_s_consumption</v>
      </c>
      <c r="G205" s="21" t="s">
        <v>269</v>
      </c>
      <c r="H205" s="21" t="s">
        <v>264</v>
      </c>
      <c r="I205" s="21" t="s">
        <v>142</v>
      </c>
      <c r="N205" s="21" t="s">
        <v>800</v>
      </c>
      <c r="O205" s="22"/>
      <c r="P205" s="21"/>
      <c r="U205" s="22"/>
      <c r="W205" s="21" t="str">
        <f>IF(ISBLANK(V205),  "", _xlfn.CONCAT("haas/entity/sensor/", LOWER(C205), "/", E205, "/config"))</f>
        <v/>
      </c>
      <c r="X205" s="21" t="str">
        <f>IF(ISBLANK(V205),  "", _xlfn.CONCAT(LOWER(C205), "/", E205))</f>
        <v/>
      </c>
      <c r="AB205" s="21"/>
      <c r="AC205" s="22"/>
      <c r="AD205" s="21"/>
      <c r="AK205" s="21" t="str">
        <f>IF(AND(ISBLANK(AI205), ISBLANK(AJ205)), "", _xlfn.CONCAT("[", IF(ISBLANK(AI205), "", _xlfn.CONCAT("[""mac"", """, AI205, """]")), IF(ISBLANK(AJ205), "", _xlfn.CONCAT(", [""ip"", """, AJ205, """]")), "]"))</f>
        <v/>
      </c>
      <c r="AL205" s="21"/>
    </row>
    <row r="206" spans="1:38" x14ac:dyDescent="0.2">
      <c r="A206" s="21">
        <v>2173</v>
      </c>
      <c r="B206" s="21" t="s">
        <v>26</v>
      </c>
      <c r="C206" s="21" t="s">
        <v>288</v>
      </c>
      <c r="D206" s="21" t="s">
        <v>27</v>
      </c>
      <c r="E206" s="21" t="s">
        <v>739</v>
      </c>
      <c r="F206" s="28" t="str">
        <f>IF(ISBLANK(E206), "", Table2[[#This Row],[unique_id]])</f>
        <v>rack_modem_today_s_consumption</v>
      </c>
      <c r="G206" s="21" t="s">
        <v>271</v>
      </c>
      <c r="H206" s="21" t="s">
        <v>264</v>
      </c>
      <c r="I206" s="21" t="s">
        <v>142</v>
      </c>
      <c r="N206" s="21" t="s">
        <v>800</v>
      </c>
      <c r="O206" s="22"/>
      <c r="P206" s="21"/>
      <c r="U206" s="22"/>
      <c r="W206" s="21" t="str">
        <f>IF(ISBLANK(V206),  "", _xlfn.CONCAT("haas/entity/sensor/", LOWER(C206), "/", E206, "/config"))</f>
        <v/>
      </c>
      <c r="X206" s="21" t="str">
        <f>IF(ISBLANK(V206),  "", _xlfn.CONCAT(LOWER(C206), "/", E206))</f>
        <v/>
      </c>
      <c r="AB206" s="21"/>
      <c r="AC206" s="22"/>
      <c r="AD206" s="21"/>
      <c r="AK206" s="21" t="str">
        <f>IF(AND(ISBLANK(AI206), ISBLANK(AJ206)), "", _xlfn.CONCAT("[", IF(ISBLANK(AI206), "", _xlfn.CONCAT("[""mac"", """, AI206, """]")), IF(ISBLANK(AJ206), "", _xlfn.CONCAT(", [""ip"", """, AJ206, """]")), "]"))</f>
        <v/>
      </c>
      <c r="AL206" s="21"/>
    </row>
    <row r="207" spans="1:38" x14ac:dyDescent="0.2">
      <c r="A207" s="21">
        <v>2174</v>
      </c>
      <c r="B207" s="21" t="s">
        <v>26</v>
      </c>
      <c r="C207" s="21" t="s">
        <v>288</v>
      </c>
      <c r="D207" s="21" t="s">
        <v>27</v>
      </c>
      <c r="E207" s="21" t="s">
        <v>545</v>
      </c>
      <c r="F207" s="21" t="str">
        <f>IF(ISBLANK(E207), "", Table2[[#This Row],[unique_id]])</f>
        <v>server_network_energy_daily</v>
      </c>
      <c r="G207" s="21" t="s">
        <v>788</v>
      </c>
      <c r="H207" s="21" t="s">
        <v>264</v>
      </c>
      <c r="I207" s="21" t="s">
        <v>142</v>
      </c>
      <c r="L207" s="21" t="s">
        <v>136</v>
      </c>
      <c r="N207" s="21" t="s">
        <v>800</v>
      </c>
      <c r="O207" s="22"/>
      <c r="P207" s="21"/>
      <c r="Q207" s="21" t="s">
        <v>532</v>
      </c>
      <c r="S207" s="21" t="s">
        <v>324</v>
      </c>
      <c r="U207" s="22"/>
      <c r="W207" s="21" t="str">
        <f>IF(ISBLANK(V207),  "", _xlfn.CONCAT("haas/entity/sensor/", LOWER(C207), "/", E207, "/config"))</f>
        <v/>
      </c>
      <c r="X207" s="21" t="str">
        <f>IF(ISBLANK(V207),  "", _xlfn.CONCAT(LOWER(C207), "/", E207))</f>
        <v/>
      </c>
      <c r="AB207" s="21"/>
      <c r="AC207" s="22"/>
      <c r="AD207" s="21"/>
      <c r="AK207" s="21" t="str">
        <f>IF(AND(ISBLANK(AI207), ISBLANK(AJ207)), "", _xlfn.CONCAT("[", IF(ISBLANK(AI207), "", _xlfn.CONCAT("[""mac"", """, AI207, """]")), IF(ISBLANK(AJ207), "", _xlfn.CONCAT(", [""ip"", """, AJ207, """]")), "]"))</f>
        <v/>
      </c>
      <c r="AL207" s="21"/>
    </row>
    <row r="208" spans="1:38" x14ac:dyDescent="0.2">
      <c r="A208" s="21">
        <v>2175</v>
      </c>
      <c r="B208" s="21" t="s">
        <v>26</v>
      </c>
      <c r="C208" s="21" t="s">
        <v>288</v>
      </c>
      <c r="D208" s="21" t="s">
        <v>27</v>
      </c>
      <c r="E208" s="21" t="s">
        <v>740</v>
      </c>
      <c r="F208" s="28" t="str">
        <f>IF(ISBLANK(E208), "", Table2[[#This Row],[unique_id]])</f>
        <v>rack_outlet_today_s_consumption</v>
      </c>
      <c r="G208" s="21" t="s">
        <v>558</v>
      </c>
      <c r="H208" s="21" t="s">
        <v>264</v>
      </c>
      <c r="I208" s="21" t="s">
        <v>142</v>
      </c>
      <c r="N208" s="21" t="s">
        <v>800</v>
      </c>
      <c r="O208" s="22"/>
      <c r="P208" s="21"/>
      <c r="U208" s="22"/>
      <c r="W208" s="21" t="str">
        <f>IF(ISBLANK(V208),  "", _xlfn.CONCAT("haas/entity/sensor/", LOWER(C208), "/", E208, "/config"))</f>
        <v/>
      </c>
      <c r="X208" s="21" t="str">
        <f>IF(ISBLANK(V208),  "", _xlfn.CONCAT(LOWER(C208), "/", E208))</f>
        <v/>
      </c>
      <c r="AB208" s="21"/>
      <c r="AC208" s="22"/>
      <c r="AD208" s="21"/>
      <c r="AK208" s="21" t="str">
        <f>IF(AND(ISBLANK(AI208), ISBLANK(AJ208)), "", _xlfn.CONCAT("[", IF(ISBLANK(AI208), "", _xlfn.CONCAT("[""mac"", """, AI208, """]")), IF(ISBLANK(AJ208), "", _xlfn.CONCAT(", [""ip"", """, AJ208, """]")), "]"))</f>
        <v/>
      </c>
      <c r="AL208" s="21"/>
    </row>
    <row r="209" spans="1:38" x14ac:dyDescent="0.2">
      <c r="A209" s="21">
        <v>2176</v>
      </c>
      <c r="B209" s="21" t="s">
        <v>26</v>
      </c>
      <c r="C209" s="21" t="s">
        <v>288</v>
      </c>
      <c r="D209" s="21" t="s">
        <v>27</v>
      </c>
      <c r="E209" s="21" t="s">
        <v>741</v>
      </c>
      <c r="F209" s="28" t="str">
        <f>IF(ISBLANK(E209), "", Table2[[#This Row],[unique_id]])</f>
        <v>kitchen_fan_today_s_consumption</v>
      </c>
      <c r="G209" s="21" t="s">
        <v>270</v>
      </c>
      <c r="H209" s="21" t="s">
        <v>264</v>
      </c>
      <c r="I209" s="21" t="s">
        <v>142</v>
      </c>
      <c r="N209" s="21" t="s">
        <v>800</v>
      </c>
      <c r="O209" s="22"/>
      <c r="P209" s="21"/>
      <c r="U209" s="22"/>
      <c r="W209" s="21" t="str">
        <f>IF(ISBLANK(V209),  "", _xlfn.CONCAT("haas/entity/sensor/", LOWER(C209), "/", E209, "/config"))</f>
        <v/>
      </c>
      <c r="X209" s="21" t="str">
        <f>IF(ISBLANK(V209),  "", _xlfn.CONCAT(LOWER(C209), "/", E209))</f>
        <v/>
      </c>
      <c r="AB209" s="21"/>
      <c r="AC209" s="22"/>
      <c r="AD209" s="21"/>
      <c r="AK209" s="21" t="str">
        <f>IF(AND(ISBLANK(AI209), ISBLANK(AJ209)), "", _xlfn.CONCAT("[", IF(ISBLANK(AI209), "", _xlfn.CONCAT("[""mac"", """, AI209, """]")), IF(ISBLANK(AJ209), "", _xlfn.CONCAT(", [""ip"", """, AJ209, """]")), "]"))</f>
        <v/>
      </c>
      <c r="AL209" s="21"/>
    </row>
    <row r="210" spans="1:38" x14ac:dyDescent="0.2">
      <c r="A210" s="21">
        <v>2177</v>
      </c>
      <c r="B210" s="21" t="s">
        <v>26</v>
      </c>
      <c r="C210" s="21" t="s">
        <v>804</v>
      </c>
      <c r="D210" s="21" t="s">
        <v>537</v>
      </c>
      <c r="E210" s="21" t="s">
        <v>536</v>
      </c>
      <c r="F210" s="21" t="str">
        <f>IF(ISBLANK(E210), "", Table2[[#This Row],[unique_id]])</f>
        <v>column_break</v>
      </c>
      <c r="G210" s="21" t="s">
        <v>533</v>
      </c>
      <c r="H210" s="21" t="s">
        <v>264</v>
      </c>
      <c r="I210" s="21" t="s">
        <v>142</v>
      </c>
      <c r="L210" s="21" t="s">
        <v>534</v>
      </c>
      <c r="M210" s="21" t="s">
        <v>535</v>
      </c>
      <c r="N210" s="21"/>
      <c r="O210" s="22"/>
      <c r="P210" s="21"/>
      <c r="U210" s="22"/>
      <c r="X210" s="21" t="str">
        <f>IF(ISBLANK(V210),  "", _xlfn.CONCAT(LOWER(C210), "/", E210))</f>
        <v/>
      </c>
      <c r="AB210" s="21"/>
      <c r="AC210" s="22"/>
      <c r="AD210" s="21"/>
      <c r="AK210" s="21" t="str">
        <f>IF(AND(ISBLANK(AI210), ISBLANK(AJ210)), "", _xlfn.CONCAT("[", IF(ISBLANK(AI210), "", _xlfn.CONCAT("[""mac"", """, AI210, """]")), IF(ISBLANK(AJ210), "", _xlfn.CONCAT(", [""ip"", """, AJ210, """]")), "]"))</f>
        <v/>
      </c>
      <c r="AL210" s="21"/>
    </row>
    <row r="211" spans="1:38" x14ac:dyDescent="0.2">
      <c r="A211" s="21">
        <v>2200</v>
      </c>
      <c r="B211" s="21" t="s">
        <v>263</v>
      </c>
      <c r="C211" s="21" t="s">
        <v>154</v>
      </c>
      <c r="D211" s="21" t="s">
        <v>27</v>
      </c>
      <c r="E211" s="21" t="s">
        <v>317</v>
      </c>
      <c r="F211" s="21" t="str">
        <f>IF(ISBLANK(E211), "", Table2[[#This Row],[unique_id]])</f>
        <v>home_energy_weekly</v>
      </c>
      <c r="G211" s="21" t="s">
        <v>518</v>
      </c>
      <c r="H211" s="21" t="s">
        <v>316</v>
      </c>
      <c r="I211" s="21" t="s">
        <v>142</v>
      </c>
      <c r="L211" s="21" t="s">
        <v>90</v>
      </c>
      <c r="N211" s="21" t="s">
        <v>800</v>
      </c>
      <c r="O211" s="22"/>
      <c r="P211" s="21"/>
      <c r="Q211" s="21" t="s">
        <v>532</v>
      </c>
      <c r="S211" s="21" t="s">
        <v>324</v>
      </c>
      <c r="U211" s="22"/>
      <c r="W211" s="21" t="str">
        <f>IF(ISBLANK(V211),  "", _xlfn.CONCAT("haas/entity/sensor/", LOWER(C211), "/", E211, "/config"))</f>
        <v/>
      </c>
      <c r="X211" s="21" t="str">
        <f>IF(ISBLANK(V211),  "", _xlfn.CONCAT(LOWER(C211), "/", E211))</f>
        <v/>
      </c>
      <c r="AB211" s="21"/>
      <c r="AC211" s="22"/>
      <c r="AD211" s="21"/>
      <c r="AK211" s="21" t="str">
        <f>IF(AND(ISBLANK(AI211), ISBLANK(AJ211)), "", _xlfn.CONCAT("[", IF(ISBLANK(AI211), "", _xlfn.CONCAT("[""mac"", """, AI211, """]")), IF(ISBLANK(AJ211), "", _xlfn.CONCAT(", [""ip"", """, AJ211, """]")), "]"))</f>
        <v/>
      </c>
      <c r="AL211" s="21"/>
    </row>
    <row r="212" spans="1:38" x14ac:dyDescent="0.2">
      <c r="A212" s="21">
        <v>2201</v>
      </c>
      <c r="B212" s="21" t="s">
        <v>263</v>
      </c>
      <c r="C212" s="21" t="s">
        <v>154</v>
      </c>
      <c r="D212" s="21" t="s">
        <v>27</v>
      </c>
      <c r="E212" s="21" t="s">
        <v>529</v>
      </c>
      <c r="F212" s="21" t="str">
        <f>IF(ISBLANK(E212), "", Table2[[#This Row],[unique_id]])</f>
        <v>home_base_energy_weekly</v>
      </c>
      <c r="G212" s="21" t="s">
        <v>516</v>
      </c>
      <c r="H212" s="21" t="s">
        <v>316</v>
      </c>
      <c r="I212" s="21" t="s">
        <v>142</v>
      </c>
      <c r="L212" s="21" t="s">
        <v>90</v>
      </c>
      <c r="N212" s="21" t="s">
        <v>800</v>
      </c>
      <c r="O212" s="22"/>
      <c r="P212" s="21"/>
      <c r="Q212" s="21" t="s">
        <v>532</v>
      </c>
      <c r="S212" s="21" t="s">
        <v>324</v>
      </c>
      <c r="U212" s="22"/>
      <c r="W212" s="21" t="str">
        <f>IF(ISBLANK(V212),  "", _xlfn.CONCAT("haas/entity/sensor/", LOWER(C212), "/", E212, "/config"))</f>
        <v/>
      </c>
      <c r="X212" s="21" t="str">
        <f>IF(ISBLANK(V212),  "", _xlfn.CONCAT(LOWER(C212), "/", E212))</f>
        <v/>
      </c>
      <c r="AB212" s="21"/>
      <c r="AC212" s="22"/>
      <c r="AD212" s="21"/>
      <c r="AK212" s="21" t="str">
        <f>IF(AND(ISBLANK(AI212), ISBLANK(AJ212)), "", _xlfn.CONCAT("[", IF(ISBLANK(AI212), "", _xlfn.CONCAT("[""mac"", """, AI212, """]")), IF(ISBLANK(AJ212), "", _xlfn.CONCAT(", [""ip"", """, AJ212, """]")), "]"))</f>
        <v/>
      </c>
      <c r="AL212" s="21"/>
    </row>
    <row r="213" spans="1:38" x14ac:dyDescent="0.2">
      <c r="A213" s="21">
        <v>2203</v>
      </c>
      <c r="B213" s="21" t="s">
        <v>263</v>
      </c>
      <c r="C213" s="21" t="s">
        <v>154</v>
      </c>
      <c r="D213" s="21" t="s">
        <v>27</v>
      </c>
      <c r="E213" s="21" t="s">
        <v>530</v>
      </c>
      <c r="F213" s="21" t="str">
        <f>IF(ISBLANK(E213), "", Table2[[#This Row],[unique_id]])</f>
        <v>home_peak_energy_weekly</v>
      </c>
      <c r="G213" s="21" t="s">
        <v>517</v>
      </c>
      <c r="H213" s="21" t="s">
        <v>316</v>
      </c>
      <c r="I213" s="21" t="s">
        <v>142</v>
      </c>
      <c r="L213" s="21" t="s">
        <v>90</v>
      </c>
      <c r="N213" s="21" t="s">
        <v>800</v>
      </c>
      <c r="O213" s="22"/>
      <c r="P213" s="21"/>
      <c r="Q213" s="21" t="s">
        <v>532</v>
      </c>
      <c r="S213" s="21" t="s">
        <v>324</v>
      </c>
      <c r="U213" s="22"/>
      <c r="W213" s="21" t="str">
        <f>IF(ISBLANK(V213),  "", _xlfn.CONCAT("haas/entity/sensor/", LOWER(C213), "/", E213, "/config"))</f>
        <v/>
      </c>
      <c r="X213" s="21" t="str">
        <f>IF(ISBLANK(V213),  "", _xlfn.CONCAT(LOWER(C213), "/", E213))</f>
        <v/>
      </c>
      <c r="AB213" s="21"/>
      <c r="AC213" s="22"/>
      <c r="AD213" s="21"/>
      <c r="AK213" s="21" t="str">
        <f>IF(AND(ISBLANK(AI213), ISBLANK(AJ213)), "", _xlfn.CONCAT("[", IF(ISBLANK(AI213), "", _xlfn.CONCAT("[""mac"", """, AI213, """]")), IF(ISBLANK(AJ213), "", _xlfn.CONCAT(", [""ip"", """, AJ213, """]")), "]"))</f>
        <v/>
      </c>
      <c r="AL213" s="21"/>
    </row>
    <row r="214" spans="1:38" x14ac:dyDescent="0.2">
      <c r="A214" s="21">
        <v>2250</v>
      </c>
      <c r="B214" s="21" t="s">
        <v>263</v>
      </c>
      <c r="C214" s="21" t="s">
        <v>154</v>
      </c>
      <c r="D214" s="21" t="s">
        <v>27</v>
      </c>
      <c r="E214" s="21" t="s">
        <v>318</v>
      </c>
      <c r="F214" s="21" t="str">
        <f>IF(ISBLANK(E214), "", Table2[[#This Row],[unique_id]])</f>
        <v>home_energy_monthly</v>
      </c>
      <c r="G214" s="21" t="s">
        <v>518</v>
      </c>
      <c r="H214" s="21" t="s">
        <v>319</v>
      </c>
      <c r="I214" s="21" t="s">
        <v>142</v>
      </c>
      <c r="L214" s="21" t="s">
        <v>90</v>
      </c>
      <c r="N214" s="21" t="s">
        <v>800</v>
      </c>
      <c r="O214" s="22"/>
      <c r="P214" s="21"/>
      <c r="Q214" s="21" t="s">
        <v>532</v>
      </c>
      <c r="S214" s="21" t="s">
        <v>324</v>
      </c>
      <c r="U214" s="22"/>
      <c r="W214" s="21" t="str">
        <f>IF(ISBLANK(V214),  "", _xlfn.CONCAT("haas/entity/sensor/", LOWER(C214), "/", E214, "/config"))</f>
        <v/>
      </c>
      <c r="X214" s="21" t="str">
        <f>IF(ISBLANK(V214),  "", _xlfn.CONCAT(LOWER(C214), "/", E214))</f>
        <v/>
      </c>
      <c r="AB214" s="21"/>
      <c r="AC214" s="22"/>
      <c r="AD214" s="21"/>
      <c r="AK214" s="21" t="str">
        <f>IF(AND(ISBLANK(AI214), ISBLANK(AJ214)), "", _xlfn.CONCAT("[", IF(ISBLANK(AI214), "", _xlfn.CONCAT("[""mac"", """, AI214, """]")), IF(ISBLANK(AJ214), "", _xlfn.CONCAT(", [""ip"", """, AJ214, """]")), "]"))</f>
        <v/>
      </c>
      <c r="AL214" s="21"/>
    </row>
    <row r="215" spans="1:38" x14ac:dyDescent="0.2">
      <c r="A215" s="21">
        <v>2251</v>
      </c>
      <c r="B215" s="21" t="s">
        <v>263</v>
      </c>
      <c r="C215" s="21" t="s">
        <v>154</v>
      </c>
      <c r="D215" s="21" t="s">
        <v>27</v>
      </c>
      <c r="E215" s="21" t="s">
        <v>527</v>
      </c>
      <c r="F215" s="21" t="str">
        <f>IF(ISBLANK(E215), "", Table2[[#This Row],[unique_id]])</f>
        <v>home_base_energy_monthly</v>
      </c>
      <c r="G215" s="21" t="s">
        <v>516</v>
      </c>
      <c r="H215" s="21" t="s">
        <v>319</v>
      </c>
      <c r="I215" s="21" t="s">
        <v>142</v>
      </c>
      <c r="L215" s="21" t="s">
        <v>90</v>
      </c>
      <c r="N215" s="21" t="s">
        <v>800</v>
      </c>
      <c r="O215" s="22"/>
      <c r="P215" s="21"/>
      <c r="Q215" s="21" t="s">
        <v>532</v>
      </c>
      <c r="S215" s="21" t="s">
        <v>324</v>
      </c>
      <c r="U215" s="22"/>
      <c r="W215" s="21" t="str">
        <f>IF(ISBLANK(V215),  "", _xlfn.CONCAT("haas/entity/sensor/", LOWER(C215), "/", E215, "/config"))</f>
        <v/>
      </c>
      <c r="X215" s="21" t="str">
        <f>IF(ISBLANK(V215),  "", _xlfn.CONCAT(LOWER(C215), "/", E215))</f>
        <v/>
      </c>
      <c r="AB215" s="21"/>
      <c r="AC215" s="22"/>
      <c r="AD215" s="21"/>
      <c r="AK215" s="21" t="str">
        <f>IF(AND(ISBLANK(AI215), ISBLANK(AJ215)), "", _xlfn.CONCAT("[", IF(ISBLANK(AI215), "", _xlfn.CONCAT("[""mac"", """, AI215, """]")), IF(ISBLANK(AJ215), "", _xlfn.CONCAT(", [""ip"", """, AJ215, """]")), "]"))</f>
        <v/>
      </c>
      <c r="AL215" s="21"/>
    </row>
    <row r="216" spans="1:38" x14ac:dyDescent="0.2">
      <c r="A216" s="21">
        <v>2252</v>
      </c>
      <c r="B216" s="21" t="s">
        <v>263</v>
      </c>
      <c r="C216" s="21" t="s">
        <v>154</v>
      </c>
      <c r="D216" s="21" t="s">
        <v>27</v>
      </c>
      <c r="E216" s="21" t="s">
        <v>528</v>
      </c>
      <c r="F216" s="21" t="str">
        <f>IF(ISBLANK(E216), "", Table2[[#This Row],[unique_id]])</f>
        <v>home_peak_energy_monthly</v>
      </c>
      <c r="G216" s="21" t="s">
        <v>517</v>
      </c>
      <c r="H216" s="21" t="s">
        <v>319</v>
      </c>
      <c r="I216" s="21" t="s">
        <v>142</v>
      </c>
      <c r="L216" s="21" t="s">
        <v>90</v>
      </c>
      <c r="N216" s="21" t="s">
        <v>800</v>
      </c>
      <c r="O216" s="22"/>
      <c r="P216" s="21"/>
      <c r="Q216" s="21" t="s">
        <v>532</v>
      </c>
      <c r="S216" s="21" t="s">
        <v>324</v>
      </c>
      <c r="U216" s="22"/>
      <c r="W216" s="21" t="str">
        <f>IF(ISBLANK(V216),  "", _xlfn.CONCAT("haas/entity/sensor/", LOWER(C216), "/", E216, "/config"))</f>
        <v/>
      </c>
      <c r="X216" s="21" t="str">
        <f>IF(ISBLANK(V216),  "", _xlfn.CONCAT(LOWER(C216), "/", E216))</f>
        <v/>
      </c>
      <c r="AB216" s="21"/>
      <c r="AC216" s="22"/>
      <c r="AD216" s="21"/>
      <c r="AK216" s="21" t="str">
        <f>IF(AND(ISBLANK(AI216), ISBLANK(AJ216)), "", _xlfn.CONCAT("[", IF(ISBLANK(AI216), "", _xlfn.CONCAT("[""mac"", """, AI216, """]")), IF(ISBLANK(AJ216), "", _xlfn.CONCAT(", [""ip"", """, AJ216, """]")), "]"))</f>
        <v/>
      </c>
      <c r="AL216" s="21"/>
    </row>
    <row r="217" spans="1:38" x14ac:dyDescent="0.2">
      <c r="A217" s="21">
        <v>2300</v>
      </c>
      <c r="B217" s="21" t="s">
        <v>263</v>
      </c>
      <c r="C217" s="21" t="s">
        <v>154</v>
      </c>
      <c r="D217" s="21" t="s">
        <v>27</v>
      </c>
      <c r="E217" s="21" t="s">
        <v>320</v>
      </c>
      <c r="F217" s="21" t="str">
        <f>IF(ISBLANK(E217), "", Table2[[#This Row],[unique_id]])</f>
        <v>home_energy_yearly</v>
      </c>
      <c r="G217" s="21" t="s">
        <v>518</v>
      </c>
      <c r="H217" s="21" t="s">
        <v>321</v>
      </c>
      <c r="I217" s="21" t="s">
        <v>142</v>
      </c>
      <c r="L217" s="21" t="s">
        <v>90</v>
      </c>
      <c r="N217" s="21" t="s">
        <v>800</v>
      </c>
      <c r="O217" s="22"/>
      <c r="P217" s="21"/>
      <c r="Q217" s="21" t="s">
        <v>532</v>
      </c>
      <c r="S217" s="21" t="s">
        <v>324</v>
      </c>
      <c r="U217" s="22"/>
      <c r="W217" s="21" t="str">
        <f>IF(ISBLANK(V217),  "", _xlfn.CONCAT("haas/entity/sensor/", LOWER(C217), "/", E217, "/config"))</f>
        <v/>
      </c>
      <c r="X217" s="21" t="str">
        <f>IF(ISBLANK(V217),  "", _xlfn.CONCAT(LOWER(C217), "/", E217))</f>
        <v/>
      </c>
      <c r="AB217" s="21"/>
      <c r="AC217" s="22"/>
      <c r="AD217" s="21"/>
      <c r="AK217" s="21" t="str">
        <f>IF(AND(ISBLANK(AI217), ISBLANK(AJ217)), "", _xlfn.CONCAT("[", IF(ISBLANK(AI217), "", _xlfn.CONCAT("[""mac"", """, AI217, """]")), IF(ISBLANK(AJ217), "", _xlfn.CONCAT(", [""ip"", """, AJ217, """]")), "]"))</f>
        <v/>
      </c>
      <c r="AL217" s="21"/>
    </row>
    <row r="218" spans="1:38" x14ac:dyDescent="0.2">
      <c r="A218" s="21">
        <v>2301</v>
      </c>
      <c r="B218" s="21" t="s">
        <v>263</v>
      </c>
      <c r="C218" s="21" t="s">
        <v>154</v>
      </c>
      <c r="D218" s="21" t="s">
        <v>27</v>
      </c>
      <c r="E218" s="21" t="s">
        <v>525</v>
      </c>
      <c r="F218" s="21" t="str">
        <f>IF(ISBLANK(E218), "", Table2[[#This Row],[unique_id]])</f>
        <v>home_base_energy_yearly</v>
      </c>
      <c r="G218" s="21" t="s">
        <v>516</v>
      </c>
      <c r="H218" s="21" t="s">
        <v>321</v>
      </c>
      <c r="I218" s="21" t="s">
        <v>142</v>
      </c>
      <c r="L218" s="21" t="s">
        <v>90</v>
      </c>
      <c r="N218" s="21" t="s">
        <v>800</v>
      </c>
      <c r="O218" s="22"/>
      <c r="P218" s="21"/>
      <c r="Q218" s="21" t="s">
        <v>532</v>
      </c>
      <c r="S218" s="21" t="s">
        <v>324</v>
      </c>
      <c r="U218" s="22"/>
      <c r="W218" s="21" t="str">
        <f>IF(ISBLANK(V218),  "", _xlfn.CONCAT("haas/entity/sensor/", LOWER(C218), "/", E218, "/config"))</f>
        <v/>
      </c>
      <c r="X218" s="21" t="str">
        <f>IF(ISBLANK(V218),  "", _xlfn.CONCAT(LOWER(C218), "/", E218))</f>
        <v/>
      </c>
      <c r="AB218" s="21"/>
      <c r="AC218" s="22"/>
      <c r="AD218" s="21"/>
      <c r="AK218" s="21" t="str">
        <f>IF(AND(ISBLANK(AI218), ISBLANK(AJ218)), "", _xlfn.CONCAT("[", IF(ISBLANK(AI218), "", _xlfn.CONCAT("[""mac"", """, AI218, """]")), IF(ISBLANK(AJ218), "", _xlfn.CONCAT(", [""ip"", """, AJ218, """]")), "]"))</f>
        <v/>
      </c>
      <c r="AL218" s="21"/>
    </row>
    <row r="219" spans="1:38" x14ac:dyDescent="0.2">
      <c r="A219" s="21">
        <v>2302</v>
      </c>
      <c r="B219" s="21" t="s">
        <v>263</v>
      </c>
      <c r="C219" s="21" t="s">
        <v>154</v>
      </c>
      <c r="D219" s="21" t="s">
        <v>27</v>
      </c>
      <c r="E219" s="21" t="s">
        <v>526</v>
      </c>
      <c r="F219" s="21" t="str">
        <f>IF(ISBLANK(E219), "", Table2[[#This Row],[unique_id]])</f>
        <v>home_peak_energy_yearly</v>
      </c>
      <c r="G219" s="21" t="s">
        <v>517</v>
      </c>
      <c r="H219" s="21" t="s">
        <v>321</v>
      </c>
      <c r="I219" s="21" t="s">
        <v>142</v>
      </c>
      <c r="L219" s="21" t="s">
        <v>90</v>
      </c>
      <c r="N219" s="21" t="s">
        <v>800</v>
      </c>
      <c r="O219" s="22"/>
      <c r="P219" s="21"/>
      <c r="Q219" s="21" t="s">
        <v>532</v>
      </c>
      <c r="S219" s="21" t="s">
        <v>324</v>
      </c>
      <c r="U219" s="22"/>
      <c r="W219" s="21" t="str">
        <f>IF(ISBLANK(V219),  "", _xlfn.CONCAT("haas/entity/sensor/", LOWER(C219), "/", E219, "/config"))</f>
        <v/>
      </c>
      <c r="X219" s="21" t="str">
        <f>IF(ISBLANK(V219),  "", _xlfn.CONCAT(LOWER(C219), "/", E219))</f>
        <v/>
      </c>
      <c r="AB219" s="21"/>
      <c r="AC219" s="22"/>
      <c r="AD219" s="21"/>
      <c r="AK219" s="21" t="str">
        <f>IF(AND(ISBLANK(AI219), ISBLANK(AJ219)), "", _xlfn.CONCAT("[", IF(ISBLANK(AI219), "", _xlfn.CONCAT("[""mac"", """, AI219, """]")), IF(ISBLANK(AJ219), "", _xlfn.CONCAT(", [""ip"", """, AJ219, """]")), "]"))</f>
        <v/>
      </c>
      <c r="AL219" s="21"/>
    </row>
    <row r="220" spans="1:38" x14ac:dyDescent="0.2">
      <c r="A220" s="21">
        <v>2400</v>
      </c>
      <c r="B220" s="21" t="s">
        <v>26</v>
      </c>
      <c r="C220" s="21" t="s">
        <v>192</v>
      </c>
      <c r="D220" s="21" t="s">
        <v>27</v>
      </c>
      <c r="E220" s="21" t="s">
        <v>143</v>
      </c>
      <c r="F220" s="21" t="str">
        <f>IF(ISBLANK(E220), "", Table2[[#This Row],[unique_id]])</f>
        <v>withings_weight_kg_graham</v>
      </c>
      <c r="G220" s="21" t="s">
        <v>426</v>
      </c>
      <c r="H220" s="21" t="s">
        <v>427</v>
      </c>
      <c r="I220" s="21" t="s">
        <v>144</v>
      </c>
      <c r="N220" s="21"/>
      <c r="O220" s="22"/>
      <c r="P220" s="21"/>
      <c r="U220" s="22"/>
      <c r="W220" s="21" t="str">
        <f>IF(ISBLANK(V220),  "", _xlfn.CONCAT("haas/entity/sensor/", LOWER(C220), "/", E220, "/config"))</f>
        <v/>
      </c>
      <c r="X220" s="21" t="str">
        <f>IF(ISBLANK(V220),  "", _xlfn.CONCAT(LOWER(C220), "/", E220))</f>
        <v/>
      </c>
      <c r="AB220" s="21" t="s">
        <v>662</v>
      </c>
      <c r="AC220" s="22" t="s">
        <v>665</v>
      </c>
      <c r="AD220" s="21" t="s">
        <v>664</v>
      </c>
      <c r="AE220" s="21" t="s">
        <v>666</v>
      </c>
      <c r="AF220" s="21" t="s">
        <v>192</v>
      </c>
      <c r="AG220" s="21" t="s">
        <v>663</v>
      </c>
      <c r="AH220" s="21" t="s">
        <v>681</v>
      </c>
      <c r="AI220" s="31" t="s">
        <v>780</v>
      </c>
      <c r="AK220" s="21" t="str">
        <f>IF(AND(ISBLANK(AI220), ISBLANK(AJ220)), "", _xlfn.CONCAT("[", IF(ISBLANK(AI220), "", _xlfn.CONCAT("[""mac"", """, AI220, """]")), IF(ISBLANK(AJ220), "", _xlfn.CONCAT(", [""ip"", """, AJ220, """]")), "]"))</f>
        <v>[["mac", "00:24:e4:af:5a:e6"]]</v>
      </c>
      <c r="AL220" s="21"/>
    </row>
    <row r="221" spans="1:38" x14ac:dyDescent="0.2">
      <c r="A221" s="21">
        <v>2500</v>
      </c>
      <c r="B221" s="21" t="s">
        <v>263</v>
      </c>
      <c r="C221" s="21" t="s">
        <v>403</v>
      </c>
      <c r="D221" s="21" t="s">
        <v>27</v>
      </c>
      <c r="E221" s="21" t="s">
        <v>393</v>
      </c>
      <c r="F221" s="21" t="str">
        <f>IF(ISBLANK(E221), "", Table2[[#This Row],[unique_id]])</f>
        <v>network_internet_uptime</v>
      </c>
      <c r="G221" s="21" t="s">
        <v>413</v>
      </c>
      <c r="H221" s="21" t="s">
        <v>403</v>
      </c>
      <c r="I221" s="21" t="s">
        <v>418</v>
      </c>
      <c r="L221" s="21" t="s">
        <v>136</v>
      </c>
      <c r="N221" s="21"/>
      <c r="O221" s="22"/>
      <c r="P221" s="21" t="s">
        <v>31</v>
      </c>
      <c r="Q221" s="21" t="s">
        <v>394</v>
      </c>
      <c r="S221" s="21" t="s">
        <v>415</v>
      </c>
      <c r="T221" s="21">
        <v>200</v>
      </c>
      <c r="U221" s="22" t="s">
        <v>34</v>
      </c>
      <c r="V221" s="21" t="s">
        <v>399</v>
      </c>
      <c r="W221" s="21" t="str">
        <f>IF(ISBLANK(V221),  "", _xlfn.CONCAT("haas/entity/sensor/", LOWER(C221), "/", E221, "/config"))</f>
        <v>haas/entity/sensor/internet/network_internet_uptime/config</v>
      </c>
      <c r="X221" s="21" t="str">
        <f>IF(ISBLANK(V221),  "", _xlfn.CONCAT(LOWER(C221), "/", E221))</f>
        <v>internet/network_internet_uptime</v>
      </c>
      <c r="Y221" s="21" t="s">
        <v>428</v>
      </c>
      <c r="Z221" s="21">
        <v>1</v>
      </c>
      <c r="AA221" s="23" t="s">
        <v>398</v>
      </c>
      <c r="AB221" s="21" t="s">
        <v>621</v>
      </c>
      <c r="AC221" s="22"/>
      <c r="AD221" s="21"/>
      <c r="AF221" s="21" t="s">
        <v>397</v>
      </c>
      <c r="AG221" s="21" t="s">
        <v>175</v>
      </c>
      <c r="AK221" s="21" t="str">
        <f>IF(AND(ISBLANK(AI221), ISBLANK(AJ221)), "", _xlfn.CONCAT("[", IF(ISBLANK(AI221), "", _xlfn.CONCAT("[""mac"", """, AI221, """]")), IF(ISBLANK(AJ221), "", _xlfn.CONCAT(", [""ip"", """, AJ221, """]")), "]"))</f>
        <v/>
      </c>
      <c r="AL221" s="21"/>
    </row>
    <row r="222" spans="1:38" x14ac:dyDescent="0.2">
      <c r="A222" s="21">
        <v>2501</v>
      </c>
      <c r="B222" s="21" t="s">
        <v>263</v>
      </c>
      <c r="C222" s="21" t="s">
        <v>403</v>
      </c>
      <c r="D222" s="21" t="s">
        <v>27</v>
      </c>
      <c r="E222" s="21" t="s">
        <v>388</v>
      </c>
      <c r="F222" s="21" t="str">
        <f>IF(ISBLANK(E222), "", Table2[[#This Row],[unique_id]])</f>
        <v>network_internet_ping</v>
      </c>
      <c r="G222" s="21" t="s">
        <v>389</v>
      </c>
      <c r="H222" s="21" t="s">
        <v>403</v>
      </c>
      <c r="I222" s="21" t="s">
        <v>418</v>
      </c>
      <c r="L222" s="21" t="s">
        <v>136</v>
      </c>
      <c r="N222" s="21"/>
      <c r="O222" s="22"/>
      <c r="P222" s="21" t="s">
        <v>31</v>
      </c>
      <c r="Q222" s="21" t="s">
        <v>395</v>
      </c>
      <c r="S222" s="21" t="s">
        <v>414</v>
      </c>
      <c r="T222" s="21">
        <v>200</v>
      </c>
      <c r="U222" s="22" t="s">
        <v>34</v>
      </c>
      <c r="V222" s="21" t="s">
        <v>400</v>
      </c>
      <c r="W222" s="21" t="str">
        <f>IF(ISBLANK(V222),  "", _xlfn.CONCAT("haas/entity/sensor/", LOWER(C222), "/", E222, "/config"))</f>
        <v>haas/entity/sensor/internet/network_internet_ping/config</v>
      </c>
      <c r="X222" s="21" t="str">
        <f>IF(ISBLANK(V222),  "", _xlfn.CONCAT(LOWER(C222), "/", E222))</f>
        <v>internet/network_internet_ping</v>
      </c>
      <c r="Y222" s="27" t="s">
        <v>430</v>
      </c>
      <c r="Z222" s="21">
        <v>1</v>
      </c>
      <c r="AA222" s="23" t="s">
        <v>398</v>
      </c>
      <c r="AB222" s="21" t="s">
        <v>621</v>
      </c>
      <c r="AC222" s="22"/>
      <c r="AD222" s="21"/>
      <c r="AF222" s="21" t="s">
        <v>397</v>
      </c>
      <c r="AG222" s="21" t="s">
        <v>175</v>
      </c>
      <c r="AK222" s="21" t="str">
        <f>IF(AND(ISBLANK(AI222), ISBLANK(AJ222)), "", _xlfn.CONCAT("[", IF(ISBLANK(AI222), "", _xlfn.CONCAT("[""mac"", """, AI222, """]")), IF(ISBLANK(AJ222), "", _xlfn.CONCAT(", [""ip"", """, AJ222, """]")), "]"))</f>
        <v/>
      </c>
      <c r="AL222" s="21"/>
    </row>
    <row r="223" spans="1:38" x14ac:dyDescent="0.2">
      <c r="A223" s="21">
        <v>2502</v>
      </c>
      <c r="B223" s="21" t="s">
        <v>263</v>
      </c>
      <c r="C223" s="21" t="s">
        <v>403</v>
      </c>
      <c r="D223" s="21" t="s">
        <v>27</v>
      </c>
      <c r="E223" s="21" t="s">
        <v>386</v>
      </c>
      <c r="F223" s="21" t="str">
        <f>IF(ISBLANK(E223), "", Table2[[#This Row],[unique_id]])</f>
        <v>network_internet_upload</v>
      </c>
      <c r="G223" s="21" t="s">
        <v>390</v>
      </c>
      <c r="H223" s="21" t="s">
        <v>403</v>
      </c>
      <c r="I223" s="21" t="s">
        <v>418</v>
      </c>
      <c r="L223" s="21" t="s">
        <v>136</v>
      </c>
      <c r="N223" s="21"/>
      <c r="O223" s="22"/>
      <c r="P223" s="21" t="s">
        <v>31</v>
      </c>
      <c r="Q223" s="21" t="s">
        <v>396</v>
      </c>
      <c r="S223" s="21" t="s">
        <v>416</v>
      </c>
      <c r="T223" s="21">
        <v>200</v>
      </c>
      <c r="U223" s="22" t="s">
        <v>34</v>
      </c>
      <c r="V223" s="21" t="s">
        <v>401</v>
      </c>
      <c r="W223" s="21" t="str">
        <f>IF(ISBLANK(V223),  "", _xlfn.CONCAT("haas/entity/sensor/", LOWER(C223), "/", E223, "/config"))</f>
        <v>haas/entity/sensor/internet/network_internet_upload/config</v>
      </c>
      <c r="X223" s="21" t="str">
        <f>IF(ISBLANK(V223),  "", _xlfn.CONCAT(LOWER(C223), "/", E223))</f>
        <v>internet/network_internet_upload</v>
      </c>
      <c r="Y223" s="27" t="s">
        <v>432</v>
      </c>
      <c r="Z223" s="21">
        <v>1</v>
      </c>
      <c r="AA223" s="23" t="s">
        <v>398</v>
      </c>
      <c r="AB223" s="21" t="s">
        <v>621</v>
      </c>
      <c r="AC223" s="22"/>
      <c r="AD223" s="21"/>
      <c r="AF223" s="21" t="s">
        <v>397</v>
      </c>
      <c r="AG223" s="21" t="s">
        <v>175</v>
      </c>
      <c r="AK223" s="21" t="str">
        <f>IF(AND(ISBLANK(AI223), ISBLANK(AJ223)), "", _xlfn.CONCAT("[", IF(ISBLANK(AI223), "", _xlfn.CONCAT("[""mac"", """, AI223, """]")), IF(ISBLANK(AJ223), "", _xlfn.CONCAT(", [""ip"", """, AJ223, """]")), "]"))</f>
        <v/>
      </c>
      <c r="AL223" s="21"/>
    </row>
    <row r="224" spans="1:38" x14ac:dyDescent="0.2">
      <c r="A224" s="21">
        <v>2503</v>
      </c>
      <c r="B224" s="21" t="s">
        <v>263</v>
      </c>
      <c r="C224" s="21" t="s">
        <v>403</v>
      </c>
      <c r="D224" s="21" t="s">
        <v>27</v>
      </c>
      <c r="E224" s="21" t="s">
        <v>387</v>
      </c>
      <c r="F224" s="21" t="str">
        <f>IF(ISBLANK(E224), "", Table2[[#This Row],[unique_id]])</f>
        <v>network_internet_download</v>
      </c>
      <c r="G224" s="21" t="s">
        <v>391</v>
      </c>
      <c r="H224" s="21" t="s">
        <v>403</v>
      </c>
      <c r="I224" s="21" t="s">
        <v>418</v>
      </c>
      <c r="L224" s="21" t="s">
        <v>136</v>
      </c>
      <c r="N224" s="21"/>
      <c r="O224" s="22"/>
      <c r="P224" s="21" t="s">
        <v>31</v>
      </c>
      <c r="Q224" s="21" t="s">
        <v>396</v>
      </c>
      <c r="S224" s="21" t="s">
        <v>417</v>
      </c>
      <c r="T224" s="21">
        <v>200</v>
      </c>
      <c r="U224" s="22" t="s">
        <v>34</v>
      </c>
      <c r="V224" s="21" t="s">
        <v>402</v>
      </c>
      <c r="W224" s="21" t="str">
        <f>IF(ISBLANK(V224),  "", _xlfn.CONCAT("haas/entity/sensor/", LOWER(C224), "/", E224, "/config"))</f>
        <v>haas/entity/sensor/internet/network_internet_download/config</v>
      </c>
      <c r="X224" s="21" t="str">
        <f>IF(ISBLANK(V224),  "", _xlfn.CONCAT(LOWER(C224), "/", E224))</f>
        <v>internet/network_internet_download</v>
      </c>
      <c r="Y224" s="27" t="s">
        <v>432</v>
      </c>
      <c r="Z224" s="21">
        <v>1</v>
      </c>
      <c r="AA224" s="23" t="s">
        <v>398</v>
      </c>
      <c r="AB224" s="21" t="s">
        <v>621</v>
      </c>
      <c r="AC224" s="22"/>
      <c r="AD224" s="21"/>
      <c r="AE224" s="25"/>
      <c r="AF224" s="21" t="s">
        <v>397</v>
      </c>
      <c r="AG224" s="21" t="s">
        <v>175</v>
      </c>
      <c r="AK224" s="21" t="str">
        <f>IF(AND(ISBLANK(AI224), ISBLANK(AJ224)), "", _xlfn.CONCAT("[", IF(ISBLANK(AI224), "", _xlfn.CONCAT("[""mac"", """, AI224, """]")), IF(ISBLANK(AJ224), "", _xlfn.CONCAT(", [""ip"", """, AJ224, """]")), "]"))</f>
        <v/>
      </c>
      <c r="AL224" s="21"/>
    </row>
    <row r="225" spans="1:38" x14ac:dyDescent="0.2">
      <c r="A225" s="21">
        <v>2504</v>
      </c>
      <c r="B225" s="21" t="s">
        <v>26</v>
      </c>
      <c r="C225" s="21" t="s">
        <v>804</v>
      </c>
      <c r="D225" s="21" t="s">
        <v>537</v>
      </c>
      <c r="E225" s="21" t="s">
        <v>536</v>
      </c>
      <c r="F225" s="21" t="str">
        <f>IF(ISBLANK(E225), "", Table2[[#This Row],[unique_id]])</f>
        <v>column_break</v>
      </c>
      <c r="G225" s="21" t="s">
        <v>533</v>
      </c>
      <c r="H225" s="21" t="s">
        <v>403</v>
      </c>
      <c r="I225" s="21" t="s">
        <v>418</v>
      </c>
      <c r="L225" s="21" t="s">
        <v>534</v>
      </c>
      <c r="M225" s="21" t="s">
        <v>535</v>
      </c>
      <c r="N225" s="21"/>
      <c r="O225" s="22"/>
      <c r="P225" s="21"/>
      <c r="U225" s="22"/>
      <c r="X225" s="21" t="str">
        <f>IF(ISBLANK(V225),  "", _xlfn.CONCAT(LOWER(C225), "/", E225))</f>
        <v/>
      </c>
      <c r="Y225" s="27"/>
      <c r="AA225" s="23"/>
      <c r="AB225" s="21"/>
      <c r="AC225" s="22"/>
      <c r="AD225" s="21"/>
      <c r="AK225" s="21" t="str">
        <f>IF(AND(ISBLANK(AI225), ISBLANK(AJ225)), "", _xlfn.CONCAT("[", IF(ISBLANK(AI225), "", _xlfn.CONCAT("[""mac"", """, AI225, """]")), IF(ISBLANK(AJ225), "", _xlfn.CONCAT(", [""ip"", """, AJ225, """]")), "]"))</f>
        <v/>
      </c>
      <c r="AL225" s="21"/>
    </row>
    <row r="226" spans="1:38" x14ac:dyDescent="0.2">
      <c r="A226" s="21">
        <v>2505</v>
      </c>
      <c r="B226" s="21" t="s">
        <v>26</v>
      </c>
      <c r="C226" s="21" t="s">
        <v>288</v>
      </c>
      <c r="D226" s="21" t="s">
        <v>134</v>
      </c>
      <c r="E226" s="21" t="s">
        <v>190</v>
      </c>
      <c r="F226" s="21" t="str">
        <f>IF(ISBLANK(E226), "", Table2[[#This Row],[unique_id]])</f>
        <v>lounge_tv</v>
      </c>
      <c r="G226" s="21" t="s">
        <v>191</v>
      </c>
      <c r="H226" s="21" t="s">
        <v>842</v>
      </c>
      <c r="I226" s="21" t="s">
        <v>418</v>
      </c>
      <c r="L226" s="21" t="s">
        <v>356</v>
      </c>
      <c r="N226" s="21"/>
      <c r="O226" s="22"/>
      <c r="P226" s="21"/>
      <c r="S226" s="21" t="s">
        <v>348</v>
      </c>
      <c r="U226" s="22"/>
      <c r="W226" s="21" t="str">
        <f>IF(ISBLANK(V226),  "", _xlfn.CONCAT("haas/entity/sensor/", LOWER(C226), "/", E226, "/config"))</f>
        <v/>
      </c>
      <c r="X226" s="21" t="str">
        <f>IF(ISBLANK(V226),  "", _xlfn.CONCAT(LOWER(C226), "/", E226))</f>
        <v/>
      </c>
      <c r="AA226" s="22"/>
      <c r="AB226" s="21" t="str">
        <f>IF(OR(ISBLANK(AI226), ISBLANK(AJ226)), "", LOWER(_xlfn.CONCAT(Table2[[#This Row],[device_manufacturer]], "-",Table2[[#This Row],[device_suggested_area]], "-", Table2[[#This Row],[device_identifiers]])))</f>
        <v>tplink-lounge-tv</v>
      </c>
      <c r="AC226" s="22" t="s">
        <v>583</v>
      </c>
      <c r="AD226" s="21" t="s">
        <v>590</v>
      </c>
      <c r="AE226" s="25" t="s">
        <v>580</v>
      </c>
      <c r="AF226" s="21" t="str">
        <f>IF(OR(ISBLANK(AI226), ISBLANK(AJ226)), "", Table2[[#This Row],[device_via_device]])</f>
        <v>TPLink</v>
      </c>
      <c r="AG226" s="21" t="s">
        <v>238</v>
      </c>
      <c r="AH226" s="21" t="s">
        <v>726</v>
      </c>
      <c r="AI226" s="21" t="s">
        <v>569</v>
      </c>
      <c r="AJ226" s="21" t="s">
        <v>718</v>
      </c>
      <c r="AK226" s="21" t="str">
        <f>IF(AND(ISBLANK(AI226), ISBLANK(AJ226)), "", _xlfn.CONCAT("[", IF(ISBLANK(AI226), "", _xlfn.CONCAT("[""mac"", """, AI226, """]")), IF(ISBLANK(AJ226), "", _xlfn.CONCAT(", [""ip"", """, AJ226, """]")), "]"))</f>
        <v>[["mac", "ac:84:c6:54:a3:a2"], ["ip", "10.0.6.80"]]</v>
      </c>
      <c r="AL226" s="21"/>
    </row>
    <row r="227" spans="1:38" x14ac:dyDescent="0.2">
      <c r="A227" s="21">
        <v>2506</v>
      </c>
      <c r="B227" s="21" t="s">
        <v>26</v>
      </c>
      <c r="C227" s="21" t="s">
        <v>288</v>
      </c>
      <c r="D227" s="21" t="s">
        <v>134</v>
      </c>
      <c r="E227" s="21" t="s">
        <v>341</v>
      </c>
      <c r="F227" s="21" t="str">
        <f>IF(ISBLANK(E227), "", Table2[[#This Row],[unique_id]])</f>
        <v>various_adhoc_outlet</v>
      </c>
      <c r="G227" s="21" t="s">
        <v>282</v>
      </c>
      <c r="H227" s="21" t="s">
        <v>842</v>
      </c>
      <c r="I227" s="21" t="s">
        <v>418</v>
      </c>
      <c r="L227" s="21" t="s">
        <v>356</v>
      </c>
      <c r="N227" s="21"/>
      <c r="O227" s="22"/>
      <c r="P227" s="21"/>
      <c r="S227" s="21" t="s">
        <v>350</v>
      </c>
      <c r="U227" s="22"/>
      <c r="W227" s="21" t="str">
        <f>IF(ISBLANK(V227),  "", _xlfn.CONCAT("haas/entity/sensor/", LOWER(C227), "/", E227, "/config"))</f>
        <v/>
      </c>
      <c r="X227" s="21" t="str">
        <f>IF(ISBLANK(V227),  "", _xlfn.CONCAT(LOWER(C227), "/", E227))</f>
        <v/>
      </c>
      <c r="AA227" s="22"/>
      <c r="AB227" s="21" t="str">
        <f>IF(OR(ISBLANK(AI227), ISBLANK(AJ227)), "", LOWER(_xlfn.CONCAT(Table2[[#This Row],[device_manufacturer]], "-",Table2[[#This Row],[device_suggested_area]], "-", Table2[[#This Row],[device_identifiers]])))</f>
        <v>tplink-various-adhoc-outlet</v>
      </c>
      <c r="AC227" s="22" t="s">
        <v>582</v>
      </c>
      <c r="AD227" s="21" t="s">
        <v>615</v>
      </c>
      <c r="AE227" s="26" t="s">
        <v>581</v>
      </c>
      <c r="AF227" s="21" t="str">
        <f>IF(OR(ISBLANK(AI227), ISBLANK(AJ227)), "", Table2[[#This Row],[device_via_device]])</f>
        <v>TPLink</v>
      </c>
      <c r="AG227" s="21" t="s">
        <v>576</v>
      </c>
      <c r="AH227" s="21" t="s">
        <v>726</v>
      </c>
      <c r="AI227" s="21" t="s">
        <v>559</v>
      </c>
      <c r="AJ227" s="21" t="s">
        <v>708</v>
      </c>
      <c r="AK227" s="21" t="str">
        <f>IF(AND(ISBLANK(AI227), ISBLANK(AJ227)), "", _xlfn.CONCAT("[", IF(ISBLANK(AI227), "", _xlfn.CONCAT("[""mac"", """, AI227, """]")), IF(ISBLANK(AJ227), "", _xlfn.CONCAT(", [""ip"", """, AJ227, """]")), "]"))</f>
        <v>[["mac", "10:27:f5:31:f2:2b"], ["ip", "10.0.6.70"]]</v>
      </c>
      <c r="AL227" s="21"/>
    </row>
    <row r="228" spans="1:38" x14ac:dyDescent="0.2">
      <c r="A228" s="21">
        <v>2507</v>
      </c>
      <c r="B228" s="21" t="s">
        <v>26</v>
      </c>
      <c r="C228" s="21" t="s">
        <v>288</v>
      </c>
      <c r="D228" s="21" t="s">
        <v>134</v>
      </c>
      <c r="E228" s="21" t="s">
        <v>335</v>
      </c>
      <c r="F228" s="21" t="str">
        <f>IF(ISBLANK(E228), "", Table2[[#This Row],[unique_id]])</f>
        <v>study_outlet</v>
      </c>
      <c r="G228" s="21" t="s">
        <v>276</v>
      </c>
      <c r="H228" s="21" t="s">
        <v>842</v>
      </c>
      <c r="I228" s="21" t="s">
        <v>418</v>
      </c>
      <c r="L228" s="21" t="s">
        <v>356</v>
      </c>
      <c r="N228" s="21"/>
      <c r="O228" s="22"/>
      <c r="P228" s="21"/>
      <c r="S228" s="21" t="s">
        <v>350</v>
      </c>
      <c r="U228" s="22"/>
      <c r="W228" s="21" t="str">
        <f>IF(ISBLANK(V228),  "", _xlfn.CONCAT("haas/entity/sensor/", LOWER(C228), "/", E228, "/config"))</f>
        <v/>
      </c>
      <c r="X228" s="21" t="str">
        <f>IF(ISBLANK(V228),  "", _xlfn.CONCAT(LOWER(C228), "/", E228))</f>
        <v/>
      </c>
      <c r="AA228" s="22"/>
      <c r="AB228" s="21" t="str">
        <f>IF(OR(ISBLANK(AI228), ISBLANK(AJ228)), "", LOWER(_xlfn.CONCAT(Table2[[#This Row],[device_manufacturer]], "-",Table2[[#This Row],[device_suggested_area]], "-", Table2[[#This Row],[device_identifiers]])))</f>
        <v>tplink-study-outlet</v>
      </c>
      <c r="AC228" s="22" t="s">
        <v>582</v>
      </c>
      <c r="AD228" s="21" t="s">
        <v>592</v>
      </c>
      <c r="AE228" s="26" t="s">
        <v>581</v>
      </c>
      <c r="AF228" s="21" t="str">
        <f>IF(OR(ISBLANK(AI228), ISBLANK(AJ228)), "", Table2[[#This Row],[device_via_device]])</f>
        <v>TPLink</v>
      </c>
      <c r="AG228" s="21" t="s">
        <v>577</v>
      </c>
      <c r="AH228" s="21" t="s">
        <v>726</v>
      </c>
      <c r="AI228" s="21" t="s">
        <v>571</v>
      </c>
      <c r="AJ228" s="21" t="s">
        <v>720</v>
      </c>
      <c r="AK228" s="21" t="str">
        <f>IF(AND(ISBLANK(AI228), ISBLANK(AJ228)), "", _xlfn.CONCAT("[", IF(ISBLANK(AI228), "", _xlfn.CONCAT("[""mac"", """, AI228, """]")), IF(ISBLANK(AJ228), "", _xlfn.CONCAT(", [""ip"", """, AJ228, """]")), "]"))</f>
        <v>[["mac", "60:a4:b7:1f:72:0a"], ["ip", "10.0.6.82"]]</v>
      </c>
      <c r="AL228" s="21"/>
    </row>
    <row r="229" spans="1:38" x14ac:dyDescent="0.2">
      <c r="A229" s="21">
        <v>2508</v>
      </c>
      <c r="B229" s="21" t="s">
        <v>26</v>
      </c>
      <c r="C229" s="21" t="s">
        <v>288</v>
      </c>
      <c r="D229" s="21" t="s">
        <v>134</v>
      </c>
      <c r="E229" s="21" t="s">
        <v>336</v>
      </c>
      <c r="F229" s="21" t="str">
        <f>IF(ISBLANK(E229), "", Table2[[#This Row],[unique_id]])</f>
        <v>office_outlet</v>
      </c>
      <c r="G229" s="21" t="s">
        <v>275</v>
      </c>
      <c r="H229" s="21" t="s">
        <v>842</v>
      </c>
      <c r="I229" s="21" t="s">
        <v>418</v>
      </c>
      <c r="L229" s="21" t="s">
        <v>356</v>
      </c>
      <c r="N229" s="21"/>
      <c r="O229" s="22"/>
      <c r="P229" s="21"/>
      <c r="S229" s="21" t="s">
        <v>350</v>
      </c>
      <c r="U229" s="22"/>
      <c r="W229" s="21" t="str">
        <f>IF(ISBLANK(V229),  "", _xlfn.CONCAT("haas/entity/sensor/", LOWER(C229), "/", E229, "/config"))</f>
        <v/>
      </c>
      <c r="X229" s="21" t="str">
        <f>IF(ISBLANK(V229),  "", _xlfn.CONCAT(LOWER(C229), "/", E229))</f>
        <v/>
      </c>
      <c r="AA229" s="22"/>
      <c r="AB229" s="21" t="str">
        <f>IF(OR(ISBLANK(AI229), ISBLANK(AJ229)), "", LOWER(_xlfn.CONCAT(Table2[[#This Row],[device_manufacturer]], "-",Table2[[#This Row],[device_suggested_area]], "-", Table2[[#This Row],[device_identifiers]])))</f>
        <v>tplink-office-outlet</v>
      </c>
      <c r="AC229" s="22" t="s">
        <v>582</v>
      </c>
      <c r="AD229" s="21" t="s">
        <v>592</v>
      </c>
      <c r="AE229" s="27" t="s">
        <v>581</v>
      </c>
      <c r="AF229" s="21" t="str">
        <f>IF(OR(ISBLANK(AI229), ISBLANK(AJ229)), "", Table2[[#This Row],[device_via_device]])</f>
        <v>TPLink</v>
      </c>
      <c r="AG229" s="21" t="s">
        <v>257</v>
      </c>
      <c r="AH229" s="21" t="s">
        <v>726</v>
      </c>
      <c r="AI229" s="21" t="s">
        <v>572</v>
      </c>
      <c r="AJ229" s="21" t="s">
        <v>721</v>
      </c>
      <c r="AK229" s="21" t="str">
        <f>IF(AND(ISBLANK(AI229), ISBLANK(AJ229)), "", _xlfn.CONCAT("[", IF(ISBLANK(AI229), "", _xlfn.CONCAT("[""mac"", """, AI229, """]")), IF(ISBLANK(AJ229), "", _xlfn.CONCAT(", [""ip"", """, AJ229, """]")), "]"))</f>
        <v>[["mac", "10:27:f5:31:ec:58"], ["ip", "10.0.6.83"]]</v>
      </c>
      <c r="AL229" s="21"/>
    </row>
    <row r="230" spans="1:38" x14ac:dyDescent="0.2">
      <c r="A230" s="21">
        <v>2509</v>
      </c>
      <c r="B230" s="21" t="s">
        <v>26</v>
      </c>
      <c r="C230" s="21" t="s">
        <v>288</v>
      </c>
      <c r="D230" s="21" t="s">
        <v>134</v>
      </c>
      <c r="E230" s="21" t="s">
        <v>328</v>
      </c>
      <c r="F230" s="21" t="str">
        <f>IF(ISBLANK(E230), "", Table2[[#This Row],[unique_id]])</f>
        <v>kitchen_dish_washer</v>
      </c>
      <c r="G230" s="21" t="s">
        <v>278</v>
      </c>
      <c r="H230" s="21" t="s">
        <v>842</v>
      </c>
      <c r="I230" s="21" t="s">
        <v>418</v>
      </c>
      <c r="L230" s="21" t="s">
        <v>356</v>
      </c>
      <c r="N230" s="21"/>
      <c r="O230" s="22"/>
      <c r="P230" s="21"/>
      <c r="S230" s="21" t="s">
        <v>342</v>
      </c>
      <c r="U230" s="22"/>
      <c r="W230" s="21" t="str">
        <f>IF(ISBLANK(V230),  "", _xlfn.CONCAT("haas/entity/sensor/", LOWER(C230), "/", E230, "/config"))</f>
        <v/>
      </c>
      <c r="X230" s="21" t="str">
        <f>IF(ISBLANK(V230),  "", _xlfn.CONCAT(LOWER(C230), "/", E230))</f>
        <v/>
      </c>
      <c r="AA230" s="22"/>
      <c r="AB230" s="21" t="str">
        <f>IF(OR(ISBLANK(AI230), ISBLANK(AJ230)), "", LOWER(_xlfn.CONCAT(Table2[[#This Row],[device_manufacturer]], "-",Table2[[#This Row],[device_suggested_area]], "-", Table2[[#This Row],[device_identifiers]])))</f>
        <v>tplink-kitchen-dish_washer</v>
      </c>
      <c r="AC230" s="22" t="s">
        <v>582</v>
      </c>
      <c r="AD230" s="21" t="s">
        <v>594</v>
      </c>
      <c r="AE230" s="27" t="s">
        <v>581</v>
      </c>
      <c r="AF230" s="21" t="str">
        <f>IF(OR(ISBLANK(AI230), ISBLANK(AJ230)), "", Table2[[#This Row],[device_via_device]])</f>
        <v>TPLink</v>
      </c>
      <c r="AG230" s="21" t="s">
        <v>250</v>
      </c>
      <c r="AH230" s="21" t="s">
        <v>726</v>
      </c>
      <c r="AI230" s="21" t="s">
        <v>562</v>
      </c>
      <c r="AJ230" s="21" t="s">
        <v>711</v>
      </c>
      <c r="AK230" s="21" t="str">
        <f>IF(AND(ISBLANK(AI230), ISBLANK(AJ230)), "", _xlfn.CONCAT("[", IF(ISBLANK(AI230), "", _xlfn.CONCAT("[""mac"", """, AI230, """]")), IF(ISBLANK(AJ230), "", _xlfn.CONCAT(", [""ip"", """, AJ230, """]")), "]"))</f>
        <v>[["mac", "5c:a6:e6:25:55:f7"], ["ip", "10.0.6.73"]]</v>
      </c>
      <c r="AL230" s="21"/>
    </row>
    <row r="231" spans="1:38" x14ac:dyDescent="0.2">
      <c r="A231" s="21">
        <v>2510</v>
      </c>
      <c r="B231" s="21" t="s">
        <v>26</v>
      </c>
      <c r="C231" s="21" t="s">
        <v>288</v>
      </c>
      <c r="D231" s="21" t="s">
        <v>134</v>
      </c>
      <c r="E231" s="21" t="s">
        <v>329</v>
      </c>
      <c r="F231" s="21" t="str">
        <f>IF(ISBLANK(E231), "", Table2[[#This Row],[unique_id]])</f>
        <v>laundry_clothes_dryer</v>
      </c>
      <c r="G231" s="21" t="s">
        <v>279</v>
      </c>
      <c r="H231" s="21" t="s">
        <v>842</v>
      </c>
      <c r="I231" s="21" t="s">
        <v>418</v>
      </c>
      <c r="L231" s="21" t="s">
        <v>356</v>
      </c>
      <c r="N231" s="21"/>
      <c r="O231" s="22"/>
      <c r="P231" s="21"/>
      <c r="S231" s="21" t="s">
        <v>343</v>
      </c>
      <c r="U231" s="22"/>
      <c r="W231" s="21" t="str">
        <f>IF(ISBLANK(V231),  "", _xlfn.CONCAT("haas/entity/sensor/", LOWER(C231), "/", E231, "/config"))</f>
        <v/>
      </c>
      <c r="X231" s="21" t="str">
        <f>IF(ISBLANK(V231),  "", _xlfn.CONCAT(LOWER(C231), "/", E231))</f>
        <v/>
      </c>
      <c r="AA231" s="22"/>
      <c r="AB231" s="21" t="str">
        <f>IF(OR(ISBLANK(AI231), ISBLANK(AJ231)), "", LOWER(_xlfn.CONCAT(Table2[[#This Row],[device_manufacturer]], "-",Table2[[#This Row],[device_suggested_area]], "-", Table2[[#This Row],[device_identifiers]])))</f>
        <v>tplink-laundry-clothes-dryer</v>
      </c>
      <c r="AC231" s="22" t="s">
        <v>582</v>
      </c>
      <c r="AD231" s="21" t="s">
        <v>618</v>
      </c>
      <c r="AE231" s="27" t="s">
        <v>581</v>
      </c>
      <c r="AF231" s="21" t="str">
        <f>IF(OR(ISBLANK(AI231), ISBLANK(AJ231)), "", Table2[[#This Row],[device_via_device]])</f>
        <v>TPLink</v>
      </c>
      <c r="AG231" s="21" t="s">
        <v>258</v>
      </c>
      <c r="AH231" s="21" t="s">
        <v>726</v>
      </c>
      <c r="AI231" s="21" t="s">
        <v>563</v>
      </c>
      <c r="AJ231" s="21" t="s">
        <v>712</v>
      </c>
      <c r="AK231" s="21" t="str">
        <f>IF(AND(ISBLANK(AI231), ISBLANK(AJ231)), "", _xlfn.CONCAT("[", IF(ISBLANK(AI231), "", _xlfn.CONCAT("[""mac"", """, AI231, """]")), IF(ISBLANK(AJ231), "", _xlfn.CONCAT(", [""ip"", """, AJ231, """]")), "]"))</f>
        <v>[["mac", "5c:a6:e6:25:55:f0"], ["ip", "10.0.6.74"]]</v>
      </c>
      <c r="AL231" s="21"/>
    </row>
    <row r="232" spans="1:38" x14ac:dyDescent="0.2">
      <c r="A232" s="21">
        <v>2511</v>
      </c>
      <c r="B232" s="21" t="s">
        <v>26</v>
      </c>
      <c r="C232" s="21" t="s">
        <v>288</v>
      </c>
      <c r="D232" s="21" t="s">
        <v>134</v>
      </c>
      <c r="E232" s="21" t="s">
        <v>330</v>
      </c>
      <c r="F232" s="21" t="str">
        <f>IF(ISBLANK(E232), "", Table2[[#This Row],[unique_id]])</f>
        <v>laundry_washing_machine</v>
      </c>
      <c r="G232" s="21" t="s">
        <v>277</v>
      </c>
      <c r="H232" s="21" t="s">
        <v>842</v>
      </c>
      <c r="I232" s="21" t="s">
        <v>418</v>
      </c>
      <c r="L232" s="21" t="s">
        <v>356</v>
      </c>
      <c r="N232" s="21"/>
      <c r="O232" s="22"/>
      <c r="P232" s="21"/>
      <c r="S232" s="21" t="s">
        <v>344</v>
      </c>
      <c r="U232" s="22"/>
      <c r="W232" s="21" t="str">
        <f>IF(ISBLANK(V232),  "", _xlfn.CONCAT("haas/entity/sensor/", LOWER(C232), "/", E232, "/config"))</f>
        <v/>
      </c>
      <c r="X232" s="21" t="str">
        <f>IF(ISBLANK(V232),  "", _xlfn.CONCAT(LOWER(C232), "/", E232))</f>
        <v/>
      </c>
      <c r="AA232" s="22"/>
      <c r="AB232" s="21" t="str">
        <f>IF(OR(ISBLANK(AI232), ISBLANK(AJ232)), "", LOWER(_xlfn.CONCAT(Table2[[#This Row],[device_manufacturer]], "-",Table2[[#This Row],[device_suggested_area]], "-", Table2[[#This Row],[device_identifiers]])))</f>
        <v>tplink-laundry-washing-machine</v>
      </c>
      <c r="AC232" s="22" t="s">
        <v>582</v>
      </c>
      <c r="AD232" s="21" t="s">
        <v>619</v>
      </c>
      <c r="AE232" s="27" t="s">
        <v>581</v>
      </c>
      <c r="AF232" s="21" t="str">
        <f>IF(OR(ISBLANK(AI232), ISBLANK(AJ232)), "", Table2[[#This Row],[device_via_device]])</f>
        <v>TPLink</v>
      </c>
      <c r="AG232" s="21" t="s">
        <v>258</v>
      </c>
      <c r="AH232" s="21" t="s">
        <v>726</v>
      </c>
      <c r="AI232" s="21" t="s">
        <v>564</v>
      </c>
      <c r="AJ232" s="21" t="s">
        <v>713</v>
      </c>
      <c r="AK232" s="21" t="str">
        <f>IF(AND(ISBLANK(AI232), ISBLANK(AJ232)), "", _xlfn.CONCAT("[", IF(ISBLANK(AI232), "", _xlfn.CONCAT("[""mac"", """, AI232, """]")), IF(ISBLANK(AJ232), "", _xlfn.CONCAT(", [""ip"", """, AJ232, """]")), "]"))</f>
        <v>[["mac", "5c:a6:e6:25:5a:a3"], ["ip", "10.0.6.75"]]</v>
      </c>
      <c r="AL232" s="21"/>
    </row>
    <row r="233" spans="1:38" x14ac:dyDescent="0.2">
      <c r="A233" s="21">
        <v>2512</v>
      </c>
      <c r="B233" s="21" t="s">
        <v>26</v>
      </c>
      <c r="C233" s="21" t="s">
        <v>288</v>
      </c>
      <c r="D233" s="21" t="s">
        <v>134</v>
      </c>
      <c r="E233" s="21" t="s">
        <v>331</v>
      </c>
      <c r="F233" s="21" t="str">
        <f>IF(ISBLANK(E233), "", Table2[[#This Row],[unique_id]])</f>
        <v>kitchen_coffee_machine</v>
      </c>
      <c r="G233" s="21" t="s">
        <v>135</v>
      </c>
      <c r="H233" s="21" t="s">
        <v>842</v>
      </c>
      <c r="I233" s="21" t="s">
        <v>418</v>
      </c>
      <c r="L233" s="21" t="s">
        <v>356</v>
      </c>
      <c r="N233" s="21"/>
      <c r="O233" s="22"/>
      <c r="P233" s="21"/>
      <c r="S233" s="21" t="s">
        <v>345</v>
      </c>
      <c r="U233" s="22"/>
      <c r="W233" s="21" t="str">
        <f>IF(ISBLANK(V233),  "", _xlfn.CONCAT("haas/entity/sensor/", LOWER(C233), "/", E233, "/config"))</f>
        <v/>
      </c>
      <c r="X233" s="21" t="str">
        <f>IF(ISBLANK(V233),  "", _xlfn.CONCAT(LOWER(C233), "/", E233))</f>
        <v/>
      </c>
      <c r="AA233" s="22"/>
      <c r="AB233" s="21" t="str">
        <f>IF(OR(ISBLANK(AI233), ISBLANK(AJ233)), "", LOWER(_xlfn.CONCAT(Table2[[#This Row],[device_manufacturer]], "-",Table2[[#This Row],[device_suggested_area]], "-", Table2[[#This Row],[device_identifiers]])))</f>
        <v>tplink-kitchen-coffee-machine</v>
      </c>
      <c r="AC233" s="22" t="s">
        <v>582</v>
      </c>
      <c r="AD233" s="21" t="s">
        <v>620</v>
      </c>
      <c r="AE233" s="21" t="s">
        <v>581</v>
      </c>
      <c r="AF233" s="21" t="str">
        <f>IF(OR(ISBLANK(AI233), ISBLANK(AJ233)), "", Table2[[#This Row],[device_via_device]])</f>
        <v>TPLink</v>
      </c>
      <c r="AG233" s="21" t="s">
        <v>250</v>
      </c>
      <c r="AH233" s="21" t="s">
        <v>726</v>
      </c>
      <c r="AI233" s="21" t="s">
        <v>565</v>
      </c>
      <c r="AJ233" s="21" t="s">
        <v>714</v>
      </c>
      <c r="AK233" s="21" t="str">
        <f>IF(AND(ISBLANK(AI233), ISBLANK(AJ233)), "", _xlfn.CONCAT("[", IF(ISBLANK(AI233), "", _xlfn.CONCAT("[""mac"", """, AI233, """]")), IF(ISBLANK(AJ233), "", _xlfn.CONCAT(", [""ip"", """, AJ233, """]")), "]"))</f>
        <v>[["mac", "60:a4:b7:1f:71:0a"], ["ip", "10.0.6.76"]]</v>
      </c>
      <c r="AL233" s="21"/>
    </row>
    <row r="234" spans="1:38" x14ac:dyDescent="0.2">
      <c r="A234" s="21">
        <v>2513</v>
      </c>
      <c r="B234" s="21" t="s">
        <v>26</v>
      </c>
      <c r="C234" s="21" t="s">
        <v>288</v>
      </c>
      <c r="D234" s="21" t="s">
        <v>134</v>
      </c>
      <c r="E234" s="21" t="s">
        <v>332</v>
      </c>
      <c r="F234" s="21" t="str">
        <f>IF(ISBLANK(E234), "", Table2[[#This Row],[unique_id]])</f>
        <v>kitchen_fridge</v>
      </c>
      <c r="G234" s="21" t="s">
        <v>273</v>
      </c>
      <c r="H234" s="21" t="s">
        <v>842</v>
      </c>
      <c r="I234" s="21" t="s">
        <v>418</v>
      </c>
      <c r="L234" s="21" t="s">
        <v>356</v>
      </c>
      <c r="N234" s="21"/>
      <c r="O234" s="22"/>
      <c r="P234" s="21"/>
      <c r="S234" s="21" t="s">
        <v>346</v>
      </c>
      <c r="U234" s="22"/>
      <c r="W234" s="21" t="str">
        <f>IF(ISBLANK(V234),  "", _xlfn.CONCAT("haas/entity/sensor/", LOWER(C234), "/", E234, "/config"))</f>
        <v/>
      </c>
      <c r="X234" s="21" t="str">
        <f>IF(ISBLANK(V234),  "", _xlfn.CONCAT(LOWER(C234), "/", E234))</f>
        <v/>
      </c>
      <c r="AA234" s="22"/>
      <c r="AB234" s="21" t="str">
        <f>IF(OR(ISBLANK(AI234), ISBLANK(AJ234)), "", LOWER(_xlfn.CONCAT(Table2[[#This Row],[device_manufacturer]], "-",Table2[[#This Row],[device_suggested_area]], "-", Table2[[#This Row],[device_identifiers]])))</f>
        <v>tplink-kitchen-fridge</v>
      </c>
      <c r="AC234" s="22" t="s">
        <v>583</v>
      </c>
      <c r="AD234" s="21" t="s">
        <v>587</v>
      </c>
      <c r="AE234" s="25" t="s">
        <v>580</v>
      </c>
      <c r="AF234" s="21" t="str">
        <f>IF(OR(ISBLANK(AI234), ISBLANK(AJ234)), "", Table2[[#This Row],[device_via_device]])</f>
        <v>TPLink</v>
      </c>
      <c r="AG234" s="21" t="s">
        <v>250</v>
      </c>
      <c r="AH234" s="21" t="s">
        <v>726</v>
      </c>
      <c r="AI234" s="21" t="s">
        <v>566</v>
      </c>
      <c r="AJ234" s="21" t="s">
        <v>715</v>
      </c>
      <c r="AK234" s="21" t="str">
        <f>IF(AND(ISBLANK(AI234), ISBLANK(AJ234)), "", _xlfn.CONCAT("[", IF(ISBLANK(AI234), "", _xlfn.CONCAT("[""mac"", """, AI234, """]")), IF(ISBLANK(AJ234), "", _xlfn.CONCAT(", [""ip"", """, AJ234, """]")), "]"))</f>
        <v>[["mac", "ac:84:c6:54:96:50"], ["ip", "10.0.6.77"]]</v>
      </c>
      <c r="AL234" s="21"/>
    </row>
    <row r="235" spans="1:38" x14ac:dyDescent="0.2">
      <c r="A235" s="21">
        <v>2514</v>
      </c>
      <c r="B235" s="21" t="s">
        <v>26</v>
      </c>
      <c r="C235" s="21" t="s">
        <v>288</v>
      </c>
      <c r="D235" s="21" t="s">
        <v>134</v>
      </c>
      <c r="E235" s="21" t="s">
        <v>333</v>
      </c>
      <c r="F235" s="21" t="str">
        <f>IF(ISBLANK(E235), "", Table2[[#This Row],[unique_id]])</f>
        <v>deck_freezer</v>
      </c>
      <c r="G235" s="21" t="s">
        <v>274</v>
      </c>
      <c r="H235" s="21" t="s">
        <v>842</v>
      </c>
      <c r="I235" s="21" t="s">
        <v>418</v>
      </c>
      <c r="L235" s="21" t="s">
        <v>356</v>
      </c>
      <c r="N235" s="21"/>
      <c r="O235" s="22"/>
      <c r="P235" s="21"/>
      <c r="S235" s="21" t="s">
        <v>347</v>
      </c>
      <c r="U235" s="22"/>
      <c r="W235" s="21" t="str">
        <f>IF(ISBLANK(V235),  "", _xlfn.CONCAT("haas/entity/sensor/", LOWER(C235), "/", E235, "/config"))</f>
        <v/>
      </c>
      <c r="X235" s="21" t="str">
        <f>IF(ISBLANK(V235),  "", _xlfn.CONCAT(LOWER(C235), "/", E235))</f>
        <v/>
      </c>
      <c r="AA235" s="22"/>
      <c r="AB235" s="21" t="str">
        <f>IF(OR(ISBLANK(AI235), ISBLANK(AJ235)), "", LOWER(_xlfn.CONCAT(Table2[[#This Row],[device_manufacturer]], "-",Table2[[#This Row],[device_suggested_area]], "-", Table2[[#This Row],[device_identifiers]])))</f>
        <v>tplink-deck-freezer</v>
      </c>
      <c r="AC235" s="22" t="s">
        <v>583</v>
      </c>
      <c r="AD235" s="21" t="s">
        <v>588</v>
      </c>
      <c r="AE235" s="21" t="s">
        <v>580</v>
      </c>
      <c r="AF235" s="21" t="str">
        <f>IF(OR(ISBLANK(AI235), ISBLANK(AJ235)), "", Table2[[#This Row],[device_via_device]])</f>
        <v>TPLink</v>
      </c>
      <c r="AG235" s="21" t="s">
        <v>578</v>
      </c>
      <c r="AH235" s="21" t="s">
        <v>726</v>
      </c>
      <c r="AI235" s="21" t="s">
        <v>567</v>
      </c>
      <c r="AJ235" s="21" t="s">
        <v>716</v>
      </c>
      <c r="AK235" s="21" t="str">
        <f>IF(AND(ISBLANK(AI235), ISBLANK(AJ235)), "", _xlfn.CONCAT("[", IF(ISBLANK(AI235), "", _xlfn.CONCAT("[""mac"", """, AI235, """]")), IF(ISBLANK(AJ235), "", _xlfn.CONCAT(", [""ip"", """, AJ235, """]")), "]"))</f>
        <v>[["mac", "ac:84:c6:54:9e:cf"], ["ip", "10.0.6.78"]]</v>
      </c>
      <c r="AL235" s="21"/>
    </row>
    <row r="236" spans="1:38" x14ac:dyDescent="0.2">
      <c r="A236" s="21">
        <v>2515</v>
      </c>
      <c r="B236" s="21" t="s">
        <v>26</v>
      </c>
      <c r="C236" s="21" t="s">
        <v>288</v>
      </c>
      <c r="D236" s="21" t="s">
        <v>134</v>
      </c>
      <c r="E236" s="21" t="s">
        <v>339</v>
      </c>
      <c r="F236" s="21" t="str">
        <f>IF(ISBLANK(E236), "", Table2[[#This Row],[unique_id]])</f>
        <v>study_battery_charger</v>
      </c>
      <c r="G236" s="21" t="s">
        <v>281</v>
      </c>
      <c r="H236" s="21" t="s">
        <v>842</v>
      </c>
      <c r="I236" s="21" t="s">
        <v>418</v>
      </c>
      <c r="L236" s="21" t="s">
        <v>356</v>
      </c>
      <c r="N236" s="21"/>
      <c r="O236" s="22"/>
      <c r="P236" s="21"/>
      <c r="S236" s="21" t="s">
        <v>354</v>
      </c>
      <c r="U236" s="22"/>
      <c r="W236" s="21" t="str">
        <f>IF(ISBLANK(V236),  "", _xlfn.CONCAT("haas/entity/sensor/", LOWER(C236), "/", E236, "/config"))</f>
        <v/>
      </c>
      <c r="X236" s="21" t="str">
        <f>IF(ISBLANK(V236),  "", _xlfn.CONCAT(LOWER(C236), "/", E236))</f>
        <v/>
      </c>
      <c r="AA236" s="22"/>
      <c r="AB236" s="21" t="str">
        <f>IF(OR(ISBLANK(AI236), ISBLANK(AJ236)), "", LOWER(_xlfn.CONCAT(Table2[[#This Row],[device_manufacturer]], "-",Table2[[#This Row],[device_suggested_area]], "-", Table2[[#This Row],[device_identifiers]])))</f>
        <v>tplink-study-battery-charger</v>
      </c>
      <c r="AC236" s="22" t="s">
        <v>582</v>
      </c>
      <c r="AD236" s="21" t="s">
        <v>616</v>
      </c>
      <c r="AE236" s="27" t="s">
        <v>581</v>
      </c>
      <c r="AF236" s="21" t="str">
        <f>IF(OR(ISBLANK(AI236), ISBLANK(AJ236)), "", Table2[[#This Row],[device_via_device]])</f>
        <v>TPLink</v>
      </c>
      <c r="AG236" s="21" t="s">
        <v>577</v>
      </c>
      <c r="AH236" s="21" t="s">
        <v>726</v>
      </c>
      <c r="AI236" s="21" t="s">
        <v>560</v>
      </c>
      <c r="AJ236" s="21" t="s">
        <v>709</v>
      </c>
      <c r="AK236" s="21" t="str">
        <f>IF(AND(ISBLANK(AI236), ISBLANK(AJ236)), "", _xlfn.CONCAT("[", IF(ISBLANK(AI236), "", _xlfn.CONCAT("[""mac"", """, AI236, """]")), IF(ISBLANK(AJ236), "", _xlfn.CONCAT(", [""ip"", """, AJ236, """]")), "]"))</f>
        <v>[["mac", "5c:a6:e6:25:64:e9"], ["ip", "10.0.6.71"]]</v>
      </c>
      <c r="AL236" s="21"/>
    </row>
    <row r="237" spans="1:38" x14ac:dyDescent="0.2">
      <c r="A237" s="21">
        <v>2516</v>
      </c>
      <c r="B237" s="21" t="s">
        <v>26</v>
      </c>
      <c r="C237" s="21" t="s">
        <v>288</v>
      </c>
      <c r="D237" s="21" t="s">
        <v>134</v>
      </c>
      <c r="E237" s="21" t="s">
        <v>340</v>
      </c>
      <c r="F237" s="21" t="str">
        <f>IF(ISBLANK(E237), "", Table2[[#This Row],[unique_id]])</f>
        <v>laundry_vacuum_charger</v>
      </c>
      <c r="G237" s="21" t="s">
        <v>280</v>
      </c>
      <c r="H237" s="21" t="s">
        <v>842</v>
      </c>
      <c r="I237" s="21" t="s">
        <v>418</v>
      </c>
      <c r="L237" s="21" t="s">
        <v>356</v>
      </c>
      <c r="N237" s="21"/>
      <c r="O237" s="22"/>
      <c r="P237" s="21"/>
      <c r="S237" s="21" t="s">
        <v>354</v>
      </c>
      <c r="U237" s="22"/>
      <c r="W237" s="21" t="str">
        <f>IF(ISBLANK(V237),  "", _xlfn.CONCAT("haas/entity/sensor/", LOWER(C237), "/", E237, "/config"))</f>
        <v/>
      </c>
      <c r="X237" s="21" t="str">
        <f>IF(ISBLANK(V237),  "", _xlfn.CONCAT(LOWER(C237), "/", E237))</f>
        <v/>
      </c>
      <c r="AA237" s="22"/>
      <c r="AB237" s="21" t="str">
        <f>IF(OR(ISBLANK(AI237), ISBLANK(AJ237)), "", LOWER(_xlfn.CONCAT(Table2[[#This Row],[device_manufacturer]], "-",Table2[[#This Row],[device_suggested_area]], "-", Table2[[#This Row],[device_identifiers]])))</f>
        <v>tplink-laundry-vacuum-charger</v>
      </c>
      <c r="AC237" s="22" t="s">
        <v>582</v>
      </c>
      <c r="AD237" s="21" t="s">
        <v>617</v>
      </c>
      <c r="AE237" s="27" t="s">
        <v>581</v>
      </c>
      <c r="AF237" s="21" t="str">
        <f>IF(OR(ISBLANK(AI237), ISBLANK(AJ237)), "", Table2[[#This Row],[device_via_device]])</f>
        <v>TPLink</v>
      </c>
      <c r="AG237" s="21" t="s">
        <v>258</v>
      </c>
      <c r="AH237" s="21" t="s">
        <v>726</v>
      </c>
      <c r="AI237" s="21" t="s">
        <v>561</v>
      </c>
      <c r="AJ237" s="21" t="s">
        <v>710</v>
      </c>
      <c r="AK237" s="21" t="str">
        <f>IF(AND(ISBLANK(AI237), ISBLANK(AJ237)), "", _xlfn.CONCAT("[", IF(ISBLANK(AI237), "", _xlfn.CONCAT("[""mac"", """, AI237, """]")), IF(ISBLANK(AJ237), "", _xlfn.CONCAT(", [""ip"", """, AJ237, """]")), "]"))</f>
        <v>[["mac", "5c:a6:e6:25:57:fd"], ["ip", "10.0.6.72"]]</v>
      </c>
      <c r="AL237" s="21"/>
    </row>
    <row r="238" spans="1:38" x14ac:dyDescent="0.2">
      <c r="A238" s="21">
        <v>2517</v>
      </c>
      <c r="B238" s="21" t="s">
        <v>26</v>
      </c>
      <c r="C238" s="21" t="s">
        <v>288</v>
      </c>
      <c r="D238" s="21" t="s">
        <v>134</v>
      </c>
      <c r="E238" s="21" t="s">
        <v>337</v>
      </c>
      <c r="F238" s="21" t="str">
        <f>IF(ISBLANK(E238), "", Table2[[#This Row],[unique_id]])</f>
        <v>rack_outlet</v>
      </c>
      <c r="G238" s="21" t="s">
        <v>272</v>
      </c>
      <c r="H238" s="21" t="s">
        <v>842</v>
      </c>
      <c r="I238" s="21" t="s">
        <v>418</v>
      </c>
      <c r="L238" s="21" t="s">
        <v>356</v>
      </c>
      <c r="N238" s="21"/>
      <c r="O238" s="22"/>
      <c r="P238" s="21"/>
      <c r="S238" s="21" t="s">
        <v>351</v>
      </c>
      <c r="U238" s="22"/>
      <c r="W238" s="21" t="str">
        <f>IF(ISBLANK(V238),  "", _xlfn.CONCAT("haas/entity/sensor/", LOWER(C238), "/", E238, "/config"))</f>
        <v/>
      </c>
      <c r="X238" s="21" t="str">
        <f>IF(ISBLANK(V238),  "", _xlfn.CONCAT(LOWER(C238), "/", E238))</f>
        <v/>
      </c>
      <c r="AA238" s="22"/>
      <c r="AB238" s="21" t="str">
        <f>IF(OR(ISBLANK(AI238), ISBLANK(AJ238)), "", LOWER(_xlfn.CONCAT(Table2[[#This Row],[device_manufacturer]], "-",Table2[[#This Row],[device_suggested_area]], "-", Table2[[#This Row],[device_identifiers]])))</f>
        <v>tplink-rack-outlet</v>
      </c>
      <c r="AC238" s="22" t="s">
        <v>583</v>
      </c>
      <c r="AD238" s="21" t="s">
        <v>592</v>
      </c>
      <c r="AE238" s="25" t="s">
        <v>580</v>
      </c>
      <c r="AF238" s="21" t="str">
        <f>IF(OR(ISBLANK(AI238), ISBLANK(AJ238)), "", Table2[[#This Row],[device_via_device]])</f>
        <v>TPLink</v>
      </c>
      <c r="AG238" s="21" t="s">
        <v>28</v>
      </c>
      <c r="AH238" s="21" t="s">
        <v>726</v>
      </c>
      <c r="AI238" s="21" t="s">
        <v>575</v>
      </c>
      <c r="AJ238" s="21" t="s">
        <v>724</v>
      </c>
      <c r="AK238" s="21" t="str">
        <f>IF(AND(ISBLANK(AI238), ISBLANK(AJ238)), "", _xlfn.CONCAT("[", IF(ISBLANK(AI238), "", _xlfn.CONCAT("[""mac"", """, AI238, """]")), IF(ISBLANK(AJ238), "", _xlfn.CONCAT(", [""ip"", """, AJ238, """]")), "]"))</f>
        <v>[["mac", "ac:84:c6:54:95:8b"], ["ip", "10.0.6.86"]]</v>
      </c>
      <c r="AL238" s="21"/>
    </row>
    <row r="239" spans="1:38" x14ac:dyDescent="0.2">
      <c r="A239" s="21">
        <v>2518</v>
      </c>
      <c r="B239" s="21" t="s">
        <v>26</v>
      </c>
      <c r="C239" s="21" t="s">
        <v>288</v>
      </c>
      <c r="D239" s="21" t="s">
        <v>134</v>
      </c>
      <c r="E239" s="21" t="s">
        <v>338</v>
      </c>
      <c r="F239" s="21" t="str">
        <f>IF(ISBLANK(E239), "", Table2[[#This Row],[unique_id]])</f>
        <v>roof_network_switch</v>
      </c>
      <c r="G239" s="21" t="s">
        <v>269</v>
      </c>
      <c r="H239" s="21" t="s">
        <v>842</v>
      </c>
      <c r="I239" s="21" t="s">
        <v>418</v>
      </c>
      <c r="L239" s="21" t="s">
        <v>356</v>
      </c>
      <c r="N239" s="21"/>
      <c r="O239" s="22"/>
      <c r="P239" s="21"/>
      <c r="S239" s="21" t="s">
        <v>352</v>
      </c>
      <c r="U239" s="22"/>
      <c r="W239" s="21" t="str">
        <f>IF(ISBLANK(V239),  "", _xlfn.CONCAT("haas/entity/sensor/", LOWER(C239), "/", E239, "/config"))</f>
        <v/>
      </c>
      <c r="X239" s="21" t="str">
        <f>IF(ISBLANK(V239),  "", _xlfn.CONCAT(LOWER(C239), "/", E239))</f>
        <v/>
      </c>
      <c r="AA239" s="22"/>
      <c r="AB239" s="21" t="str">
        <f>IF(OR(ISBLANK(AI239), ISBLANK(AJ239)), "", LOWER(_xlfn.CONCAT(Table2[[#This Row],[device_manufacturer]], "-",Table2[[#This Row],[device_suggested_area]], "-", Table2[[#This Row],[device_identifiers]])))</f>
        <v>tplink-roof-network-switch</v>
      </c>
      <c r="AC239" s="22" t="s">
        <v>583</v>
      </c>
      <c r="AD239" s="21" t="s">
        <v>738</v>
      </c>
      <c r="AE239" s="21" t="s">
        <v>580</v>
      </c>
      <c r="AF239" s="21" t="str">
        <f>IF(OR(ISBLANK(AI239), ISBLANK(AJ239)), "", Table2[[#This Row],[device_via_device]])</f>
        <v>TPLink</v>
      </c>
      <c r="AG239" s="21" t="s">
        <v>38</v>
      </c>
      <c r="AH239" s="21" t="s">
        <v>726</v>
      </c>
      <c r="AI239" s="21" t="s">
        <v>573</v>
      </c>
      <c r="AJ239" s="21" t="s">
        <v>722</v>
      </c>
      <c r="AK239" s="21" t="str">
        <f>IF(AND(ISBLANK(AI239), ISBLANK(AJ239)), "", _xlfn.CONCAT("[", IF(ISBLANK(AI239), "", _xlfn.CONCAT("[""mac"", """, AI239, """]")), IF(ISBLANK(AJ239), "", _xlfn.CONCAT(", [""ip"", """, AJ239, """]")), "]"))</f>
        <v>[["mac", "ac:84:c6:0d:20:9e"], ["ip", "10.0.6.84"]]</v>
      </c>
      <c r="AL239" s="21"/>
    </row>
    <row r="240" spans="1:38" x14ac:dyDescent="0.2">
      <c r="A240" s="21">
        <v>2519</v>
      </c>
      <c r="B240" s="21" t="s">
        <v>26</v>
      </c>
      <c r="C240" s="21" t="s">
        <v>288</v>
      </c>
      <c r="D240" s="21" t="s">
        <v>134</v>
      </c>
      <c r="E240" s="21" t="s">
        <v>737</v>
      </c>
      <c r="F240" s="21" t="str">
        <f>IF(ISBLANK(E240), "", Table2[[#This Row],[unique_id]])</f>
        <v>rack_modem</v>
      </c>
      <c r="G240" s="21" t="s">
        <v>271</v>
      </c>
      <c r="H240" s="21" t="s">
        <v>842</v>
      </c>
      <c r="I240" s="21" t="s">
        <v>418</v>
      </c>
      <c r="L240" s="21" t="s">
        <v>356</v>
      </c>
      <c r="N240" s="21"/>
      <c r="O240" s="22"/>
      <c r="P240" s="21"/>
      <c r="S240" s="21" t="s">
        <v>353</v>
      </c>
      <c r="U240" s="22"/>
      <c r="W240" s="21" t="str">
        <f>IF(ISBLANK(V240),  "", _xlfn.CONCAT("haas/entity/sensor/", LOWER(C240), "/", E240, "/config"))</f>
        <v/>
      </c>
      <c r="X240" s="21" t="str">
        <f>IF(ISBLANK(V240),  "", _xlfn.CONCAT(LOWER(C240), "/", E240))</f>
        <v/>
      </c>
      <c r="AA240" s="22"/>
      <c r="AB240" s="21" t="str">
        <f>IF(OR(ISBLANK(AI240), ISBLANK(AJ240)), "", LOWER(_xlfn.CONCAT(Table2[[#This Row],[device_manufacturer]], "-",Table2[[#This Row],[device_suggested_area]], "-", Table2[[#This Row],[device_identifiers]])))</f>
        <v>tplink-rack-modem</v>
      </c>
      <c r="AC240" s="22" t="s">
        <v>582</v>
      </c>
      <c r="AD240" s="21" t="s">
        <v>593</v>
      </c>
      <c r="AE240" s="27" t="s">
        <v>581</v>
      </c>
      <c r="AF240" s="21" t="str">
        <f>IF(OR(ISBLANK(AI240), ISBLANK(AJ240)), "", Table2[[#This Row],[device_via_device]])</f>
        <v>TPLink</v>
      </c>
      <c r="AG240" s="21" t="s">
        <v>28</v>
      </c>
      <c r="AH240" s="21" t="s">
        <v>726</v>
      </c>
      <c r="AI240" s="21" t="s">
        <v>574</v>
      </c>
      <c r="AJ240" s="21" t="s">
        <v>723</v>
      </c>
      <c r="AK240" s="21" t="str">
        <f>IF(AND(ISBLANK(AI240), ISBLANK(AJ240)), "", _xlfn.CONCAT("[", IF(ISBLANK(AI240), "", _xlfn.CONCAT("[""mac"", """, AI240, """]")), IF(ISBLANK(AJ240), "", _xlfn.CONCAT(", [""ip"", """, AJ240, """]")), "]"))</f>
        <v>[["mac", "10:27:f5:31:f6:7e"], ["ip", "10.0.6.85"]]</v>
      </c>
      <c r="AL240" s="21"/>
    </row>
    <row r="241" spans="1:38" x14ac:dyDescent="0.2">
      <c r="A241" s="21">
        <v>2520</v>
      </c>
      <c r="B241" s="21" t="s">
        <v>26</v>
      </c>
      <c r="C241" s="21" t="s">
        <v>804</v>
      </c>
      <c r="D241" s="21" t="s">
        <v>537</v>
      </c>
      <c r="E241" s="21" t="s">
        <v>536</v>
      </c>
      <c r="F241" s="21" t="str">
        <f>IF(ISBLANK(E241), "", Table2[[#This Row],[unique_id]])</f>
        <v>column_break</v>
      </c>
      <c r="G241" s="21" t="s">
        <v>533</v>
      </c>
      <c r="H241" s="21" t="s">
        <v>842</v>
      </c>
      <c r="I241" s="21" t="s">
        <v>418</v>
      </c>
      <c r="L241" s="21" t="s">
        <v>534</v>
      </c>
      <c r="M241" s="21" t="s">
        <v>535</v>
      </c>
      <c r="N241" s="21"/>
      <c r="O241" s="22"/>
      <c r="P241" s="21"/>
      <c r="U241" s="22"/>
      <c r="X241" s="21" t="str">
        <f>IF(ISBLANK(V241),  "", _xlfn.CONCAT(LOWER(C241), "/", E241))</f>
        <v/>
      </c>
      <c r="AA241" s="22"/>
      <c r="AB241" s="21"/>
      <c r="AC241" s="22"/>
      <c r="AD241" s="21"/>
      <c r="AK241" s="21" t="str">
        <f>IF(AND(ISBLANK(AI241), ISBLANK(AJ241)), "", _xlfn.CONCAT("[", IF(ISBLANK(AI241), "", _xlfn.CONCAT("[""mac"", """, AI241, """]")), IF(ISBLANK(AJ241), "", _xlfn.CONCAT(", [""ip"", """, AJ241, """]")), "]"))</f>
        <v/>
      </c>
      <c r="AL241" s="21"/>
    </row>
    <row r="242" spans="1:38" x14ac:dyDescent="0.2">
      <c r="A242" s="21">
        <v>2521</v>
      </c>
      <c r="B242" s="21" t="s">
        <v>26</v>
      </c>
      <c r="C242" s="21" t="s">
        <v>128</v>
      </c>
      <c r="D242" s="21" t="s">
        <v>27</v>
      </c>
      <c r="E242" s="27" t="s">
        <v>379</v>
      </c>
      <c r="F242" s="21" t="str">
        <f>IF(ISBLANK(E242), "", Table2[[#This Row],[unique_id]])</f>
        <v>netatmo_bertram_2_office_pantry_battery_percent</v>
      </c>
      <c r="G242" s="21" t="s">
        <v>834</v>
      </c>
      <c r="H242" s="21" t="s">
        <v>833</v>
      </c>
      <c r="I242" s="21" t="s">
        <v>418</v>
      </c>
      <c r="L242" s="21" t="s">
        <v>136</v>
      </c>
      <c r="N242" s="21"/>
      <c r="O242" s="22"/>
      <c r="P242" s="21"/>
      <c r="S242" s="21" t="s">
        <v>384</v>
      </c>
      <c r="U242" s="22"/>
      <c r="W242" s="21" t="str">
        <f>IF(ISBLANK(V242),  "", _xlfn.CONCAT("haas/entity/sensor/", LOWER(C242), "/", E242, "/config"))</f>
        <v/>
      </c>
      <c r="X242" s="21" t="str">
        <f>IF(ISBLANK(V242),  "", _xlfn.CONCAT(LOWER(C242), "/", E242))</f>
        <v/>
      </c>
      <c r="Y242" s="25"/>
      <c r="AA242" s="22"/>
      <c r="AB242" s="21" t="s">
        <v>864</v>
      </c>
      <c r="AC242" s="22" t="s">
        <v>772</v>
      </c>
      <c r="AD242" s="21" t="s">
        <v>773</v>
      </c>
      <c r="AE242" s="21" t="s">
        <v>770</v>
      </c>
      <c r="AF242" s="21" t="s">
        <v>128</v>
      </c>
      <c r="AG242" s="21" t="s">
        <v>256</v>
      </c>
      <c r="AK242" s="21" t="str">
        <f>IF(AND(ISBLANK(AI242), ISBLANK(AJ242)), "", _xlfn.CONCAT("[", IF(ISBLANK(AI242), "", _xlfn.CONCAT("[""mac"", """, AI242, """]")), IF(ISBLANK(AJ242), "", _xlfn.CONCAT(", [""ip"", """, AJ242, """]")), "]"))</f>
        <v/>
      </c>
      <c r="AL242" s="21"/>
    </row>
    <row r="243" spans="1:38" x14ac:dyDescent="0.2">
      <c r="A243" s="21">
        <v>2522</v>
      </c>
      <c r="B243" s="21" t="s">
        <v>26</v>
      </c>
      <c r="C243" s="21" t="s">
        <v>128</v>
      </c>
      <c r="D243" s="21" t="s">
        <v>27</v>
      </c>
      <c r="E243" s="27" t="s">
        <v>380</v>
      </c>
      <c r="F243" s="21" t="str">
        <f>IF(ISBLANK(E243), "", Table2[[#This Row],[unique_id]])</f>
        <v>netatmo_bertram_2_office_lounge_battery_percent</v>
      </c>
      <c r="G243" s="21" t="s">
        <v>835</v>
      </c>
      <c r="H243" s="21" t="s">
        <v>833</v>
      </c>
      <c r="I243" s="21" t="s">
        <v>418</v>
      </c>
      <c r="L243" s="21" t="s">
        <v>136</v>
      </c>
      <c r="N243" s="21"/>
      <c r="O243" s="22"/>
      <c r="P243" s="21"/>
      <c r="S243" s="21" t="s">
        <v>384</v>
      </c>
      <c r="U243" s="22"/>
      <c r="W243" s="21" t="str">
        <f>IF(ISBLANK(V243),  "", _xlfn.CONCAT("haas/entity/sensor/", LOWER(C243), "/", E243, "/config"))</f>
        <v/>
      </c>
      <c r="X243" s="21" t="str">
        <f>IF(ISBLANK(V243),  "", _xlfn.CONCAT(LOWER(C243), "/", E243))</f>
        <v/>
      </c>
      <c r="Y243" s="25"/>
      <c r="AA243" s="22"/>
      <c r="AB243" s="21" t="s">
        <v>863</v>
      </c>
      <c r="AC243" s="22" t="s">
        <v>772</v>
      </c>
      <c r="AD243" s="21" t="s">
        <v>773</v>
      </c>
      <c r="AE243" s="21" t="s">
        <v>770</v>
      </c>
      <c r="AF243" s="21" t="s">
        <v>128</v>
      </c>
      <c r="AG243" s="21" t="s">
        <v>238</v>
      </c>
      <c r="AK243" s="21" t="str">
        <f>IF(AND(ISBLANK(AI243), ISBLANK(AJ243)), "", _xlfn.CONCAT("[", IF(ISBLANK(AI243), "", _xlfn.CONCAT("[""mac"", """, AI243, """]")), IF(ISBLANK(AJ243), "", _xlfn.CONCAT(", [""ip"", """, AJ243, """]")), "]"))</f>
        <v/>
      </c>
      <c r="AL243" s="21"/>
    </row>
    <row r="244" spans="1:38" x14ac:dyDescent="0.2">
      <c r="A244" s="21">
        <v>2523</v>
      </c>
      <c r="B244" s="21" t="s">
        <v>26</v>
      </c>
      <c r="C244" s="21" t="s">
        <v>128</v>
      </c>
      <c r="D244" s="21" t="s">
        <v>27</v>
      </c>
      <c r="E244" s="27" t="s">
        <v>381</v>
      </c>
      <c r="F244" s="21" t="str">
        <f>IF(ISBLANK(E244), "", Table2[[#This Row],[unique_id]])</f>
        <v>netatmo_bertram_2_office_dining_battery_percent</v>
      </c>
      <c r="G244" s="21" t="s">
        <v>836</v>
      </c>
      <c r="H244" s="21" t="s">
        <v>833</v>
      </c>
      <c r="I244" s="21" t="s">
        <v>418</v>
      </c>
      <c r="L244" s="21" t="s">
        <v>136</v>
      </c>
      <c r="N244" s="21"/>
      <c r="O244" s="22"/>
      <c r="P244" s="21"/>
      <c r="S244" s="21" t="s">
        <v>384</v>
      </c>
      <c r="U244" s="22"/>
      <c r="W244" s="21" t="str">
        <f>IF(ISBLANK(V244),  "", _xlfn.CONCAT("haas/entity/sensor/", LOWER(C244), "/", E244, "/config"))</f>
        <v/>
      </c>
      <c r="X244" s="21" t="str">
        <f>IF(ISBLANK(V244),  "", _xlfn.CONCAT(LOWER(C244), "/", E244))</f>
        <v/>
      </c>
      <c r="Y244" s="25"/>
      <c r="AA244" s="22"/>
      <c r="AB244" s="21" t="s">
        <v>865</v>
      </c>
      <c r="AC244" s="22" t="s">
        <v>772</v>
      </c>
      <c r="AD244" s="21" t="s">
        <v>773</v>
      </c>
      <c r="AE244" s="21" t="s">
        <v>770</v>
      </c>
      <c r="AF244" s="21" t="s">
        <v>128</v>
      </c>
      <c r="AG244" s="21" t="s">
        <v>237</v>
      </c>
      <c r="AK244" s="21" t="str">
        <f>IF(AND(ISBLANK(AI244), ISBLANK(AJ244)), "", _xlfn.CONCAT("[", IF(ISBLANK(AI244), "", _xlfn.CONCAT("[""mac"", """, AI244, """]")), IF(ISBLANK(AJ244), "", _xlfn.CONCAT(", [""ip"", """, AJ244, """]")), "]"))</f>
        <v/>
      </c>
      <c r="AL244" s="21"/>
    </row>
    <row r="245" spans="1:38" x14ac:dyDescent="0.2">
      <c r="A245" s="21">
        <v>2524</v>
      </c>
      <c r="B245" s="21" t="s">
        <v>26</v>
      </c>
      <c r="C245" s="21" t="s">
        <v>128</v>
      </c>
      <c r="D245" s="21" t="s">
        <v>27</v>
      </c>
      <c r="E245" s="27" t="s">
        <v>382</v>
      </c>
      <c r="F245" s="21" t="str">
        <f>IF(ISBLANK(E245), "", Table2[[#This Row],[unique_id]])</f>
        <v>netatmo_bertram_2_office_basement_battery_percent</v>
      </c>
      <c r="G245" s="21" t="s">
        <v>837</v>
      </c>
      <c r="H245" s="21" t="s">
        <v>833</v>
      </c>
      <c r="I245" s="21" t="s">
        <v>418</v>
      </c>
      <c r="L245" s="21" t="s">
        <v>136</v>
      </c>
      <c r="N245" s="21"/>
      <c r="O245" s="22"/>
      <c r="P245" s="21"/>
      <c r="S245" s="21" t="s">
        <v>384</v>
      </c>
      <c r="U245" s="22"/>
      <c r="W245" s="21" t="str">
        <f>IF(ISBLANK(V245),  "", _xlfn.CONCAT("haas/entity/sensor/", LOWER(C245), "/", E245, "/config"))</f>
        <v/>
      </c>
      <c r="X245" s="21" t="str">
        <f>IF(ISBLANK(V245),  "", _xlfn.CONCAT(LOWER(C245), "/", E245))</f>
        <v/>
      </c>
      <c r="AA245" s="22"/>
      <c r="AB245" s="21" t="s">
        <v>866</v>
      </c>
      <c r="AC245" s="22" t="s">
        <v>772</v>
      </c>
      <c r="AD245" s="21" t="s">
        <v>773</v>
      </c>
      <c r="AE245" s="21" t="s">
        <v>770</v>
      </c>
      <c r="AF245" s="21" t="s">
        <v>128</v>
      </c>
      <c r="AG245" s="21" t="s">
        <v>255</v>
      </c>
      <c r="AK245" s="21" t="str">
        <f>IF(AND(ISBLANK(AI245), ISBLANK(AJ245)), "", _xlfn.CONCAT("[", IF(ISBLANK(AI245), "", _xlfn.CONCAT("[""mac"", """, AI245, """]")), IF(ISBLANK(AJ245), "", _xlfn.CONCAT(", [""ip"", """, AJ245, """]")), "]"))</f>
        <v/>
      </c>
      <c r="AL245" s="21"/>
    </row>
    <row r="246" spans="1:38" x14ac:dyDescent="0.2">
      <c r="A246" s="21">
        <v>2525</v>
      </c>
      <c r="B246" s="21" t="s">
        <v>26</v>
      </c>
      <c r="C246" s="21" t="s">
        <v>831</v>
      </c>
      <c r="D246" s="21" t="s">
        <v>27</v>
      </c>
      <c r="E246" s="21" t="s">
        <v>832</v>
      </c>
      <c r="F246" s="21" t="str">
        <f>IF(ISBLANK(E246), "", Table2[[#This Row],[unique_id]])</f>
        <v>home_remote_cube_battery</v>
      </c>
      <c r="G246" s="21" t="s">
        <v>841</v>
      </c>
      <c r="H246" s="21" t="s">
        <v>833</v>
      </c>
      <c r="I246" s="21" t="s">
        <v>418</v>
      </c>
      <c r="L246" s="21" t="s">
        <v>136</v>
      </c>
      <c r="N246" s="21"/>
      <c r="O246" s="22"/>
      <c r="P246" s="21"/>
      <c r="S246" s="21" t="s">
        <v>384</v>
      </c>
      <c r="U246" s="22"/>
      <c r="W246" s="21" t="str">
        <f>IF(ISBLANK(V246),  "", _xlfn.CONCAT("haas/entity/sensor/", LOWER(C246), "/", E246, "/config"))</f>
        <v/>
      </c>
      <c r="X246" s="21" t="str">
        <f>IF(ISBLANK(V246),  "", _xlfn.CONCAT(LOWER(C246), "/", E246))</f>
        <v/>
      </c>
      <c r="AA246" s="22"/>
      <c r="AB246" s="21"/>
      <c r="AC246" s="22"/>
      <c r="AD246" s="21"/>
      <c r="AK246" s="28" t="str">
        <f>IF(AND(ISBLANK(AI246), ISBLANK(AJ246)), "", _xlfn.CONCAT("[", IF(ISBLANK(AI246), "", _xlfn.CONCAT("[""mac"", """, AI246, """]")), IF(ISBLANK(AJ246), "", _xlfn.CONCAT(", [""ip"", """, AJ246, """]")), "]"))</f>
        <v/>
      </c>
      <c r="AL246" s="21"/>
    </row>
    <row r="247" spans="1:38" x14ac:dyDescent="0.2">
      <c r="A247" s="21">
        <v>2526</v>
      </c>
      <c r="B247" s="21" t="s">
        <v>26</v>
      </c>
      <c r="C247" s="21" t="s">
        <v>193</v>
      </c>
      <c r="D247" s="21" t="s">
        <v>27</v>
      </c>
      <c r="E247" s="21" t="s">
        <v>145</v>
      </c>
      <c r="F247" s="21" t="str">
        <f>IF(ISBLANK(E247), "", Table2[[#This Row],[unique_id]])</f>
        <v>parents_speaker_battery</v>
      </c>
      <c r="G247" s="21" t="s">
        <v>838</v>
      </c>
      <c r="H247" s="21" t="s">
        <v>833</v>
      </c>
      <c r="I247" s="21" t="s">
        <v>418</v>
      </c>
      <c r="L247" s="21" t="s">
        <v>136</v>
      </c>
      <c r="N247" s="21"/>
      <c r="O247" s="22"/>
      <c r="P247" s="21"/>
      <c r="S247" s="21" t="s">
        <v>384</v>
      </c>
      <c r="U247" s="22"/>
      <c r="W247" s="21" t="str">
        <f>IF(ISBLANK(V247),  "", _xlfn.CONCAT("haas/entity/sensor/", LOWER(C247), "/", E247, "/config"))</f>
        <v/>
      </c>
      <c r="X247" s="21" t="str">
        <f>IF(ISBLANK(V247),  "", _xlfn.CONCAT(LOWER(C247), "/", E247))</f>
        <v/>
      </c>
      <c r="AA247" s="22"/>
      <c r="AB247" s="21"/>
      <c r="AC247" s="22"/>
      <c r="AD247" s="21"/>
      <c r="AK247" s="21" t="str">
        <f>IF(AND(ISBLANK(AI247), ISBLANK(AJ247)), "", _xlfn.CONCAT("[", IF(ISBLANK(AI247), "", _xlfn.CONCAT("[""mac"", """, AI247, """]")), IF(ISBLANK(AJ247), "", _xlfn.CONCAT(", [""ip"", """, AJ247, """]")), "]"))</f>
        <v/>
      </c>
      <c r="AL247" s="21"/>
    </row>
    <row r="248" spans="1:38" x14ac:dyDescent="0.2">
      <c r="A248" s="21">
        <v>2527</v>
      </c>
      <c r="B248" s="21" t="s">
        <v>26</v>
      </c>
      <c r="C248" s="21" t="s">
        <v>193</v>
      </c>
      <c r="D248" s="21" t="s">
        <v>27</v>
      </c>
      <c r="E248" s="21" t="s">
        <v>383</v>
      </c>
      <c r="F248" s="21" t="str">
        <f>IF(ISBLANK(E248), "", Table2[[#This Row],[unique_id]])</f>
        <v>kitchen_home_battery</v>
      </c>
      <c r="G248" s="21" t="s">
        <v>839</v>
      </c>
      <c r="H248" s="21" t="s">
        <v>833</v>
      </c>
      <c r="I248" s="21" t="s">
        <v>418</v>
      </c>
      <c r="L248" s="21" t="s">
        <v>136</v>
      </c>
      <c r="N248" s="21"/>
      <c r="O248" s="22"/>
      <c r="P248" s="21"/>
      <c r="S248" s="21" t="s">
        <v>384</v>
      </c>
      <c r="U248" s="22"/>
      <c r="W248" s="21" t="str">
        <f>IF(ISBLANK(V248),  "", _xlfn.CONCAT("haas/entity/sensor/", LOWER(C248), "/", E248, "/config"))</f>
        <v/>
      </c>
      <c r="X248" s="21" t="str">
        <f>IF(ISBLANK(V248),  "", _xlfn.CONCAT(LOWER(C248), "/", E248))</f>
        <v/>
      </c>
      <c r="AA248" s="22"/>
      <c r="AB248" s="21"/>
      <c r="AC248" s="22"/>
      <c r="AD248" s="21"/>
      <c r="AK248" s="21" t="str">
        <f>IF(AND(ISBLANK(AI248), ISBLANK(AJ248)), "", _xlfn.CONCAT("[", IF(ISBLANK(AI248), "", _xlfn.CONCAT("[""mac"", """, AI248, """]")), IF(ISBLANK(AJ248), "", _xlfn.CONCAT(", [""ip"", """, AJ248, """]")), "]"))</f>
        <v/>
      </c>
      <c r="AL248" s="21"/>
    </row>
    <row r="249" spans="1:38" x14ac:dyDescent="0.2">
      <c r="A249" s="21">
        <v>2528</v>
      </c>
      <c r="B249" s="21" t="s">
        <v>26</v>
      </c>
      <c r="C249" s="21" t="s">
        <v>39</v>
      </c>
      <c r="D249" s="21" t="s">
        <v>27</v>
      </c>
      <c r="E249" s="21" t="s">
        <v>180</v>
      </c>
      <c r="F249" s="21" t="str">
        <f>IF(ISBLANK(E249), "", Table2[[#This Row],[unique_id]])</f>
        <v>weatherstation_console_battery_voltage</v>
      </c>
      <c r="G249" s="21" t="s">
        <v>840</v>
      </c>
      <c r="H249" s="21" t="s">
        <v>833</v>
      </c>
      <c r="I249" s="21" t="s">
        <v>418</v>
      </c>
      <c r="L249" s="21" t="s">
        <v>136</v>
      </c>
      <c r="N249" s="21"/>
      <c r="O249" s="22"/>
      <c r="P249" s="21" t="s">
        <v>31</v>
      </c>
      <c r="Q249" s="21" t="s">
        <v>83</v>
      </c>
      <c r="R249" s="21" t="s">
        <v>84</v>
      </c>
      <c r="S249" s="21" t="s">
        <v>384</v>
      </c>
      <c r="T249" s="21">
        <v>300</v>
      </c>
      <c r="U249" s="22" t="s">
        <v>34</v>
      </c>
      <c r="V249" s="21" t="s">
        <v>85</v>
      </c>
      <c r="W249" s="21" t="str">
        <f>IF(ISBLANK(V249),  "", _xlfn.CONCAT("haas/entity/sensor/", LOWER(C249), "/", E249, "/config"))</f>
        <v>haas/entity/sensor/weewx/weatherstation_console_battery_voltage/config</v>
      </c>
      <c r="X249" s="21" t="str">
        <f>IF(ISBLANK(V249),  "", _xlfn.CONCAT(LOWER(C249), "/", E249))</f>
        <v>weewx/weatherstation_console_battery_voltage</v>
      </c>
      <c r="Y249" s="27" t="s">
        <v>429</v>
      </c>
      <c r="Z249" s="21">
        <v>1</v>
      </c>
      <c r="AA249" s="23" t="s">
        <v>195</v>
      </c>
      <c r="AB249" s="21" t="s">
        <v>612</v>
      </c>
      <c r="AC249" s="22">
        <v>3.15</v>
      </c>
      <c r="AD249" s="21" t="s">
        <v>585</v>
      </c>
      <c r="AE249" s="21" t="s">
        <v>36</v>
      </c>
      <c r="AF249" s="21" t="s">
        <v>37</v>
      </c>
      <c r="AG249" s="21" t="s">
        <v>28</v>
      </c>
      <c r="AK249" s="21" t="str">
        <f>IF(AND(ISBLANK(AI249), ISBLANK(AJ249)), "", _xlfn.CONCAT("[", IF(ISBLANK(AI249), "", _xlfn.CONCAT("[""mac"", """, AI249, """]")), IF(ISBLANK(AJ249), "", _xlfn.CONCAT(", [""ip"", """, AJ249, """]")), "]"))</f>
        <v/>
      </c>
      <c r="AL249" s="21"/>
    </row>
    <row r="250" spans="1:38" x14ac:dyDescent="0.2">
      <c r="A250" s="21">
        <v>2529</v>
      </c>
      <c r="B250" s="21" t="s">
        <v>26</v>
      </c>
      <c r="C250" s="21" t="s">
        <v>804</v>
      </c>
      <c r="D250" s="21" t="s">
        <v>537</v>
      </c>
      <c r="E250" s="21" t="s">
        <v>536</v>
      </c>
      <c r="F250" s="21" t="str">
        <f>IF(ISBLANK(E250), "", Table2[[#This Row],[unique_id]])</f>
        <v>column_break</v>
      </c>
      <c r="G250" s="21" t="s">
        <v>533</v>
      </c>
      <c r="H250" s="21" t="s">
        <v>833</v>
      </c>
      <c r="I250" s="21" t="s">
        <v>418</v>
      </c>
      <c r="L250" s="21" t="s">
        <v>534</v>
      </c>
      <c r="M250" s="21" t="s">
        <v>535</v>
      </c>
      <c r="N250" s="21"/>
      <c r="O250" s="22"/>
      <c r="P250" s="21"/>
      <c r="U250" s="22"/>
      <c r="X250" s="21" t="str">
        <f>IF(ISBLANK(V250),  "", _xlfn.CONCAT(LOWER(C250), "/", E250))</f>
        <v/>
      </c>
      <c r="Y250" s="27"/>
      <c r="AA250" s="23"/>
      <c r="AB250" s="21"/>
      <c r="AC250" s="22"/>
      <c r="AD250" s="21"/>
      <c r="AK250" s="21" t="str">
        <f>IF(AND(ISBLANK(AI250), ISBLANK(AJ250)), "", _xlfn.CONCAT("[", IF(ISBLANK(AI250), "", _xlfn.CONCAT("[""mac"", """, AI250, """]")), IF(ISBLANK(AJ250), "", _xlfn.CONCAT(", [""ip"", """, AJ250, """]")), "]"))</f>
        <v/>
      </c>
      <c r="AL250" s="21"/>
    </row>
    <row r="251" spans="1:38" x14ac:dyDescent="0.2">
      <c r="A251" s="21">
        <v>2530</v>
      </c>
      <c r="B251" s="21" t="s">
        <v>26</v>
      </c>
      <c r="C251" s="21" t="s">
        <v>39</v>
      </c>
      <c r="D251" s="21" t="s">
        <v>27</v>
      </c>
      <c r="E251" s="21" t="s">
        <v>181</v>
      </c>
      <c r="F251" s="21" t="str">
        <f>IF(ISBLANK(E251), "", Table2[[#This Row],[unique_id]])</f>
        <v>weatherstation_coms_signal_quality</v>
      </c>
      <c r="G251" s="21" t="s">
        <v>392</v>
      </c>
      <c r="H251" s="21" t="s">
        <v>385</v>
      </c>
      <c r="I251" s="21" t="s">
        <v>418</v>
      </c>
      <c r="L251" s="21" t="s">
        <v>136</v>
      </c>
      <c r="N251" s="21"/>
      <c r="O251" s="22"/>
      <c r="P251" s="21" t="s">
        <v>31</v>
      </c>
      <c r="Q251" s="21" t="s">
        <v>32</v>
      </c>
      <c r="S251" s="21" t="s">
        <v>199</v>
      </c>
      <c r="T251" s="21">
        <v>300</v>
      </c>
      <c r="U251" s="22" t="s">
        <v>34</v>
      </c>
      <c r="V251" s="21" t="s">
        <v>86</v>
      </c>
      <c r="W251" s="21" t="str">
        <f>IF(ISBLANK(V251),  "", _xlfn.CONCAT("haas/entity/sensor/", LOWER(C251), "/", E251, "/config"))</f>
        <v>haas/entity/sensor/weewx/weatherstation_coms_signal_quality/config</v>
      </c>
      <c r="X251" s="21" t="str">
        <f>IF(ISBLANK(V251),  "", _xlfn.CONCAT(LOWER(C251), "/", E251))</f>
        <v>weewx/weatherstation_coms_signal_quality</v>
      </c>
      <c r="Y251" s="27" t="s">
        <v>430</v>
      </c>
      <c r="Z251" s="21">
        <v>1</v>
      </c>
      <c r="AA251" s="23" t="s">
        <v>195</v>
      </c>
      <c r="AB251" s="21" t="s">
        <v>612</v>
      </c>
      <c r="AC251" s="22">
        <v>3.15</v>
      </c>
      <c r="AD251" s="21" t="s">
        <v>585</v>
      </c>
      <c r="AE251" s="21" t="s">
        <v>36</v>
      </c>
      <c r="AF251" s="21" t="s">
        <v>37</v>
      </c>
      <c r="AG251" s="21" t="s">
        <v>28</v>
      </c>
      <c r="AK251" s="21" t="str">
        <f>IF(AND(ISBLANK(AI251), ISBLANK(AJ251)), "", _xlfn.CONCAT("[", IF(ISBLANK(AI251), "", _xlfn.CONCAT("[""mac"", """, AI251, """]")), IF(ISBLANK(AJ251), "", _xlfn.CONCAT(", [""ip"", """, AJ251, """]")), "]"))</f>
        <v/>
      </c>
      <c r="AL251" s="21"/>
    </row>
    <row r="252" spans="1:38" x14ac:dyDescent="0.2">
      <c r="A252" s="21">
        <v>2600</v>
      </c>
      <c r="B252" s="21" t="s">
        <v>26</v>
      </c>
      <c r="C252" s="21" t="s">
        <v>291</v>
      </c>
      <c r="D252" s="21" t="s">
        <v>147</v>
      </c>
      <c r="E252" s="21" t="s">
        <v>148</v>
      </c>
      <c r="F252" s="21" t="str">
        <f>IF(ISBLANK(E252), "", Table2[[#This Row],[unique_id]])</f>
        <v>ada_home</v>
      </c>
      <c r="G252" s="21" t="s">
        <v>200</v>
      </c>
      <c r="H252" s="21" t="s">
        <v>376</v>
      </c>
      <c r="I252" s="21" t="s">
        <v>146</v>
      </c>
      <c r="L252" s="21" t="s">
        <v>136</v>
      </c>
      <c r="M252" s="21" t="s">
        <v>375</v>
      </c>
      <c r="N252" s="21"/>
      <c r="O252" s="22"/>
      <c r="P252" s="21"/>
      <c r="U252" s="22"/>
      <c r="W252" s="21" t="str">
        <f>IF(ISBLANK(V252),  "", _xlfn.CONCAT("haas/entity/sensor/", LOWER(C252), "/", E252, "/config"))</f>
        <v/>
      </c>
      <c r="X252" s="21" t="str">
        <f>IF(ISBLANK(V252),  "", _xlfn.CONCAT(LOWER(C252), "/", E252))</f>
        <v/>
      </c>
      <c r="AA252" s="22"/>
      <c r="AB252" s="21" t="str">
        <f>IF(OR(ISBLANK(AI252), ISBLANK(AJ252)), "", LOWER(_xlfn.CONCAT(Table2[[#This Row],[device_manufacturer]], "-",Table2[[#This Row],[device_suggested_area]], "-", Table2[[#This Row],[device_identifiers]])))</f>
        <v>google-ada-home</v>
      </c>
      <c r="AC252" s="22" t="s">
        <v>661</v>
      </c>
      <c r="AD252" s="21" t="s">
        <v>598</v>
      </c>
      <c r="AE252" s="21" t="s">
        <v>659</v>
      </c>
      <c r="AF252" s="21" t="s">
        <v>291</v>
      </c>
      <c r="AG252" s="21" t="s">
        <v>130</v>
      </c>
      <c r="AH252" s="21" t="s">
        <v>706</v>
      </c>
      <c r="AI252" s="31" t="s">
        <v>765</v>
      </c>
      <c r="AJ252" s="27" t="s">
        <v>757</v>
      </c>
      <c r="AK252" s="21" t="str">
        <f>IF(AND(ISBLANK(AI252), ISBLANK(AJ252)), "", _xlfn.CONCAT("[", IF(ISBLANK(AI252), "", _xlfn.CONCAT("[""mac"", """, AI252, """]")), IF(ISBLANK(AJ252), "", _xlfn.CONCAT(", [""ip"", """, AJ252, """]")), "]"))</f>
        <v>[["mac", "d4:f5:47:1c:cc:2d"], ["ip", "10.0.4.50"]]</v>
      </c>
      <c r="AL252" s="21"/>
    </row>
    <row r="253" spans="1:38" x14ac:dyDescent="0.2">
      <c r="A253" s="21">
        <v>2601</v>
      </c>
      <c r="B253" s="21" t="s">
        <v>26</v>
      </c>
      <c r="C253" s="21" t="s">
        <v>291</v>
      </c>
      <c r="D253" s="21" t="s">
        <v>147</v>
      </c>
      <c r="E253" s="21" t="s">
        <v>357</v>
      </c>
      <c r="F253" s="21" t="str">
        <f>IF(ISBLANK(E253), "", Table2[[#This Row],[unique_id]])</f>
        <v>edwin_home</v>
      </c>
      <c r="G253" s="21" t="s">
        <v>359</v>
      </c>
      <c r="H253" s="21" t="s">
        <v>376</v>
      </c>
      <c r="I253" s="21" t="s">
        <v>146</v>
      </c>
      <c r="L253" s="21" t="s">
        <v>136</v>
      </c>
      <c r="M253" s="21" t="s">
        <v>375</v>
      </c>
      <c r="N253" s="21"/>
      <c r="O253" s="22"/>
      <c r="P253" s="21"/>
      <c r="U253" s="22"/>
      <c r="W253" s="21" t="str">
        <f>IF(ISBLANK(V253),  "", _xlfn.CONCAT("haas/entity/sensor/", LOWER(C253), "/", E253, "/config"))</f>
        <v/>
      </c>
      <c r="X253" s="21" t="str">
        <f>IF(ISBLANK(V253),  "", _xlfn.CONCAT(LOWER(C253), "/", E253))</f>
        <v/>
      </c>
      <c r="AA253" s="22"/>
      <c r="AB253" s="21" t="str">
        <f>IF(OR(ISBLANK(AI253), ISBLANK(AJ253)), "", LOWER(_xlfn.CONCAT(Table2[[#This Row],[device_manufacturer]], "-",Table2[[#This Row],[device_suggested_area]], "-", Table2[[#This Row],[device_identifiers]])))</f>
        <v>google-edwin-home</v>
      </c>
      <c r="AC253" s="22" t="s">
        <v>661</v>
      </c>
      <c r="AD253" s="21" t="s">
        <v>598</v>
      </c>
      <c r="AE253" s="21" t="s">
        <v>659</v>
      </c>
      <c r="AF253" s="21" t="s">
        <v>291</v>
      </c>
      <c r="AG253" s="21" t="s">
        <v>127</v>
      </c>
      <c r="AH253" s="21" t="s">
        <v>706</v>
      </c>
      <c r="AI253" s="31" t="s">
        <v>764</v>
      </c>
      <c r="AJ253" s="27" t="s">
        <v>758</v>
      </c>
      <c r="AK253" s="21" t="str">
        <f>IF(AND(ISBLANK(AI253), ISBLANK(AJ253)), "", _xlfn.CONCAT("[", IF(ISBLANK(AI253), "", _xlfn.CONCAT("[""mac"", """, AI253, """]")), IF(ISBLANK(AJ253), "", _xlfn.CONCAT(", [""ip"", """, AJ253, """]")), "]"))</f>
        <v>[["mac", "d4:f5:47:25:92:d5"], ["ip", "10.0.4.51"]]</v>
      </c>
      <c r="AL253" s="21"/>
    </row>
    <row r="254" spans="1:38" x14ac:dyDescent="0.2">
      <c r="A254" s="21">
        <v>2602</v>
      </c>
      <c r="B254" s="21" t="s">
        <v>26</v>
      </c>
      <c r="C254" s="21" t="s">
        <v>804</v>
      </c>
      <c r="D254" s="21" t="s">
        <v>537</v>
      </c>
      <c r="E254" s="21" t="s">
        <v>536</v>
      </c>
      <c r="F254" s="21" t="str">
        <f>IF(ISBLANK(E254), "", Table2[[#This Row],[unique_id]])</f>
        <v>column_break</v>
      </c>
      <c r="G254" s="21" t="s">
        <v>533</v>
      </c>
      <c r="H254" s="21" t="s">
        <v>376</v>
      </c>
      <c r="I254" s="21" t="s">
        <v>146</v>
      </c>
      <c r="L254" s="21" t="s">
        <v>534</v>
      </c>
      <c r="M254" s="21" t="s">
        <v>535</v>
      </c>
      <c r="N254" s="21"/>
      <c r="O254" s="22"/>
      <c r="P254" s="21"/>
      <c r="U254" s="22"/>
      <c r="X254" s="21" t="str">
        <f>IF(ISBLANK(V254),  "", _xlfn.CONCAT(LOWER(C254), "/", E254))</f>
        <v/>
      </c>
      <c r="AA254" s="22"/>
      <c r="AB254" s="21"/>
      <c r="AC254" s="22"/>
      <c r="AD254" s="21"/>
      <c r="AK254" s="21" t="str">
        <f>IF(AND(ISBLANK(AI254), ISBLANK(AJ254)), "", _xlfn.CONCAT("[", IF(ISBLANK(AI254), "", _xlfn.CONCAT("[""mac"", """, AI254, """]")), IF(ISBLANK(AJ254), "", _xlfn.CONCAT(", [""ip"", """, AJ254, """]")), "]"))</f>
        <v/>
      </c>
      <c r="AL254" s="21"/>
    </row>
    <row r="255" spans="1:38" x14ac:dyDescent="0.2">
      <c r="A255" s="21">
        <v>2603</v>
      </c>
      <c r="B255" s="21" t="s">
        <v>26</v>
      </c>
      <c r="C255" s="21" t="s">
        <v>291</v>
      </c>
      <c r="D255" s="21" t="s">
        <v>147</v>
      </c>
      <c r="E255" s="21" t="s">
        <v>371</v>
      </c>
      <c r="F255" s="21" t="str">
        <f>IF(ISBLANK(E255), "", Table2[[#This Row],[unique_id]])</f>
        <v>parents_home</v>
      </c>
      <c r="G255" s="21" t="s">
        <v>361</v>
      </c>
      <c r="H255" s="21" t="s">
        <v>376</v>
      </c>
      <c r="I255" s="21" t="s">
        <v>146</v>
      </c>
      <c r="L255" s="21" t="s">
        <v>136</v>
      </c>
      <c r="M255" s="21" t="s">
        <v>375</v>
      </c>
      <c r="N255" s="21"/>
      <c r="O255" s="22"/>
      <c r="P255" s="21"/>
      <c r="U255" s="22"/>
      <c r="W255" s="21" t="str">
        <f>IF(ISBLANK(V255),  "", _xlfn.CONCAT("haas/entity/sensor/", LOWER(C255), "/", E255, "/config"))</f>
        <v/>
      </c>
      <c r="X255" s="21" t="str">
        <f>IF(ISBLANK(V255),  "", _xlfn.CONCAT(LOWER(C255), "/", E255))</f>
        <v/>
      </c>
      <c r="AA255" s="22"/>
      <c r="AB255" s="21" t="str">
        <f>IF(OR(ISBLANK(AI255), ISBLANK(AJ255)), "", LOWER(_xlfn.CONCAT(Table2[[#This Row],[device_manufacturer]], "-",Table2[[#This Row],[device_suggested_area]], "-", Table2[[#This Row],[device_identifiers]])))</f>
        <v>google-parents-home</v>
      </c>
      <c r="AC255" s="32" t="s">
        <v>661</v>
      </c>
      <c r="AD255" s="21" t="s">
        <v>598</v>
      </c>
      <c r="AE255" s="21" t="s">
        <v>659</v>
      </c>
      <c r="AF255" s="21" t="s">
        <v>291</v>
      </c>
      <c r="AG255" s="21" t="s">
        <v>236</v>
      </c>
      <c r="AH255" s="21" t="s">
        <v>706</v>
      </c>
      <c r="AI255" s="31" t="s">
        <v>763</v>
      </c>
      <c r="AJ255" s="27" t="s">
        <v>759</v>
      </c>
      <c r="AK255" s="21" t="str">
        <f>IF(AND(ISBLANK(AI255), ISBLANK(AJ255)), "", _xlfn.CONCAT("[", IF(ISBLANK(AI255), "", _xlfn.CONCAT("[""mac"", """, AI255, """]")), IF(ISBLANK(AJ255), "", _xlfn.CONCAT(", [""ip"", """, AJ255, """]")), "]"))</f>
        <v>[["mac", "d4:f5:47:8c:d1:7e"], ["ip", "10.0.4.52"]]</v>
      </c>
      <c r="AL255" s="21"/>
    </row>
    <row r="256" spans="1:38" x14ac:dyDescent="0.2">
      <c r="A256" s="21">
        <v>2604</v>
      </c>
      <c r="B256" s="21" t="s">
        <v>26</v>
      </c>
      <c r="C256" s="21" t="s">
        <v>291</v>
      </c>
      <c r="D256" s="21" t="s">
        <v>147</v>
      </c>
      <c r="E256" s="21" t="s">
        <v>369</v>
      </c>
      <c r="F256" s="21" t="str">
        <f>IF(ISBLANK(E256), "", Table2[[#This Row],[unique_id]])</f>
        <v>parents_tv</v>
      </c>
      <c r="G256" s="21" t="s">
        <v>366</v>
      </c>
      <c r="H256" s="21" t="s">
        <v>376</v>
      </c>
      <c r="I256" s="21" t="s">
        <v>146</v>
      </c>
      <c r="L256" s="21" t="s">
        <v>136</v>
      </c>
      <c r="M256" s="21" t="s">
        <v>375</v>
      </c>
      <c r="N256" s="21"/>
      <c r="O256" s="22"/>
      <c r="P256" s="21"/>
      <c r="U256" s="22"/>
      <c r="W256" s="21" t="str">
        <f>IF(ISBLANK(V256),  "", _xlfn.CONCAT("haas/entity/sensor/", LOWER(C256), "/", E256, "/config"))</f>
        <v/>
      </c>
      <c r="X256" s="21" t="str">
        <f>IF(ISBLANK(V256),  "", _xlfn.CONCAT(LOWER(C256), "/", E256))</f>
        <v/>
      </c>
      <c r="AA256" s="22"/>
      <c r="AB256" s="21" t="str">
        <f>IF(OR(ISBLANK(AI256), ISBLANK(AJ256)), "", LOWER(_xlfn.CONCAT(Table2[[#This Row],[device_manufacturer]], "-",Table2[[#This Row],[device_suggested_area]], "-", Table2[[#This Row],[device_identifiers]])))</f>
        <v>google-parents-tv</v>
      </c>
      <c r="AC256" s="22" t="s">
        <v>661</v>
      </c>
      <c r="AD256" s="21" t="s">
        <v>590</v>
      </c>
      <c r="AE256" s="21" t="s">
        <v>660</v>
      </c>
      <c r="AF256" s="21" t="s">
        <v>291</v>
      </c>
      <c r="AG256" s="21" t="s">
        <v>236</v>
      </c>
      <c r="AH256" s="21" t="s">
        <v>706</v>
      </c>
      <c r="AI256" s="31" t="s">
        <v>766</v>
      </c>
      <c r="AJ256" s="27" t="s">
        <v>760</v>
      </c>
      <c r="AK256" s="21" t="str">
        <f>IF(AND(ISBLANK(AI256), ISBLANK(AJ256)), "", _xlfn.CONCAT("[", IF(ISBLANK(AI256), "", _xlfn.CONCAT("[""mac"", """, AI256, """]")), IF(ISBLANK(AJ256), "", _xlfn.CONCAT(", [""ip"", """, AJ256, """]")), "]"))</f>
        <v>[["mac", "48:d6:d5:33:7c:28"], ["ip", "10.0.4.53"]]</v>
      </c>
      <c r="AL256" s="21"/>
    </row>
    <row r="257" spans="1:38" x14ac:dyDescent="0.2">
      <c r="A257" s="21">
        <v>2605</v>
      </c>
      <c r="B257" s="21" t="s">
        <v>26</v>
      </c>
      <c r="C257" s="21" t="s">
        <v>193</v>
      </c>
      <c r="D257" s="21" t="s">
        <v>147</v>
      </c>
      <c r="E257" s="21" t="s">
        <v>370</v>
      </c>
      <c r="F257" s="21" t="str">
        <f>IF(ISBLANK(E257), "", Table2[[#This Row],[unique_id]])</f>
        <v>parents_speaker</v>
      </c>
      <c r="G257" s="21" t="s">
        <v>362</v>
      </c>
      <c r="H257" s="21" t="s">
        <v>376</v>
      </c>
      <c r="I257" s="21" t="s">
        <v>146</v>
      </c>
      <c r="L257" s="21" t="s">
        <v>136</v>
      </c>
      <c r="M257" s="21" t="s">
        <v>375</v>
      </c>
      <c r="N257" s="21"/>
      <c r="O257" s="22"/>
      <c r="P257" s="21"/>
      <c r="U257" s="22"/>
      <c r="W257" s="21" t="str">
        <f>IF(ISBLANK(V257),  "", _xlfn.CONCAT("haas/entity/sensor/", LOWER(C257), "/", E257, "/config"))</f>
        <v/>
      </c>
      <c r="X257" s="21" t="str">
        <f>IF(ISBLANK(V257),  "", _xlfn.CONCAT(LOWER(C257), "/", E257))</f>
        <v/>
      </c>
      <c r="AA257" s="22"/>
      <c r="AB257" s="21" t="str">
        <f>IF(OR(ISBLANK(AI257), ISBLANK(AJ257)), "", LOWER(_xlfn.CONCAT(Table2[[#This Row],[device_manufacturer]], "-",Table2[[#This Row],[device_suggested_area]], "-", Table2[[#This Row],[device_identifiers]])))</f>
        <v>sonos-parents-speaker</v>
      </c>
      <c r="AC257" s="22" t="s">
        <v>596</v>
      </c>
      <c r="AD257" s="21" t="s">
        <v>597</v>
      </c>
      <c r="AE257" s="21" t="s">
        <v>599</v>
      </c>
      <c r="AF257" s="21" t="str">
        <f>IF(OR(ISBLANK(AI257), ISBLANK(AJ257)), "", Table2[[#This Row],[device_via_device]])</f>
        <v>Sonos</v>
      </c>
      <c r="AG257" s="21" t="s">
        <v>236</v>
      </c>
      <c r="AH257" s="21" t="s">
        <v>706</v>
      </c>
      <c r="AI257" s="21" t="s">
        <v>601</v>
      </c>
      <c r="AJ257" s="26" t="s">
        <v>797</v>
      </c>
      <c r="AK257" s="21" t="str">
        <f>IF(AND(ISBLANK(AI257), ISBLANK(AJ257)), "", _xlfn.CONCAT("[", IF(ISBLANK(AI257), "", _xlfn.CONCAT("[""mac"", """, AI257, """]")), IF(ISBLANK(AJ257), "", _xlfn.CONCAT(", [""ip"", """, AJ257, """]")), "]"))</f>
        <v>[["mac", "5c:aa:fd:d1:23:be"], ["ip", "10.0.4.40"]]</v>
      </c>
      <c r="AL257" s="21"/>
    </row>
    <row r="258" spans="1:38" x14ac:dyDescent="0.2">
      <c r="A258" s="21">
        <v>2606</v>
      </c>
      <c r="B258" s="21" t="s">
        <v>26</v>
      </c>
      <c r="C258" s="21" t="s">
        <v>804</v>
      </c>
      <c r="D258" s="21" t="s">
        <v>537</v>
      </c>
      <c r="E258" s="21" t="s">
        <v>536</v>
      </c>
      <c r="F258" s="21" t="str">
        <f>IF(ISBLANK(E258), "", Table2[[#This Row],[unique_id]])</f>
        <v>column_break</v>
      </c>
      <c r="G258" s="21" t="s">
        <v>533</v>
      </c>
      <c r="H258" s="21" t="s">
        <v>376</v>
      </c>
      <c r="I258" s="21" t="s">
        <v>146</v>
      </c>
      <c r="L258" s="21" t="s">
        <v>534</v>
      </c>
      <c r="M258" s="21" t="s">
        <v>535</v>
      </c>
      <c r="N258" s="21"/>
      <c r="O258" s="22"/>
      <c r="P258" s="21"/>
      <c r="U258" s="22"/>
      <c r="X258" s="21" t="str">
        <f>IF(ISBLANK(V258),  "", _xlfn.CONCAT(LOWER(C258), "/", E258))</f>
        <v/>
      </c>
      <c r="AA258" s="22"/>
      <c r="AB258" s="21"/>
      <c r="AC258" s="22"/>
      <c r="AD258" s="21"/>
      <c r="AK258" s="21" t="str">
        <f>IF(AND(ISBLANK(AI258), ISBLANK(AJ258)), "", _xlfn.CONCAT("[", IF(ISBLANK(AI258), "", _xlfn.CONCAT("[""mac"", """, AI258, """]")), IF(ISBLANK(AJ258), "", _xlfn.CONCAT(", [""ip"", """, AJ258, """]")), "]"))</f>
        <v/>
      </c>
      <c r="AL258" s="21"/>
    </row>
    <row r="259" spans="1:38" x14ac:dyDescent="0.2">
      <c r="A259" s="21">
        <v>2607</v>
      </c>
      <c r="B259" s="21" t="s">
        <v>26</v>
      </c>
      <c r="C259" s="21" t="s">
        <v>193</v>
      </c>
      <c r="D259" s="21" t="s">
        <v>147</v>
      </c>
      <c r="E259" s="21" t="s">
        <v>364</v>
      </c>
      <c r="F259" s="21" t="str">
        <f>IF(ISBLANK(E259), "", Table2[[#This Row],[unique_id]])</f>
        <v>kitchen_home</v>
      </c>
      <c r="G259" s="21" t="s">
        <v>363</v>
      </c>
      <c r="H259" s="21" t="s">
        <v>376</v>
      </c>
      <c r="I259" s="21" t="s">
        <v>146</v>
      </c>
      <c r="L259" s="21" t="s">
        <v>136</v>
      </c>
      <c r="M259" s="21" t="s">
        <v>375</v>
      </c>
      <c r="N259" s="21"/>
      <c r="O259" s="22"/>
      <c r="P259" s="21"/>
      <c r="U259" s="22"/>
      <c r="W259" s="21" t="str">
        <f>IF(ISBLANK(V259),  "", _xlfn.CONCAT("haas/entity/sensor/", LOWER(C259), "/", E259, "/config"))</f>
        <v/>
      </c>
      <c r="X259" s="21" t="str">
        <f>IF(ISBLANK(V259),  "", _xlfn.CONCAT(LOWER(C259), "/", E259))</f>
        <v/>
      </c>
      <c r="AA259" s="22"/>
      <c r="AB259" s="21" t="str">
        <f>IF(OR(ISBLANK(AI259), ISBLANK(AJ259)), "", LOWER(_xlfn.CONCAT(Table2[[#This Row],[device_manufacturer]], "-",Table2[[#This Row],[device_suggested_area]], "-", Table2[[#This Row],[device_identifiers]])))</f>
        <v>sonos-kitchen-home</v>
      </c>
      <c r="AC259" s="22" t="s">
        <v>596</v>
      </c>
      <c r="AD259" s="21" t="s">
        <v>598</v>
      </c>
      <c r="AE259" s="21" t="s">
        <v>599</v>
      </c>
      <c r="AF259" s="21" t="str">
        <f>IF(OR(ISBLANK(AI259), ISBLANK(AJ259)), "", Table2[[#This Row],[device_via_device]])</f>
        <v>Sonos</v>
      </c>
      <c r="AG259" s="21" t="s">
        <v>250</v>
      </c>
      <c r="AH259" s="21" t="s">
        <v>706</v>
      </c>
      <c r="AI259" s="21" t="s">
        <v>603</v>
      </c>
      <c r="AJ259" s="26" t="s">
        <v>798</v>
      </c>
      <c r="AK259" s="21" t="str">
        <f>IF(AND(ISBLANK(AI259), ISBLANK(AJ259)), "", _xlfn.CONCAT("[", IF(ISBLANK(AI259), "", _xlfn.CONCAT("[""mac"", """, AI259, """]")), IF(ISBLANK(AJ259), "", _xlfn.CONCAT(", [""ip"", """, AJ259, """]")), "]"))</f>
        <v>[["mac", "48:a6:b8:e2:50:40"], ["ip", "10.0.4.41"]]</v>
      </c>
      <c r="AL259" s="21"/>
    </row>
    <row r="260" spans="1:38" x14ac:dyDescent="0.2">
      <c r="A260" s="21">
        <v>2608</v>
      </c>
      <c r="B260" s="21" t="s">
        <v>26</v>
      </c>
      <c r="C260" s="21" t="s">
        <v>193</v>
      </c>
      <c r="D260" s="21" t="s">
        <v>147</v>
      </c>
      <c r="E260" s="21" t="s">
        <v>149</v>
      </c>
      <c r="F260" s="21" t="str">
        <f>IF(ISBLANK(E260), "", Table2[[#This Row],[unique_id]])</f>
        <v>kitchen_speaker</v>
      </c>
      <c r="G260" s="21" t="s">
        <v>201</v>
      </c>
      <c r="H260" s="21" t="s">
        <v>376</v>
      </c>
      <c r="I260" s="21" t="s">
        <v>146</v>
      </c>
      <c r="L260" s="21" t="s">
        <v>136</v>
      </c>
      <c r="M260" s="21" t="s">
        <v>375</v>
      </c>
      <c r="N260" s="21"/>
      <c r="O260" s="22"/>
      <c r="P260" s="21"/>
      <c r="U260" s="22"/>
      <c r="W260" s="21" t="str">
        <f>IF(ISBLANK(V260),  "", _xlfn.CONCAT("haas/entity/sensor/", LOWER(C260), "/", E260, "/config"))</f>
        <v/>
      </c>
      <c r="X260" s="21" t="str">
        <f>IF(ISBLANK(V260),  "", _xlfn.CONCAT(LOWER(C260), "/", E260))</f>
        <v/>
      </c>
      <c r="AA260" s="22"/>
      <c r="AB260" s="21" t="str">
        <f>IF(OR(ISBLANK(AI260), ISBLANK(AJ260)), "", LOWER(_xlfn.CONCAT(Table2[[#This Row],[device_manufacturer]], "-",Table2[[#This Row],[device_suggested_area]], "-", Table2[[#This Row],[device_identifiers]])))</f>
        <v>sonos-kitchen-speaker</v>
      </c>
      <c r="AC260" s="22" t="s">
        <v>596</v>
      </c>
      <c r="AD260" s="21" t="s">
        <v>597</v>
      </c>
      <c r="AE260" s="21" t="s">
        <v>600</v>
      </c>
      <c r="AF260" s="21" t="str">
        <f>IF(OR(ISBLANK(AI260), ISBLANK(AJ260)), "", Table2[[#This Row],[device_via_device]])</f>
        <v>Sonos</v>
      </c>
      <c r="AG260" s="21" t="s">
        <v>250</v>
      </c>
      <c r="AH260" s="21" t="s">
        <v>706</v>
      </c>
      <c r="AI260" s="21" t="s">
        <v>602</v>
      </c>
      <c r="AJ260" s="26" t="s">
        <v>799</v>
      </c>
      <c r="AK260" s="21" t="str">
        <f>IF(AND(ISBLANK(AI260), ISBLANK(AJ260)), "", _xlfn.CONCAT("[", IF(ISBLANK(AI260), "", _xlfn.CONCAT("[""mac"", """, AI260, """]")), IF(ISBLANK(AJ260), "", _xlfn.CONCAT(", [""ip"", """, AJ260, """]")), "]"))</f>
        <v>[["mac", "5c:aa:fd:f1:a3:d4"], ["ip", "10.0.4.42"]]</v>
      </c>
      <c r="AL260" s="21"/>
    </row>
    <row r="261" spans="1:38" x14ac:dyDescent="0.2">
      <c r="A261" s="21">
        <v>2609</v>
      </c>
      <c r="B261" s="21" t="s">
        <v>26</v>
      </c>
      <c r="C261" s="21" t="s">
        <v>804</v>
      </c>
      <c r="D261" s="21" t="s">
        <v>537</v>
      </c>
      <c r="E261" s="21" t="s">
        <v>536</v>
      </c>
      <c r="F261" s="21" t="str">
        <f>IF(ISBLANK(E261), "", Table2[[#This Row],[unique_id]])</f>
        <v>column_break</v>
      </c>
      <c r="G261" s="21" t="s">
        <v>533</v>
      </c>
      <c r="H261" s="21" t="s">
        <v>376</v>
      </c>
      <c r="I261" s="21" t="s">
        <v>146</v>
      </c>
      <c r="L261" s="21" t="s">
        <v>534</v>
      </c>
      <c r="M261" s="21" t="s">
        <v>535</v>
      </c>
      <c r="N261" s="21"/>
      <c r="O261" s="22"/>
      <c r="P261" s="21"/>
      <c r="U261" s="22"/>
      <c r="X261" s="21" t="str">
        <f>IF(ISBLANK(V261),  "", _xlfn.CONCAT(LOWER(C261), "/", E261))</f>
        <v/>
      </c>
      <c r="AA261" s="22"/>
      <c r="AB261" s="21"/>
      <c r="AC261" s="22"/>
      <c r="AD261" s="21"/>
      <c r="AK261" s="21" t="str">
        <f>IF(AND(ISBLANK(AI261), ISBLANK(AJ261)), "", _xlfn.CONCAT("[", IF(ISBLANK(AI261), "", _xlfn.CONCAT("[""mac"", """, AI261, """]")), IF(ISBLANK(AJ261), "", _xlfn.CONCAT(", [""ip"", """, AJ261, """]")), "]"))</f>
        <v/>
      </c>
      <c r="AL261" s="21"/>
    </row>
    <row r="262" spans="1:38" x14ac:dyDescent="0.2">
      <c r="A262" s="21">
        <v>2610</v>
      </c>
      <c r="B262" s="21" t="s">
        <v>26</v>
      </c>
      <c r="C262" s="21" t="s">
        <v>291</v>
      </c>
      <c r="D262" s="21" t="s">
        <v>147</v>
      </c>
      <c r="E262" s="21" t="s">
        <v>358</v>
      </c>
      <c r="F262" s="21" t="str">
        <f>IF(ISBLANK(E262), "", Table2[[#This Row],[unique_id]])</f>
        <v>lounge_home</v>
      </c>
      <c r="G262" s="21" t="s">
        <v>360</v>
      </c>
      <c r="H262" s="21" t="s">
        <v>376</v>
      </c>
      <c r="I262" s="21" t="s">
        <v>146</v>
      </c>
      <c r="L262" s="21" t="s">
        <v>136</v>
      </c>
      <c r="M262" s="21" t="s">
        <v>375</v>
      </c>
      <c r="N262" s="21"/>
      <c r="O262" s="22"/>
      <c r="P262" s="21"/>
      <c r="U262" s="22"/>
      <c r="W262" s="21" t="str">
        <f>IF(ISBLANK(V262),  "", _xlfn.CONCAT("haas/entity/sensor/", LOWER(C262), "/", E262, "/config"))</f>
        <v/>
      </c>
      <c r="X262" s="21" t="str">
        <f>IF(ISBLANK(V262),  "", _xlfn.CONCAT(LOWER(C262), "/", E262))</f>
        <v/>
      </c>
      <c r="AA262" s="22"/>
      <c r="AB262" s="21" t="str">
        <f>IF(OR(ISBLANK(AI262), ISBLANK(AJ262)), "", LOWER(_xlfn.CONCAT(Table2[[#This Row],[device_manufacturer]], "-",Table2[[#This Row],[device_suggested_area]], "-", Table2[[#This Row],[device_identifiers]])))</f>
        <v>google-lounge-home</v>
      </c>
      <c r="AC262" s="22" t="s">
        <v>661</v>
      </c>
      <c r="AD262" s="21" t="s">
        <v>598</v>
      </c>
      <c r="AE262" s="21" t="s">
        <v>659</v>
      </c>
      <c r="AF262" s="21" t="s">
        <v>291</v>
      </c>
      <c r="AG262" s="21" t="s">
        <v>238</v>
      </c>
      <c r="AH262" s="21" t="s">
        <v>706</v>
      </c>
      <c r="AI262" s="31" t="s">
        <v>762</v>
      </c>
      <c r="AJ262" s="26" t="s">
        <v>761</v>
      </c>
      <c r="AK262" s="21" t="str">
        <f>IF(AND(ISBLANK(AI262), ISBLANK(AJ262)), "", _xlfn.CONCAT("[", IF(ISBLANK(AI262), "", _xlfn.CONCAT("[""mac"", """, AI262, """]")), IF(ISBLANK(AJ262), "", _xlfn.CONCAT(", [""ip"", """, AJ262, """]")), "]"))</f>
        <v>[["mac", "d4:f5:47:32:df:7b"], ["ip", "10.0.4.54"]]</v>
      </c>
      <c r="AL262" s="21"/>
    </row>
    <row r="263" spans="1:38" x14ac:dyDescent="0.2">
      <c r="A263" s="21">
        <v>2611</v>
      </c>
      <c r="B263" s="21" t="s">
        <v>26</v>
      </c>
      <c r="C263" s="21" t="s">
        <v>367</v>
      </c>
      <c r="D263" s="21" t="s">
        <v>147</v>
      </c>
      <c r="E263" s="21" t="s">
        <v>368</v>
      </c>
      <c r="F263" s="21" t="str">
        <f>IF(ISBLANK(E263), "", Table2[[#This Row],[unique_id]])</f>
        <v>lounge_speaker</v>
      </c>
      <c r="G263" s="21" t="s">
        <v>365</v>
      </c>
      <c r="H263" s="21" t="s">
        <v>376</v>
      </c>
      <c r="I263" s="21" t="s">
        <v>146</v>
      </c>
      <c r="L263" s="21" t="s">
        <v>136</v>
      </c>
      <c r="M263" s="21" t="s">
        <v>375</v>
      </c>
      <c r="N263" s="21"/>
      <c r="O263" s="22"/>
      <c r="P263" s="21"/>
      <c r="U263" s="22"/>
      <c r="W263" s="21" t="str">
        <f>IF(ISBLANK(V263),  "", _xlfn.CONCAT("haas/entity/sensor/", LOWER(C263), "/", E263, "/config"))</f>
        <v/>
      </c>
      <c r="X263" s="21" t="str">
        <f>IF(ISBLANK(V263),  "", _xlfn.CONCAT(LOWER(C263), "/", E263))</f>
        <v/>
      </c>
      <c r="AA263" s="22"/>
      <c r="AB263" s="21" t="str">
        <f>IF(OR(ISBLANK(AI263), ISBLANK(AJ263)), "", LOWER(_xlfn.CONCAT(Table2[[#This Row],[device_manufacturer]], "-",Table2[[#This Row],[device_suggested_area]], "-", Table2[[#This Row],[device_identifiers]])))</f>
        <v>apple-lounge-speaker</v>
      </c>
      <c r="AC263" s="22" t="s">
        <v>668</v>
      </c>
      <c r="AD263" s="21" t="s">
        <v>597</v>
      </c>
      <c r="AE263" s="21" t="s">
        <v>667</v>
      </c>
      <c r="AF263" s="21" t="s">
        <v>367</v>
      </c>
      <c r="AG263" s="21" t="s">
        <v>238</v>
      </c>
      <c r="AH263" s="21" t="s">
        <v>706</v>
      </c>
      <c r="AI263" s="31" t="s">
        <v>673</v>
      </c>
      <c r="AJ263" s="26" t="s">
        <v>768</v>
      </c>
      <c r="AK263" s="21" t="str">
        <f>IF(AND(ISBLANK(AI263), ISBLANK(AJ263)), "", _xlfn.CONCAT("[", IF(ISBLANK(AI263), "", _xlfn.CONCAT("[""mac"", """, AI263, """]")), IF(ISBLANK(AJ263), "", _xlfn.CONCAT(", [""ip"", """, AJ263, """]")), "]"))</f>
        <v>[["mac", "d4:a3:3d:5c:8c:28"], ["ip", "10.0.4.48"]]</v>
      </c>
      <c r="AL263" s="21"/>
    </row>
    <row r="264" spans="1:38" x14ac:dyDescent="0.2">
      <c r="A264" s="21">
        <v>2612</v>
      </c>
      <c r="B264" s="21" t="s">
        <v>26</v>
      </c>
      <c r="C264" s="21" t="s">
        <v>367</v>
      </c>
      <c r="D264" s="21" t="s">
        <v>147</v>
      </c>
      <c r="E264" s="21" t="s">
        <v>190</v>
      </c>
      <c r="F264" s="21" t="str">
        <f>IF(ISBLANK(E264), "", Table2[[#This Row],[unique_id]])</f>
        <v>lounge_tv</v>
      </c>
      <c r="G264" s="21" t="s">
        <v>191</v>
      </c>
      <c r="H264" s="21" t="s">
        <v>376</v>
      </c>
      <c r="I264" s="21" t="s">
        <v>146</v>
      </c>
      <c r="L264" s="21" t="s">
        <v>136</v>
      </c>
      <c r="M264" s="21" t="s">
        <v>375</v>
      </c>
      <c r="N264" s="21"/>
      <c r="O264" s="22"/>
      <c r="P264" s="21"/>
      <c r="U264" s="22"/>
      <c r="W264" s="21" t="str">
        <f>IF(ISBLANK(V264),  "", _xlfn.CONCAT("haas/entity/sensor/", LOWER(C264), "/", E264, "/config"))</f>
        <v/>
      </c>
      <c r="X264" s="21" t="str">
        <f>IF(ISBLANK(V264),  "", _xlfn.CONCAT(LOWER(C264), "/", E264))</f>
        <v/>
      </c>
      <c r="AA264" s="22"/>
      <c r="AB264" s="21" t="str">
        <f>IF(OR(ISBLANK(AI264), ISBLANK(AJ264)), "", LOWER(_xlfn.CONCAT(Table2[[#This Row],[device_manufacturer]], "-",Table2[[#This Row],[device_suggested_area]], "-", Table2[[#This Row],[device_identifiers]])))</f>
        <v>apple-lounge-tv</v>
      </c>
      <c r="AC264" s="22" t="s">
        <v>668</v>
      </c>
      <c r="AD264" s="21" t="s">
        <v>590</v>
      </c>
      <c r="AE264" s="21" t="s">
        <v>669</v>
      </c>
      <c r="AF264" s="21" t="s">
        <v>367</v>
      </c>
      <c r="AG264" s="21" t="s">
        <v>238</v>
      </c>
      <c r="AH264" s="21" t="s">
        <v>706</v>
      </c>
      <c r="AI264" s="31" t="s">
        <v>672</v>
      </c>
      <c r="AJ264" s="27" t="s">
        <v>767</v>
      </c>
      <c r="AK264" s="21" t="str">
        <f>IF(AND(ISBLANK(AI264), ISBLANK(AJ264)), "", _xlfn.CONCAT("[", IF(ISBLANK(AI264), "", _xlfn.CONCAT("[""mac"", """, AI264, """]")), IF(ISBLANK(AJ264), "", _xlfn.CONCAT(", [""ip"", """, AJ264, """]")), "]"))</f>
        <v>[["mac", "90:dd:5d:ce:1e:96"], ["ip", "10.0.4.47"]]</v>
      </c>
      <c r="AL264" s="21"/>
    </row>
    <row r="265" spans="1:38" x14ac:dyDescent="0.2">
      <c r="A265" s="21">
        <v>2700</v>
      </c>
      <c r="B265" s="21" t="s">
        <v>26</v>
      </c>
      <c r="C265" s="21" t="s">
        <v>290</v>
      </c>
      <c r="D265" s="21" t="s">
        <v>150</v>
      </c>
      <c r="E265" s="21" t="s">
        <v>151</v>
      </c>
      <c r="F265" s="21" t="str">
        <f>IF(ISBLANK(E265), "", Table2[[#This Row],[unique_id]])</f>
        <v>uvc_ada_medium</v>
      </c>
      <c r="G265" s="21" t="s">
        <v>130</v>
      </c>
      <c r="H265" s="21" t="s">
        <v>538</v>
      </c>
      <c r="I265" s="21" t="s">
        <v>254</v>
      </c>
      <c r="L265" s="21" t="s">
        <v>136</v>
      </c>
      <c r="M265" s="21" t="s">
        <v>377</v>
      </c>
      <c r="N265" s="21"/>
      <c r="O265" s="22"/>
      <c r="P265" s="21"/>
      <c r="U265" s="22"/>
      <c r="W265" s="21" t="str">
        <f>IF(ISBLANK(V265),  "", _xlfn.CONCAT("haas/entity/sensor/", LOWER(C265), "/", E265, "/config"))</f>
        <v/>
      </c>
      <c r="X265" s="21" t="str">
        <f>IF(ISBLANK(V265),  "", _xlfn.CONCAT(LOWER(C265), "/", E265))</f>
        <v/>
      </c>
      <c r="AB265" s="21" t="s">
        <v>649</v>
      </c>
      <c r="AC265" s="22" t="s">
        <v>651</v>
      </c>
      <c r="AD265" s="21" t="s">
        <v>652</v>
      </c>
      <c r="AE265" s="21" t="s">
        <v>648</v>
      </c>
      <c r="AF265" s="21" t="s">
        <v>290</v>
      </c>
      <c r="AG265" s="21" t="s">
        <v>130</v>
      </c>
      <c r="AH265" s="21" t="s">
        <v>726</v>
      </c>
      <c r="AI265" s="21" t="s">
        <v>646</v>
      </c>
      <c r="AJ265" s="21" t="s">
        <v>677</v>
      </c>
      <c r="AK265" s="21" t="str">
        <f>IF(AND(ISBLANK(AI265), ISBLANK(AJ265)), "", _xlfn.CONCAT("[", IF(ISBLANK(AI265), "", _xlfn.CONCAT("[""mac"", """, AI265, """]")), IF(ISBLANK(AJ265), "", _xlfn.CONCAT(", [""ip"", """, AJ265, """]")), "]"))</f>
        <v>[["mac", "74:83:c2:3f:6c:4c"], ["ip", "10.0.6.20"]]</v>
      </c>
      <c r="AL265" s="21"/>
    </row>
    <row r="266" spans="1:38" x14ac:dyDescent="0.2">
      <c r="A266" s="21">
        <v>2701</v>
      </c>
      <c r="B266" s="21" t="s">
        <v>26</v>
      </c>
      <c r="C266" s="21" t="s">
        <v>290</v>
      </c>
      <c r="D266" s="21" t="s">
        <v>152</v>
      </c>
      <c r="E266" s="21" t="s">
        <v>153</v>
      </c>
      <c r="F266" s="21" t="str">
        <f>IF(ISBLANK(E266), "", Table2[[#This Row],[unique_id]])</f>
        <v>uvc_ada_motion</v>
      </c>
      <c r="G266" s="21" t="s">
        <v>130</v>
      </c>
      <c r="H266" s="21" t="s">
        <v>540</v>
      </c>
      <c r="I266" s="21" t="s">
        <v>254</v>
      </c>
      <c r="L266" s="21" t="s">
        <v>136</v>
      </c>
      <c r="N266" s="21"/>
      <c r="O266" s="22"/>
      <c r="P266" s="21"/>
      <c r="U266" s="22"/>
      <c r="W266" s="21" t="str">
        <f>IF(ISBLANK(V266),  "", _xlfn.CONCAT("haas/entity/sensor/", LOWER(C266), "/", E266, "/config"))</f>
        <v/>
      </c>
      <c r="X266" s="21" t="str">
        <f>IF(ISBLANK(V266),  "", _xlfn.CONCAT(LOWER(C266), "/", E266))</f>
        <v/>
      </c>
      <c r="Y266" s="25"/>
      <c r="AB266" s="21"/>
      <c r="AC266" s="22"/>
      <c r="AD266" s="21"/>
      <c r="AK266" s="21" t="str">
        <f>IF(AND(ISBLANK(AI266), ISBLANK(AJ266)), "", _xlfn.CONCAT("[", IF(ISBLANK(AI266), "", _xlfn.CONCAT("[""mac"", """, AI266, """]")), IF(ISBLANK(AJ266), "", _xlfn.CONCAT(", [""ip"", """, AJ266, """]")), "]"))</f>
        <v/>
      </c>
      <c r="AL266" s="21"/>
    </row>
    <row r="267" spans="1:38" x14ac:dyDescent="0.2">
      <c r="A267" s="21">
        <v>2702</v>
      </c>
      <c r="B267" s="21" t="s">
        <v>26</v>
      </c>
      <c r="C267" s="21" t="s">
        <v>804</v>
      </c>
      <c r="D267" s="21" t="s">
        <v>537</v>
      </c>
      <c r="E267" s="21" t="s">
        <v>536</v>
      </c>
      <c r="F267" s="21" t="str">
        <f>IF(ISBLANK(E267), "", Table2[[#This Row],[unique_id]])</f>
        <v>column_break</v>
      </c>
      <c r="G267" s="21" t="s">
        <v>533</v>
      </c>
      <c r="H267" s="21" t="s">
        <v>540</v>
      </c>
      <c r="I267" s="21" t="s">
        <v>254</v>
      </c>
      <c r="L267" s="21" t="s">
        <v>534</v>
      </c>
      <c r="M267" s="21" t="s">
        <v>535</v>
      </c>
      <c r="N267" s="21"/>
      <c r="O267" s="22"/>
      <c r="P267" s="21"/>
      <c r="U267" s="22"/>
      <c r="X267" s="21" t="str">
        <f>IF(ISBLANK(V267),  "", _xlfn.CONCAT(LOWER(C267), "/", E267))</f>
        <v/>
      </c>
      <c r="AB267" s="21"/>
      <c r="AC267" s="22"/>
      <c r="AD267" s="21"/>
      <c r="AK267" s="21" t="str">
        <f>IF(AND(ISBLANK(AI267), ISBLANK(AJ267)), "", _xlfn.CONCAT("[", IF(ISBLANK(AI267), "", _xlfn.CONCAT("[""mac"", """, AI267, """]")), IF(ISBLANK(AJ267), "", _xlfn.CONCAT(", [""ip"", """, AJ267, """]")), "]"))</f>
        <v/>
      </c>
      <c r="AL267" s="21"/>
    </row>
    <row r="268" spans="1:38" x14ac:dyDescent="0.2">
      <c r="A268" s="21">
        <v>2703</v>
      </c>
      <c r="B268" s="21" t="s">
        <v>26</v>
      </c>
      <c r="C268" s="21" t="s">
        <v>290</v>
      </c>
      <c r="D268" s="21" t="s">
        <v>150</v>
      </c>
      <c r="E268" s="21" t="s">
        <v>252</v>
      </c>
      <c r="F268" s="21" t="str">
        <f>IF(ISBLANK(E268), "", Table2[[#This Row],[unique_id]])</f>
        <v>uvc_edwin_medium</v>
      </c>
      <c r="G268" s="21" t="s">
        <v>127</v>
      </c>
      <c r="H268" s="21" t="s">
        <v>539</v>
      </c>
      <c r="I268" s="21" t="s">
        <v>254</v>
      </c>
      <c r="L268" s="21" t="s">
        <v>136</v>
      </c>
      <c r="M268" s="21" t="s">
        <v>377</v>
      </c>
      <c r="N268" s="21"/>
      <c r="O268" s="22"/>
      <c r="P268" s="21"/>
      <c r="U268" s="22"/>
      <c r="W268" s="21" t="str">
        <f>IF(ISBLANK(V268),  "", _xlfn.CONCAT("haas/entity/sensor/", LOWER(C268), "/", E268, "/config"))</f>
        <v/>
      </c>
      <c r="X268" s="21" t="str">
        <f>IF(ISBLANK(V268),  "", _xlfn.CONCAT(LOWER(C268), "/", E268))</f>
        <v/>
      </c>
      <c r="AB268" s="21" t="s">
        <v>650</v>
      </c>
      <c r="AC268" s="22" t="s">
        <v>651</v>
      </c>
      <c r="AD268" s="21" t="s">
        <v>652</v>
      </c>
      <c r="AE268" s="21" t="s">
        <v>648</v>
      </c>
      <c r="AF268" s="21" t="s">
        <v>290</v>
      </c>
      <c r="AG268" s="21" t="s">
        <v>127</v>
      </c>
      <c r="AH268" s="21" t="s">
        <v>726</v>
      </c>
      <c r="AI268" s="21" t="s">
        <v>647</v>
      </c>
      <c r="AJ268" s="21" t="s">
        <v>678</v>
      </c>
      <c r="AK268" s="21" t="str">
        <f>IF(AND(ISBLANK(AI268), ISBLANK(AJ268)), "", _xlfn.CONCAT("[", IF(ISBLANK(AI268), "", _xlfn.CONCAT("[""mac"", """, AI268, """]")), IF(ISBLANK(AJ268), "", _xlfn.CONCAT(", [""ip"", """, AJ268, """]")), "]"))</f>
        <v>[["mac", "74:83:c2:3f:6e:5c"], ["ip", "10.0.6.21"]]</v>
      </c>
      <c r="AL268" s="21"/>
    </row>
    <row r="269" spans="1:38" x14ac:dyDescent="0.2">
      <c r="A269" s="21">
        <v>2704</v>
      </c>
      <c r="B269" s="21" t="s">
        <v>26</v>
      </c>
      <c r="C269" s="21" t="s">
        <v>290</v>
      </c>
      <c r="D269" s="21" t="s">
        <v>152</v>
      </c>
      <c r="E269" s="21" t="s">
        <v>253</v>
      </c>
      <c r="F269" s="21" t="str">
        <f>IF(ISBLANK(E269), "", Table2[[#This Row],[unique_id]])</f>
        <v>uvc_edwin_motion</v>
      </c>
      <c r="G269" s="21" t="s">
        <v>127</v>
      </c>
      <c r="H269" s="21" t="s">
        <v>541</v>
      </c>
      <c r="I269" s="21" t="s">
        <v>254</v>
      </c>
      <c r="L269" s="21" t="s">
        <v>136</v>
      </c>
      <c r="N269" s="21"/>
      <c r="O269" s="22"/>
      <c r="P269" s="21"/>
      <c r="U269" s="22"/>
      <c r="W269" s="21" t="str">
        <f>IF(ISBLANK(V269),  "", _xlfn.CONCAT("haas/entity/sensor/", LOWER(C269), "/", E269, "/config"))</f>
        <v/>
      </c>
      <c r="X269" s="21" t="str">
        <f>IF(ISBLANK(V269),  "", _xlfn.CONCAT(LOWER(C269), "/", E269))</f>
        <v/>
      </c>
      <c r="Y269" s="25"/>
      <c r="AB269" s="21"/>
      <c r="AC269" s="22"/>
      <c r="AD269" s="21"/>
      <c r="AK269" s="21" t="str">
        <f>IF(AND(ISBLANK(AI269), ISBLANK(AJ269)), "", _xlfn.CONCAT("[", IF(ISBLANK(AI269), "", _xlfn.CONCAT("[""mac"", """, AI269, """]")), IF(ISBLANK(AJ269), "", _xlfn.CONCAT(", [""ip"", """, AJ269, """]")), "]"))</f>
        <v/>
      </c>
      <c r="AL269" s="21"/>
    </row>
    <row r="270" spans="1:38" x14ac:dyDescent="0.2">
      <c r="A270" s="21">
        <v>2705</v>
      </c>
      <c r="B270" s="21" t="s">
        <v>26</v>
      </c>
      <c r="C270" s="21" t="s">
        <v>804</v>
      </c>
      <c r="D270" s="21" t="s">
        <v>537</v>
      </c>
      <c r="E270" s="21" t="s">
        <v>536</v>
      </c>
      <c r="F270" s="21" t="str">
        <f>IF(ISBLANK(E270), "", Table2[[#This Row],[unique_id]])</f>
        <v>column_break</v>
      </c>
      <c r="G270" s="21" t="s">
        <v>533</v>
      </c>
      <c r="H270" s="21" t="s">
        <v>541</v>
      </c>
      <c r="I270" s="21" t="s">
        <v>254</v>
      </c>
      <c r="L270" s="21" t="s">
        <v>534</v>
      </c>
      <c r="M270" s="21" t="s">
        <v>535</v>
      </c>
      <c r="N270" s="21"/>
      <c r="O270" s="22"/>
      <c r="P270" s="21"/>
      <c r="U270" s="22"/>
      <c r="X270" s="21" t="str">
        <f>IF(ISBLANK(V270),  "", _xlfn.CONCAT(LOWER(C270), "/", E270))</f>
        <v/>
      </c>
      <c r="AB270" s="21"/>
      <c r="AC270" s="22"/>
      <c r="AD270" s="21"/>
      <c r="AK270" s="21" t="str">
        <f>IF(AND(ISBLANK(AI270), ISBLANK(AJ270)), "", _xlfn.CONCAT("[", IF(ISBLANK(AI270), "", _xlfn.CONCAT("[""mac"", """, AI270, """]")), IF(ISBLANK(AJ270), "", _xlfn.CONCAT(", [""ip"", """, AJ270, """]")), "]"))</f>
        <v/>
      </c>
      <c r="AL270" s="21"/>
    </row>
    <row r="271" spans="1:38" x14ac:dyDescent="0.2">
      <c r="A271" s="21">
        <v>2706</v>
      </c>
      <c r="B271" s="21" t="s">
        <v>26</v>
      </c>
      <c r="C271" s="21" t="s">
        <v>133</v>
      </c>
      <c r="D271" s="21" t="s">
        <v>152</v>
      </c>
      <c r="E271" s="21" t="s">
        <v>751</v>
      </c>
      <c r="F271" s="21" t="str">
        <f>IF(ISBLANK(E271), "", Table2[[#This Row],[unique_id]])</f>
        <v>ada_fan_occupancy</v>
      </c>
      <c r="G271" s="21" t="s">
        <v>130</v>
      </c>
      <c r="H271" s="21" t="s">
        <v>378</v>
      </c>
      <c r="I271" s="21" t="s">
        <v>254</v>
      </c>
      <c r="L271" s="21" t="s">
        <v>136</v>
      </c>
      <c r="N271" s="21"/>
      <c r="O271" s="22"/>
      <c r="P271" s="21"/>
      <c r="U271" s="22"/>
      <c r="W271" s="21" t="str">
        <f>IF(ISBLANK(V271),  "", _xlfn.CONCAT("haas/entity/sensor/", LOWER(C271), "/", E271, "/config"))</f>
        <v/>
      </c>
      <c r="X271" s="21" t="str">
        <f>IF(ISBLANK(V271),  "", _xlfn.CONCAT(LOWER(C271), "/", E271))</f>
        <v/>
      </c>
      <c r="AB271" s="21"/>
      <c r="AC271" s="22"/>
      <c r="AD271" s="21"/>
      <c r="AK271" s="21" t="str">
        <f>IF(AND(ISBLANK(AI271), ISBLANK(AJ271)), "", _xlfn.CONCAT("[", IF(ISBLANK(AI271), "", _xlfn.CONCAT("[""mac"", """, AI271, """]")), IF(ISBLANK(AJ271), "", _xlfn.CONCAT(", [""ip"", """, AJ271, """]")), "]"))</f>
        <v/>
      </c>
      <c r="AL271" s="21"/>
    </row>
    <row r="272" spans="1:38" x14ac:dyDescent="0.2">
      <c r="A272" s="21">
        <v>2707</v>
      </c>
      <c r="B272" s="21" t="s">
        <v>26</v>
      </c>
      <c r="C272" s="21" t="s">
        <v>133</v>
      </c>
      <c r="D272" s="21" t="s">
        <v>152</v>
      </c>
      <c r="E272" s="21" t="s">
        <v>752</v>
      </c>
      <c r="F272" s="21" t="str">
        <f>IF(ISBLANK(E272), "", Table2[[#This Row],[unique_id]])</f>
        <v>edwin_fan_occupancy</v>
      </c>
      <c r="G272" s="21" t="s">
        <v>127</v>
      </c>
      <c r="H272" s="21" t="s">
        <v>378</v>
      </c>
      <c r="I272" s="21" t="s">
        <v>254</v>
      </c>
      <c r="L272" s="21" t="s">
        <v>136</v>
      </c>
      <c r="N272" s="21"/>
      <c r="O272" s="22"/>
      <c r="P272" s="21"/>
      <c r="U272" s="22"/>
      <c r="W272" s="21" t="str">
        <f>IF(ISBLANK(V272),  "", _xlfn.CONCAT("haas/entity/sensor/", LOWER(C272), "/", E272, "/config"))</f>
        <v/>
      </c>
      <c r="X272" s="21" t="str">
        <f>IF(ISBLANK(V272),  "", _xlfn.CONCAT(LOWER(C272), "/", E272))</f>
        <v/>
      </c>
      <c r="Y272" s="25"/>
      <c r="AB272" s="21"/>
      <c r="AC272" s="22"/>
      <c r="AD272" s="21"/>
      <c r="AK272" s="21" t="str">
        <f>IF(AND(ISBLANK(AI272), ISBLANK(AJ272)), "", _xlfn.CONCAT("[", IF(ISBLANK(AI272), "", _xlfn.CONCAT("[""mac"", """, AI272, """]")), IF(ISBLANK(AJ272), "", _xlfn.CONCAT(", [""ip"", """, AJ272, """]")), "]"))</f>
        <v/>
      </c>
      <c r="AL272" s="21"/>
    </row>
    <row r="273" spans="1:38" x14ac:dyDescent="0.2">
      <c r="A273" s="21">
        <v>2708</v>
      </c>
      <c r="B273" s="21" t="s">
        <v>26</v>
      </c>
      <c r="C273" s="21" t="s">
        <v>133</v>
      </c>
      <c r="D273" s="21" t="s">
        <v>152</v>
      </c>
      <c r="E273" s="21" t="s">
        <v>753</v>
      </c>
      <c r="F273" s="21" t="str">
        <f>IF(ISBLANK(E273), "", Table2[[#This Row],[unique_id]])</f>
        <v>parents_fan_occupancy</v>
      </c>
      <c r="G273" s="21" t="s">
        <v>236</v>
      </c>
      <c r="H273" s="21" t="s">
        <v>378</v>
      </c>
      <c r="I273" s="21" t="s">
        <v>254</v>
      </c>
      <c r="L273" s="21" t="s">
        <v>136</v>
      </c>
      <c r="N273" s="21"/>
      <c r="O273" s="22"/>
      <c r="P273" s="21"/>
      <c r="U273" s="22"/>
      <c r="W273" s="21" t="str">
        <f>IF(ISBLANK(V273),  "", _xlfn.CONCAT("haas/entity/sensor/", LOWER(C273), "/", E273, "/config"))</f>
        <v/>
      </c>
      <c r="X273" s="21" t="str">
        <f>IF(ISBLANK(V273),  "", _xlfn.CONCAT(LOWER(C273), "/", E273))</f>
        <v/>
      </c>
      <c r="Y273" s="25"/>
      <c r="AB273" s="21"/>
      <c r="AC273" s="22"/>
      <c r="AD273" s="21"/>
      <c r="AK273" s="21" t="str">
        <f>IF(AND(ISBLANK(AI273), ISBLANK(AJ273)), "", _xlfn.CONCAT("[", IF(ISBLANK(AI273), "", _xlfn.CONCAT("[""mac"", """, AI273, """]")), IF(ISBLANK(AJ273), "", _xlfn.CONCAT(", [""ip"", """, AJ273, """]")), "]"))</f>
        <v/>
      </c>
      <c r="AL273" s="21"/>
    </row>
    <row r="274" spans="1:38" x14ac:dyDescent="0.2">
      <c r="A274" s="21">
        <v>2709</v>
      </c>
      <c r="B274" s="21" t="s">
        <v>26</v>
      </c>
      <c r="C274" s="21" t="s">
        <v>133</v>
      </c>
      <c r="D274" s="21" t="s">
        <v>152</v>
      </c>
      <c r="E274" s="21" t="s">
        <v>754</v>
      </c>
      <c r="F274" s="21" t="str">
        <f>IF(ISBLANK(E274), "", Table2[[#This Row],[unique_id]])</f>
        <v>lounge_fan_occupancy</v>
      </c>
      <c r="G274" s="21" t="s">
        <v>238</v>
      </c>
      <c r="H274" s="21" t="s">
        <v>378</v>
      </c>
      <c r="I274" s="21" t="s">
        <v>254</v>
      </c>
      <c r="L274" s="21" t="s">
        <v>136</v>
      </c>
      <c r="N274" s="21"/>
      <c r="O274" s="22"/>
      <c r="P274" s="21"/>
      <c r="U274" s="22"/>
      <c r="W274" s="21" t="str">
        <f>IF(ISBLANK(V274),  "", _xlfn.CONCAT("haas/entity/sensor/", LOWER(C274), "/", E274, "/config"))</f>
        <v/>
      </c>
      <c r="X274" s="21" t="str">
        <f>IF(ISBLANK(V274),  "", _xlfn.CONCAT(LOWER(C274), "/", E274))</f>
        <v/>
      </c>
      <c r="AB274" s="21"/>
      <c r="AC274" s="22"/>
      <c r="AD274" s="21"/>
      <c r="AK274" s="21" t="str">
        <f>IF(AND(ISBLANK(AI274), ISBLANK(AJ274)), "", _xlfn.CONCAT("[", IF(ISBLANK(AI274), "", _xlfn.CONCAT("[""mac"", """, AI274, """]")), IF(ISBLANK(AJ274), "", _xlfn.CONCAT(", [""ip"", """, AJ274, """]")), "]"))</f>
        <v/>
      </c>
      <c r="AL274" s="21"/>
    </row>
    <row r="275" spans="1:38" x14ac:dyDescent="0.2">
      <c r="A275" s="21">
        <v>2710</v>
      </c>
      <c r="B275" s="21" t="s">
        <v>26</v>
      </c>
      <c r="C275" s="21" t="s">
        <v>133</v>
      </c>
      <c r="D275" s="21" t="s">
        <v>152</v>
      </c>
      <c r="E275" s="21" t="s">
        <v>755</v>
      </c>
      <c r="F275" s="21" t="str">
        <f>IF(ISBLANK(E275), "", Table2[[#This Row],[unique_id]])</f>
        <v>deck_east_fan_occupancy</v>
      </c>
      <c r="G275" s="21" t="s">
        <v>260</v>
      </c>
      <c r="H275" s="21" t="s">
        <v>378</v>
      </c>
      <c r="I275" s="21" t="s">
        <v>254</v>
      </c>
      <c r="L275" s="21" t="s">
        <v>136</v>
      </c>
      <c r="N275" s="21"/>
      <c r="O275" s="22"/>
      <c r="P275" s="21"/>
      <c r="U275" s="22"/>
      <c r="W275" s="21" t="str">
        <f>IF(ISBLANK(V275),  "", _xlfn.CONCAT("haas/entity/sensor/", LOWER(C275), "/", E275, "/config"))</f>
        <v/>
      </c>
      <c r="X275" s="21" t="str">
        <f>IF(ISBLANK(V275),  "", _xlfn.CONCAT(LOWER(C275), "/", E275))</f>
        <v/>
      </c>
      <c r="AB275" s="21"/>
      <c r="AC275" s="22"/>
      <c r="AD275" s="21"/>
      <c r="AK275" s="21" t="str">
        <f>IF(AND(ISBLANK(AI275), ISBLANK(AJ275)), "", _xlfn.CONCAT("[", IF(ISBLANK(AI275), "", _xlfn.CONCAT("[""mac"", """, AI275, """]")), IF(ISBLANK(AJ275), "", _xlfn.CONCAT(", [""ip"", """, AJ275, """]")), "]"))</f>
        <v/>
      </c>
      <c r="AL275" s="21"/>
    </row>
    <row r="276" spans="1:38" x14ac:dyDescent="0.2">
      <c r="A276" s="21">
        <v>2711</v>
      </c>
      <c r="B276" s="21" t="s">
        <v>26</v>
      </c>
      <c r="C276" s="21" t="s">
        <v>133</v>
      </c>
      <c r="D276" s="21" t="s">
        <v>152</v>
      </c>
      <c r="E276" s="21" t="s">
        <v>756</v>
      </c>
      <c r="F276" s="21" t="str">
        <f>IF(ISBLANK(E276), "", Table2[[#This Row],[unique_id]])</f>
        <v>deck_west_fan_occupancy</v>
      </c>
      <c r="G276" s="21" t="s">
        <v>259</v>
      </c>
      <c r="H276" s="21" t="s">
        <v>378</v>
      </c>
      <c r="I276" s="21" t="s">
        <v>254</v>
      </c>
      <c r="L276" s="21" t="s">
        <v>136</v>
      </c>
      <c r="N276" s="21"/>
      <c r="O276" s="22"/>
      <c r="P276" s="21"/>
      <c r="U276" s="22"/>
      <c r="W276" s="21" t="str">
        <f>IF(ISBLANK(V276),  "", _xlfn.CONCAT("haas/entity/sensor/", LOWER(C276), "/", E276, "/config"))</f>
        <v/>
      </c>
      <c r="X276" s="21" t="str">
        <f>IF(ISBLANK(V276),  "", _xlfn.CONCAT(LOWER(C276), "/", E276))</f>
        <v/>
      </c>
      <c r="AB276" s="21"/>
      <c r="AC276" s="22"/>
      <c r="AD276" s="21"/>
      <c r="AK276" s="21" t="str">
        <f>IF(AND(ISBLANK(AI276), ISBLANK(AJ276)), "", _xlfn.CONCAT("[", IF(ISBLANK(AI276), "", _xlfn.CONCAT("[""mac"", """, AI276, """]")), IF(ISBLANK(AJ276), "", _xlfn.CONCAT(", [""ip"", """, AJ276, """]")), "]"))</f>
        <v/>
      </c>
      <c r="AL276" s="21"/>
    </row>
    <row r="277" spans="1:38" x14ac:dyDescent="0.2">
      <c r="A277" s="21">
        <v>5000</v>
      </c>
      <c r="B277" s="27" t="s">
        <v>26</v>
      </c>
      <c r="C277" s="21" t="s">
        <v>290</v>
      </c>
      <c r="F277" s="28" t="str">
        <f>IF(ISBLANK(E277), "", Table2[[#This Row],[unique_id]])</f>
        <v/>
      </c>
      <c r="N277" s="21"/>
      <c r="O277" s="22"/>
      <c r="P277" s="21"/>
      <c r="U277" s="22"/>
      <c r="W277" s="21" t="str">
        <f>IF(ISBLANK(V277),  "", _xlfn.CONCAT("haas/entity/sensor/", LOWER(C277), "/", E277, "/config"))</f>
        <v/>
      </c>
      <c r="X277" s="21" t="str">
        <f>IF(ISBLANK(V277),  "", _xlfn.CONCAT(LOWER(C277), "/", E277))</f>
        <v/>
      </c>
      <c r="AA277" s="22"/>
      <c r="AB277" s="21" t="s">
        <v>682</v>
      </c>
      <c r="AC277" s="22" t="s">
        <v>686</v>
      </c>
      <c r="AD277" s="21" t="s">
        <v>695</v>
      </c>
      <c r="AE277" s="21" t="s">
        <v>691</v>
      </c>
      <c r="AF277" s="21" t="s">
        <v>290</v>
      </c>
      <c r="AG277" s="21" t="s">
        <v>28</v>
      </c>
      <c r="AH277" s="21" t="s">
        <v>680</v>
      </c>
      <c r="AI277" s="21" t="s">
        <v>702</v>
      </c>
      <c r="AJ277" s="21" t="s">
        <v>698</v>
      </c>
      <c r="AK277" s="21" t="str">
        <f>IF(AND(ISBLANK(AI277), ISBLANK(AJ277)), "", _xlfn.CONCAT("[", IF(ISBLANK(AI277), "", _xlfn.CONCAT("[""mac"", """, AI277, """]")), IF(ISBLANK(AJ277), "", _xlfn.CONCAT(", [""ip"", """, AJ277, """]")), "]"))</f>
        <v>[["mac", "74:ac:b9:1c:15:f1"], ["ip", "10.0.0.1"]]</v>
      </c>
      <c r="AL277" s="21"/>
    </row>
    <row r="278" spans="1:38" x14ac:dyDescent="0.2">
      <c r="A278" s="21">
        <v>5001</v>
      </c>
      <c r="B278" s="27" t="s">
        <v>26</v>
      </c>
      <c r="C278" s="21" t="s">
        <v>290</v>
      </c>
      <c r="F278" s="28" t="str">
        <f>IF(ISBLANK(E278), "", Table2[[#This Row],[unique_id]])</f>
        <v/>
      </c>
      <c r="N278" s="21"/>
      <c r="O278" s="22"/>
      <c r="P278" s="21"/>
      <c r="U278" s="22"/>
      <c r="W278" s="21" t="str">
        <f>IF(ISBLANK(V278),  "", _xlfn.CONCAT("haas/entity/sensor/", LOWER(C278), "/", E278, "/config"))</f>
        <v/>
      </c>
      <c r="X278" s="21" t="str">
        <f>IF(ISBLANK(V278),  "", _xlfn.CONCAT(LOWER(C278), "/", E278))</f>
        <v/>
      </c>
      <c r="AA278" s="22"/>
      <c r="AB278" s="21" t="s">
        <v>683</v>
      </c>
      <c r="AC278" s="22" t="s">
        <v>687</v>
      </c>
      <c r="AD278" s="21" t="s">
        <v>697</v>
      </c>
      <c r="AE278" s="21" t="s">
        <v>692</v>
      </c>
      <c r="AF278" s="21" t="s">
        <v>290</v>
      </c>
      <c r="AG278" s="21" t="s">
        <v>689</v>
      </c>
      <c r="AH278" s="21" t="s">
        <v>680</v>
      </c>
      <c r="AI278" s="21" t="s">
        <v>703</v>
      </c>
      <c r="AJ278" s="21" t="s">
        <v>699</v>
      </c>
      <c r="AK278" s="21" t="str">
        <f>IF(AND(ISBLANK(AI278), ISBLANK(AJ278)), "", _xlfn.CONCAT("[", IF(ISBLANK(AI278), "", _xlfn.CONCAT("[""mac"", """, AI278, """]")), IF(ISBLANK(AJ278), "", _xlfn.CONCAT(", [""ip"", """, AJ278, """]")), "]"))</f>
        <v>[["mac", "b4:fb:e4:e3:83:32"], ["ip", "10.0.0.2"]]</v>
      </c>
      <c r="AL278" s="21"/>
    </row>
    <row r="279" spans="1:38" x14ac:dyDescent="0.2">
      <c r="A279" s="21">
        <v>5002</v>
      </c>
      <c r="B279" s="27" t="s">
        <v>26</v>
      </c>
      <c r="C279" s="21" t="s">
        <v>290</v>
      </c>
      <c r="F279" s="28" t="str">
        <f>IF(ISBLANK(E279), "", Table2[[#This Row],[unique_id]])</f>
        <v/>
      </c>
      <c r="N279" s="21"/>
      <c r="O279" s="22"/>
      <c r="P279" s="21"/>
      <c r="U279" s="22"/>
      <c r="W279" s="21" t="str">
        <f>IF(ISBLANK(V279),  "", _xlfn.CONCAT("haas/entity/sensor/", LOWER(C279), "/", E279, "/config"))</f>
        <v/>
      </c>
      <c r="X279" s="21" t="str">
        <f>IF(ISBLANK(V279),  "", _xlfn.CONCAT(LOWER(C279), "/", E279))</f>
        <v/>
      </c>
      <c r="AA279" s="22"/>
      <c r="AB279" s="21" t="s">
        <v>684</v>
      </c>
      <c r="AC279" s="22" t="s">
        <v>688</v>
      </c>
      <c r="AD279" s="21" t="s">
        <v>696</v>
      </c>
      <c r="AE279" s="21" t="s">
        <v>693</v>
      </c>
      <c r="AF279" s="21" t="s">
        <v>290</v>
      </c>
      <c r="AG279" s="21" t="s">
        <v>578</v>
      </c>
      <c r="AH279" s="21" t="s">
        <v>680</v>
      </c>
      <c r="AI279" s="21" t="s">
        <v>704</v>
      </c>
      <c r="AJ279" s="21" t="s">
        <v>700</v>
      </c>
      <c r="AK279" s="21" t="str">
        <f>IF(AND(ISBLANK(AI279), ISBLANK(AJ279)), "", _xlfn.CONCAT("[", IF(ISBLANK(AI279), "", _xlfn.CONCAT("[""mac"", """, AI279, """]")), IF(ISBLANK(AJ279), "", _xlfn.CONCAT(", [""ip"", """, AJ279, """]")), "]"))</f>
        <v>[["mac", "78:8a:20:70:d3:79"], ["ip", "10.0.0.3"]]</v>
      </c>
      <c r="AL279" s="21"/>
    </row>
    <row r="280" spans="1:38" x14ac:dyDescent="0.2">
      <c r="A280" s="21">
        <v>5003</v>
      </c>
      <c r="B280" s="27" t="s">
        <v>26</v>
      </c>
      <c r="C280" s="21" t="s">
        <v>290</v>
      </c>
      <c r="F280" s="28" t="str">
        <f>IF(ISBLANK(E280), "", Table2[[#This Row],[unique_id]])</f>
        <v/>
      </c>
      <c r="N280" s="21"/>
      <c r="O280" s="22"/>
      <c r="P280" s="21"/>
      <c r="U280" s="22"/>
      <c r="W280" s="21" t="str">
        <f>IF(ISBLANK(V280),  "", _xlfn.CONCAT("haas/entity/sensor/", LOWER(C280), "/", E280, "/config"))</f>
        <v/>
      </c>
      <c r="X280" s="21" t="str">
        <f>IF(ISBLANK(V280),  "", _xlfn.CONCAT(LOWER(C280), "/", E280))</f>
        <v/>
      </c>
      <c r="AA280" s="22"/>
      <c r="AB280" s="21" t="s">
        <v>685</v>
      </c>
      <c r="AC280" s="22" t="s">
        <v>688</v>
      </c>
      <c r="AD280" s="21" t="s">
        <v>696</v>
      </c>
      <c r="AE280" s="21" t="s">
        <v>694</v>
      </c>
      <c r="AF280" s="21" t="s">
        <v>290</v>
      </c>
      <c r="AG280" s="21" t="s">
        <v>690</v>
      </c>
      <c r="AH280" s="21" t="s">
        <v>680</v>
      </c>
      <c r="AI280" s="21" t="s">
        <v>705</v>
      </c>
      <c r="AJ280" s="21" t="s">
        <v>701</v>
      </c>
      <c r="AK280" s="21" t="str">
        <f>IF(AND(ISBLANK(AI280), ISBLANK(AJ280)), "", _xlfn.CONCAT("[", IF(ISBLANK(AI280), "", _xlfn.CONCAT("[""mac"", """, AI280, """]")), IF(ISBLANK(AJ280), "", _xlfn.CONCAT(", [""ip"", """, AJ280, """]")), "]"))</f>
        <v>[["mac", "f0:9f:c2:fc:b0:f7"], ["ip", "10.0.0.4"]]</v>
      </c>
      <c r="AL280" s="21"/>
    </row>
    <row r="281" spans="1:38" x14ac:dyDescent="0.2">
      <c r="A281" s="21">
        <v>5004</v>
      </c>
      <c r="B281" s="27" t="s">
        <v>26</v>
      </c>
      <c r="C281" s="27" t="s">
        <v>653</v>
      </c>
      <c r="D281" s="27"/>
      <c r="E281" s="27"/>
      <c r="G281" s="27"/>
      <c r="H281" s="27"/>
      <c r="I281" s="27"/>
      <c r="K281" s="27"/>
      <c r="L281" s="27"/>
      <c r="N281" s="21"/>
      <c r="O281" s="22"/>
      <c r="P281" s="21"/>
      <c r="U281" s="22"/>
      <c r="W281" s="21" t="str">
        <f>IF(ISBLANK(V281),  "", _xlfn.CONCAT("haas/entity/sensor/", LOWER(C281), "/", E281, "/config"))</f>
        <v/>
      </c>
      <c r="X281" s="21" t="str">
        <f>IF(ISBLANK(V281),  "", _xlfn.CONCAT(LOWER(C281), "/", E281))</f>
        <v/>
      </c>
      <c r="AB281" s="21" t="s">
        <v>654</v>
      </c>
      <c r="AC281" s="22" t="s">
        <v>656</v>
      </c>
      <c r="AD281" s="21" t="s">
        <v>658</v>
      </c>
      <c r="AE281" s="21" t="s">
        <v>655</v>
      </c>
      <c r="AF281" s="21" t="s">
        <v>657</v>
      </c>
      <c r="AG281" s="21" t="s">
        <v>28</v>
      </c>
      <c r="AH281" s="21" t="s">
        <v>706</v>
      </c>
      <c r="AI281" s="31" t="s">
        <v>786</v>
      </c>
      <c r="AJ281" s="21" t="s">
        <v>707</v>
      </c>
      <c r="AK281" s="21" t="str">
        <f>IF(AND(ISBLANK(AI281), ISBLANK(AJ281)), "", _xlfn.CONCAT("[", IF(ISBLANK(AI281), "", _xlfn.CONCAT("[""mac"", """, AI281, """]")), IF(ISBLANK(AJ281), "", _xlfn.CONCAT(", [""ip"", """, AJ281, """]")), "]"))</f>
        <v>[["mac", "4a:9a:06:5d:53:66"], ["ip", "10.0.4.10"]]</v>
      </c>
      <c r="AL281" s="21"/>
    </row>
    <row r="282" spans="1:38" x14ac:dyDescent="0.2">
      <c r="A282" s="21">
        <v>5005</v>
      </c>
      <c r="B282" s="27" t="s">
        <v>26</v>
      </c>
      <c r="C282" s="27" t="s">
        <v>628</v>
      </c>
      <c r="D282" s="27"/>
      <c r="E282" s="27"/>
      <c r="G282" s="27"/>
      <c r="H282" s="27"/>
      <c r="I282" s="27"/>
      <c r="K282" s="27"/>
      <c r="L282" s="27"/>
      <c r="N282" s="21"/>
      <c r="O282" s="22"/>
      <c r="P282" s="21"/>
      <c r="U282" s="22"/>
      <c r="W282" s="21" t="str">
        <f>IF(ISBLANK(V282),  "", _xlfn.CONCAT("haas/entity/sensor/", LOWER(C282), "/", E282, "/config"))</f>
        <v/>
      </c>
      <c r="X282" s="21" t="str">
        <f>IF(ISBLANK(V282),  "", _xlfn.CONCAT(LOWER(C282), "/", E282))</f>
        <v/>
      </c>
      <c r="AB282" s="21" t="s">
        <v>627</v>
      </c>
      <c r="AC282" s="22" t="s">
        <v>631</v>
      </c>
      <c r="AD282" s="21" t="s">
        <v>632</v>
      </c>
      <c r="AE282" s="21" t="s">
        <v>635</v>
      </c>
      <c r="AF282" s="21" t="s">
        <v>367</v>
      </c>
      <c r="AG282" s="21" t="s">
        <v>28</v>
      </c>
      <c r="AH282" s="21" t="s">
        <v>681</v>
      </c>
      <c r="AI282" s="21" t="s">
        <v>638</v>
      </c>
      <c r="AJ282" s="21" t="s">
        <v>674</v>
      </c>
      <c r="AK282" s="21" t="str">
        <f>IF(AND(ISBLANK(AI282), ISBLANK(AJ282)), "", _xlfn.CONCAT("[", IF(ISBLANK(AI282), "", _xlfn.CONCAT("[""mac"", """, AI282, """]")), IF(ISBLANK(AJ282), "", _xlfn.CONCAT(", [""ip"", """, AJ282, """]")), "]"))</f>
        <v>[["mac", "00:e0:4c:68:06:a1"], ["ip", "10.0.2.11"]]</v>
      </c>
      <c r="AL282" s="21"/>
    </row>
    <row r="283" spans="1:38" x14ac:dyDescent="0.2">
      <c r="A283" s="21">
        <v>5006</v>
      </c>
      <c r="B283" s="27" t="s">
        <v>26</v>
      </c>
      <c r="C283" s="27" t="s">
        <v>628</v>
      </c>
      <c r="D283" s="27"/>
      <c r="E283" s="27"/>
      <c r="F283" s="28" t="str">
        <f>IF(ISBLANK(E283), "", Table2[[#This Row],[unique_id]])</f>
        <v/>
      </c>
      <c r="G283" s="27"/>
      <c r="H283" s="27"/>
      <c r="I283" s="27"/>
      <c r="K283" s="27"/>
      <c r="L283" s="27"/>
      <c r="N283" s="21"/>
      <c r="O283" s="22"/>
      <c r="P283" s="21"/>
      <c r="U283" s="22"/>
      <c r="W283" s="21" t="str">
        <f>IF(ISBLANK(V283),  "", _xlfn.CONCAT("haas/entity/sensor/", LOWER(C283), "/", E283, "/config"))</f>
        <v/>
      </c>
      <c r="X283" s="21" t="str">
        <f>IF(ISBLANK(V283),  "", _xlfn.CONCAT(LOWER(C283), "/", E283))</f>
        <v/>
      </c>
      <c r="AA283" s="22"/>
      <c r="AB283" s="21" t="s">
        <v>627</v>
      </c>
      <c r="AC283" s="22" t="s">
        <v>631</v>
      </c>
      <c r="AD283" s="21" t="s">
        <v>632</v>
      </c>
      <c r="AE283" s="21" t="s">
        <v>635</v>
      </c>
      <c r="AF283" s="21" t="s">
        <v>367</v>
      </c>
      <c r="AG283" s="21" t="s">
        <v>28</v>
      </c>
      <c r="AH283" s="21" t="s">
        <v>706</v>
      </c>
      <c r="AI283" s="21" t="s">
        <v>784</v>
      </c>
      <c r="AJ283" s="21" t="s">
        <v>781</v>
      </c>
      <c r="AK283" s="28" t="str">
        <f>IF(AND(ISBLANK(AI283), ISBLANK(AJ283)), "", _xlfn.CONCAT("[", IF(ISBLANK(AI283), "", _xlfn.CONCAT("[""mac"", """, AI283, """]")), IF(ISBLANK(AJ283), "", _xlfn.CONCAT(", [""ip"", """, AJ283, """]")), "]"))</f>
        <v>[["mac", "4a:e0:4c:68:06:a1"], ["ip", "10.0.4.11"]]</v>
      </c>
      <c r="AL283" s="21"/>
    </row>
    <row r="284" spans="1:38" x14ac:dyDescent="0.2">
      <c r="A284" s="21">
        <v>5007</v>
      </c>
      <c r="B284" s="27" t="s">
        <v>26</v>
      </c>
      <c r="C284" s="27" t="s">
        <v>628</v>
      </c>
      <c r="D284" s="27"/>
      <c r="E284" s="27"/>
      <c r="F284" s="28" t="str">
        <f>IF(ISBLANK(E284), "", Table2[[#This Row],[unique_id]])</f>
        <v/>
      </c>
      <c r="G284" s="27"/>
      <c r="H284" s="27"/>
      <c r="I284" s="27"/>
      <c r="K284" s="27"/>
      <c r="L284" s="27"/>
      <c r="N284" s="21"/>
      <c r="O284" s="22"/>
      <c r="P284" s="21"/>
      <c r="U284" s="22"/>
      <c r="W284" s="21" t="str">
        <f>IF(ISBLANK(V284),  "", _xlfn.CONCAT("haas/entity/sensor/", LOWER(C284), "/", E284, "/config"))</f>
        <v/>
      </c>
      <c r="X284" s="21" t="str">
        <f>IF(ISBLANK(V284),  "", _xlfn.CONCAT(LOWER(C284), "/", E284))</f>
        <v/>
      </c>
      <c r="AA284" s="22"/>
      <c r="AB284" s="21" t="s">
        <v>627</v>
      </c>
      <c r="AC284" s="22" t="s">
        <v>631</v>
      </c>
      <c r="AD284" s="21" t="s">
        <v>632</v>
      </c>
      <c r="AE284" s="21" t="s">
        <v>635</v>
      </c>
      <c r="AF284" s="21" t="s">
        <v>367</v>
      </c>
      <c r="AG284" s="21" t="s">
        <v>28</v>
      </c>
      <c r="AH284" s="21" t="s">
        <v>726</v>
      </c>
      <c r="AI284" s="21" t="s">
        <v>785</v>
      </c>
      <c r="AJ284" s="21" t="s">
        <v>782</v>
      </c>
      <c r="AK284" s="28" t="str">
        <f>IF(AND(ISBLANK(AI284), ISBLANK(AJ284)), "", _xlfn.CONCAT("[", IF(ISBLANK(AI284), "", _xlfn.CONCAT("[""mac"", """, AI284, """]")), IF(ISBLANK(AJ284), "", _xlfn.CONCAT(", [""ip"", """, AJ284, """]")), "]"))</f>
        <v>[["mac", "6a:e0:4c:68:06:a1"], ["ip", "10.0.6.11"]]</v>
      </c>
      <c r="AL284" s="21"/>
    </row>
    <row r="285" spans="1:38" x14ac:dyDescent="0.2">
      <c r="A285" s="21">
        <v>5008</v>
      </c>
      <c r="B285" s="27" t="s">
        <v>26</v>
      </c>
      <c r="C285" s="27" t="s">
        <v>628</v>
      </c>
      <c r="D285" s="27"/>
      <c r="E285" s="27"/>
      <c r="G285" s="27"/>
      <c r="H285" s="27"/>
      <c r="I285" s="27"/>
      <c r="N285" s="21"/>
      <c r="O285" s="22"/>
      <c r="P285" s="21"/>
      <c r="U285" s="22"/>
      <c r="W285" s="21" t="str">
        <f>IF(ISBLANK(V285),  "", _xlfn.CONCAT("haas/entity/sensor/", LOWER(C285), "/", E285, "/config"))</f>
        <v/>
      </c>
      <c r="X285" s="21" t="str">
        <f>IF(ISBLANK(V285),  "", _xlfn.CONCAT(LOWER(C285), "/", E285))</f>
        <v/>
      </c>
      <c r="AB285" s="21" t="s">
        <v>629</v>
      </c>
      <c r="AC285" s="22" t="s">
        <v>631</v>
      </c>
      <c r="AD285" s="21" t="s">
        <v>633</v>
      </c>
      <c r="AE285" s="21" t="s">
        <v>636</v>
      </c>
      <c r="AF285" s="21" t="s">
        <v>367</v>
      </c>
      <c r="AG285" s="21" t="s">
        <v>28</v>
      </c>
      <c r="AH285" s="21" t="s">
        <v>681</v>
      </c>
      <c r="AI285" s="21" t="s">
        <v>637</v>
      </c>
      <c r="AJ285" s="21" t="s">
        <v>675</v>
      </c>
      <c r="AK285" s="21" t="str">
        <f>IF(AND(ISBLANK(AI285), ISBLANK(AJ285)), "", _xlfn.CONCAT("[", IF(ISBLANK(AI285), "", _xlfn.CONCAT("[""mac"", """, AI285, """]")), IF(ISBLANK(AJ285), "", _xlfn.CONCAT(", [""ip"", """, AJ285, """]")), "]"))</f>
        <v>[["mac", "00:e0:4c:68:04:21"], ["ip", "10.0.2.12"]]</v>
      </c>
      <c r="AL285" s="21"/>
    </row>
    <row r="286" spans="1:38" x14ac:dyDescent="0.2">
      <c r="A286" s="21">
        <v>5009</v>
      </c>
      <c r="B286" s="27" t="s">
        <v>26</v>
      </c>
      <c r="C286" s="27" t="s">
        <v>628</v>
      </c>
      <c r="D286" s="27"/>
      <c r="E286" s="27"/>
      <c r="G286" s="27"/>
      <c r="H286" s="27"/>
      <c r="I286" s="27"/>
      <c r="N286" s="21"/>
      <c r="O286" s="22"/>
      <c r="P286" s="21"/>
      <c r="U286" s="22"/>
      <c r="W286" s="21" t="str">
        <f>IF(ISBLANK(V286),  "", _xlfn.CONCAT("haas/entity/sensor/", LOWER(C286), "/", E286, "/config"))</f>
        <v/>
      </c>
      <c r="X286" s="21" t="str">
        <f>IF(ISBLANK(V286),  "", _xlfn.CONCAT(LOWER(C286), "/", E286))</f>
        <v/>
      </c>
      <c r="AB286" s="21" t="s">
        <v>630</v>
      </c>
      <c r="AC286" s="22" t="s">
        <v>631</v>
      </c>
      <c r="AD286" s="21" t="s">
        <v>634</v>
      </c>
      <c r="AE286" s="21" t="s">
        <v>636</v>
      </c>
      <c r="AF286" s="21" t="s">
        <v>367</v>
      </c>
      <c r="AG286" s="21" t="s">
        <v>28</v>
      </c>
      <c r="AH286" s="21" t="s">
        <v>681</v>
      </c>
      <c r="AI286" s="21" t="s">
        <v>783</v>
      </c>
      <c r="AJ286" s="26" t="s">
        <v>679</v>
      </c>
      <c r="AK286" s="21" t="str">
        <f>IF(AND(ISBLANK(AI286), ISBLANK(AJ286)), "", _xlfn.CONCAT("[", IF(ISBLANK(AI286), "", _xlfn.CONCAT("[""mac"", """, AI286, """]")), IF(ISBLANK(AJ286), "", _xlfn.CONCAT(", [""ip"", """, AJ286, """]")), "]"))</f>
        <v>[["mac", "00:e0:4c:68:07:0d"], ["ip", "10.0.2.13"]]</v>
      </c>
      <c r="AL286" s="21"/>
    </row>
    <row r="287" spans="1:38" x14ac:dyDescent="0.2">
      <c r="A287" s="21">
        <v>5010</v>
      </c>
      <c r="B287" s="21" t="s">
        <v>26</v>
      </c>
      <c r="C287" s="21" t="s">
        <v>289</v>
      </c>
      <c r="E287" s="27"/>
      <c r="F287" s="28"/>
      <c r="I287" s="27"/>
      <c r="N287" s="21"/>
      <c r="O287" s="22"/>
      <c r="P287" s="21"/>
      <c r="U287" s="22"/>
      <c r="W287" s="21" t="str">
        <f>IF(ISBLANK(V287),  "", _xlfn.CONCAT("haas/entity/sensor/", LOWER(C287), "/", E287, "/config"))</f>
        <v/>
      </c>
      <c r="X287" s="21" t="str">
        <f>IF(ISBLANK(V287),  "", _xlfn.CONCAT(LOWER(C287), "/", E287))</f>
        <v/>
      </c>
      <c r="AA287" s="22"/>
      <c r="AB287" s="21" t="s">
        <v>624</v>
      </c>
      <c r="AC287" s="22" t="s">
        <v>622</v>
      </c>
      <c r="AD287" s="21" t="s">
        <v>727</v>
      </c>
      <c r="AE287" s="21" t="s">
        <v>623</v>
      </c>
      <c r="AF287" s="21" t="s">
        <v>625</v>
      </c>
      <c r="AG287" s="21" t="s">
        <v>28</v>
      </c>
      <c r="AH287" s="21" t="s">
        <v>681</v>
      </c>
      <c r="AI287" s="21" t="s">
        <v>626</v>
      </c>
      <c r="AJ287" s="21" t="s">
        <v>676</v>
      </c>
      <c r="AK287" s="21" t="str">
        <f>IF(AND(ISBLANK(AI287), ISBLANK(AJ287)), "", _xlfn.CONCAT("[", IF(ISBLANK(AI287), "", _xlfn.CONCAT("[""mac"", """, AI287, """]")), IF(ISBLANK(AJ287), "", _xlfn.CONCAT(", [""ip"", """, AJ287, """]")), "]"))</f>
        <v>[["mac", "ec:b5:fa:03:5d:88"], ["ip", "10.0.2.20"]]</v>
      </c>
      <c r="AL287" s="21"/>
    </row>
    <row r="288" spans="1:38" x14ac:dyDescent="0.2">
      <c r="A288" s="21">
        <v>5011</v>
      </c>
      <c r="B288" s="21" t="s">
        <v>26</v>
      </c>
      <c r="C288" s="21" t="s">
        <v>645</v>
      </c>
      <c r="E288" s="27"/>
      <c r="I288" s="27"/>
      <c r="N288" s="21"/>
      <c r="O288" s="22"/>
      <c r="P288" s="21"/>
      <c r="U288" s="22"/>
      <c r="W288" s="21" t="str">
        <f>IF(ISBLANK(V288),  "", _xlfn.CONCAT("haas/entity/sensor/", LOWER(C288), "/", E288, "/config"))</f>
        <v/>
      </c>
      <c r="X288" s="21" t="str">
        <f>IF(ISBLANK(V288),  "", _xlfn.CONCAT(LOWER(C288), "/", E288))</f>
        <v/>
      </c>
      <c r="AB288" s="21" t="s">
        <v>644</v>
      </c>
      <c r="AC288" s="22" t="s">
        <v>643</v>
      </c>
      <c r="AD288" s="21" t="s">
        <v>641</v>
      </c>
      <c r="AE288" s="21" t="s">
        <v>642</v>
      </c>
      <c r="AF288" s="21" t="s">
        <v>640</v>
      </c>
      <c r="AG288" s="21" t="s">
        <v>28</v>
      </c>
      <c r="AH288" s="21" t="s">
        <v>726</v>
      </c>
      <c r="AI288" s="21" t="s">
        <v>639</v>
      </c>
      <c r="AJ288" s="21" t="s">
        <v>787</v>
      </c>
      <c r="AK288" s="21" t="str">
        <f>IF(AND(ISBLANK(AI288), ISBLANK(AJ288)), "", _xlfn.CONCAT("[", IF(ISBLANK(AI288), "", _xlfn.CONCAT("[""mac"", """, AI288, """]")), IF(ISBLANK(AJ288), "", _xlfn.CONCAT(", [""ip"", """, AJ288, """]")), "]"))</f>
        <v>[["mac", "30:05:5c:8a:ff:10"], ["ip", "10.0.6.22"]]</v>
      </c>
      <c r="AL288" s="21"/>
    </row>
    <row r="289" spans="1:38" x14ac:dyDescent="0.2">
      <c r="A289" s="21">
        <v>6000</v>
      </c>
      <c r="B289" s="21" t="s">
        <v>26</v>
      </c>
      <c r="C289" s="21" t="s">
        <v>791</v>
      </c>
      <c r="F289" s="21" t="str">
        <f>IF(ISBLANK(E289), "", Table2[[#This Row],[unique_id]])</f>
        <v/>
      </c>
      <c r="N289" s="21"/>
      <c r="O289" s="22"/>
      <c r="P289" s="21"/>
      <c r="U289" s="22"/>
      <c r="W289" s="21" t="str">
        <f>IF(ISBLANK(V289),  "", _xlfn.CONCAT("haas/entity/sensor/", LOWER(C289), "/", E289, "/config"))</f>
        <v/>
      </c>
      <c r="X289" s="21" t="str">
        <f>IF(ISBLANK(V289),  "", _xlfn.CONCAT(LOWER(C289), "/", E289))</f>
        <v/>
      </c>
      <c r="AB289" s="21" t="s">
        <v>789</v>
      </c>
      <c r="AC289" s="22"/>
      <c r="AD289" s="21"/>
      <c r="AH289" s="21" t="s">
        <v>706</v>
      </c>
      <c r="AI289" s="21" t="s">
        <v>790</v>
      </c>
      <c r="AK289" s="21" t="str">
        <f>IF(AND(ISBLANK(AI289), ISBLANK(AJ289)), "", _xlfn.CONCAT("[", IF(ISBLANK(AI289), "", _xlfn.CONCAT("[""mac"", """, AI289, """]")), IF(ISBLANK(AJ289), "", _xlfn.CONCAT(", [""ip"", """, AJ289, """]")), "]"))</f>
        <v>[["mac", "bc:09:63:42:09:c0"]]</v>
      </c>
      <c r="AL289" s="21"/>
    </row>
    <row r="290" spans="1:38" x14ac:dyDescent="0.2">
      <c r="F290" s="21" t="str">
        <f>IF(ISBLANK(E290), "", Table2[[#This Row],[unique_id]])</f>
        <v/>
      </c>
      <c r="N290" s="21"/>
      <c r="O290" s="22"/>
      <c r="P290" s="21"/>
      <c r="U290" s="22"/>
      <c r="W290" s="21" t="str">
        <f>IF(ISBLANK(V290),  "", _xlfn.CONCAT("haas/entity/sensor/", LOWER(C290), "/", E290, "/config"))</f>
        <v/>
      </c>
      <c r="X290" s="21" t="str">
        <f>IF(ISBLANK(V290),  "", _xlfn.CONCAT(LOWER(C290), "/", E290))</f>
        <v/>
      </c>
      <c r="AB290" s="21"/>
      <c r="AC290" s="22"/>
      <c r="AD290" s="21"/>
      <c r="AK290" s="21" t="str">
        <f>IF(AND(ISBLANK(AI290), ISBLANK(AJ290)), "", _xlfn.CONCAT("[", IF(ISBLANK(AI290), "", _xlfn.CONCAT("[""mac"", """, AI290, """]")), IF(ISBLANK(AJ290), "", _xlfn.CONCAT(", [""ip"", """, AJ290, """]")), "]"))</f>
        <v/>
      </c>
      <c r="AL290" s="21"/>
    </row>
    <row r="291" spans="1:38" x14ac:dyDescent="0.2">
      <c r="B291" s="27"/>
      <c r="C291" s="27"/>
      <c r="D291" s="27"/>
      <c r="E291" s="27"/>
      <c r="F291" s="21" t="str">
        <f>IF(ISBLANK(E291), "", Table2[[#This Row],[unique_id]])</f>
        <v/>
      </c>
      <c r="G291" s="27"/>
      <c r="H291" s="27"/>
      <c r="I291" s="27"/>
      <c r="K291" s="27"/>
      <c r="L291" s="27"/>
      <c r="N291" s="21"/>
      <c r="O291" s="22"/>
      <c r="P291" s="21"/>
      <c r="U291" s="22"/>
      <c r="W291" s="21" t="str">
        <f>IF(ISBLANK(V291),  "", _xlfn.CONCAT("haas/entity/sensor/", LOWER(C291), "/", E291, "/config"))</f>
        <v/>
      </c>
      <c r="X291" s="21" t="str">
        <f>IF(ISBLANK(V291),  "", _xlfn.CONCAT(LOWER(C291), "/", E291))</f>
        <v/>
      </c>
      <c r="AB291" s="21"/>
      <c r="AC291" s="22"/>
      <c r="AD291" s="21"/>
      <c r="AK291" s="21" t="str">
        <f>IF(AND(ISBLANK(AI291), ISBLANK(AJ291)), "", _xlfn.CONCAT("[", IF(ISBLANK(AI291), "", _xlfn.CONCAT("[""mac"", """, AI291, """]")), IF(ISBLANK(AJ291), "", _xlfn.CONCAT(", [""ip"", """, AJ291, """]")), "]"))</f>
        <v/>
      </c>
      <c r="AL291" s="21"/>
    </row>
    <row r="292" spans="1:38" x14ac:dyDescent="0.2">
      <c r="F292" s="21" t="str">
        <f>IF(ISBLANK(E292), "", Table2[[#This Row],[unique_id]])</f>
        <v/>
      </c>
      <c r="N292" s="21"/>
      <c r="O292" s="22"/>
      <c r="P292" s="21"/>
      <c r="U292" s="22"/>
      <c r="W292" s="21" t="str">
        <f>IF(ISBLANK(V292),  "", _xlfn.CONCAT("haas/entity/sensor/", LOWER(C292), "/", E292, "/config"))</f>
        <v/>
      </c>
      <c r="X292" s="21" t="str">
        <f>IF(ISBLANK(V292),  "", _xlfn.CONCAT(LOWER(C292), "/", E292))</f>
        <v/>
      </c>
      <c r="AB292" s="21"/>
      <c r="AC292" s="22"/>
      <c r="AD292" s="21"/>
      <c r="AK292" s="21" t="str">
        <f>IF(AND(ISBLANK(AI292), ISBLANK(AJ292)), "", _xlfn.CONCAT("[", IF(ISBLANK(AI292), "", _xlfn.CONCAT("[""mac"", """, AI292, """]")), IF(ISBLANK(AJ292), "", _xlfn.CONCAT(", [""ip"", """, AJ292, """]")), "]"))</f>
        <v/>
      </c>
      <c r="AL292" s="21"/>
    </row>
    <row r="293" spans="1:38" x14ac:dyDescent="0.2">
      <c r="F293" s="21" t="str">
        <f>IF(ISBLANK(E293), "", Table2[[#This Row],[unique_id]])</f>
        <v/>
      </c>
      <c r="N293" s="21"/>
      <c r="O293" s="22"/>
      <c r="P293" s="21"/>
      <c r="U293" s="22"/>
      <c r="W293" s="21" t="str">
        <f>IF(ISBLANK(V293),  "", _xlfn.CONCAT("haas/entity/sensor/", LOWER(C293), "/", E293, "/config"))</f>
        <v/>
      </c>
      <c r="X293" s="21" t="str">
        <f>IF(ISBLANK(V293),  "", _xlfn.CONCAT(LOWER(C293), "/", E293))</f>
        <v/>
      </c>
      <c r="AB293" s="21"/>
      <c r="AC293" s="22"/>
      <c r="AD293" s="21"/>
      <c r="AK293" s="21" t="str">
        <f>IF(AND(ISBLANK(AI293), ISBLANK(AJ293)), "", _xlfn.CONCAT("[", IF(ISBLANK(AI293), "", _xlfn.CONCAT("[""mac"", """, AI293, """]")), IF(ISBLANK(AJ293), "", _xlfn.CONCAT(", [""ip"", """, AJ293, """]")), "]"))</f>
        <v/>
      </c>
      <c r="AL293" s="21"/>
    </row>
    <row r="294" spans="1:38" x14ac:dyDescent="0.2">
      <c r="F294" s="21" t="str">
        <f>IF(ISBLANK(E294), "", Table2[[#This Row],[unique_id]])</f>
        <v/>
      </c>
      <c r="N294" s="21"/>
      <c r="O294" s="22"/>
      <c r="P294" s="21"/>
      <c r="U294" s="22"/>
      <c r="W294" s="21" t="str">
        <f>IF(ISBLANK(V294),  "", _xlfn.CONCAT("haas/entity/sensor/", LOWER(C294), "/", E294, "/config"))</f>
        <v/>
      </c>
      <c r="X294" s="21" t="str">
        <f>IF(ISBLANK(V294),  "", _xlfn.CONCAT(LOWER(C294), "/", E294))</f>
        <v/>
      </c>
      <c r="AB294" s="21"/>
      <c r="AC294" s="22"/>
      <c r="AD294" s="21"/>
      <c r="AK294" s="21" t="str">
        <f>IF(AND(ISBLANK(AI294), ISBLANK(AJ294)), "", _xlfn.CONCAT("[", IF(ISBLANK(AI294), "", _xlfn.CONCAT("[""mac"", """, AI294, """]")), IF(ISBLANK(AJ294), "", _xlfn.CONCAT(", [""ip"", """, AJ294, """]")), "]"))</f>
        <v/>
      </c>
      <c r="AL294" s="21"/>
    </row>
    <row r="295" spans="1:38" x14ac:dyDescent="0.2">
      <c r="F295" s="21" t="str">
        <f>IF(ISBLANK(E295), "", Table2[[#This Row],[unique_id]])</f>
        <v/>
      </c>
      <c r="N295" s="21"/>
      <c r="O295" s="22"/>
      <c r="P295" s="21"/>
      <c r="U295" s="22"/>
      <c r="W295" s="21" t="str">
        <f>IF(ISBLANK(V295),  "", _xlfn.CONCAT("haas/entity/sensor/", LOWER(C295), "/", E295, "/config"))</f>
        <v/>
      </c>
      <c r="X295" s="21" t="str">
        <f>IF(ISBLANK(V295),  "", _xlfn.CONCAT(LOWER(C295), "/", E295))</f>
        <v/>
      </c>
      <c r="AB295" s="21"/>
      <c r="AC295" s="22"/>
      <c r="AD295" s="21"/>
      <c r="AK295" s="21" t="str">
        <f>IF(AND(ISBLANK(AI295), ISBLANK(AJ295)), "", _xlfn.CONCAT("[", IF(ISBLANK(AI295), "", _xlfn.CONCAT("[""mac"", """, AI295, """]")), IF(ISBLANK(AJ295), "", _xlfn.CONCAT(", [""ip"", """, AJ295, """]")), "]"))</f>
        <v/>
      </c>
      <c r="AL295" s="21"/>
    </row>
    <row r="296" spans="1:38" x14ac:dyDescent="0.2">
      <c r="E296" s="25"/>
      <c r="F296" s="21" t="str">
        <f>IF(ISBLANK(E296), "", Table2[[#This Row],[unique_id]])</f>
        <v/>
      </c>
      <c r="N296" s="21"/>
      <c r="O296" s="22"/>
      <c r="P296" s="21"/>
      <c r="U296" s="22"/>
      <c r="W296" s="21" t="str">
        <f>IF(ISBLANK(V296),  "", _xlfn.CONCAT("haas/entity/sensor/", LOWER(C296), "/", E296, "/config"))</f>
        <v/>
      </c>
      <c r="X296" s="21" t="str">
        <f>IF(ISBLANK(V296),  "", _xlfn.CONCAT(LOWER(C296), "/", E296))</f>
        <v/>
      </c>
      <c r="AB296" s="21"/>
      <c r="AC296" s="22"/>
      <c r="AD296" s="21"/>
      <c r="AK296" s="21" t="str">
        <f>IF(AND(ISBLANK(AI296), ISBLANK(AJ296)), "", _xlfn.CONCAT("[", IF(ISBLANK(AI296), "", _xlfn.CONCAT("[""mac"", """, AI296, """]")), IF(ISBLANK(AJ296), "", _xlfn.CONCAT(", [""ip"", """, AJ296, """]")), "]"))</f>
        <v/>
      </c>
      <c r="AL296" s="21"/>
    </row>
    <row r="297" spans="1:38" x14ac:dyDescent="0.2">
      <c r="E297" s="25"/>
      <c r="F297" s="21" t="str">
        <f>IF(ISBLANK(E297), "", Table2[[#This Row],[unique_id]])</f>
        <v/>
      </c>
      <c r="N297" s="21"/>
      <c r="O297" s="22"/>
      <c r="P297" s="21"/>
      <c r="U297" s="22"/>
      <c r="W297" s="21" t="str">
        <f>IF(ISBLANK(V297),  "", _xlfn.CONCAT("haas/entity/sensor/", LOWER(C297), "/", E297, "/config"))</f>
        <v/>
      </c>
      <c r="X297" s="21" t="str">
        <f>IF(ISBLANK(V297),  "", _xlfn.CONCAT(LOWER(C297), "/", E297))</f>
        <v/>
      </c>
      <c r="AB297" s="21"/>
      <c r="AC297" s="22"/>
      <c r="AD297" s="21"/>
      <c r="AK297" s="21" t="str">
        <f>IF(AND(ISBLANK(AI297), ISBLANK(AJ297)), "", _xlfn.CONCAT("[", IF(ISBLANK(AI297), "", _xlfn.CONCAT("[""mac"", """, AI297, """]")), IF(ISBLANK(AJ297), "", _xlfn.CONCAT(", [""ip"", """, AJ297, """]")), "]"))</f>
        <v/>
      </c>
      <c r="AL297" s="21"/>
    </row>
    <row r="298" spans="1:38" x14ac:dyDescent="0.2">
      <c r="F298" s="21" t="str">
        <f>IF(ISBLANK(E298), "", Table2[[#This Row],[unique_id]])</f>
        <v/>
      </c>
      <c r="N298" s="21"/>
      <c r="O298" s="22"/>
      <c r="P298" s="21"/>
      <c r="U298" s="22"/>
      <c r="W298" s="21" t="str">
        <f>IF(ISBLANK(V298),  "", _xlfn.CONCAT("haas/entity/sensor/", LOWER(C298), "/", E298, "/config"))</f>
        <v/>
      </c>
      <c r="X298" s="21" t="str">
        <f>IF(ISBLANK(V298),  "", _xlfn.CONCAT(LOWER(C298), "/", E298))</f>
        <v/>
      </c>
      <c r="AB298" s="21"/>
      <c r="AC298" s="22"/>
      <c r="AD298" s="21"/>
      <c r="AK298" s="21" t="str">
        <f>IF(AND(ISBLANK(AI298), ISBLANK(AJ298)), "", _xlfn.CONCAT("[", IF(ISBLANK(AI298), "", _xlfn.CONCAT("[""mac"", """, AI298, """]")), IF(ISBLANK(AJ298), "", _xlfn.CONCAT(", [""ip"", """, AJ298, """]")), "]"))</f>
        <v/>
      </c>
      <c r="AL298" s="21"/>
    </row>
    <row r="299" spans="1:38" x14ac:dyDescent="0.2">
      <c r="F299" s="21" t="str">
        <f>IF(ISBLANK(E299), "", Table2[[#This Row],[unique_id]])</f>
        <v/>
      </c>
      <c r="N299" s="21"/>
      <c r="O299" s="22"/>
      <c r="P299" s="21"/>
      <c r="U299" s="22"/>
      <c r="W299" s="21" t="str">
        <f>IF(ISBLANK(V299),  "", _xlfn.CONCAT("haas/entity/sensor/", LOWER(C299), "/", E299, "/config"))</f>
        <v/>
      </c>
      <c r="X299" s="21" t="str">
        <f>IF(ISBLANK(V299),  "", _xlfn.CONCAT(LOWER(C299), "/", E299))</f>
        <v/>
      </c>
      <c r="AB299" s="21"/>
      <c r="AC299" s="22"/>
      <c r="AD299" s="21"/>
      <c r="AK299" s="21" t="str">
        <f>IF(AND(ISBLANK(AI299), ISBLANK(AJ299)), "", _xlfn.CONCAT("[", IF(ISBLANK(AI299), "", _xlfn.CONCAT("[""mac"", """, AI299, """]")), IF(ISBLANK(AJ299), "", _xlfn.CONCAT(", [""ip"", """, AJ299, """]")), "]"))</f>
        <v/>
      </c>
      <c r="AL299" s="21"/>
    </row>
    <row r="300" spans="1:38" x14ac:dyDescent="0.2">
      <c r="F300" s="21" t="str">
        <f>IF(ISBLANK(E300), "", Table2[[#This Row],[unique_id]])</f>
        <v/>
      </c>
      <c r="N300" s="21"/>
      <c r="O300" s="22"/>
      <c r="P300" s="21"/>
      <c r="U300" s="22"/>
      <c r="W300" s="21" t="str">
        <f>IF(ISBLANK(V300),  "", _xlfn.CONCAT("haas/entity/sensor/", LOWER(C300), "/", E300, "/config"))</f>
        <v/>
      </c>
      <c r="X300" s="21" t="str">
        <f>IF(ISBLANK(V300),  "", _xlfn.CONCAT(LOWER(C300), "/", E300))</f>
        <v/>
      </c>
      <c r="AB300" s="21"/>
      <c r="AC300" s="22"/>
      <c r="AD300" s="21"/>
      <c r="AK300" s="21" t="str">
        <f>IF(AND(ISBLANK(AI300), ISBLANK(AJ300)), "", _xlfn.CONCAT("[", IF(ISBLANK(AI300), "", _xlfn.CONCAT("[""mac"", """, AI300, """]")), IF(ISBLANK(AJ300), "", _xlfn.CONCAT(", [""ip"", """, AJ300, """]")), "]"))</f>
        <v/>
      </c>
      <c r="AL300" s="21"/>
    </row>
    <row r="301" spans="1:38" x14ac:dyDescent="0.2">
      <c r="F301" s="21" t="str">
        <f>IF(ISBLANK(E301), "", Table2[[#This Row],[unique_id]])</f>
        <v/>
      </c>
      <c r="N301" s="21"/>
      <c r="O301" s="22"/>
      <c r="P301" s="21"/>
      <c r="U301" s="22"/>
      <c r="W301" s="21" t="str">
        <f>IF(ISBLANK(V301),  "", _xlfn.CONCAT("haas/entity/sensor/", LOWER(C301), "/", E301, "/config"))</f>
        <v/>
      </c>
      <c r="X301" s="21" t="str">
        <f>IF(ISBLANK(V301),  "", _xlfn.CONCAT(LOWER(C301), "/", E301))</f>
        <v/>
      </c>
      <c r="AB301" s="21"/>
      <c r="AC301" s="22"/>
      <c r="AD301" s="21"/>
      <c r="AK301" s="21" t="str">
        <f>IF(AND(ISBLANK(AI301), ISBLANK(AJ301)), "", _xlfn.CONCAT("[", IF(ISBLANK(AI301), "", _xlfn.CONCAT("[""mac"", """, AI301, """]")), IF(ISBLANK(AJ301), "", _xlfn.CONCAT(", [""ip"", """, AJ301, """]")), "]"))</f>
        <v/>
      </c>
      <c r="AL301" s="21"/>
    </row>
    <row r="302" spans="1:38" x14ac:dyDescent="0.2">
      <c r="F302" s="21" t="str">
        <f>IF(ISBLANK(E302), "", Table2[[#This Row],[unique_id]])</f>
        <v/>
      </c>
      <c r="N302" s="21"/>
      <c r="O302" s="22"/>
      <c r="P302" s="21"/>
      <c r="U302" s="22"/>
      <c r="W302" s="21" t="str">
        <f>IF(ISBLANK(V302),  "", _xlfn.CONCAT("haas/entity/sensor/", LOWER(C302), "/", E302, "/config"))</f>
        <v/>
      </c>
      <c r="X302" s="21" t="str">
        <f>IF(ISBLANK(V302),  "", _xlfn.CONCAT(LOWER(C302), "/", E302))</f>
        <v/>
      </c>
      <c r="AB302" s="21"/>
      <c r="AC302" s="22"/>
      <c r="AD302" s="21"/>
      <c r="AK302" s="21" t="str">
        <f>IF(AND(ISBLANK(AI302), ISBLANK(AJ302)), "", _xlfn.CONCAT("[", IF(ISBLANK(AI302), "", _xlfn.CONCAT("[""mac"", """, AI302, """]")), IF(ISBLANK(AJ302), "", _xlfn.CONCAT(", [""ip"", """, AJ302, """]")), "]"))</f>
        <v/>
      </c>
      <c r="AL302" s="21"/>
    </row>
    <row r="303" spans="1:38" x14ac:dyDescent="0.2">
      <c r="F303" s="21" t="str">
        <f>IF(ISBLANK(E303), "", Table2[[#This Row],[unique_id]])</f>
        <v/>
      </c>
      <c r="N303" s="21"/>
      <c r="O303" s="22"/>
      <c r="P303" s="21"/>
      <c r="U303" s="22"/>
      <c r="W303" s="21" t="str">
        <f>IF(ISBLANK(V303),  "", _xlfn.CONCAT("haas/entity/sensor/", LOWER(C303), "/", E303, "/config"))</f>
        <v/>
      </c>
      <c r="X303" s="21" t="str">
        <f>IF(ISBLANK(V303),  "", _xlfn.CONCAT(LOWER(C303), "/", E303))</f>
        <v/>
      </c>
      <c r="AB303" s="21"/>
      <c r="AC303" s="22"/>
      <c r="AD303" s="21"/>
      <c r="AK303" s="21" t="str">
        <f>IF(AND(ISBLANK(AI303), ISBLANK(AJ303)), "", _xlfn.CONCAT("[", IF(ISBLANK(AI303), "", _xlfn.CONCAT("[""mac"", """, AI303, """]")), IF(ISBLANK(AJ303), "", _xlfn.CONCAT(", [""ip"", """, AJ303, """]")), "]"))</f>
        <v/>
      </c>
      <c r="AL303" s="21"/>
    </row>
    <row r="304" spans="1:38" x14ac:dyDescent="0.2">
      <c r="F304" s="21" t="str">
        <f>IF(ISBLANK(E304), "", Table2[[#This Row],[unique_id]])</f>
        <v/>
      </c>
      <c r="N304" s="21"/>
      <c r="O304" s="22"/>
      <c r="P304" s="21"/>
      <c r="U304" s="22"/>
      <c r="W304" s="21" t="str">
        <f>IF(ISBLANK(V304),  "", _xlfn.CONCAT("haas/entity/sensor/", LOWER(C304), "/", E304, "/config"))</f>
        <v/>
      </c>
      <c r="X304" s="21" t="str">
        <f>IF(ISBLANK(V304),  "", _xlfn.CONCAT(LOWER(C304), "/", E304))</f>
        <v/>
      </c>
      <c r="AB304" s="21"/>
      <c r="AC304" s="22"/>
      <c r="AD304" s="21"/>
      <c r="AK304" s="21" t="str">
        <f>IF(AND(ISBLANK(AI304), ISBLANK(AJ304)), "", _xlfn.CONCAT("[", IF(ISBLANK(AI304), "", _xlfn.CONCAT("[""mac"", """, AI304, """]")), IF(ISBLANK(AJ304), "", _xlfn.CONCAT(", [""ip"", """, AJ304, """]")), "]"))</f>
        <v/>
      </c>
      <c r="AL304" s="21"/>
    </row>
    <row r="305" spans="6:38" x14ac:dyDescent="0.2">
      <c r="F305" s="21" t="str">
        <f>IF(ISBLANK(E305), "", Table2[[#This Row],[unique_id]])</f>
        <v/>
      </c>
      <c r="N305" s="21"/>
      <c r="O305" s="22"/>
      <c r="P305" s="21"/>
      <c r="U305" s="22"/>
      <c r="W305" s="21" t="str">
        <f>IF(ISBLANK(V305),  "", _xlfn.CONCAT("haas/entity/sensor/", LOWER(C305), "/", E305, "/config"))</f>
        <v/>
      </c>
      <c r="X305" s="21" t="str">
        <f>IF(ISBLANK(V305),  "", _xlfn.CONCAT(LOWER(C305), "/", E305))</f>
        <v/>
      </c>
      <c r="AB305" s="21"/>
      <c r="AC305" s="22"/>
      <c r="AD305" s="21"/>
      <c r="AK305" s="21" t="str">
        <f>IF(AND(ISBLANK(AI305), ISBLANK(AJ305)), "", _xlfn.CONCAT("[", IF(ISBLANK(AI305), "", _xlfn.CONCAT("[""mac"", """, AI305, """]")), IF(ISBLANK(AJ305), "", _xlfn.CONCAT(", [""ip"", """, AJ305, """]")), "]"))</f>
        <v/>
      </c>
      <c r="AL305" s="21"/>
    </row>
    <row r="306" spans="6:38" x14ac:dyDescent="0.2">
      <c r="F306" s="21" t="str">
        <f>IF(ISBLANK(E306), "", Table2[[#This Row],[unique_id]])</f>
        <v/>
      </c>
      <c r="N306" s="21"/>
      <c r="O306" s="22"/>
      <c r="P306" s="21"/>
      <c r="U306" s="22"/>
      <c r="W306" s="21" t="str">
        <f>IF(ISBLANK(V306),  "", _xlfn.CONCAT("haas/entity/sensor/", LOWER(C306), "/", E306, "/config"))</f>
        <v/>
      </c>
      <c r="X306" s="21" t="str">
        <f>IF(ISBLANK(V306),  "", _xlfn.CONCAT(LOWER(C306), "/", E306))</f>
        <v/>
      </c>
      <c r="AB306" s="21"/>
      <c r="AC306" s="22"/>
      <c r="AD306" s="21"/>
      <c r="AK306" s="21" t="str">
        <f>IF(AND(ISBLANK(AI306), ISBLANK(AJ306)), "", _xlfn.CONCAT("[", IF(ISBLANK(AI306), "", _xlfn.CONCAT("[""mac"", """, AI306, """]")), IF(ISBLANK(AJ306), "", _xlfn.CONCAT(", [""ip"", """, AJ306, """]")), "]"))</f>
        <v/>
      </c>
      <c r="AL306" s="21"/>
    </row>
    <row r="307" spans="6:38" x14ac:dyDescent="0.2">
      <c r="F307" s="21" t="str">
        <f>IF(ISBLANK(E307), "", Table2[[#This Row],[unique_id]])</f>
        <v/>
      </c>
      <c r="N307" s="21"/>
      <c r="O307" s="22"/>
      <c r="P307" s="21"/>
      <c r="U307" s="22"/>
      <c r="W307" s="21" t="str">
        <f>IF(ISBLANK(V307),  "", _xlfn.CONCAT("haas/entity/sensor/", LOWER(C307), "/", E307, "/config"))</f>
        <v/>
      </c>
      <c r="X307" s="21" t="str">
        <f>IF(ISBLANK(V307),  "", _xlfn.CONCAT(LOWER(C307), "/", E307))</f>
        <v/>
      </c>
      <c r="AB307" s="21"/>
      <c r="AC307" s="22"/>
      <c r="AD307" s="21"/>
      <c r="AK307" s="21" t="str">
        <f>IF(AND(ISBLANK(AI307), ISBLANK(AJ307)), "", _xlfn.CONCAT("[", IF(ISBLANK(AI307), "", _xlfn.CONCAT("[""mac"", """, AI307, """]")), IF(ISBLANK(AJ307), "", _xlfn.CONCAT(", [""ip"", """, AJ307, """]")), "]"))</f>
        <v/>
      </c>
      <c r="AL307" s="21"/>
    </row>
    <row r="308" spans="6:38" x14ac:dyDescent="0.2">
      <c r="F308" s="21" t="str">
        <f>IF(ISBLANK(E308), "", Table2[[#This Row],[unique_id]])</f>
        <v/>
      </c>
      <c r="N308" s="21"/>
      <c r="O308" s="22"/>
      <c r="P308" s="21"/>
      <c r="U308" s="22"/>
      <c r="W308" s="21" t="str">
        <f>IF(ISBLANK(V308),  "", _xlfn.CONCAT("haas/entity/sensor/", LOWER(C308), "/", E308, "/config"))</f>
        <v/>
      </c>
      <c r="X308" s="21" t="str">
        <f>IF(ISBLANK(V308),  "", _xlfn.CONCAT(LOWER(C308), "/", E308))</f>
        <v/>
      </c>
      <c r="AB308" s="21"/>
      <c r="AC308" s="22"/>
      <c r="AD308" s="21"/>
      <c r="AK308" s="21" t="str">
        <f>IF(AND(ISBLANK(AI308), ISBLANK(AJ308)), "", _xlfn.CONCAT("[", IF(ISBLANK(AI308), "", _xlfn.CONCAT("[""mac"", """, AI308, """]")), IF(ISBLANK(AJ308), "", _xlfn.CONCAT(", [""ip"", """, AJ308, """]")), "]"))</f>
        <v/>
      </c>
      <c r="AL308" s="21"/>
    </row>
    <row r="309" spans="6:38" x14ac:dyDescent="0.2">
      <c r="F309" s="21" t="str">
        <f>IF(ISBLANK(E309), "", Table2[[#This Row],[unique_id]])</f>
        <v/>
      </c>
      <c r="N309" s="21"/>
      <c r="O309" s="22"/>
      <c r="P309" s="21"/>
      <c r="U309" s="22"/>
      <c r="W309" s="21" t="str">
        <f>IF(ISBLANK(V309),  "", _xlfn.CONCAT("haas/entity/sensor/", LOWER(C309), "/", E309, "/config"))</f>
        <v/>
      </c>
      <c r="X309" s="21" t="str">
        <f>IF(ISBLANK(V309),  "", _xlfn.CONCAT(LOWER(C309), "/", E309))</f>
        <v/>
      </c>
      <c r="AB309" s="21"/>
      <c r="AC309" s="22"/>
      <c r="AD309" s="21"/>
      <c r="AK309" s="21" t="str">
        <f>IF(AND(ISBLANK(AI309), ISBLANK(AJ309)), "", _xlfn.CONCAT("[", IF(ISBLANK(AI309), "", _xlfn.CONCAT("[""mac"", """, AI309, """]")), IF(ISBLANK(AJ309), "", _xlfn.CONCAT(", [""ip"", """, AJ309, """]")), "]"))</f>
        <v/>
      </c>
      <c r="AL309" s="21"/>
    </row>
    <row r="310" spans="6:38" x14ac:dyDescent="0.2">
      <c r="F310" s="21" t="str">
        <f>IF(ISBLANK(E310), "", Table2[[#This Row],[unique_id]])</f>
        <v/>
      </c>
      <c r="N310" s="21"/>
      <c r="O310" s="22"/>
      <c r="P310" s="21"/>
      <c r="U310" s="22"/>
      <c r="W310" s="21" t="str">
        <f>IF(ISBLANK(V310),  "", _xlfn.CONCAT("haas/entity/sensor/", LOWER(C310), "/", E310, "/config"))</f>
        <v/>
      </c>
      <c r="X310" s="21" t="str">
        <f>IF(ISBLANK(V310),  "", _xlfn.CONCAT(LOWER(C310), "/", E310))</f>
        <v/>
      </c>
      <c r="AB310" s="21"/>
      <c r="AC310" s="22"/>
      <c r="AD310" s="21"/>
      <c r="AK310" s="21" t="str">
        <f>IF(AND(ISBLANK(AI310), ISBLANK(AJ310)), "", _xlfn.CONCAT("[", IF(ISBLANK(AI310), "", _xlfn.CONCAT("[""mac"", """, AI310, """]")), IF(ISBLANK(AJ310), "", _xlfn.CONCAT(", [""ip"", """, AJ310, """]")), "]"))</f>
        <v/>
      </c>
      <c r="AL310" s="21"/>
    </row>
    <row r="311" spans="6:38" x14ac:dyDescent="0.2">
      <c r="F311" s="21" t="str">
        <f>IF(ISBLANK(E311), "", Table2[[#This Row],[unique_id]])</f>
        <v/>
      </c>
      <c r="N311" s="21"/>
      <c r="O311" s="22"/>
      <c r="P311" s="21"/>
      <c r="U311" s="22"/>
      <c r="W311" s="21" t="str">
        <f>IF(ISBLANK(V311),  "", _xlfn.CONCAT("haas/entity/sensor/", LOWER(C311), "/", E311, "/config"))</f>
        <v/>
      </c>
      <c r="X311" s="21" t="str">
        <f>IF(ISBLANK(V311),  "", _xlfn.CONCAT(LOWER(C311), "/", E311))</f>
        <v/>
      </c>
      <c r="AB311" s="21"/>
      <c r="AC311" s="22"/>
      <c r="AD311" s="21"/>
      <c r="AK311" s="21" t="str">
        <f>IF(AND(ISBLANK(AI311), ISBLANK(AJ311)), "", _xlfn.CONCAT("[", IF(ISBLANK(AI311), "", _xlfn.CONCAT("[""mac"", """, AI311, """]")), IF(ISBLANK(AJ311), "", _xlfn.CONCAT(", [""ip"", """, AJ311, """]")), "]"))</f>
        <v/>
      </c>
      <c r="AL311" s="21"/>
    </row>
    <row r="312" spans="6:38" x14ac:dyDescent="0.2">
      <c r="F312" s="21" t="str">
        <f>IF(ISBLANK(E312), "", Table2[[#This Row],[unique_id]])</f>
        <v/>
      </c>
      <c r="N312" s="21"/>
      <c r="O312" s="22"/>
      <c r="P312" s="21"/>
      <c r="U312" s="22"/>
      <c r="W312" s="21" t="str">
        <f>IF(ISBLANK(V312),  "", _xlfn.CONCAT("haas/entity/sensor/", LOWER(C312), "/", E312, "/config"))</f>
        <v/>
      </c>
      <c r="X312" s="21" t="str">
        <f>IF(ISBLANK(V312),  "", _xlfn.CONCAT(LOWER(C312), "/", E312))</f>
        <v/>
      </c>
      <c r="AB312" s="21"/>
      <c r="AC312" s="22"/>
      <c r="AD312" s="21"/>
      <c r="AK312" s="21" t="str">
        <f>IF(AND(ISBLANK(AI312), ISBLANK(AJ312)), "", _xlfn.CONCAT("[", IF(ISBLANK(AI312), "", _xlfn.CONCAT("[""mac"", """, AI312, """]")), IF(ISBLANK(AJ312), "", _xlfn.CONCAT(", [""ip"", """, AJ312, """]")), "]"))</f>
        <v/>
      </c>
      <c r="AL312" s="21"/>
    </row>
    <row r="313" spans="6:38" x14ac:dyDescent="0.2">
      <c r="F313" s="21" t="str">
        <f>IF(ISBLANK(E313), "", Table2[[#This Row],[unique_id]])</f>
        <v/>
      </c>
      <c r="N313" s="21"/>
      <c r="O313" s="22"/>
      <c r="P313" s="21"/>
      <c r="U313" s="22"/>
      <c r="W313" s="21" t="str">
        <f>IF(ISBLANK(V313),  "", _xlfn.CONCAT("haas/entity/sensor/", LOWER(C313), "/", E313, "/config"))</f>
        <v/>
      </c>
      <c r="X313" s="21" t="str">
        <f>IF(ISBLANK(V313),  "", _xlfn.CONCAT(LOWER(C313), "/", E313))</f>
        <v/>
      </c>
      <c r="AB313" s="21"/>
      <c r="AC313" s="22"/>
      <c r="AD313" s="21"/>
      <c r="AK313" s="21" t="str">
        <f>IF(AND(ISBLANK(AI313), ISBLANK(AJ313)), "", _xlfn.CONCAT("[", IF(ISBLANK(AI313), "", _xlfn.CONCAT("[""mac"", """, AI313, """]")), IF(ISBLANK(AJ313), "", _xlfn.CONCAT(", [""ip"", """, AJ313, """]")), "]"))</f>
        <v/>
      </c>
      <c r="AL313" s="21"/>
    </row>
    <row r="314" spans="6:38" x14ac:dyDescent="0.2">
      <c r="F314" s="21" t="str">
        <f>IF(ISBLANK(E314), "", Table2[[#This Row],[unique_id]])</f>
        <v/>
      </c>
      <c r="N314" s="21"/>
      <c r="O314" s="22"/>
      <c r="P314" s="21"/>
      <c r="U314" s="22"/>
      <c r="W314" s="21" t="str">
        <f>IF(ISBLANK(V314),  "", _xlfn.CONCAT("haas/entity/sensor/", LOWER(C314), "/", E314, "/config"))</f>
        <v/>
      </c>
      <c r="X314" s="21" t="str">
        <f>IF(ISBLANK(V314),  "", _xlfn.CONCAT(LOWER(C314), "/", E314))</f>
        <v/>
      </c>
      <c r="AB314" s="21"/>
      <c r="AC314" s="22"/>
      <c r="AD314" s="21"/>
      <c r="AK314" s="21" t="str">
        <f>IF(AND(ISBLANK(AI314), ISBLANK(AJ314)), "", _xlfn.CONCAT("[", IF(ISBLANK(AI314), "", _xlfn.CONCAT("[""mac"", """, AI314, """]")), IF(ISBLANK(AJ314), "", _xlfn.CONCAT(", [""ip"", """, AJ314, """]")), "]"))</f>
        <v/>
      </c>
      <c r="AL314" s="21"/>
    </row>
    <row r="315" spans="6:38" x14ac:dyDescent="0.2">
      <c r="F315" s="21" t="str">
        <f>IF(ISBLANK(E315), "", Table2[[#This Row],[unique_id]])</f>
        <v/>
      </c>
      <c r="N315" s="21"/>
      <c r="O315" s="22"/>
      <c r="P315" s="21"/>
      <c r="U315" s="22"/>
      <c r="W315" s="21" t="str">
        <f>IF(ISBLANK(V315),  "", _xlfn.CONCAT("haas/entity/sensor/", LOWER(C315), "/", E315, "/config"))</f>
        <v/>
      </c>
      <c r="X315" s="21" t="str">
        <f>IF(ISBLANK(V315),  "", _xlfn.CONCAT(LOWER(C315), "/", E315))</f>
        <v/>
      </c>
      <c r="AB315" s="21"/>
      <c r="AC315" s="22"/>
      <c r="AD315" s="21"/>
      <c r="AK315" s="21" t="str">
        <f>IF(AND(ISBLANK(AI315), ISBLANK(AJ315)), "", _xlfn.CONCAT("[", IF(ISBLANK(AI315), "", _xlfn.CONCAT("[""mac"", """, AI315, """]")), IF(ISBLANK(AJ315), "", _xlfn.CONCAT(", [""ip"", """, AJ315, """]")), "]"))</f>
        <v/>
      </c>
      <c r="AL315" s="21"/>
    </row>
    <row r="316" spans="6:38" x14ac:dyDescent="0.2">
      <c r="F316" s="21" t="str">
        <f>IF(ISBLANK(E316), "", Table2[[#This Row],[unique_id]])</f>
        <v/>
      </c>
      <c r="N316" s="21"/>
      <c r="O316" s="22"/>
      <c r="P316" s="21"/>
      <c r="U316" s="22"/>
      <c r="W316" s="21" t="str">
        <f>IF(ISBLANK(V316),  "", _xlfn.CONCAT("haas/entity/sensor/", LOWER(C316), "/", E316, "/config"))</f>
        <v/>
      </c>
      <c r="X316" s="21" t="str">
        <f>IF(ISBLANK(V316),  "", _xlfn.CONCAT(LOWER(C316), "/", E316))</f>
        <v/>
      </c>
      <c r="AB316" s="21"/>
      <c r="AC316" s="22"/>
      <c r="AD316" s="21"/>
      <c r="AK316" s="21" t="str">
        <f>IF(AND(ISBLANK(AI316), ISBLANK(AJ316)), "", _xlfn.CONCAT("[", IF(ISBLANK(AI316), "", _xlfn.CONCAT("[""mac"", """, AI316, """]")), IF(ISBLANK(AJ316), "", _xlfn.CONCAT(", [""ip"", """, AJ316, """]")), "]"))</f>
        <v/>
      </c>
      <c r="AL316" s="21"/>
    </row>
    <row r="317" spans="6:38" x14ac:dyDescent="0.2">
      <c r="F317" s="21" t="str">
        <f>IF(ISBLANK(E317), "", Table2[[#This Row],[unique_id]])</f>
        <v/>
      </c>
      <c r="N317" s="21"/>
      <c r="O317" s="22"/>
      <c r="P317" s="21"/>
      <c r="U317" s="22"/>
      <c r="W317" s="21" t="str">
        <f>IF(ISBLANK(V317),  "", _xlfn.CONCAT("haas/entity/sensor/", LOWER(C317), "/", E317, "/config"))</f>
        <v/>
      </c>
      <c r="X317" s="21" t="str">
        <f>IF(ISBLANK(V317),  "", _xlfn.CONCAT(LOWER(C317), "/", E317))</f>
        <v/>
      </c>
      <c r="AB317" s="21"/>
      <c r="AC317" s="22"/>
      <c r="AD317" s="21"/>
      <c r="AK317" s="21" t="str">
        <f>IF(AND(ISBLANK(AI317), ISBLANK(AJ317)), "", _xlfn.CONCAT("[", IF(ISBLANK(AI317), "", _xlfn.CONCAT("[""mac"", """, AI317, """]")), IF(ISBLANK(AJ317), "", _xlfn.CONCAT(", [""ip"", """, AJ317, """]")), "]"))</f>
        <v/>
      </c>
      <c r="AL317" s="21"/>
    </row>
    <row r="318" spans="6:38" x14ac:dyDescent="0.2">
      <c r="F318" s="21" t="str">
        <f>IF(ISBLANK(E318), "", Table2[[#This Row],[unique_id]])</f>
        <v/>
      </c>
      <c r="N318" s="21"/>
      <c r="O318" s="22"/>
      <c r="P318" s="21"/>
      <c r="U318" s="22"/>
      <c r="W318" s="21" t="str">
        <f>IF(ISBLANK(V318),  "", _xlfn.CONCAT("haas/entity/sensor/", LOWER(C318), "/", E318, "/config"))</f>
        <v/>
      </c>
      <c r="X318" s="21" t="str">
        <f>IF(ISBLANK(V318),  "", _xlfn.CONCAT(LOWER(C318), "/", E318))</f>
        <v/>
      </c>
      <c r="AB318" s="21"/>
      <c r="AC318" s="22"/>
      <c r="AD318" s="21"/>
      <c r="AK318" s="21" t="str">
        <f>IF(AND(ISBLANK(AI318), ISBLANK(AJ318)), "", _xlfn.CONCAT("[", IF(ISBLANK(AI318), "", _xlfn.CONCAT("[""mac"", """, AI318, """]")), IF(ISBLANK(AJ318), "", _xlfn.CONCAT(", [""ip"", """, AJ318, """]")), "]"))</f>
        <v/>
      </c>
      <c r="AL318" s="21"/>
    </row>
    <row r="319" spans="6:38" x14ac:dyDescent="0.2">
      <c r="F319" s="21" t="str">
        <f>IF(ISBLANK(E319), "", Table2[[#This Row],[unique_id]])</f>
        <v/>
      </c>
      <c r="N319" s="21"/>
      <c r="O319" s="22"/>
      <c r="P319" s="21"/>
      <c r="U319" s="22"/>
      <c r="W319" s="21" t="str">
        <f>IF(ISBLANK(V319),  "", _xlfn.CONCAT("haas/entity/sensor/", LOWER(C319), "/", E319, "/config"))</f>
        <v/>
      </c>
      <c r="X319" s="21" t="str">
        <f>IF(ISBLANK(V319),  "", _xlfn.CONCAT(LOWER(C319), "/", E319))</f>
        <v/>
      </c>
      <c r="AB319" s="21"/>
      <c r="AC319" s="22"/>
      <c r="AD319" s="21"/>
      <c r="AK319" s="21" t="str">
        <f>IF(AND(ISBLANK(AI319), ISBLANK(AJ319)), "", _xlfn.CONCAT("[", IF(ISBLANK(AI319), "", _xlfn.CONCAT("[""mac"", """, AI319, """]")), IF(ISBLANK(AJ319), "", _xlfn.CONCAT(", [""ip"", """, AJ319, """]")), "]"))</f>
        <v/>
      </c>
      <c r="AL319" s="21"/>
    </row>
    <row r="320" spans="6:38" x14ac:dyDescent="0.2">
      <c r="F320" s="21" t="str">
        <f>IF(ISBLANK(E320), "", Table2[[#This Row],[unique_id]])</f>
        <v/>
      </c>
      <c r="N320" s="21"/>
      <c r="O320" s="22"/>
      <c r="P320" s="21"/>
      <c r="U320" s="22"/>
      <c r="W320" s="21" t="str">
        <f>IF(ISBLANK(V320),  "", _xlfn.CONCAT("haas/entity/sensor/", LOWER(C320), "/", E320, "/config"))</f>
        <v/>
      </c>
      <c r="X320" s="21" t="str">
        <f>IF(ISBLANK(V320),  "", _xlfn.CONCAT(LOWER(C320), "/", E320))</f>
        <v/>
      </c>
      <c r="AB320" s="21"/>
      <c r="AC320" s="22"/>
      <c r="AD320" s="21"/>
      <c r="AK320" s="21" t="str">
        <f>IF(AND(ISBLANK(AI320), ISBLANK(AJ320)), "", _xlfn.CONCAT("[", IF(ISBLANK(AI320), "", _xlfn.CONCAT("[""mac"", """, AI320, """]")), IF(ISBLANK(AJ320), "", _xlfn.CONCAT(", [""ip"", """, AJ320, """]")), "]"))</f>
        <v/>
      </c>
      <c r="AL320" s="21"/>
    </row>
    <row r="321" spans="6:38" x14ac:dyDescent="0.2">
      <c r="F321" s="21" t="str">
        <f>IF(ISBLANK(E321), "", Table2[[#This Row],[unique_id]])</f>
        <v/>
      </c>
      <c r="N321" s="21"/>
      <c r="O321" s="22"/>
      <c r="P321" s="21"/>
      <c r="U321" s="22"/>
      <c r="W321" s="21" t="str">
        <f>IF(ISBLANK(V321),  "", _xlfn.CONCAT("haas/entity/sensor/", LOWER(C321), "/", E321, "/config"))</f>
        <v/>
      </c>
      <c r="X321" s="21" t="str">
        <f>IF(ISBLANK(V321),  "", _xlfn.CONCAT(LOWER(C321), "/", E321))</f>
        <v/>
      </c>
      <c r="AB321" s="21"/>
      <c r="AC321" s="22"/>
      <c r="AD321" s="21"/>
      <c r="AK321" s="21" t="str">
        <f>IF(AND(ISBLANK(AI321), ISBLANK(AJ321)), "", _xlfn.CONCAT("[", IF(ISBLANK(AI321), "", _xlfn.CONCAT("[""mac"", """, AI321, """]")), IF(ISBLANK(AJ321), "", _xlfn.CONCAT(", [""ip"", """, AJ321, """]")), "]"))</f>
        <v/>
      </c>
      <c r="AL321" s="21"/>
    </row>
    <row r="322" spans="6:38" x14ac:dyDescent="0.2">
      <c r="F322" s="21" t="str">
        <f>IF(ISBLANK(E322), "", Table2[[#This Row],[unique_id]])</f>
        <v/>
      </c>
      <c r="N322" s="21"/>
      <c r="O322" s="22"/>
      <c r="P322" s="21"/>
      <c r="U322" s="22"/>
      <c r="W322" s="21" t="str">
        <f>IF(ISBLANK(V322),  "", _xlfn.CONCAT("haas/entity/sensor/", LOWER(C322), "/", E322, "/config"))</f>
        <v/>
      </c>
      <c r="X322" s="21" t="str">
        <f>IF(ISBLANK(V322),  "", _xlfn.CONCAT(LOWER(C322), "/", E322))</f>
        <v/>
      </c>
      <c r="AB322" s="21"/>
      <c r="AC322" s="22"/>
      <c r="AD322" s="21"/>
      <c r="AK322" s="21" t="str">
        <f>IF(AND(ISBLANK(AI322), ISBLANK(AJ322)), "", _xlfn.CONCAT("[", IF(ISBLANK(AI322), "", _xlfn.CONCAT("[""mac"", """, AI322, """]")), IF(ISBLANK(AJ322), "", _xlfn.CONCAT(", [""ip"", """, AJ322, """]")), "]"))</f>
        <v/>
      </c>
      <c r="AL322" s="21"/>
    </row>
    <row r="323" spans="6:38" x14ac:dyDescent="0.2">
      <c r="F323" s="21" t="str">
        <f>IF(ISBLANK(E323), "", Table2[[#This Row],[unique_id]])</f>
        <v/>
      </c>
      <c r="N323" s="21"/>
      <c r="O323" s="22"/>
      <c r="P323" s="21"/>
      <c r="U323" s="22"/>
      <c r="W323" s="21" t="str">
        <f>IF(ISBLANK(V323),  "", _xlfn.CONCAT("haas/entity/sensor/", LOWER(C323), "/", E323, "/config"))</f>
        <v/>
      </c>
      <c r="X323" s="21" t="str">
        <f>IF(ISBLANK(V323),  "", _xlfn.CONCAT(LOWER(C323), "/", E323))</f>
        <v/>
      </c>
      <c r="AB323" s="21"/>
      <c r="AC323" s="22"/>
      <c r="AD323" s="21"/>
      <c r="AK323" s="21" t="str">
        <f>IF(AND(ISBLANK(AI323), ISBLANK(AJ323)), "", _xlfn.CONCAT("[", IF(ISBLANK(AI323), "", _xlfn.CONCAT("[""mac"", """, AI323, """]")), IF(ISBLANK(AJ323), "", _xlfn.CONCAT(", [""ip"", """, AJ323, """]")), "]"))</f>
        <v/>
      </c>
      <c r="AL323" s="21"/>
    </row>
    <row r="324" spans="6:38" x14ac:dyDescent="0.2">
      <c r="F324" s="21" t="str">
        <f>IF(ISBLANK(E324), "", Table2[[#This Row],[unique_id]])</f>
        <v/>
      </c>
      <c r="N324" s="21"/>
      <c r="O324" s="22"/>
      <c r="P324" s="21"/>
      <c r="U324" s="22"/>
      <c r="W324" s="21" t="str">
        <f>IF(ISBLANK(V324),  "", _xlfn.CONCAT("haas/entity/sensor/", LOWER(C324), "/", E324, "/config"))</f>
        <v/>
      </c>
      <c r="X324" s="21" t="str">
        <f>IF(ISBLANK(V324),  "", _xlfn.CONCAT(LOWER(C324), "/", E324))</f>
        <v/>
      </c>
      <c r="AB324" s="21"/>
      <c r="AC324" s="22"/>
      <c r="AD324" s="21"/>
      <c r="AK324" s="21" t="str">
        <f>IF(AND(ISBLANK(AI324), ISBLANK(AJ324)), "", _xlfn.CONCAT("[", IF(ISBLANK(AI324), "", _xlfn.CONCAT("[""mac"", """, AI324, """]")), IF(ISBLANK(AJ324), "", _xlfn.CONCAT(", [""ip"", """, AJ324, """]")), "]"))</f>
        <v/>
      </c>
      <c r="AL324" s="21"/>
    </row>
    <row r="325" spans="6:38" x14ac:dyDescent="0.2">
      <c r="F325" s="21" t="str">
        <f>IF(ISBLANK(E325), "", Table2[[#This Row],[unique_id]])</f>
        <v/>
      </c>
      <c r="N325" s="21"/>
      <c r="O325" s="22"/>
      <c r="P325" s="21"/>
      <c r="U325" s="22"/>
      <c r="W325" s="21" t="str">
        <f>IF(ISBLANK(V325),  "", _xlfn.CONCAT("haas/entity/sensor/", LOWER(C325), "/", E325, "/config"))</f>
        <v/>
      </c>
      <c r="X325" s="21" t="str">
        <f>IF(ISBLANK(V325),  "", _xlfn.CONCAT(LOWER(C325), "/", E325))</f>
        <v/>
      </c>
      <c r="AB325" s="21"/>
      <c r="AC325" s="22"/>
      <c r="AD325" s="21"/>
      <c r="AK325" s="21" t="str">
        <f>IF(AND(ISBLANK(AI325), ISBLANK(AJ325)), "", _xlfn.CONCAT("[", IF(ISBLANK(AI325), "", _xlfn.CONCAT("[""mac"", """, AI325, """]")), IF(ISBLANK(AJ325), "", _xlfn.CONCAT(", [""ip"", """, AJ325, """]")), "]"))</f>
        <v/>
      </c>
      <c r="AL325" s="21"/>
    </row>
    <row r="326" spans="6:38" x14ac:dyDescent="0.2">
      <c r="F326" s="21" t="str">
        <f>IF(ISBLANK(E326), "", Table2[[#This Row],[unique_id]])</f>
        <v/>
      </c>
      <c r="N326" s="21"/>
      <c r="O326" s="22"/>
      <c r="P326" s="21"/>
      <c r="U326" s="22"/>
      <c r="W326" s="21" t="str">
        <f>IF(ISBLANK(V326),  "", _xlfn.CONCAT("haas/entity/sensor/", LOWER(C326), "/", E326, "/config"))</f>
        <v/>
      </c>
      <c r="X326" s="21" t="str">
        <f>IF(ISBLANK(V326),  "", _xlfn.CONCAT(LOWER(C326), "/", E326))</f>
        <v/>
      </c>
      <c r="AB326" s="21"/>
      <c r="AC326" s="22"/>
      <c r="AD326" s="21"/>
      <c r="AK326" s="21" t="str">
        <f>IF(AND(ISBLANK(AI326), ISBLANK(AJ326)), "", _xlfn.CONCAT("[", IF(ISBLANK(AI326), "", _xlfn.CONCAT("[""mac"", """, AI326, """]")), IF(ISBLANK(AJ326), "", _xlfn.CONCAT(", [""ip"", """, AJ326, """]")), "]"))</f>
        <v/>
      </c>
      <c r="AL326" s="21"/>
    </row>
    <row r="327" spans="6:38" x14ac:dyDescent="0.2">
      <c r="F327" s="21" t="str">
        <f>IF(ISBLANK(E327), "", Table2[[#This Row],[unique_id]])</f>
        <v/>
      </c>
      <c r="N327" s="21"/>
      <c r="O327" s="22"/>
      <c r="P327" s="21"/>
      <c r="U327" s="22"/>
      <c r="W327" s="21" t="str">
        <f>IF(ISBLANK(V327),  "", _xlfn.CONCAT("haas/entity/sensor/", LOWER(C327), "/", E327, "/config"))</f>
        <v/>
      </c>
      <c r="X327" s="21" t="str">
        <f>IF(ISBLANK(V327),  "", _xlfn.CONCAT(LOWER(C327), "/", E327))</f>
        <v/>
      </c>
      <c r="AA327" s="22"/>
      <c r="AB327" s="21"/>
      <c r="AC327" s="22"/>
      <c r="AD327" s="21"/>
      <c r="AK327" s="21" t="str">
        <f>IF(AND(ISBLANK(AI327), ISBLANK(AJ327)), "", _xlfn.CONCAT("[", IF(ISBLANK(AI327), "", _xlfn.CONCAT("[""mac"", """, AI327, """]")), IF(ISBLANK(AJ327), "", _xlfn.CONCAT(", [""ip"", """, AJ327, """]")), "]"))</f>
        <v/>
      </c>
      <c r="AL327" s="21"/>
    </row>
    <row r="328" spans="6:38" x14ac:dyDescent="0.2">
      <c r="F328" s="21" t="str">
        <f>IF(ISBLANK(E328), "", Table2[[#This Row],[unique_id]])</f>
        <v/>
      </c>
      <c r="N328" s="21"/>
      <c r="O328" s="22"/>
      <c r="P328" s="21"/>
      <c r="U328" s="22"/>
      <c r="W328" s="21" t="str">
        <f>IF(ISBLANK(V328),  "", _xlfn.CONCAT("haas/entity/sensor/", LOWER(C328), "/", E328, "/config"))</f>
        <v/>
      </c>
      <c r="X328" s="21" t="str">
        <f>IF(ISBLANK(V328),  "", _xlfn.CONCAT(LOWER(C328), "/", E328))</f>
        <v/>
      </c>
      <c r="AA328" s="22"/>
      <c r="AB328" s="21"/>
      <c r="AC328" s="22"/>
      <c r="AD328" s="21"/>
      <c r="AK328" s="21" t="str">
        <f>IF(AND(ISBLANK(AI328), ISBLANK(AJ328)), "", _xlfn.CONCAT("[", IF(ISBLANK(AI328), "", _xlfn.CONCAT("[""mac"", """, AI328, """]")), IF(ISBLANK(AJ328), "", _xlfn.CONCAT(", [""ip"", """, AJ328, """]")), "]"))</f>
        <v/>
      </c>
      <c r="AL328" s="21"/>
    </row>
    <row r="329" spans="6:38" x14ac:dyDescent="0.2">
      <c r="F329" s="21" t="str">
        <f>IF(ISBLANK(E329), "", Table2[[#This Row],[unique_id]])</f>
        <v/>
      </c>
      <c r="N329" s="21"/>
      <c r="O329" s="22"/>
      <c r="P329" s="21"/>
      <c r="U329" s="22"/>
      <c r="W329" s="21" t="str">
        <f>IF(ISBLANK(V329),  "", _xlfn.CONCAT("haas/entity/sensor/", LOWER(C329), "/", E329, "/config"))</f>
        <v/>
      </c>
      <c r="X329" s="21" t="str">
        <f>IF(ISBLANK(V329),  "", _xlfn.CONCAT(LOWER(C329), "/", E329))</f>
        <v/>
      </c>
      <c r="AA329" s="23"/>
      <c r="AB329" s="21"/>
      <c r="AC329" s="22"/>
      <c r="AD329" s="21"/>
      <c r="AK329" s="21" t="str">
        <f>IF(AND(ISBLANK(AI329), ISBLANK(AJ329)), "", _xlfn.CONCAT("[", IF(ISBLANK(AI329), "", _xlfn.CONCAT("[""mac"", """, AI329, """]")), IF(ISBLANK(AJ329), "", _xlfn.CONCAT(", [""ip"", """, AJ329, """]")), "]"))</f>
        <v/>
      </c>
      <c r="AL329" s="21"/>
    </row>
    <row r="330" spans="6:38" x14ac:dyDescent="0.2">
      <c r="F330" s="21" t="str">
        <f>IF(ISBLANK(E330), "", Table2[[#This Row],[unique_id]])</f>
        <v/>
      </c>
      <c r="N330" s="21"/>
      <c r="O330" s="22"/>
      <c r="P330" s="21"/>
      <c r="U330" s="22"/>
      <c r="W330" s="21" t="str">
        <f>IF(ISBLANK(V330),  "", _xlfn.CONCAT("haas/entity/sensor/", LOWER(C330), "/", E330, "/config"))</f>
        <v/>
      </c>
      <c r="X330" s="21" t="str">
        <f>IF(ISBLANK(V330),  "", _xlfn.CONCAT(LOWER(C330), "/", E330))</f>
        <v/>
      </c>
      <c r="AA330" s="22"/>
      <c r="AB330" s="21"/>
      <c r="AC330" s="22"/>
      <c r="AD330" s="21"/>
      <c r="AK330" s="21" t="str">
        <f>IF(AND(ISBLANK(AI330), ISBLANK(AJ330)), "", _xlfn.CONCAT("[", IF(ISBLANK(AI330), "", _xlfn.CONCAT("[""mac"", """, AI330, """]")), IF(ISBLANK(AJ330), "", _xlfn.CONCAT(", [""ip"", """, AJ330, """]")), "]"))</f>
        <v/>
      </c>
      <c r="AL330" s="21"/>
    </row>
    <row r="331" spans="6:38" x14ac:dyDescent="0.2">
      <c r="F331" s="21" t="str">
        <f>IF(ISBLANK(E331), "", Table2[[#This Row],[unique_id]])</f>
        <v/>
      </c>
      <c r="N331" s="21"/>
      <c r="O331" s="22"/>
      <c r="P331" s="21"/>
      <c r="U331" s="22"/>
      <c r="W331" s="21" t="str">
        <f>IF(ISBLANK(V331),  "", _xlfn.CONCAT("haas/entity/sensor/", LOWER(C331), "/", E331, "/config"))</f>
        <v/>
      </c>
      <c r="X331" s="21" t="str">
        <f>IF(ISBLANK(V331),  "", _xlfn.CONCAT(LOWER(C331), "/", E331))</f>
        <v/>
      </c>
      <c r="AA331" s="23"/>
      <c r="AB331" s="21"/>
      <c r="AC331" s="22"/>
      <c r="AD331" s="21"/>
      <c r="AK331" s="21" t="str">
        <f>IF(AND(ISBLANK(AI331), ISBLANK(AJ331)), "", _xlfn.CONCAT("[", IF(ISBLANK(AI331), "", _xlfn.CONCAT("[""mac"", """, AI331, """]")), IF(ISBLANK(AJ331), "", _xlfn.CONCAT(", [""ip"", """, AJ331, """]")), "]"))</f>
        <v/>
      </c>
      <c r="AL331" s="21"/>
    </row>
    <row r="332" spans="6:38" x14ac:dyDescent="0.2">
      <c r="F332" s="21" t="str">
        <f>IF(ISBLANK(E332), "", Table2[[#This Row],[unique_id]])</f>
        <v/>
      </c>
      <c r="N332" s="21"/>
      <c r="O332" s="22"/>
      <c r="P332" s="21"/>
      <c r="U332" s="22"/>
      <c r="W332" s="21" t="str">
        <f>IF(ISBLANK(V332),  "", _xlfn.CONCAT("haas/entity/sensor/", LOWER(C332), "/", E332, "/config"))</f>
        <v/>
      </c>
      <c r="X332" s="21" t="str">
        <f>IF(ISBLANK(V332),  "", _xlfn.CONCAT(LOWER(C332), "/", E332))</f>
        <v/>
      </c>
      <c r="AA332" s="23"/>
      <c r="AB332" s="21"/>
      <c r="AC332" s="22"/>
      <c r="AD332" s="21"/>
      <c r="AK332" s="21" t="str">
        <f>IF(AND(ISBLANK(AI332), ISBLANK(AJ332)), "", _xlfn.CONCAT("[", IF(ISBLANK(AI332), "", _xlfn.CONCAT("[""mac"", """, AI332, """]")), IF(ISBLANK(AJ332), "", _xlfn.CONCAT(", [""ip"", """, AJ332, """]")), "]"))</f>
        <v/>
      </c>
      <c r="AL332" s="21"/>
    </row>
    <row r="333" spans="6:38" x14ac:dyDescent="0.2">
      <c r="F333" s="21" t="str">
        <f>IF(ISBLANK(E333), "", Table2[[#This Row],[unique_id]])</f>
        <v/>
      </c>
      <c r="N333" s="21"/>
      <c r="O333" s="22"/>
      <c r="P333" s="21"/>
      <c r="U333" s="22"/>
      <c r="W333" s="21" t="str">
        <f>IF(ISBLANK(V333),  "", _xlfn.CONCAT("haas/entity/sensor/", LOWER(C333), "/", E333, "/config"))</f>
        <v/>
      </c>
      <c r="X333" s="21" t="str">
        <f>IF(ISBLANK(V333),  "", _xlfn.CONCAT(LOWER(C333), "/", E333))</f>
        <v/>
      </c>
      <c r="AA333" s="23"/>
      <c r="AB333" s="21"/>
      <c r="AC333" s="22"/>
      <c r="AD333" s="21"/>
      <c r="AK333" s="21" t="str">
        <f>IF(AND(ISBLANK(AI333), ISBLANK(AJ333)), "", _xlfn.CONCAT("[", IF(ISBLANK(AI333), "", _xlfn.CONCAT("[""mac"", """, AI333, """]")), IF(ISBLANK(AJ333), "", _xlfn.CONCAT(", [""ip"", """, AJ333, """]")), "]"))</f>
        <v/>
      </c>
      <c r="AL333" s="21"/>
    </row>
    <row r="334" spans="6:38" x14ac:dyDescent="0.2">
      <c r="F334" s="21" t="str">
        <f>IF(ISBLANK(E334), "", Table2[[#This Row],[unique_id]])</f>
        <v/>
      </c>
      <c r="N334" s="21"/>
      <c r="O334" s="22"/>
      <c r="P334" s="21"/>
      <c r="U334" s="22"/>
      <c r="W334" s="21" t="str">
        <f>IF(ISBLANK(V334),  "", _xlfn.CONCAT("haas/entity/sensor/", LOWER(C334), "/", E334, "/config"))</f>
        <v/>
      </c>
      <c r="X334" s="21" t="str">
        <f>IF(ISBLANK(V334),  "", _xlfn.CONCAT(LOWER(C334), "/", E334))</f>
        <v/>
      </c>
      <c r="AA334" s="22"/>
      <c r="AB334" s="21"/>
      <c r="AC334" s="22"/>
      <c r="AD334" s="21"/>
      <c r="AK334" s="21" t="str">
        <f>IF(AND(ISBLANK(AI334), ISBLANK(AJ334)), "", _xlfn.CONCAT("[", IF(ISBLANK(AI334), "", _xlfn.CONCAT("[""mac"", """, AI334, """]")), IF(ISBLANK(AJ334), "", _xlfn.CONCAT(", [""ip"", """, AJ334, """]")), "]"))</f>
        <v/>
      </c>
      <c r="AL334" s="21"/>
    </row>
    <row r="335" spans="6:38" x14ac:dyDescent="0.2">
      <c r="F335" s="21" t="str">
        <f>IF(ISBLANK(E335), "", Table2[[#This Row],[unique_id]])</f>
        <v/>
      </c>
      <c r="N335" s="21"/>
      <c r="O335" s="22"/>
      <c r="P335" s="21"/>
      <c r="U335" s="22"/>
      <c r="W335" s="21" t="str">
        <f>IF(ISBLANK(V335),  "", _xlfn.CONCAT("haas/entity/sensor/", LOWER(C335), "/", E335, "/config"))</f>
        <v/>
      </c>
      <c r="X335" s="21" t="str">
        <f>IF(ISBLANK(V335),  "", _xlfn.CONCAT(LOWER(C335), "/", E335))</f>
        <v/>
      </c>
      <c r="AA335" s="23"/>
      <c r="AB335" s="21"/>
      <c r="AC335" s="22"/>
      <c r="AD335" s="21"/>
      <c r="AK335" s="21" t="str">
        <f>IF(AND(ISBLANK(AI335), ISBLANK(AJ335)), "", _xlfn.CONCAT("[", IF(ISBLANK(AI335), "", _xlfn.CONCAT("[""mac"", """, AI335, """]")), IF(ISBLANK(AJ335), "", _xlfn.CONCAT(", [""ip"", """, AJ335, """]")), "]"))</f>
        <v/>
      </c>
      <c r="AL335" s="21"/>
    </row>
    <row r="336" spans="6:38" x14ac:dyDescent="0.2">
      <c r="F336" s="21" t="str">
        <f>IF(ISBLANK(E336), "", Table2[[#This Row],[unique_id]])</f>
        <v/>
      </c>
      <c r="N336" s="21"/>
      <c r="O336" s="22"/>
      <c r="P336" s="21"/>
      <c r="U336" s="22"/>
      <c r="W336" s="21" t="str">
        <f>IF(ISBLANK(V336),  "", _xlfn.CONCAT("haas/entity/sensor/", LOWER(C336), "/", E336, "/config"))</f>
        <v/>
      </c>
      <c r="X336" s="21" t="str">
        <f>IF(ISBLANK(V336),  "", _xlfn.CONCAT(LOWER(C336), "/", E336))</f>
        <v/>
      </c>
      <c r="AA336" s="22"/>
      <c r="AB336" s="21"/>
      <c r="AC336" s="22"/>
      <c r="AD336" s="21"/>
      <c r="AK336" s="21" t="str">
        <f>IF(AND(ISBLANK(AI336), ISBLANK(AJ336)), "", _xlfn.CONCAT("[", IF(ISBLANK(AI336), "", _xlfn.CONCAT("[""mac"", """, AI336, """]")), IF(ISBLANK(AJ336), "", _xlfn.CONCAT(", [""ip"", """, AJ336, """]")), "]"))</f>
        <v/>
      </c>
      <c r="AL336" s="21"/>
    </row>
    <row r="337" spans="6:38" x14ac:dyDescent="0.2">
      <c r="F337" s="21" t="str">
        <f>IF(ISBLANK(E337), "", Table2[[#This Row],[unique_id]])</f>
        <v/>
      </c>
      <c r="N337" s="21"/>
      <c r="O337" s="22"/>
      <c r="P337" s="21"/>
      <c r="U337" s="22"/>
      <c r="W337" s="21" t="str">
        <f>IF(ISBLANK(V337),  "", _xlfn.CONCAT("haas/entity/sensor/", LOWER(C337), "/", E337, "/config"))</f>
        <v/>
      </c>
      <c r="X337" s="21" t="str">
        <f>IF(ISBLANK(V337),  "", _xlfn.CONCAT(LOWER(C337), "/", E337))</f>
        <v/>
      </c>
      <c r="AA337" s="22"/>
      <c r="AB337" s="21"/>
      <c r="AC337" s="22"/>
      <c r="AD337" s="21"/>
      <c r="AK337" s="21" t="str">
        <f>IF(AND(ISBLANK(AI337), ISBLANK(AJ337)), "", _xlfn.CONCAT("[", IF(ISBLANK(AI337), "", _xlfn.CONCAT("[""mac"", """, AI337, """]")), IF(ISBLANK(AJ337), "", _xlfn.CONCAT(", [""ip"", """, AJ337, """]")), "]"))</f>
        <v/>
      </c>
      <c r="AL337" s="21"/>
    </row>
    <row r="338" spans="6:38" x14ac:dyDescent="0.2">
      <c r="F338" s="21" t="str">
        <f>IF(ISBLANK(E338), "", Table2[[#This Row],[unique_id]])</f>
        <v/>
      </c>
      <c r="N338" s="21"/>
      <c r="O338" s="22"/>
      <c r="P338" s="21"/>
      <c r="U338" s="22"/>
      <c r="W338" s="21" t="str">
        <f>IF(ISBLANK(V338),  "", _xlfn.CONCAT("haas/entity/sensor/", LOWER(C338), "/", E338, "/config"))</f>
        <v/>
      </c>
      <c r="X338" s="21" t="str">
        <f>IF(ISBLANK(V338),  "", _xlfn.CONCAT(LOWER(C338), "/", E338))</f>
        <v/>
      </c>
      <c r="AA338" s="22"/>
      <c r="AB338" s="21"/>
      <c r="AC338" s="22"/>
      <c r="AD338" s="21"/>
      <c r="AK338" s="21" t="str">
        <f>IF(AND(ISBLANK(AI338), ISBLANK(AJ338)), "", _xlfn.CONCAT("[", IF(ISBLANK(AI338), "", _xlfn.CONCAT("[""mac"", """, AI338, """]")), IF(ISBLANK(AJ338), "", _xlfn.CONCAT(", [""ip"", """, AJ338, """]")), "]"))</f>
        <v/>
      </c>
      <c r="AL338" s="21"/>
    </row>
    <row r="339" spans="6:38" x14ac:dyDescent="0.2">
      <c r="F339" s="21" t="str">
        <f>IF(ISBLANK(E339), "", Table2[[#This Row],[unique_id]])</f>
        <v/>
      </c>
      <c r="N339" s="21"/>
      <c r="O339" s="22"/>
      <c r="P339" s="21"/>
      <c r="U339" s="22"/>
      <c r="W339" s="21" t="str">
        <f>IF(ISBLANK(V339),  "", _xlfn.CONCAT("haas/entity/sensor/", LOWER(C339), "/", E339, "/config"))</f>
        <v/>
      </c>
      <c r="X339" s="21" t="str">
        <f>IF(ISBLANK(V339),  "", _xlfn.CONCAT(LOWER(C339), "/", E339))</f>
        <v/>
      </c>
      <c r="AA339" s="22"/>
      <c r="AB339" s="21"/>
      <c r="AC339" s="22"/>
      <c r="AD339" s="21"/>
      <c r="AK339" s="21" t="str">
        <f>IF(AND(ISBLANK(AI339), ISBLANK(AJ339)), "", _xlfn.CONCAT("[", IF(ISBLANK(AI339), "", _xlfn.CONCAT("[""mac"", """, AI339, """]")), IF(ISBLANK(AJ339), "", _xlfn.CONCAT(", [""ip"", """, AJ339, """]")), "]"))</f>
        <v/>
      </c>
      <c r="AL339" s="21"/>
    </row>
    <row r="340" spans="6:38" x14ac:dyDescent="0.2">
      <c r="F340" s="21" t="str">
        <f>IF(ISBLANK(E340), "", Table2[[#This Row],[unique_id]])</f>
        <v/>
      </c>
      <c r="N340" s="21"/>
      <c r="O340" s="22"/>
      <c r="P340" s="21"/>
      <c r="U340" s="22"/>
      <c r="W340" s="21" t="str">
        <f>IF(ISBLANK(V340),  "", _xlfn.CONCAT("haas/entity/sensor/", LOWER(C340), "/", E340, "/config"))</f>
        <v/>
      </c>
      <c r="X340" s="21" t="str">
        <f>IF(ISBLANK(V340),  "", _xlfn.CONCAT(LOWER(C340), "/", E340))</f>
        <v/>
      </c>
      <c r="AA340" s="22"/>
      <c r="AB340" s="21"/>
      <c r="AC340" s="22"/>
      <c r="AD340" s="21"/>
      <c r="AK340" s="21" t="str">
        <f>IF(AND(ISBLANK(AI340), ISBLANK(AJ340)), "", _xlfn.CONCAT("[", IF(ISBLANK(AI340), "", _xlfn.CONCAT("[""mac"", """, AI340, """]")), IF(ISBLANK(AJ340), "", _xlfn.CONCAT(", [""ip"", """, AJ340, """]")), "]"))</f>
        <v/>
      </c>
      <c r="AL340" s="21"/>
    </row>
    <row r="341" spans="6:38" x14ac:dyDescent="0.2">
      <c r="F341" s="21" t="str">
        <f>IF(ISBLANK(E341), "", Table2[[#This Row],[unique_id]])</f>
        <v/>
      </c>
      <c r="N341" s="21"/>
      <c r="O341" s="22"/>
      <c r="P341" s="21"/>
      <c r="U341" s="22"/>
      <c r="W341" s="21" t="str">
        <f>IF(ISBLANK(V341),  "", _xlfn.CONCAT("haas/entity/sensor/", LOWER(C341), "/", E341, "/config"))</f>
        <v/>
      </c>
      <c r="X341" s="21" t="str">
        <f>IF(ISBLANK(V341),  "", _xlfn.CONCAT(LOWER(C341), "/", E341))</f>
        <v/>
      </c>
      <c r="AA341" s="22"/>
      <c r="AB341" s="21"/>
      <c r="AC341" s="22"/>
      <c r="AD341" s="21"/>
      <c r="AK341" s="21" t="str">
        <f>IF(AND(ISBLANK(AI341), ISBLANK(AJ341)), "", _xlfn.CONCAT("[", IF(ISBLANK(AI341), "", _xlfn.CONCAT("[""mac"", """, AI341, """]")), IF(ISBLANK(AJ341), "", _xlfn.CONCAT(", [""ip"", """, AJ341, """]")), "]"))</f>
        <v/>
      </c>
      <c r="AL341" s="21"/>
    </row>
    <row r="342" spans="6:38" x14ac:dyDescent="0.2">
      <c r="F342" s="21" t="str">
        <f>IF(ISBLANK(E342), "", Table2[[#This Row],[unique_id]])</f>
        <v/>
      </c>
      <c r="N342" s="21"/>
      <c r="O342" s="22"/>
      <c r="P342" s="21"/>
      <c r="U342" s="22"/>
      <c r="W342" s="21" t="str">
        <f>IF(ISBLANK(V342),  "", _xlfn.CONCAT("haas/entity/sensor/", LOWER(C342), "/", E342, "/config"))</f>
        <v/>
      </c>
      <c r="X342" s="21" t="str">
        <f>IF(ISBLANK(V342),  "", _xlfn.CONCAT(LOWER(C342), "/", E342))</f>
        <v/>
      </c>
      <c r="AA342" s="22"/>
      <c r="AB342" s="21"/>
      <c r="AC342" s="22"/>
      <c r="AD342" s="21"/>
      <c r="AK342" s="21" t="str">
        <f>IF(AND(ISBLANK(AI342), ISBLANK(AJ342)), "", _xlfn.CONCAT("[", IF(ISBLANK(AI342), "", _xlfn.CONCAT("[""mac"", """, AI342, """]")), IF(ISBLANK(AJ342), "", _xlfn.CONCAT(", [""ip"", """, AJ342, """]")), "]"))</f>
        <v/>
      </c>
      <c r="AL342" s="21"/>
    </row>
    <row r="343" spans="6:38" x14ac:dyDescent="0.2">
      <c r="F343" s="21" t="str">
        <f>IF(ISBLANK(E343), "", Table2[[#This Row],[unique_id]])</f>
        <v/>
      </c>
      <c r="N343" s="21"/>
      <c r="O343" s="22"/>
      <c r="P343" s="21"/>
      <c r="U343" s="22"/>
      <c r="W343" s="21" t="str">
        <f>IF(ISBLANK(V343),  "", _xlfn.CONCAT("haas/entity/sensor/", LOWER(C343), "/", E343, "/config"))</f>
        <v/>
      </c>
      <c r="X343" s="21" t="str">
        <f>IF(ISBLANK(V343),  "", _xlfn.CONCAT(LOWER(C343), "/", E343))</f>
        <v/>
      </c>
      <c r="AB343" s="21"/>
      <c r="AC343" s="22"/>
      <c r="AD343" s="21"/>
      <c r="AK343" s="21" t="str">
        <f>IF(AND(ISBLANK(AI343), ISBLANK(AJ343)), "", _xlfn.CONCAT("[", IF(ISBLANK(AI343), "", _xlfn.CONCAT("[""mac"", """, AI343, """]")), IF(ISBLANK(AJ343), "", _xlfn.CONCAT(", [""ip"", """, AJ343, """]")), "]"))</f>
        <v/>
      </c>
      <c r="AL343" s="21"/>
    </row>
    <row r="344" spans="6:38" x14ac:dyDescent="0.2">
      <c r="F344" s="21" t="str">
        <f>IF(ISBLANK(E344), "", Table2[[#This Row],[unique_id]])</f>
        <v/>
      </c>
      <c r="N344" s="21"/>
      <c r="O344" s="22"/>
      <c r="P344" s="21"/>
      <c r="U344" s="22"/>
      <c r="W344" s="21" t="str">
        <f>IF(ISBLANK(V344),  "", _xlfn.CONCAT("haas/entity/sensor/", LOWER(C344), "/", E344, "/config"))</f>
        <v/>
      </c>
      <c r="X344" s="21" t="str">
        <f>IF(ISBLANK(V344),  "", _xlfn.CONCAT(LOWER(C344), "/", E344))</f>
        <v/>
      </c>
      <c r="AB344" s="21"/>
      <c r="AC344" s="22"/>
      <c r="AD344" s="21"/>
      <c r="AK344" s="21" t="str">
        <f>IF(AND(ISBLANK(AI344), ISBLANK(AJ344)), "", _xlfn.CONCAT("[", IF(ISBLANK(AI344), "", _xlfn.CONCAT("[""mac"", """, AI344, """]")), IF(ISBLANK(AJ344), "", _xlfn.CONCAT(", [""ip"", """, AJ344, """]")), "]"))</f>
        <v/>
      </c>
      <c r="AL344" s="21"/>
    </row>
    <row r="345" spans="6:38" x14ac:dyDescent="0.2">
      <c r="F345" s="21" t="str">
        <f>IF(ISBLANK(E345), "", Table2[[#This Row],[unique_id]])</f>
        <v/>
      </c>
      <c r="N345" s="21"/>
      <c r="O345" s="22"/>
      <c r="P345" s="21"/>
      <c r="U345" s="22"/>
      <c r="W345" s="21" t="str">
        <f>IF(ISBLANK(V345),  "", _xlfn.CONCAT("haas/entity/sensor/", LOWER(C345), "/", E345, "/config"))</f>
        <v/>
      </c>
      <c r="X345" s="21" t="str">
        <f>IF(ISBLANK(V345),  "", _xlfn.CONCAT(LOWER(C345), "/", E345))</f>
        <v/>
      </c>
      <c r="AB345" s="21"/>
      <c r="AC345" s="22"/>
      <c r="AD345" s="21"/>
      <c r="AK345" s="21" t="str">
        <f>IF(AND(ISBLANK(AI345), ISBLANK(AJ345)), "", _xlfn.CONCAT("[", IF(ISBLANK(AI345), "", _xlfn.CONCAT("[""mac"", """, AI345, """]")), IF(ISBLANK(AJ345), "", _xlfn.CONCAT(", [""ip"", """, AJ345, """]")), "]"))</f>
        <v/>
      </c>
      <c r="AL345" s="21"/>
    </row>
    <row r="346" spans="6:38" x14ac:dyDescent="0.2">
      <c r="F346" s="21" t="str">
        <f>IF(ISBLANK(E346), "", Table2[[#This Row],[unique_id]])</f>
        <v/>
      </c>
      <c r="N346" s="21"/>
      <c r="O346" s="22"/>
      <c r="P346" s="21"/>
      <c r="U346" s="22"/>
      <c r="W346" s="21" t="str">
        <f>IF(ISBLANK(V346),  "", _xlfn.CONCAT("haas/entity/sensor/", LOWER(C346), "/", E346, "/config"))</f>
        <v/>
      </c>
      <c r="X346" s="21" t="str">
        <f>IF(ISBLANK(V346),  "", _xlfn.CONCAT(LOWER(C346), "/", E346))</f>
        <v/>
      </c>
      <c r="AB346" s="21"/>
      <c r="AC346" s="22"/>
      <c r="AD346" s="21"/>
      <c r="AK346" s="21" t="str">
        <f>IF(AND(ISBLANK(AI346), ISBLANK(AJ346)), "", _xlfn.CONCAT("[", IF(ISBLANK(AI346), "", _xlfn.CONCAT("[""mac"", """, AI346, """]")), IF(ISBLANK(AJ346), "", _xlfn.CONCAT(", [""ip"", """, AJ346, """]")), "]"))</f>
        <v/>
      </c>
      <c r="AL346" s="21"/>
    </row>
    <row r="347" spans="6:38" x14ac:dyDescent="0.2">
      <c r="F347" s="21" t="str">
        <f>IF(ISBLANK(E347), "", Table2[[#This Row],[unique_id]])</f>
        <v/>
      </c>
      <c r="N347" s="21"/>
      <c r="O347" s="22"/>
      <c r="P347" s="21"/>
      <c r="U347" s="22"/>
      <c r="W347" s="21" t="str">
        <f>IF(ISBLANK(V347),  "", _xlfn.CONCAT("haas/entity/sensor/", LOWER(C347), "/", E347, "/config"))</f>
        <v/>
      </c>
      <c r="X347" s="21" t="str">
        <f>IF(ISBLANK(V347),  "", _xlfn.CONCAT(LOWER(C347), "/", E347))</f>
        <v/>
      </c>
      <c r="AB347" s="21"/>
      <c r="AC347" s="22"/>
      <c r="AD347" s="21"/>
      <c r="AK347" s="21" t="str">
        <f>IF(AND(ISBLANK(AI347), ISBLANK(AJ347)), "", _xlfn.CONCAT("[", IF(ISBLANK(AI347), "", _xlfn.CONCAT("[""mac"", """, AI347, """]")), IF(ISBLANK(AJ347), "", _xlfn.CONCAT(", [""ip"", """, AJ347, """]")), "]"))</f>
        <v/>
      </c>
      <c r="AL347" s="21"/>
    </row>
    <row r="348" spans="6:38" x14ac:dyDescent="0.2">
      <c r="F348" s="21" t="str">
        <f>IF(ISBLANK(E348), "", Table2[[#This Row],[unique_id]])</f>
        <v/>
      </c>
      <c r="N348" s="21"/>
      <c r="O348" s="22"/>
      <c r="P348" s="21"/>
      <c r="U348" s="22"/>
      <c r="W348" s="21" t="str">
        <f>IF(ISBLANK(V348),  "", _xlfn.CONCAT("haas/entity/sensor/", LOWER(C348), "/", E348, "/config"))</f>
        <v/>
      </c>
      <c r="X348" s="21" t="str">
        <f>IF(ISBLANK(V348),  "", _xlfn.CONCAT(LOWER(C348), "/", E348))</f>
        <v/>
      </c>
      <c r="AB348" s="21"/>
      <c r="AC348" s="22"/>
      <c r="AD348" s="21"/>
      <c r="AK348" s="21" t="str">
        <f>IF(AND(ISBLANK(AI348), ISBLANK(AJ348)), "", _xlfn.CONCAT("[", IF(ISBLANK(AI348), "", _xlfn.CONCAT("[""mac"", """, AI348, """]")), IF(ISBLANK(AJ348), "", _xlfn.CONCAT(", [""ip"", """, AJ348, """]")), "]"))</f>
        <v/>
      </c>
      <c r="AL348" s="21"/>
    </row>
    <row r="349" spans="6:38" x14ac:dyDescent="0.2">
      <c r="F349" s="21" t="str">
        <f>IF(ISBLANK(E349), "", Table2[[#This Row],[unique_id]])</f>
        <v/>
      </c>
      <c r="N349" s="21"/>
      <c r="O349" s="22"/>
      <c r="P349" s="21"/>
      <c r="U349" s="22"/>
      <c r="W349" s="21" t="str">
        <f>IF(ISBLANK(V349),  "", _xlfn.CONCAT("haas/entity/sensor/", LOWER(C349), "/", E349, "/config"))</f>
        <v/>
      </c>
      <c r="X349" s="21" t="str">
        <f>IF(ISBLANK(V349),  "", _xlfn.CONCAT(LOWER(C349), "/", E349))</f>
        <v/>
      </c>
      <c r="AB349" s="21"/>
      <c r="AC349" s="22"/>
      <c r="AD349" s="21"/>
      <c r="AK349" s="21" t="str">
        <f>IF(AND(ISBLANK(AI349), ISBLANK(AJ349)), "", _xlfn.CONCAT("[", IF(ISBLANK(AI349), "", _xlfn.CONCAT("[""mac"", """, AI349, """]")), IF(ISBLANK(AJ349), "", _xlfn.CONCAT(", [""ip"", """, AJ349, """]")), "]"))</f>
        <v/>
      </c>
      <c r="AL349" s="21"/>
    </row>
    <row r="350" spans="6:38" x14ac:dyDescent="0.2">
      <c r="F350" s="21" t="str">
        <f>IF(ISBLANK(E350), "", Table2[[#This Row],[unique_id]])</f>
        <v/>
      </c>
      <c r="N350" s="21"/>
      <c r="O350" s="22"/>
      <c r="P350" s="21"/>
      <c r="U350" s="22"/>
      <c r="W350" s="21" t="str">
        <f>IF(ISBLANK(V350),  "", _xlfn.CONCAT("haas/entity/sensor/", LOWER(C350), "/", E350, "/config"))</f>
        <v/>
      </c>
      <c r="X350" s="21" t="str">
        <f>IF(ISBLANK(V350),  "", _xlfn.CONCAT(LOWER(C350), "/", E350))</f>
        <v/>
      </c>
      <c r="AB350" s="21"/>
      <c r="AC350" s="22"/>
      <c r="AD350" s="21"/>
      <c r="AK350" s="21" t="str">
        <f>IF(AND(ISBLANK(AI350), ISBLANK(AJ350)), "", _xlfn.CONCAT("[", IF(ISBLANK(AI350), "", _xlfn.CONCAT("[""mac"", """, AI350, """]")), IF(ISBLANK(AJ350), "", _xlfn.CONCAT(", [""ip"", """, AJ350, """]")), "]"))</f>
        <v/>
      </c>
      <c r="AL350" s="21"/>
    </row>
    <row r="351" spans="6:38" x14ac:dyDescent="0.2">
      <c r="F351" s="21" t="str">
        <f>IF(ISBLANK(E351), "", Table2[[#This Row],[unique_id]])</f>
        <v/>
      </c>
      <c r="N351" s="21"/>
      <c r="O351" s="22"/>
      <c r="P351" s="21"/>
      <c r="U351" s="22"/>
      <c r="W351" s="21" t="str">
        <f>IF(ISBLANK(V351),  "", _xlfn.CONCAT("haas/entity/sensor/", LOWER(C351), "/", E351, "/config"))</f>
        <v/>
      </c>
      <c r="X351" s="21" t="str">
        <f>IF(ISBLANK(V351),  "", _xlfn.CONCAT(LOWER(C351), "/", E351))</f>
        <v/>
      </c>
      <c r="AB351" s="21"/>
      <c r="AC351" s="22"/>
      <c r="AD351" s="21"/>
      <c r="AK351" s="21" t="str">
        <f>IF(AND(ISBLANK(AI351), ISBLANK(AJ351)), "", _xlfn.CONCAT("[", IF(ISBLANK(AI351), "", _xlfn.CONCAT("[""mac"", """, AI351, """]")), IF(ISBLANK(AJ351), "", _xlfn.CONCAT(", [""ip"", """, AJ351, """]")), "]"))</f>
        <v/>
      </c>
      <c r="AL351" s="21"/>
    </row>
    <row r="352" spans="6:38" x14ac:dyDescent="0.2">
      <c r="F352" s="21" t="str">
        <f>IF(ISBLANK(E352), "", Table2[[#This Row],[unique_id]])</f>
        <v/>
      </c>
      <c r="N352" s="21"/>
      <c r="O352" s="22"/>
      <c r="P352" s="21"/>
      <c r="U352" s="22"/>
      <c r="W352" s="21" t="str">
        <f>IF(ISBLANK(V352),  "", _xlfn.CONCAT("haas/entity/sensor/", LOWER(C352), "/", E352, "/config"))</f>
        <v/>
      </c>
      <c r="X352" s="21" t="str">
        <f>IF(ISBLANK(V352),  "", _xlfn.CONCAT(LOWER(C352), "/", E352))</f>
        <v/>
      </c>
      <c r="AB352" s="21"/>
      <c r="AC352" s="22"/>
      <c r="AD352" s="21"/>
      <c r="AK352" s="21" t="str">
        <f>IF(AND(ISBLANK(AI352), ISBLANK(AJ352)), "", _xlfn.CONCAT("[", IF(ISBLANK(AI352), "", _xlfn.CONCAT("[""mac"", """, AI352, """]")), IF(ISBLANK(AJ352), "", _xlfn.CONCAT(", [""ip"", """, AJ352, """]")), "]"))</f>
        <v/>
      </c>
      <c r="AL352" s="21"/>
    </row>
    <row r="353" spans="6:38" x14ac:dyDescent="0.2">
      <c r="F353" s="21" t="str">
        <f>IF(ISBLANK(E353), "", Table2[[#This Row],[unique_id]])</f>
        <v/>
      </c>
      <c r="N353" s="21"/>
      <c r="O353" s="22"/>
      <c r="P353" s="21"/>
      <c r="U353" s="22"/>
      <c r="W353" s="21" t="str">
        <f>IF(ISBLANK(V353),  "", _xlfn.CONCAT("haas/entity/sensor/", LOWER(C353), "/", E353, "/config"))</f>
        <v/>
      </c>
      <c r="X353" s="21" t="str">
        <f>IF(ISBLANK(V353),  "", _xlfn.CONCAT(LOWER(C353), "/", E353))</f>
        <v/>
      </c>
      <c r="AB353" s="21"/>
      <c r="AC353" s="22"/>
      <c r="AD353" s="21"/>
      <c r="AK353" s="21" t="str">
        <f>IF(AND(ISBLANK(AI353), ISBLANK(AJ353)), "", _xlfn.CONCAT("[", IF(ISBLANK(AI353), "", _xlfn.CONCAT("[""mac"", """, AI353, """]")), IF(ISBLANK(AJ353), "", _xlfn.CONCAT(", [""ip"", """, AJ353, """]")), "]"))</f>
        <v/>
      </c>
      <c r="AL353" s="21"/>
    </row>
    <row r="354" spans="6:38" x14ac:dyDescent="0.2">
      <c r="F354" s="21" t="str">
        <f>IF(ISBLANK(E354), "", Table2[[#This Row],[unique_id]])</f>
        <v/>
      </c>
      <c r="N354" s="21"/>
      <c r="O354" s="22"/>
      <c r="P354" s="21"/>
      <c r="U354" s="22"/>
      <c r="W354" s="21" t="str">
        <f>IF(ISBLANK(V354),  "", _xlfn.CONCAT("haas/entity/sensor/", LOWER(C354), "/", E354, "/config"))</f>
        <v/>
      </c>
      <c r="X354" s="21" t="str">
        <f>IF(ISBLANK(V354),  "", _xlfn.CONCAT(LOWER(C354), "/", E354))</f>
        <v/>
      </c>
      <c r="AB354" s="21"/>
      <c r="AC354" s="22"/>
      <c r="AD354" s="21"/>
      <c r="AK354" s="21" t="str">
        <f>IF(AND(ISBLANK(AI354), ISBLANK(AJ354)), "", _xlfn.CONCAT("[", IF(ISBLANK(AI354), "", _xlfn.CONCAT("[""mac"", """, AI354, """]")), IF(ISBLANK(AJ354), "", _xlfn.CONCAT(", [""ip"", """, AJ354, """]")), "]"))</f>
        <v/>
      </c>
      <c r="AL354" s="21"/>
    </row>
    <row r="355" spans="6:38" x14ac:dyDescent="0.2">
      <c r="F355" s="21" t="str">
        <f>IF(ISBLANK(E355), "", Table2[[#This Row],[unique_id]])</f>
        <v/>
      </c>
      <c r="N355" s="21"/>
      <c r="O355" s="22"/>
      <c r="P355" s="21"/>
      <c r="U355" s="22"/>
      <c r="W355" s="21" t="str">
        <f>IF(ISBLANK(V355),  "", _xlfn.CONCAT("haas/entity/sensor/", LOWER(C355), "/", E355, "/config"))</f>
        <v/>
      </c>
      <c r="X355" s="21" t="str">
        <f>IF(ISBLANK(V355),  "", _xlfn.CONCAT(LOWER(C355), "/", E355))</f>
        <v/>
      </c>
      <c r="AB355" s="21"/>
      <c r="AC355" s="22"/>
      <c r="AD355" s="21"/>
      <c r="AK355" s="21" t="str">
        <f>IF(AND(ISBLANK(AI355), ISBLANK(AJ355)), "", _xlfn.CONCAT("[", IF(ISBLANK(AI355), "", _xlfn.CONCAT("[""mac"", """, AI355, """]")), IF(ISBLANK(AJ355), "", _xlfn.CONCAT(", [""ip"", """, AJ355, """]")), "]"))</f>
        <v/>
      </c>
      <c r="AL355" s="21"/>
    </row>
    <row r="356" spans="6:38" x14ac:dyDescent="0.2">
      <c r="F356" s="21" t="str">
        <f>IF(ISBLANK(E356), "", Table2[[#This Row],[unique_id]])</f>
        <v/>
      </c>
      <c r="N356" s="21"/>
      <c r="O356" s="22"/>
      <c r="P356" s="21"/>
      <c r="U356" s="22"/>
      <c r="W356" s="21" t="str">
        <f>IF(ISBLANK(V356),  "", _xlfn.CONCAT("haas/entity/sensor/", LOWER(C356), "/", E356, "/config"))</f>
        <v/>
      </c>
      <c r="X356" s="21" t="str">
        <f>IF(ISBLANK(V356),  "", _xlfn.CONCAT(LOWER(C356), "/", E356))</f>
        <v/>
      </c>
      <c r="AB356" s="21"/>
      <c r="AC356" s="22"/>
      <c r="AD356" s="21"/>
      <c r="AK356" s="21" t="str">
        <f>IF(AND(ISBLANK(AI356), ISBLANK(AJ356)), "", _xlfn.CONCAT("[", IF(ISBLANK(AI356), "", _xlfn.CONCAT("[""mac"", """, AI356, """]")), IF(ISBLANK(AJ356), "", _xlfn.CONCAT(", [""ip"", """, AJ356, """]")), "]"))</f>
        <v/>
      </c>
      <c r="AL356" s="21"/>
    </row>
    <row r="357" spans="6:38" x14ac:dyDescent="0.2">
      <c r="F357" s="21" t="str">
        <f>IF(ISBLANK(E357), "", Table2[[#This Row],[unique_id]])</f>
        <v/>
      </c>
      <c r="N357" s="21"/>
      <c r="O357" s="22"/>
      <c r="P357" s="21"/>
      <c r="U357" s="22"/>
      <c r="W357" s="21" t="str">
        <f>IF(ISBLANK(V357),  "", _xlfn.CONCAT("haas/entity/sensor/", LOWER(C357), "/", E357, "/config"))</f>
        <v/>
      </c>
      <c r="X357" s="21" t="str">
        <f>IF(ISBLANK(V357),  "", _xlfn.CONCAT(LOWER(C357), "/", E357))</f>
        <v/>
      </c>
      <c r="AB357" s="21"/>
      <c r="AC357" s="22"/>
      <c r="AD357" s="21"/>
      <c r="AK357" s="21" t="str">
        <f>IF(AND(ISBLANK(AI357), ISBLANK(AJ357)), "", _xlfn.CONCAT("[", IF(ISBLANK(AI357), "", _xlfn.CONCAT("[""mac"", """, AI357, """]")), IF(ISBLANK(AJ357), "", _xlfn.CONCAT(", [""ip"", """, AJ357, """]")), "]"))</f>
        <v/>
      </c>
      <c r="AL357" s="21"/>
    </row>
    <row r="358" spans="6:38" x14ac:dyDescent="0.2">
      <c r="F358" s="21" t="str">
        <f>IF(ISBLANK(E358), "", Table2[[#This Row],[unique_id]])</f>
        <v/>
      </c>
      <c r="N358" s="21"/>
      <c r="O358" s="22"/>
      <c r="P358" s="21"/>
      <c r="U358" s="22"/>
      <c r="W358" s="21" t="str">
        <f>IF(ISBLANK(V358),  "", _xlfn.CONCAT("haas/entity/sensor/", LOWER(C358), "/", E358, "/config"))</f>
        <v/>
      </c>
      <c r="X358" s="21" t="str">
        <f>IF(ISBLANK(V358),  "", _xlfn.CONCAT(LOWER(C358), "/", E358))</f>
        <v/>
      </c>
      <c r="AB358" s="21"/>
      <c r="AC358" s="22"/>
      <c r="AD358" s="21"/>
      <c r="AK358" s="21" t="str">
        <f>IF(AND(ISBLANK(AI358), ISBLANK(AJ358)), "", _xlfn.CONCAT("[", IF(ISBLANK(AI358), "", _xlfn.CONCAT("[""mac"", """, AI358, """]")), IF(ISBLANK(AJ358), "", _xlfn.CONCAT(", [""ip"", """, AJ358, """]")), "]"))</f>
        <v/>
      </c>
      <c r="AL358" s="21"/>
    </row>
    <row r="359" spans="6:38" x14ac:dyDescent="0.2">
      <c r="F359" s="21" t="str">
        <f>IF(ISBLANK(E359), "", Table2[[#This Row],[unique_id]])</f>
        <v/>
      </c>
      <c r="N359" s="21"/>
      <c r="O359" s="22"/>
      <c r="P359" s="21"/>
      <c r="U359" s="22"/>
      <c r="W359" s="21" t="str">
        <f>IF(ISBLANK(V359),  "", _xlfn.CONCAT("haas/entity/sensor/", LOWER(C359), "/", E359, "/config"))</f>
        <v/>
      </c>
      <c r="X359" s="21" t="str">
        <f>IF(ISBLANK(V359),  "", _xlfn.CONCAT(LOWER(C359), "/", E359))</f>
        <v/>
      </c>
      <c r="AB359" s="21"/>
      <c r="AC359" s="22"/>
      <c r="AD359" s="21"/>
      <c r="AK359" s="21" t="str">
        <f>IF(AND(ISBLANK(AI359), ISBLANK(AJ359)), "", _xlfn.CONCAT("[", IF(ISBLANK(AI359), "", _xlfn.CONCAT("[""mac"", """, AI359, """]")), IF(ISBLANK(AJ359), "", _xlfn.CONCAT(", [""ip"", """, AJ359, """]")), "]"))</f>
        <v/>
      </c>
      <c r="AL359" s="21"/>
    </row>
    <row r="360" spans="6:38" x14ac:dyDescent="0.2">
      <c r="F360" s="21" t="str">
        <f>IF(ISBLANK(E360), "", Table2[[#This Row],[unique_id]])</f>
        <v/>
      </c>
      <c r="N360" s="21"/>
      <c r="O360" s="22"/>
      <c r="P360" s="21"/>
      <c r="U360" s="22"/>
      <c r="W360" s="21" t="str">
        <f>IF(ISBLANK(V360),  "", _xlfn.CONCAT("haas/entity/sensor/", LOWER(C360), "/", E360, "/config"))</f>
        <v/>
      </c>
      <c r="X360" s="21" t="str">
        <f>IF(ISBLANK(V360),  "", _xlfn.CONCAT(LOWER(C360), "/", E360))</f>
        <v/>
      </c>
      <c r="AB360" s="21"/>
      <c r="AC360" s="22"/>
      <c r="AD360" s="21"/>
      <c r="AK360" s="21" t="str">
        <f>IF(AND(ISBLANK(AI360), ISBLANK(AJ360)), "", _xlfn.CONCAT("[", IF(ISBLANK(AI360), "", _xlfn.CONCAT("[""mac"", """, AI360, """]")), IF(ISBLANK(AJ360), "", _xlfn.CONCAT(", [""ip"", """, AJ360, """]")), "]"))</f>
        <v/>
      </c>
      <c r="AL360" s="21"/>
    </row>
    <row r="361" spans="6:38" x14ac:dyDescent="0.2">
      <c r="F361" s="21" t="str">
        <f>IF(ISBLANK(E361), "", Table2[[#This Row],[unique_id]])</f>
        <v/>
      </c>
      <c r="N361" s="21"/>
      <c r="O361" s="22"/>
      <c r="P361" s="21"/>
      <c r="U361" s="22"/>
      <c r="W361" s="21" t="str">
        <f>IF(ISBLANK(V361),  "", _xlfn.CONCAT("haas/entity/sensor/", LOWER(C361), "/", E361, "/config"))</f>
        <v/>
      </c>
      <c r="X361" s="21" t="str">
        <f>IF(ISBLANK(V361),  "", _xlfn.CONCAT(LOWER(C361), "/", E361))</f>
        <v/>
      </c>
      <c r="AB361" s="21"/>
      <c r="AC361" s="22"/>
      <c r="AD361" s="21"/>
      <c r="AK361" s="21" t="str">
        <f>IF(AND(ISBLANK(AI361), ISBLANK(AJ361)), "", _xlfn.CONCAT("[", IF(ISBLANK(AI361), "", _xlfn.CONCAT("[""mac"", """, AI361, """]")), IF(ISBLANK(AJ361), "", _xlfn.CONCAT(", [""ip"", """, AJ361, """]")), "]"))</f>
        <v/>
      </c>
      <c r="AL361" s="21"/>
    </row>
    <row r="362" spans="6:38" x14ac:dyDescent="0.2">
      <c r="F362" s="21" t="str">
        <f>IF(ISBLANK(E362), "", Table2[[#This Row],[unique_id]])</f>
        <v/>
      </c>
      <c r="N362" s="21"/>
      <c r="O362" s="22"/>
      <c r="P362" s="21"/>
      <c r="U362" s="22"/>
      <c r="W362" s="21" t="str">
        <f>IF(ISBLANK(V362),  "", _xlfn.CONCAT("haas/entity/sensor/", LOWER(C362), "/", E362, "/config"))</f>
        <v/>
      </c>
      <c r="X362" s="21" t="str">
        <f>IF(ISBLANK(V362),  "", _xlfn.CONCAT(LOWER(C362), "/", E362))</f>
        <v/>
      </c>
      <c r="AB362" s="21"/>
      <c r="AC362" s="22"/>
      <c r="AD362" s="21"/>
      <c r="AK362" s="21" t="str">
        <f>IF(AND(ISBLANK(AI362), ISBLANK(AJ362)), "", _xlfn.CONCAT("[", IF(ISBLANK(AI362), "", _xlfn.CONCAT("[""mac"", """, AI362, """]")), IF(ISBLANK(AJ362), "", _xlfn.CONCAT(", [""ip"", """, AJ362, """]")), "]"))</f>
        <v/>
      </c>
      <c r="AL362" s="21"/>
    </row>
    <row r="363" spans="6:38" x14ac:dyDescent="0.2">
      <c r="F363" s="21" t="str">
        <f>IF(ISBLANK(E363), "", Table2[[#This Row],[unique_id]])</f>
        <v/>
      </c>
      <c r="N363" s="21"/>
      <c r="O363" s="22"/>
      <c r="P363" s="21"/>
      <c r="U363" s="22"/>
      <c r="W363" s="21" t="str">
        <f>IF(ISBLANK(V363),  "", _xlfn.CONCAT("haas/entity/sensor/", LOWER(C363), "/", E363, "/config"))</f>
        <v/>
      </c>
      <c r="X363" s="21" t="str">
        <f>IF(ISBLANK(V363),  "", _xlfn.CONCAT(LOWER(C363), "/", E363))</f>
        <v/>
      </c>
      <c r="AB363" s="21"/>
      <c r="AC363" s="22"/>
      <c r="AD363" s="21"/>
      <c r="AK363" s="21" t="str">
        <f>IF(AND(ISBLANK(AI363), ISBLANK(AJ363)), "", _xlfn.CONCAT("[", IF(ISBLANK(AI363), "", _xlfn.CONCAT("[""mac"", """, AI363, """]")), IF(ISBLANK(AJ363), "", _xlfn.CONCAT(", [""ip"", """, AJ363, """]")), "]"))</f>
        <v/>
      </c>
      <c r="AL363" s="21"/>
    </row>
    <row r="364" spans="6:38" x14ac:dyDescent="0.2">
      <c r="F364" s="21" t="str">
        <f>IF(ISBLANK(E364), "", Table2[[#This Row],[unique_id]])</f>
        <v/>
      </c>
      <c r="N364" s="21"/>
      <c r="O364" s="22"/>
      <c r="P364" s="21"/>
      <c r="U364" s="22"/>
      <c r="W364" s="21" t="str">
        <f>IF(ISBLANK(V364),  "", _xlfn.CONCAT("haas/entity/sensor/", LOWER(C364), "/", E364, "/config"))</f>
        <v/>
      </c>
      <c r="X364" s="21" t="str">
        <f>IF(ISBLANK(V364),  "", _xlfn.CONCAT(LOWER(C364), "/", E364))</f>
        <v/>
      </c>
      <c r="AB364" s="21"/>
      <c r="AC364" s="22"/>
      <c r="AD364" s="21"/>
      <c r="AK364" s="21" t="str">
        <f>IF(AND(ISBLANK(AI364), ISBLANK(AJ364)), "", _xlfn.CONCAT("[", IF(ISBLANK(AI364), "", _xlfn.CONCAT("[""mac"", """, AI364, """]")), IF(ISBLANK(AJ364), "", _xlfn.CONCAT(", [""ip"", """, AJ364, """]")), "]"))</f>
        <v/>
      </c>
      <c r="AL364" s="21"/>
    </row>
    <row r="365" spans="6:38" x14ac:dyDescent="0.2">
      <c r="F365" s="21" t="str">
        <f>IF(ISBLANK(E365), "", Table2[[#This Row],[unique_id]])</f>
        <v/>
      </c>
      <c r="N365" s="21"/>
      <c r="O365" s="22"/>
      <c r="P365" s="21"/>
      <c r="U365" s="22"/>
      <c r="W365" s="21" t="str">
        <f>IF(ISBLANK(V365),  "", _xlfn.CONCAT("haas/entity/sensor/", LOWER(C365), "/", E365, "/config"))</f>
        <v/>
      </c>
      <c r="X365" s="21" t="str">
        <f>IF(ISBLANK(V365),  "", _xlfn.CONCAT(LOWER(C365), "/", E365))</f>
        <v/>
      </c>
      <c r="AB365" s="21"/>
      <c r="AC365" s="22"/>
      <c r="AD365" s="21"/>
      <c r="AK365" s="21" t="str">
        <f>IF(AND(ISBLANK(AI365), ISBLANK(AJ365)), "", _xlfn.CONCAT("[", IF(ISBLANK(AI365), "", _xlfn.CONCAT("[""mac"", """, AI365, """]")), IF(ISBLANK(AJ365), "", _xlfn.CONCAT(", [""ip"", """, AJ365, """]")), "]"))</f>
        <v/>
      </c>
      <c r="AL365" s="21"/>
    </row>
    <row r="366" spans="6:38" x14ac:dyDescent="0.2">
      <c r="F366" s="21" t="str">
        <f>IF(ISBLANK(E366), "", Table2[[#This Row],[unique_id]])</f>
        <v/>
      </c>
      <c r="N366" s="21"/>
      <c r="O366" s="22"/>
      <c r="P366" s="21"/>
      <c r="U366" s="22"/>
      <c r="W366" s="21" t="str">
        <f>IF(ISBLANK(V366),  "", _xlfn.CONCAT("haas/entity/sensor/", LOWER(C366), "/", E366, "/config"))</f>
        <v/>
      </c>
      <c r="X366" s="21" t="str">
        <f>IF(ISBLANK(V366),  "", _xlfn.CONCAT(LOWER(C366), "/", E366))</f>
        <v/>
      </c>
      <c r="AB366" s="21"/>
      <c r="AC366" s="22"/>
      <c r="AD366" s="21"/>
      <c r="AK366" s="21" t="str">
        <f>IF(AND(ISBLANK(AI366), ISBLANK(AJ366)), "", _xlfn.CONCAT("[", IF(ISBLANK(AI366), "", _xlfn.CONCAT("[""mac"", """, AI366, """]")), IF(ISBLANK(AJ366), "", _xlfn.CONCAT(", [""ip"", """, AJ366, """]")), "]"))</f>
        <v/>
      </c>
      <c r="AL366" s="21"/>
    </row>
    <row r="367" spans="6:38" x14ac:dyDescent="0.2">
      <c r="F367" s="21" t="str">
        <f>IF(ISBLANK(E367), "", Table2[[#This Row],[unique_id]])</f>
        <v/>
      </c>
      <c r="N367" s="21"/>
      <c r="O367" s="22"/>
      <c r="P367" s="21"/>
      <c r="U367" s="22"/>
      <c r="W367" s="21" t="str">
        <f>IF(ISBLANK(V367),  "", _xlfn.CONCAT("haas/entity/sensor/", LOWER(C367), "/", E367, "/config"))</f>
        <v/>
      </c>
      <c r="X367" s="21" t="str">
        <f>IF(ISBLANK(V367),  "", _xlfn.CONCAT(LOWER(C367), "/", E367))</f>
        <v/>
      </c>
      <c r="AB367" s="21"/>
      <c r="AC367" s="22"/>
      <c r="AD367" s="21"/>
      <c r="AK367" s="21" t="str">
        <f>IF(AND(ISBLANK(AI367), ISBLANK(AJ367)), "", _xlfn.CONCAT("[", IF(ISBLANK(AI367), "", _xlfn.CONCAT("[""mac"", """, AI367, """]")), IF(ISBLANK(AJ367), "", _xlfn.CONCAT(", [""ip"", """, AJ367, """]")), "]"))</f>
        <v/>
      </c>
      <c r="AL367" s="21"/>
    </row>
    <row r="368" spans="6:38" x14ac:dyDescent="0.2">
      <c r="F368" s="21" t="str">
        <f>IF(ISBLANK(E368), "", Table2[[#This Row],[unique_id]])</f>
        <v/>
      </c>
      <c r="N368" s="21"/>
      <c r="O368" s="22"/>
      <c r="P368" s="21"/>
      <c r="U368" s="22"/>
      <c r="W368" s="21" t="str">
        <f>IF(ISBLANK(V368),  "", _xlfn.CONCAT("haas/entity/sensor/", LOWER(C368), "/", E368, "/config"))</f>
        <v/>
      </c>
      <c r="X368" s="21" t="str">
        <f>IF(ISBLANK(V368),  "", _xlfn.CONCAT(LOWER(C368), "/", E368))</f>
        <v/>
      </c>
      <c r="AB368" s="21"/>
      <c r="AC368" s="22"/>
      <c r="AD368" s="21"/>
      <c r="AK368" s="21" t="str">
        <f>IF(AND(ISBLANK(AI368), ISBLANK(AJ368)), "", _xlfn.CONCAT("[", IF(ISBLANK(AI368), "", _xlfn.CONCAT("[""mac"", """, AI368, """]")), IF(ISBLANK(AJ368), "", _xlfn.CONCAT(", [""ip"", """, AJ368, """]")), "]"))</f>
        <v/>
      </c>
      <c r="AL368" s="21"/>
    </row>
    <row r="369" spans="6:38" x14ac:dyDescent="0.2">
      <c r="F369" s="21" t="str">
        <f>IF(ISBLANK(E369), "", Table2[[#This Row],[unique_id]])</f>
        <v/>
      </c>
      <c r="N369" s="21"/>
      <c r="O369" s="22"/>
      <c r="P369" s="21"/>
      <c r="U369" s="22"/>
      <c r="W369" s="21" t="str">
        <f>IF(ISBLANK(V369),  "", _xlfn.CONCAT("haas/entity/sensor/", LOWER(C369), "/", E369, "/config"))</f>
        <v/>
      </c>
      <c r="X369" s="21" t="str">
        <f>IF(ISBLANK(V369),  "", _xlfn.CONCAT(LOWER(C369), "/", E369))</f>
        <v/>
      </c>
      <c r="AB369" s="21"/>
      <c r="AC369" s="22"/>
      <c r="AD369" s="21"/>
      <c r="AK369" s="21" t="str">
        <f>IF(AND(ISBLANK(AI369), ISBLANK(AJ369)), "", _xlfn.CONCAT("[", IF(ISBLANK(AI369), "", _xlfn.CONCAT("[""mac"", """, AI369, """]")), IF(ISBLANK(AJ369), "", _xlfn.CONCAT(", [""ip"", """, AJ369, """]")), "]"))</f>
        <v/>
      </c>
      <c r="AL369" s="21"/>
    </row>
    <row r="370" spans="6:38" x14ac:dyDescent="0.2">
      <c r="F370" s="21" t="str">
        <f>IF(ISBLANK(E370), "", Table2[[#This Row],[unique_id]])</f>
        <v/>
      </c>
      <c r="N370" s="21"/>
      <c r="O370" s="22"/>
      <c r="P370" s="21"/>
      <c r="U370" s="22"/>
      <c r="W370" s="21" t="str">
        <f>IF(ISBLANK(V370),  "", _xlfn.CONCAT("haas/entity/sensor/", LOWER(C370), "/", E370, "/config"))</f>
        <v/>
      </c>
      <c r="X370" s="21" t="str">
        <f>IF(ISBLANK(V370),  "", _xlfn.CONCAT(LOWER(C370), "/", E370))</f>
        <v/>
      </c>
      <c r="AB370" s="21"/>
      <c r="AC370" s="22"/>
      <c r="AD370" s="21"/>
      <c r="AK370" s="21" t="str">
        <f>IF(AND(ISBLANK(AI370), ISBLANK(AJ370)), "", _xlfn.CONCAT("[", IF(ISBLANK(AI370), "", _xlfn.CONCAT("[""mac"", """, AI370, """]")), IF(ISBLANK(AJ370), "", _xlfn.CONCAT(", [""ip"", """, AJ370, """]")), "]"))</f>
        <v/>
      </c>
      <c r="AL370" s="21"/>
    </row>
    <row r="371" spans="6:38" x14ac:dyDescent="0.2">
      <c r="F371" s="21" t="str">
        <f>IF(ISBLANK(E371), "", Table2[[#This Row],[unique_id]])</f>
        <v/>
      </c>
      <c r="N371" s="21"/>
      <c r="O371" s="22"/>
      <c r="P371" s="21"/>
      <c r="U371" s="22"/>
      <c r="W371" s="21" t="str">
        <f>IF(ISBLANK(V371),  "", _xlfn.CONCAT("haas/entity/sensor/", LOWER(C371), "/", E371, "/config"))</f>
        <v/>
      </c>
      <c r="X371" s="21" t="str">
        <f>IF(ISBLANK(V371),  "", _xlfn.CONCAT(LOWER(C371), "/", E371))</f>
        <v/>
      </c>
      <c r="AB371" s="21"/>
      <c r="AC371" s="22"/>
      <c r="AD371" s="21"/>
      <c r="AK371" s="21" t="str">
        <f>IF(AND(ISBLANK(AI371), ISBLANK(AJ371)), "", _xlfn.CONCAT("[", IF(ISBLANK(AI371), "", _xlfn.CONCAT("[""mac"", """, AI371, """]")), IF(ISBLANK(AJ371), "", _xlfn.CONCAT(", [""ip"", """, AJ371, """]")), "]"))</f>
        <v/>
      </c>
      <c r="AL371" s="21"/>
    </row>
    <row r="372" spans="6:38" x14ac:dyDescent="0.2">
      <c r="F372" s="21" t="str">
        <f>IF(ISBLANK(E372), "", Table2[[#This Row],[unique_id]])</f>
        <v/>
      </c>
      <c r="N372" s="21"/>
      <c r="O372" s="22"/>
      <c r="P372" s="21"/>
      <c r="U372" s="22"/>
      <c r="W372" s="21" t="str">
        <f>IF(ISBLANK(V372),  "", _xlfn.CONCAT("haas/entity/sensor/", LOWER(C372), "/", E372, "/config"))</f>
        <v/>
      </c>
      <c r="X372" s="21" t="str">
        <f>IF(ISBLANK(V372),  "", _xlfn.CONCAT(LOWER(C372), "/", E372))</f>
        <v/>
      </c>
      <c r="AB372" s="21"/>
      <c r="AC372" s="22"/>
      <c r="AD372" s="21"/>
      <c r="AK372" s="21" t="str">
        <f>IF(AND(ISBLANK(AI372), ISBLANK(AJ372)), "", _xlfn.CONCAT("[", IF(ISBLANK(AI372), "", _xlfn.CONCAT("[""mac"", """, AI372, """]")), IF(ISBLANK(AJ372), "", _xlfn.CONCAT(", [""ip"", """, AJ372, """]")), "]"))</f>
        <v/>
      </c>
      <c r="AL372" s="21"/>
    </row>
    <row r="373" spans="6:38" x14ac:dyDescent="0.2">
      <c r="F373" s="21" t="str">
        <f>IF(ISBLANK(E373), "", Table2[[#This Row],[unique_id]])</f>
        <v/>
      </c>
      <c r="N373" s="21"/>
      <c r="O373" s="22"/>
      <c r="P373" s="21"/>
      <c r="U373" s="22"/>
      <c r="W373" s="21" t="str">
        <f>IF(ISBLANK(V373),  "", _xlfn.CONCAT("haas/entity/sensor/", LOWER(C373), "/", E373, "/config"))</f>
        <v/>
      </c>
      <c r="X373" s="21" t="str">
        <f>IF(ISBLANK(V373),  "", _xlfn.CONCAT(LOWER(C373), "/", E373))</f>
        <v/>
      </c>
      <c r="AB373" s="21"/>
      <c r="AC373" s="22"/>
      <c r="AD373" s="21"/>
      <c r="AK373" s="21" t="str">
        <f>IF(AND(ISBLANK(AI373), ISBLANK(AJ373)), "", _xlfn.CONCAT("[", IF(ISBLANK(AI373), "", _xlfn.CONCAT("[""mac"", """, AI373, """]")), IF(ISBLANK(AJ373), "", _xlfn.CONCAT(", [""ip"", """, AJ373, """]")), "]"))</f>
        <v/>
      </c>
      <c r="AL373" s="21"/>
    </row>
    <row r="374" spans="6:38" x14ac:dyDescent="0.2">
      <c r="F374" s="21" t="str">
        <f>IF(ISBLANK(E374), "", Table2[[#This Row],[unique_id]])</f>
        <v/>
      </c>
      <c r="N374" s="21"/>
      <c r="O374" s="22"/>
      <c r="P374" s="21"/>
      <c r="U374" s="22"/>
      <c r="W374" s="21" t="str">
        <f>IF(ISBLANK(V374),  "", _xlfn.CONCAT("haas/entity/sensor/", LOWER(C374), "/", E374, "/config"))</f>
        <v/>
      </c>
      <c r="X374" s="21" t="str">
        <f>IF(ISBLANK(V374),  "", _xlfn.CONCAT(LOWER(C374), "/", E374))</f>
        <v/>
      </c>
      <c r="AB374" s="21"/>
      <c r="AC374" s="22"/>
      <c r="AD374" s="21"/>
      <c r="AK374" s="21" t="str">
        <f>IF(AND(ISBLANK(AI374), ISBLANK(AJ374)), "", _xlfn.CONCAT("[", IF(ISBLANK(AI374), "", _xlfn.CONCAT("[""mac"", """, AI374, """]")), IF(ISBLANK(AJ374), "", _xlfn.CONCAT(", [""ip"", """, AJ374, """]")), "]"))</f>
        <v/>
      </c>
      <c r="AL374" s="21"/>
    </row>
    <row r="375" spans="6:38" x14ac:dyDescent="0.2">
      <c r="F375" s="21" t="str">
        <f>IF(ISBLANK(E375), "", Table2[[#This Row],[unique_id]])</f>
        <v/>
      </c>
      <c r="N375" s="21"/>
      <c r="O375" s="22"/>
      <c r="P375" s="21"/>
      <c r="U375" s="22"/>
      <c r="W375" s="21" t="str">
        <f>IF(ISBLANK(V375),  "", _xlfn.CONCAT("haas/entity/sensor/", LOWER(C375), "/", E375, "/config"))</f>
        <v/>
      </c>
      <c r="X375" s="21" t="str">
        <f>IF(ISBLANK(V375),  "", _xlfn.CONCAT(LOWER(C375), "/", E375))</f>
        <v/>
      </c>
      <c r="AB375" s="21"/>
      <c r="AC375" s="22"/>
      <c r="AD375" s="21"/>
      <c r="AK375" s="21" t="str">
        <f>IF(AND(ISBLANK(AI375), ISBLANK(AJ375)), "", _xlfn.CONCAT("[", IF(ISBLANK(AI375), "", _xlfn.CONCAT("[""mac"", """, AI375, """]")), IF(ISBLANK(AJ375), "", _xlfn.CONCAT(", [""ip"", """, AJ375, """]")), "]"))</f>
        <v/>
      </c>
      <c r="AL375" s="21"/>
    </row>
    <row r="376" spans="6:38" x14ac:dyDescent="0.2">
      <c r="F376" s="21" t="str">
        <f>IF(ISBLANK(E376), "", Table2[[#This Row],[unique_id]])</f>
        <v/>
      </c>
      <c r="N376" s="21"/>
      <c r="O376" s="22"/>
      <c r="P376" s="21"/>
      <c r="U376" s="22"/>
      <c r="W376" s="21" t="str">
        <f>IF(ISBLANK(V376),  "", _xlfn.CONCAT("haas/entity/sensor/", LOWER(C376), "/", E376, "/config"))</f>
        <v/>
      </c>
      <c r="X376" s="21" t="str">
        <f>IF(ISBLANK(V376),  "", _xlfn.CONCAT(LOWER(C376), "/", E376))</f>
        <v/>
      </c>
      <c r="AB376" s="21"/>
      <c r="AC376" s="22"/>
      <c r="AD376" s="21"/>
      <c r="AK376" s="21" t="str">
        <f>IF(AND(ISBLANK(AI376), ISBLANK(AJ376)), "", _xlfn.CONCAT("[", IF(ISBLANK(AI376), "", _xlfn.CONCAT("[""mac"", """, AI376, """]")), IF(ISBLANK(AJ376), "", _xlfn.CONCAT(", [""ip"", """, AJ376, """]")), "]"))</f>
        <v/>
      </c>
      <c r="AL376" s="21"/>
    </row>
    <row r="377" spans="6:38" x14ac:dyDescent="0.2">
      <c r="F377" s="21" t="str">
        <f>IF(ISBLANK(E377), "", Table2[[#This Row],[unique_id]])</f>
        <v/>
      </c>
      <c r="N377" s="21"/>
      <c r="O377" s="22"/>
      <c r="P377" s="21"/>
      <c r="U377" s="22"/>
      <c r="W377" s="21" t="str">
        <f>IF(ISBLANK(V377),  "", _xlfn.CONCAT("haas/entity/sensor/", LOWER(C377), "/", E377, "/config"))</f>
        <v/>
      </c>
      <c r="X377" s="21" t="str">
        <f>IF(ISBLANK(V377),  "", _xlfn.CONCAT(LOWER(C377), "/", E377))</f>
        <v/>
      </c>
      <c r="AB377" s="21"/>
      <c r="AC377" s="22"/>
      <c r="AD377" s="21"/>
      <c r="AK377" s="21" t="str">
        <f>IF(AND(ISBLANK(AI377), ISBLANK(AJ377)), "", _xlfn.CONCAT("[", IF(ISBLANK(AI377), "", _xlfn.CONCAT("[""mac"", """, AI377, """]")), IF(ISBLANK(AJ377), "", _xlfn.CONCAT(", [""ip"", """, AJ377, """]")), "]"))</f>
        <v/>
      </c>
      <c r="AL377" s="21"/>
    </row>
    <row r="378" spans="6:38" x14ac:dyDescent="0.2">
      <c r="F378" s="21" t="str">
        <f>IF(ISBLANK(E378), "", Table2[[#This Row],[unique_id]])</f>
        <v/>
      </c>
      <c r="N378" s="21"/>
      <c r="O378" s="22"/>
      <c r="P378" s="21"/>
      <c r="U378" s="22"/>
      <c r="W378" s="21" t="str">
        <f>IF(ISBLANK(V378),  "", _xlfn.CONCAT("haas/entity/sensor/", LOWER(C378), "/", E378, "/config"))</f>
        <v/>
      </c>
      <c r="X378" s="21" t="str">
        <f>IF(ISBLANK(V378),  "", _xlfn.CONCAT(LOWER(C378), "/", E378))</f>
        <v/>
      </c>
      <c r="AB378" s="21"/>
      <c r="AC378" s="22"/>
      <c r="AD378" s="21"/>
      <c r="AK378" s="21" t="str">
        <f>IF(AND(ISBLANK(AI378), ISBLANK(AJ378)), "", _xlfn.CONCAT("[", IF(ISBLANK(AI378), "", _xlfn.CONCAT("[""mac"", """, AI378, """]")), IF(ISBLANK(AJ378), "", _xlfn.CONCAT(", [""ip"", """, AJ378, """]")), "]"))</f>
        <v/>
      </c>
      <c r="AL378" s="21"/>
    </row>
    <row r="379" spans="6:38" x14ac:dyDescent="0.2">
      <c r="F379" s="21" t="str">
        <f>IF(ISBLANK(E379), "", Table2[[#This Row],[unique_id]])</f>
        <v/>
      </c>
      <c r="N379" s="21"/>
      <c r="O379" s="22"/>
      <c r="P379" s="21"/>
      <c r="U379" s="22"/>
      <c r="W379" s="21" t="str">
        <f>IF(ISBLANK(V379),  "", _xlfn.CONCAT("haas/entity/sensor/", LOWER(C379), "/", E379, "/config"))</f>
        <v/>
      </c>
      <c r="X379" s="21" t="str">
        <f>IF(ISBLANK(V379),  "", _xlfn.CONCAT(LOWER(C379), "/", E379))</f>
        <v/>
      </c>
      <c r="AB379" s="21"/>
      <c r="AC379" s="22"/>
      <c r="AD379" s="21"/>
      <c r="AK379" s="21" t="str">
        <f>IF(AND(ISBLANK(AI379), ISBLANK(AJ379)), "", _xlfn.CONCAT("[", IF(ISBLANK(AI379), "", _xlfn.CONCAT("[""mac"", """, AI379, """]")), IF(ISBLANK(AJ379), "", _xlfn.CONCAT(", [""ip"", """, AJ379, """]")), "]"))</f>
        <v/>
      </c>
      <c r="AL379" s="21"/>
    </row>
    <row r="380" spans="6:38" x14ac:dyDescent="0.2">
      <c r="F380" s="21" t="str">
        <f>IF(ISBLANK(E380), "", Table2[[#This Row],[unique_id]])</f>
        <v/>
      </c>
      <c r="N380" s="21"/>
      <c r="O380" s="22"/>
      <c r="P380" s="21"/>
      <c r="U380" s="22"/>
      <c r="W380" s="21" t="str">
        <f>IF(ISBLANK(V380),  "", _xlfn.CONCAT("haas/entity/sensor/", LOWER(C380), "/", E380, "/config"))</f>
        <v/>
      </c>
      <c r="X380" s="21" t="str">
        <f>IF(ISBLANK(V380),  "", _xlfn.CONCAT(LOWER(C380), "/", E380))</f>
        <v/>
      </c>
      <c r="AB380" s="21"/>
      <c r="AC380" s="22"/>
      <c r="AD380" s="21"/>
      <c r="AK380" s="21" t="str">
        <f>IF(AND(ISBLANK(AI380), ISBLANK(AJ380)), "", _xlfn.CONCAT("[", IF(ISBLANK(AI380), "", _xlfn.CONCAT("[""mac"", """, AI380, """]")), IF(ISBLANK(AJ380), "", _xlfn.CONCAT(", [""ip"", """, AJ380, """]")), "]"))</f>
        <v/>
      </c>
      <c r="AL380" s="21"/>
    </row>
    <row r="381" spans="6:38" x14ac:dyDescent="0.2">
      <c r="F381" s="21" t="str">
        <f>IF(ISBLANK(E381), "", Table2[[#This Row],[unique_id]])</f>
        <v/>
      </c>
      <c r="N381" s="21"/>
      <c r="O381" s="22"/>
      <c r="P381" s="21"/>
      <c r="U381" s="22"/>
      <c r="W381" s="21" t="str">
        <f>IF(ISBLANK(V381),  "", _xlfn.CONCAT("haas/entity/sensor/", LOWER(C381), "/", E381, "/config"))</f>
        <v/>
      </c>
      <c r="X381" s="21" t="str">
        <f>IF(ISBLANK(V381),  "", _xlfn.CONCAT(LOWER(C381), "/", E381))</f>
        <v/>
      </c>
      <c r="AB381" s="21"/>
      <c r="AC381" s="22"/>
      <c r="AD381" s="21"/>
      <c r="AK381" s="21" t="str">
        <f>IF(AND(ISBLANK(AI381), ISBLANK(AJ381)), "", _xlfn.CONCAT("[", IF(ISBLANK(AI381), "", _xlfn.CONCAT("[""mac"", """, AI381, """]")), IF(ISBLANK(AJ381), "", _xlfn.CONCAT(", [""ip"", """, AJ381, """]")), "]"))</f>
        <v/>
      </c>
      <c r="AL381" s="21"/>
    </row>
    <row r="382" spans="6:38" x14ac:dyDescent="0.2">
      <c r="F382" s="21" t="str">
        <f>IF(ISBLANK(E382), "", Table2[[#This Row],[unique_id]])</f>
        <v/>
      </c>
      <c r="N382" s="21"/>
      <c r="O382" s="22"/>
      <c r="P382" s="21"/>
      <c r="U382" s="22"/>
      <c r="W382" s="21" t="str">
        <f>IF(ISBLANK(V382),  "", _xlfn.CONCAT("haas/entity/sensor/", LOWER(C382), "/", E382, "/config"))</f>
        <v/>
      </c>
      <c r="X382" s="21" t="str">
        <f>IF(ISBLANK(V382),  "", _xlfn.CONCAT(LOWER(C382), "/", E382))</f>
        <v/>
      </c>
      <c r="AB382" s="21"/>
      <c r="AC382" s="22"/>
      <c r="AD382" s="21"/>
      <c r="AK382" s="21" t="str">
        <f>IF(AND(ISBLANK(AI382), ISBLANK(AJ382)), "", _xlfn.CONCAT("[", IF(ISBLANK(AI382), "", _xlfn.CONCAT("[""mac"", """, AI382, """]")), IF(ISBLANK(AJ382), "", _xlfn.CONCAT(", [""ip"", """, AJ382, """]")), "]"))</f>
        <v/>
      </c>
      <c r="AL382" s="21"/>
    </row>
    <row r="383" spans="6:38" x14ac:dyDescent="0.2">
      <c r="F383" s="21" t="str">
        <f>IF(ISBLANK(E383), "", Table2[[#This Row],[unique_id]])</f>
        <v/>
      </c>
      <c r="N383" s="21"/>
      <c r="O383" s="22"/>
      <c r="P383" s="21"/>
      <c r="U383" s="22"/>
      <c r="W383" s="21" t="str">
        <f>IF(ISBLANK(V383),  "", _xlfn.CONCAT("haas/entity/sensor/", LOWER(C383), "/", E383, "/config"))</f>
        <v/>
      </c>
      <c r="X383" s="21" t="str">
        <f>IF(ISBLANK(V383),  "", _xlfn.CONCAT(LOWER(C383), "/", E383))</f>
        <v/>
      </c>
      <c r="AB383" s="21"/>
      <c r="AC383" s="22"/>
      <c r="AD383" s="21"/>
      <c r="AK383" s="21" t="str">
        <f>IF(AND(ISBLANK(AI383), ISBLANK(AJ383)), "", _xlfn.CONCAT("[", IF(ISBLANK(AI383), "", _xlfn.CONCAT("[""mac"", """, AI383, """]")), IF(ISBLANK(AJ383), "", _xlfn.CONCAT(", [""ip"", """, AJ383, """]")), "]"))</f>
        <v/>
      </c>
      <c r="AL383" s="21"/>
    </row>
    <row r="384" spans="6:38" x14ac:dyDescent="0.2">
      <c r="F384" s="21" t="str">
        <f>IF(ISBLANK(E384), "", Table2[[#This Row],[unique_id]])</f>
        <v/>
      </c>
      <c r="N384" s="21"/>
      <c r="O384" s="22"/>
      <c r="P384" s="21"/>
      <c r="U384" s="22"/>
      <c r="W384" s="21" t="str">
        <f>IF(ISBLANK(V384),  "", _xlfn.CONCAT("haas/entity/sensor/", LOWER(C384), "/", E384, "/config"))</f>
        <v/>
      </c>
      <c r="X384" s="21" t="str">
        <f>IF(ISBLANK(V384),  "", _xlfn.CONCAT(LOWER(C384), "/", E384))</f>
        <v/>
      </c>
      <c r="AB384" s="21"/>
      <c r="AC384" s="22"/>
      <c r="AD384" s="21"/>
      <c r="AK384" s="21" t="str">
        <f>IF(AND(ISBLANK(AI384), ISBLANK(AJ384)), "", _xlfn.CONCAT("[", IF(ISBLANK(AI384), "", _xlfn.CONCAT("[""mac"", """, AI384, """]")), IF(ISBLANK(AJ384), "", _xlfn.CONCAT(", [""ip"", """, AJ384, """]")), "]"))</f>
        <v/>
      </c>
      <c r="AL384" s="21"/>
    </row>
    <row r="385" spans="6:38" x14ac:dyDescent="0.2">
      <c r="F385" s="21" t="str">
        <f>IF(ISBLANK(E385), "", Table2[[#This Row],[unique_id]])</f>
        <v/>
      </c>
      <c r="N385" s="21"/>
      <c r="O385" s="22"/>
      <c r="P385" s="21"/>
      <c r="U385" s="22"/>
      <c r="W385" s="21" t="str">
        <f>IF(ISBLANK(V385),  "", _xlfn.CONCAT("haas/entity/sensor/", LOWER(C385), "/", E385, "/config"))</f>
        <v/>
      </c>
      <c r="X385" s="21" t="str">
        <f>IF(ISBLANK(V385),  "", _xlfn.CONCAT(LOWER(C385), "/", E385))</f>
        <v/>
      </c>
      <c r="AB385" s="21"/>
      <c r="AC385" s="22"/>
      <c r="AD385" s="21"/>
      <c r="AK385" s="21" t="str">
        <f>IF(AND(ISBLANK(AI385), ISBLANK(AJ385)), "", _xlfn.CONCAT("[", IF(ISBLANK(AI385), "", _xlfn.CONCAT("[""mac"", """, AI385, """]")), IF(ISBLANK(AJ385), "", _xlfn.CONCAT(", [""ip"", """, AJ385, """]")), "]"))</f>
        <v/>
      </c>
      <c r="AL385" s="21"/>
    </row>
    <row r="386" spans="6:38" x14ac:dyDescent="0.2">
      <c r="F386" s="21" t="str">
        <f>IF(ISBLANK(E386), "", Table2[[#This Row],[unique_id]])</f>
        <v/>
      </c>
      <c r="N386" s="21"/>
      <c r="O386" s="22"/>
      <c r="P386" s="21"/>
      <c r="U386" s="22"/>
      <c r="W386" s="21" t="str">
        <f>IF(ISBLANK(V386),  "", _xlfn.CONCAT("haas/entity/sensor/", LOWER(C386), "/", E386, "/config"))</f>
        <v/>
      </c>
      <c r="X386" s="21" t="str">
        <f>IF(ISBLANK(V386),  "", _xlfn.CONCAT(LOWER(C386), "/", E386))</f>
        <v/>
      </c>
      <c r="AB386" s="21"/>
      <c r="AC386" s="22"/>
      <c r="AD386" s="21"/>
      <c r="AK386" s="21" t="str">
        <f>IF(AND(ISBLANK(AI386), ISBLANK(AJ386)), "", _xlfn.CONCAT("[", IF(ISBLANK(AI386), "", _xlfn.CONCAT("[""mac"", """, AI386, """]")), IF(ISBLANK(AJ386), "", _xlfn.CONCAT(", [""ip"", """, AJ386, """]")), "]"))</f>
        <v/>
      </c>
      <c r="AL386" s="21"/>
    </row>
    <row r="387" spans="6:38" x14ac:dyDescent="0.2">
      <c r="F387" s="21" t="str">
        <f>IF(ISBLANK(E387), "", Table2[[#This Row],[unique_id]])</f>
        <v/>
      </c>
      <c r="N387" s="21"/>
      <c r="O387" s="22"/>
      <c r="P387" s="21"/>
      <c r="U387" s="22"/>
      <c r="W387" s="21" t="str">
        <f>IF(ISBLANK(V387),  "", _xlfn.CONCAT("haas/entity/sensor/", LOWER(C387), "/", E387, "/config"))</f>
        <v/>
      </c>
      <c r="X387" s="21" t="str">
        <f>IF(ISBLANK(V387),  "", _xlfn.CONCAT(LOWER(C387), "/", E387))</f>
        <v/>
      </c>
      <c r="AB387" s="21"/>
      <c r="AC387" s="22"/>
      <c r="AD387" s="21"/>
      <c r="AK387" s="21" t="str">
        <f>IF(AND(ISBLANK(AI387), ISBLANK(AJ387)), "", _xlfn.CONCAT("[", IF(ISBLANK(AI387), "", _xlfn.CONCAT("[""mac"", """, AI387, """]")), IF(ISBLANK(AJ387), "", _xlfn.CONCAT(", [""ip"", """, AJ387, """]")), "]"))</f>
        <v/>
      </c>
      <c r="AL387" s="21"/>
    </row>
    <row r="388" spans="6:38" x14ac:dyDescent="0.2">
      <c r="F388" s="21" t="str">
        <f>IF(ISBLANK(E388), "", Table2[[#This Row],[unique_id]])</f>
        <v/>
      </c>
      <c r="N388" s="21"/>
      <c r="O388" s="22"/>
      <c r="P388" s="21"/>
      <c r="U388" s="22"/>
      <c r="W388" s="21" t="str">
        <f>IF(ISBLANK(V388),  "", _xlfn.CONCAT("haas/entity/sensor/", LOWER(C388), "/", E388, "/config"))</f>
        <v/>
      </c>
      <c r="X388" s="21" t="str">
        <f>IF(ISBLANK(V388),  "", _xlfn.CONCAT(LOWER(C388), "/", E388))</f>
        <v/>
      </c>
      <c r="AB388" s="21"/>
      <c r="AC388" s="22"/>
      <c r="AD388" s="21"/>
      <c r="AK388" s="21" t="str">
        <f>IF(AND(ISBLANK(AI388), ISBLANK(AJ388)), "", _xlfn.CONCAT("[", IF(ISBLANK(AI388), "", _xlfn.CONCAT("[""mac"", """, AI388, """]")), IF(ISBLANK(AJ388), "", _xlfn.CONCAT(", [""ip"", """, AJ388, """]")), "]"))</f>
        <v/>
      </c>
      <c r="AL388" s="21"/>
    </row>
    <row r="389" spans="6:38" x14ac:dyDescent="0.2">
      <c r="F389" s="21" t="str">
        <f>IF(ISBLANK(E389), "", Table2[[#This Row],[unique_id]])</f>
        <v/>
      </c>
      <c r="N389" s="21"/>
      <c r="O389" s="22"/>
      <c r="P389" s="21"/>
      <c r="U389" s="22"/>
      <c r="W389" s="21" t="str">
        <f>IF(ISBLANK(V389),  "", _xlfn.CONCAT("haas/entity/sensor/", LOWER(C389), "/", E389, "/config"))</f>
        <v/>
      </c>
      <c r="X389" s="21" t="str">
        <f>IF(ISBLANK(V389),  "", _xlfn.CONCAT(LOWER(C389), "/", E389))</f>
        <v/>
      </c>
      <c r="AB389" s="21"/>
      <c r="AC389" s="22"/>
      <c r="AD389" s="21"/>
      <c r="AK389" s="21" t="str">
        <f>IF(AND(ISBLANK(AI389), ISBLANK(AJ389)), "", _xlfn.CONCAT("[", IF(ISBLANK(AI389), "", _xlfn.CONCAT("[""mac"", """, AI389, """]")), IF(ISBLANK(AJ389), "", _xlfn.CONCAT(", [""ip"", """, AJ389, """]")), "]"))</f>
        <v/>
      </c>
      <c r="AL389" s="21"/>
    </row>
    <row r="390" spans="6:38" x14ac:dyDescent="0.2">
      <c r="F390" s="21" t="str">
        <f>IF(ISBLANK(E390), "", Table2[[#This Row],[unique_id]])</f>
        <v/>
      </c>
      <c r="N390" s="21"/>
      <c r="O390" s="22"/>
      <c r="P390" s="21"/>
      <c r="U390" s="22"/>
      <c r="W390" s="21" t="str">
        <f>IF(ISBLANK(V390),  "", _xlfn.CONCAT("haas/entity/sensor/", LOWER(C390), "/", E390, "/config"))</f>
        <v/>
      </c>
      <c r="X390" s="21" t="str">
        <f>IF(ISBLANK(V390),  "", _xlfn.CONCAT(LOWER(C390), "/", E390))</f>
        <v/>
      </c>
      <c r="AB390" s="21"/>
      <c r="AC390" s="22"/>
      <c r="AD390" s="21"/>
      <c r="AK390" s="21" t="str">
        <f>IF(AND(ISBLANK(AI390), ISBLANK(AJ390)), "", _xlfn.CONCAT("[", IF(ISBLANK(AI390), "", _xlfn.CONCAT("[""mac"", """, AI390, """]")), IF(ISBLANK(AJ390), "", _xlfn.CONCAT(", [""ip"", """, AJ390, """]")), "]"))</f>
        <v/>
      </c>
      <c r="AL390" s="21"/>
    </row>
    <row r="391" spans="6:38" x14ac:dyDescent="0.2">
      <c r="F391" s="21" t="str">
        <f>IF(ISBLANK(E391), "", Table2[[#This Row],[unique_id]])</f>
        <v/>
      </c>
      <c r="N391" s="21"/>
      <c r="O391" s="22"/>
      <c r="P391" s="21"/>
      <c r="U391" s="22"/>
      <c r="W391" s="21" t="str">
        <f>IF(ISBLANK(V391),  "", _xlfn.CONCAT("haas/entity/sensor/", LOWER(C391), "/", E391, "/config"))</f>
        <v/>
      </c>
      <c r="X391" s="21" t="str">
        <f>IF(ISBLANK(V391),  "", _xlfn.CONCAT(LOWER(C391), "/", E391))</f>
        <v/>
      </c>
      <c r="AB391" s="21"/>
      <c r="AC391" s="22"/>
      <c r="AD391" s="21"/>
      <c r="AK391" s="21" t="str">
        <f>IF(AND(ISBLANK(AI391), ISBLANK(AJ391)), "", _xlfn.CONCAT("[", IF(ISBLANK(AI391), "", _xlfn.CONCAT("[""mac"", """, AI391, """]")), IF(ISBLANK(AJ391), "", _xlfn.CONCAT(", [""ip"", """, AJ391, """]")), "]"))</f>
        <v/>
      </c>
      <c r="AL391" s="21"/>
    </row>
    <row r="392" spans="6:38" x14ac:dyDescent="0.2">
      <c r="F392" s="21" t="str">
        <f>IF(ISBLANK(E392), "", Table2[[#This Row],[unique_id]])</f>
        <v/>
      </c>
      <c r="N392" s="21"/>
      <c r="O392" s="22"/>
      <c r="P392" s="21"/>
      <c r="U392" s="22"/>
      <c r="W392" s="21" t="str">
        <f>IF(ISBLANK(V392),  "", _xlfn.CONCAT("haas/entity/sensor/", LOWER(C392), "/", E392, "/config"))</f>
        <v/>
      </c>
      <c r="X392" s="21" t="str">
        <f>IF(ISBLANK(V392),  "", _xlfn.CONCAT(LOWER(C392), "/", E392))</f>
        <v/>
      </c>
      <c r="AB392" s="21"/>
      <c r="AC392" s="22"/>
      <c r="AD392" s="21"/>
      <c r="AK392" s="21" t="str">
        <f>IF(AND(ISBLANK(AI392), ISBLANK(AJ392)), "", _xlfn.CONCAT("[", IF(ISBLANK(AI392), "", _xlfn.CONCAT("[""mac"", """, AI392, """]")), IF(ISBLANK(AJ392), "", _xlfn.CONCAT(", [""ip"", """, AJ392, """]")), "]"))</f>
        <v/>
      </c>
      <c r="AL392" s="21"/>
    </row>
    <row r="393" spans="6:38" x14ac:dyDescent="0.2">
      <c r="F393" s="21" t="str">
        <f>IF(ISBLANK(E393), "", Table2[[#This Row],[unique_id]])</f>
        <v/>
      </c>
      <c r="N393" s="21"/>
      <c r="O393" s="22"/>
      <c r="P393" s="21"/>
      <c r="U393" s="22"/>
      <c r="W393" s="21" t="str">
        <f>IF(ISBLANK(V393),  "", _xlfn.CONCAT("haas/entity/sensor/", LOWER(C393), "/", E393, "/config"))</f>
        <v/>
      </c>
      <c r="X393" s="21" t="str">
        <f>IF(ISBLANK(V393),  "", _xlfn.CONCAT(LOWER(C393), "/", E393))</f>
        <v/>
      </c>
      <c r="AB393" s="21"/>
      <c r="AC393" s="22"/>
      <c r="AD393" s="21"/>
      <c r="AK393" s="21" t="str">
        <f>IF(AND(ISBLANK(AI393), ISBLANK(AJ393)), "", _xlfn.CONCAT("[", IF(ISBLANK(AI393), "", _xlfn.CONCAT("[""mac"", """, AI393, """]")), IF(ISBLANK(AJ393), "", _xlfn.CONCAT(", [""ip"", """, AJ393, """]")), "]"))</f>
        <v/>
      </c>
      <c r="AL393" s="21"/>
    </row>
    <row r="394" spans="6:38" x14ac:dyDescent="0.2">
      <c r="F394" s="21" t="str">
        <f>IF(ISBLANK(E394), "", Table2[[#This Row],[unique_id]])</f>
        <v/>
      </c>
      <c r="N394" s="21"/>
      <c r="O394" s="22"/>
      <c r="P394" s="21"/>
      <c r="U394" s="22"/>
      <c r="W394" s="21" t="str">
        <f>IF(ISBLANK(V394),  "", _xlfn.CONCAT("haas/entity/sensor/", LOWER(C394), "/", E394, "/config"))</f>
        <v/>
      </c>
      <c r="X394" s="21" t="str">
        <f>IF(ISBLANK(V394),  "", _xlfn.CONCAT(LOWER(C394), "/", E394))</f>
        <v/>
      </c>
      <c r="AB394" s="21"/>
      <c r="AC394" s="22"/>
      <c r="AD394" s="21"/>
      <c r="AK394" s="21" t="str">
        <f>IF(AND(ISBLANK(AI394), ISBLANK(AJ394)), "", _xlfn.CONCAT("[", IF(ISBLANK(AI394), "", _xlfn.CONCAT("[""mac"", """, AI394, """]")), IF(ISBLANK(AJ394), "", _xlfn.CONCAT(", [""ip"", """, AJ394, """]")), "]"))</f>
        <v/>
      </c>
      <c r="AL394" s="21"/>
    </row>
    <row r="395" spans="6:38" x14ac:dyDescent="0.2">
      <c r="F395" s="21" t="str">
        <f>IF(ISBLANK(E395), "", Table2[[#This Row],[unique_id]])</f>
        <v/>
      </c>
      <c r="N395" s="21"/>
      <c r="O395" s="22"/>
      <c r="P395" s="21"/>
      <c r="U395" s="22"/>
      <c r="W395" s="21" t="str">
        <f>IF(ISBLANK(V395),  "", _xlfn.CONCAT("haas/entity/sensor/", LOWER(C395), "/", E395, "/config"))</f>
        <v/>
      </c>
      <c r="X395" s="21" t="str">
        <f>IF(ISBLANK(V395),  "", _xlfn.CONCAT(LOWER(C395), "/", E395))</f>
        <v/>
      </c>
      <c r="AB395" s="21"/>
      <c r="AC395" s="22"/>
      <c r="AD395" s="21"/>
      <c r="AK395" s="21" t="str">
        <f>IF(AND(ISBLANK(AI395), ISBLANK(AJ395)), "", _xlfn.CONCAT("[", IF(ISBLANK(AI395), "", _xlfn.CONCAT("[""mac"", """, AI395, """]")), IF(ISBLANK(AJ395), "", _xlfn.CONCAT(", [""ip"", """, AJ395, """]")), "]"))</f>
        <v/>
      </c>
      <c r="AL395" s="21"/>
    </row>
    <row r="396" spans="6:38" x14ac:dyDescent="0.2">
      <c r="F396" s="21" t="str">
        <f>IF(ISBLANK(E396), "", Table2[[#This Row],[unique_id]])</f>
        <v/>
      </c>
      <c r="N396" s="21"/>
      <c r="O396" s="22"/>
      <c r="P396" s="21"/>
      <c r="U396" s="22"/>
      <c r="W396" s="21" t="str">
        <f>IF(ISBLANK(V396),  "", _xlfn.CONCAT("haas/entity/sensor/", LOWER(C396), "/", E396, "/config"))</f>
        <v/>
      </c>
      <c r="X396" s="21" t="str">
        <f>IF(ISBLANK(V396),  "", _xlfn.CONCAT(LOWER(C396), "/", E396))</f>
        <v/>
      </c>
      <c r="AB396" s="21"/>
      <c r="AC396" s="22"/>
      <c r="AD396" s="21"/>
      <c r="AK396" s="21" t="str">
        <f>IF(AND(ISBLANK(AI396), ISBLANK(AJ396)), "", _xlfn.CONCAT("[", IF(ISBLANK(AI396), "", _xlfn.CONCAT("[""mac"", """, AI396, """]")), IF(ISBLANK(AJ396), "", _xlfn.CONCAT(", [""ip"", """, AJ396, """]")), "]"))</f>
        <v/>
      </c>
      <c r="AL396" s="21"/>
    </row>
    <row r="397" spans="6:38" x14ac:dyDescent="0.2">
      <c r="F397" s="21" t="str">
        <f>IF(ISBLANK(E397), "", Table2[[#This Row],[unique_id]])</f>
        <v/>
      </c>
      <c r="N397" s="21"/>
      <c r="O397" s="22"/>
      <c r="P397" s="21"/>
      <c r="U397" s="22"/>
      <c r="W397" s="21" t="str">
        <f>IF(ISBLANK(V397),  "", _xlfn.CONCAT("haas/entity/sensor/", LOWER(C397), "/", E397, "/config"))</f>
        <v/>
      </c>
      <c r="X397" s="21" t="str">
        <f>IF(ISBLANK(V397),  "", _xlfn.CONCAT(LOWER(C397), "/", E397))</f>
        <v/>
      </c>
      <c r="AB397" s="21"/>
      <c r="AC397" s="22"/>
      <c r="AD397" s="21"/>
      <c r="AK397" s="21" t="str">
        <f>IF(AND(ISBLANK(AI397), ISBLANK(AJ397)), "", _xlfn.CONCAT("[", IF(ISBLANK(AI397), "", _xlfn.CONCAT("[""mac"", """, AI397, """]")), IF(ISBLANK(AJ397), "", _xlfn.CONCAT(", [""ip"", """, AJ397, """]")), "]"))</f>
        <v/>
      </c>
      <c r="AL397" s="21"/>
    </row>
    <row r="398" spans="6:38" x14ac:dyDescent="0.2">
      <c r="F398" s="21" t="str">
        <f>IF(ISBLANK(E398), "", Table2[[#This Row],[unique_id]])</f>
        <v/>
      </c>
      <c r="N398" s="21"/>
      <c r="O398" s="22"/>
      <c r="P398" s="21"/>
      <c r="U398" s="22"/>
      <c r="W398" s="21" t="str">
        <f>IF(ISBLANK(V398),  "", _xlfn.CONCAT("haas/entity/sensor/", LOWER(C398), "/", E398, "/config"))</f>
        <v/>
      </c>
      <c r="X398" s="21" t="str">
        <f>IF(ISBLANK(V398),  "", _xlfn.CONCAT(LOWER(C398), "/", E398))</f>
        <v/>
      </c>
      <c r="AB398" s="21"/>
      <c r="AC398" s="22"/>
      <c r="AD398" s="21"/>
      <c r="AK398" s="21" t="str">
        <f>IF(AND(ISBLANK(AI398), ISBLANK(AJ398)), "", _xlfn.CONCAT("[", IF(ISBLANK(AI398), "", _xlfn.CONCAT("[""mac"", """, AI398, """]")), IF(ISBLANK(AJ398), "", _xlfn.CONCAT(", [""ip"", """, AJ398, """]")), "]"))</f>
        <v/>
      </c>
      <c r="AL398" s="21"/>
    </row>
    <row r="399" spans="6:38" x14ac:dyDescent="0.2">
      <c r="F399" s="21" t="str">
        <f>IF(ISBLANK(E399), "", Table2[[#This Row],[unique_id]])</f>
        <v/>
      </c>
      <c r="N399" s="21"/>
      <c r="O399" s="22"/>
      <c r="P399" s="21"/>
      <c r="U399" s="22"/>
      <c r="W399" s="21" t="str">
        <f>IF(ISBLANK(V399),  "", _xlfn.CONCAT("haas/entity/sensor/", LOWER(C399), "/", E399, "/config"))</f>
        <v/>
      </c>
      <c r="X399" s="21" t="str">
        <f>IF(ISBLANK(V399),  "", _xlfn.CONCAT(LOWER(C399), "/", E399))</f>
        <v/>
      </c>
      <c r="AB399" s="21"/>
      <c r="AC399" s="22"/>
      <c r="AD399" s="21"/>
      <c r="AK399" s="21" t="str">
        <f>IF(AND(ISBLANK(AI399), ISBLANK(AJ399)), "", _xlfn.CONCAT("[", IF(ISBLANK(AI399), "", _xlfn.CONCAT("[""mac"", """, AI399, """]")), IF(ISBLANK(AJ399), "", _xlfn.CONCAT(", [""ip"", """, AJ399, """]")), "]"))</f>
        <v/>
      </c>
      <c r="AL399" s="21"/>
    </row>
    <row r="400" spans="6:38" x14ac:dyDescent="0.2">
      <c r="F400" s="21" t="str">
        <f>IF(ISBLANK(E400), "", Table2[[#This Row],[unique_id]])</f>
        <v/>
      </c>
      <c r="N400" s="21"/>
      <c r="O400" s="22"/>
      <c r="P400" s="21"/>
      <c r="U400" s="22"/>
      <c r="W400" s="21" t="str">
        <f>IF(ISBLANK(V400),  "", _xlfn.CONCAT("haas/entity/sensor/", LOWER(C400), "/", E400, "/config"))</f>
        <v/>
      </c>
      <c r="X400" s="21" t="str">
        <f>IF(ISBLANK(V400),  "", _xlfn.CONCAT(LOWER(C400), "/", E400))</f>
        <v/>
      </c>
      <c r="AB400" s="21"/>
      <c r="AC400" s="22"/>
      <c r="AD400" s="21"/>
      <c r="AK400" s="21" t="str">
        <f>IF(AND(ISBLANK(AI400), ISBLANK(AJ400)), "", _xlfn.CONCAT("[", IF(ISBLANK(AI400), "", _xlfn.CONCAT("[""mac"", """, AI400, """]")), IF(ISBLANK(AJ400), "", _xlfn.CONCAT(", [""ip"", """, AJ400, """]")), "]"))</f>
        <v/>
      </c>
      <c r="AL400" s="21"/>
    </row>
    <row r="401" spans="6:38" x14ac:dyDescent="0.2">
      <c r="F401" s="21" t="str">
        <f>IF(ISBLANK(E401), "", Table2[[#This Row],[unique_id]])</f>
        <v/>
      </c>
      <c r="N401" s="21"/>
      <c r="O401" s="22"/>
      <c r="P401" s="21"/>
      <c r="U401" s="22"/>
      <c r="W401" s="21" t="str">
        <f>IF(ISBLANK(V401),  "", _xlfn.CONCAT("haas/entity/sensor/", LOWER(C401), "/", E401, "/config"))</f>
        <v/>
      </c>
      <c r="X401" s="21" t="str">
        <f>IF(ISBLANK(V401),  "", _xlfn.CONCAT(LOWER(C401), "/", E401))</f>
        <v/>
      </c>
      <c r="AB401" s="21"/>
      <c r="AC401" s="22"/>
      <c r="AD401" s="21"/>
      <c r="AK401" s="21" t="str">
        <f>IF(AND(ISBLANK(AI401), ISBLANK(AJ401)), "", _xlfn.CONCAT("[", IF(ISBLANK(AI401), "", _xlfn.CONCAT("[""mac"", """, AI401, """]")), IF(ISBLANK(AJ401), "", _xlfn.CONCAT(", [""ip"", """, AJ401, """]")), "]"))</f>
        <v/>
      </c>
      <c r="AL401" s="21"/>
    </row>
    <row r="402" spans="6:38" x14ac:dyDescent="0.2">
      <c r="F402" s="21" t="str">
        <f>IF(ISBLANK(E402), "", Table2[[#This Row],[unique_id]])</f>
        <v/>
      </c>
      <c r="N402" s="21"/>
      <c r="O402" s="22"/>
      <c r="P402" s="21"/>
      <c r="U402" s="22"/>
      <c r="W402" s="21" t="str">
        <f>IF(ISBLANK(V402),  "", _xlfn.CONCAT("haas/entity/sensor/", LOWER(C402), "/", E402, "/config"))</f>
        <v/>
      </c>
      <c r="X402" s="21" t="str">
        <f>IF(ISBLANK(V402),  "", _xlfn.CONCAT(LOWER(C402), "/", E402))</f>
        <v/>
      </c>
      <c r="AB402" s="21"/>
      <c r="AC402" s="22"/>
      <c r="AD402" s="21"/>
      <c r="AK402" s="21" t="str">
        <f>IF(AND(ISBLANK(AI402), ISBLANK(AJ402)), "", _xlfn.CONCAT("[", IF(ISBLANK(AI402), "", _xlfn.CONCAT("[""mac"", """, AI402, """]")), IF(ISBLANK(AJ402), "", _xlfn.CONCAT(", [""ip"", """, AJ402, """]")), "]"))</f>
        <v/>
      </c>
      <c r="AL402" s="21"/>
    </row>
    <row r="403" spans="6:38" x14ac:dyDescent="0.2">
      <c r="F403" s="21" t="str">
        <f>IF(ISBLANK(E403), "", Table2[[#This Row],[unique_id]])</f>
        <v/>
      </c>
      <c r="N403" s="21"/>
      <c r="O403" s="22"/>
      <c r="P403" s="21"/>
      <c r="U403" s="22"/>
      <c r="W403" s="21" t="str">
        <f>IF(ISBLANK(V403),  "", _xlfn.CONCAT("haas/entity/sensor/", LOWER(C403), "/", E403, "/config"))</f>
        <v/>
      </c>
      <c r="X403" s="21" t="str">
        <f>IF(ISBLANK(V403),  "", _xlfn.CONCAT(LOWER(C403), "/", E403))</f>
        <v/>
      </c>
      <c r="AB403" s="21"/>
      <c r="AC403" s="22"/>
      <c r="AD403" s="21"/>
      <c r="AK403" s="21" t="str">
        <f>IF(AND(ISBLANK(AI403), ISBLANK(AJ403)), "", _xlfn.CONCAT("[", IF(ISBLANK(AI403), "", _xlfn.CONCAT("[""mac"", """, AI403, """]")), IF(ISBLANK(AJ403), "", _xlfn.CONCAT(", [""ip"", """, AJ403, """]")), "]"))</f>
        <v/>
      </c>
      <c r="AL403" s="21"/>
    </row>
    <row r="404" spans="6:38" x14ac:dyDescent="0.2">
      <c r="F404" s="21" t="str">
        <f>IF(ISBLANK(E404), "", Table2[[#This Row],[unique_id]])</f>
        <v/>
      </c>
      <c r="N404" s="21"/>
      <c r="O404" s="22"/>
      <c r="P404" s="21"/>
      <c r="U404" s="22"/>
      <c r="W404" s="21" t="str">
        <f>IF(ISBLANK(V404),  "", _xlfn.CONCAT("haas/entity/sensor/", LOWER(C404), "/", E404, "/config"))</f>
        <v/>
      </c>
      <c r="X404" s="21" t="str">
        <f>IF(ISBLANK(V404),  "", _xlfn.CONCAT(LOWER(C404), "/", E404))</f>
        <v/>
      </c>
      <c r="AB404" s="21"/>
      <c r="AC404" s="22"/>
      <c r="AD404" s="21"/>
      <c r="AK404" s="21" t="str">
        <f>IF(AND(ISBLANK(AI404), ISBLANK(AJ404)), "", _xlfn.CONCAT("[", IF(ISBLANK(AI404), "", _xlfn.CONCAT("[""mac"", """, AI404, """]")), IF(ISBLANK(AJ404), "", _xlfn.CONCAT(", [""ip"", """, AJ404, """]")), "]"))</f>
        <v/>
      </c>
      <c r="AL404" s="21"/>
    </row>
    <row r="405" spans="6:38" x14ac:dyDescent="0.2">
      <c r="F405" s="21" t="str">
        <f>IF(ISBLANK(E405), "", Table2[[#This Row],[unique_id]])</f>
        <v/>
      </c>
      <c r="N405" s="21"/>
      <c r="O405" s="22"/>
      <c r="P405" s="21"/>
      <c r="U405" s="22"/>
      <c r="W405" s="21" t="str">
        <f>IF(ISBLANK(V405),  "", _xlfn.CONCAT("haas/entity/sensor/", LOWER(C405), "/", E405, "/config"))</f>
        <v/>
      </c>
      <c r="X405" s="21" t="str">
        <f>IF(ISBLANK(V405),  "", _xlfn.CONCAT(LOWER(C405), "/", E405))</f>
        <v/>
      </c>
      <c r="AB405" s="21"/>
      <c r="AC405" s="22"/>
      <c r="AD405" s="21"/>
      <c r="AK405" s="21" t="str">
        <f>IF(AND(ISBLANK(AI405), ISBLANK(AJ405)), "", _xlfn.CONCAT("[", IF(ISBLANK(AI405), "", _xlfn.CONCAT("[""mac"", """, AI405, """]")), IF(ISBLANK(AJ405), "", _xlfn.CONCAT(", [""ip"", """, AJ405, """]")), "]"))</f>
        <v/>
      </c>
      <c r="AL405" s="21"/>
    </row>
    <row r="406" spans="6:38" x14ac:dyDescent="0.2">
      <c r="F406" s="21" t="str">
        <f>IF(ISBLANK(E406), "", Table2[[#This Row],[unique_id]])</f>
        <v/>
      </c>
      <c r="N406" s="21"/>
      <c r="O406" s="22"/>
      <c r="P406" s="21"/>
      <c r="U406" s="22"/>
      <c r="W406" s="21" t="str">
        <f>IF(ISBLANK(V406),  "", _xlfn.CONCAT("haas/entity/sensor/", LOWER(C406), "/", E406, "/config"))</f>
        <v/>
      </c>
      <c r="X406" s="21" t="str">
        <f>IF(ISBLANK(V406),  "", _xlfn.CONCAT(LOWER(C406), "/", E406))</f>
        <v/>
      </c>
      <c r="AB406" s="21"/>
      <c r="AC406" s="22"/>
      <c r="AD406" s="21"/>
      <c r="AK406" s="21" t="str">
        <f>IF(AND(ISBLANK(AI406), ISBLANK(AJ406)), "", _xlfn.CONCAT("[", IF(ISBLANK(AI406), "", _xlfn.CONCAT("[""mac"", """, AI406, """]")), IF(ISBLANK(AJ406), "", _xlfn.CONCAT(", [""ip"", """, AJ406, """]")), "]"))</f>
        <v/>
      </c>
      <c r="AL406" s="21"/>
    </row>
    <row r="407" spans="6:38" x14ac:dyDescent="0.2">
      <c r="F407" s="21" t="str">
        <f>IF(ISBLANK(E407), "", Table2[[#This Row],[unique_id]])</f>
        <v/>
      </c>
      <c r="N407" s="21"/>
      <c r="O407" s="22"/>
      <c r="P407" s="21"/>
      <c r="U407" s="22"/>
      <c r="W407" s="21" t="str">
        <f>IF(ISBLANK(V407),  "", _xlfn.CONCAT("haas/entity/sensor/", LOWER(C407), "/", E407, "/config"))</f>
        <v/>
      </c>
      <c r="X407" s="21" t="str">
        <f>IF(ISBLANK(V407),  "", _xlfn.CONCAT(LOWER(C407), "/", E407))</f>
        <v/>
      </c>
      <c r="AB407" s="21"/>
      <c r="AC407" s="22"/>
      <c r="AD407" s="21"/>
      <c r="AK407" s="21" t="str">
        <f>IF(AND(ISBLANK(AI407), ISBLANK(AJ407)), "", _xlfn.CONCAT("[", IF(ISBLANK(AI407), "", _xlfn.CONCAT("[""mac"", """, AI407, """]")), IF(ISBLANK(AJ407), "", _xlfn.CONCAT(", [""ip"", """, AJ407, """]")), "]"))</f>
        <v/>
      </c>
      <c r="AL407" s="21"/>
    </row>
    <row r="408" spans="6:38" x14ac:dyDescent="0.2">
      <c r="F408" s="21" t="str">
        <f>IF(ISBLANK(E408), "", Table2[[#This Row],[unique_id]])</f>
        <v/>
      </c>
      <c r="N408" s="21"/>
      <c r="O408" s="22"/>
      <c r="P408" s="21"/>
      <c r="U408" s="22"/>
      <c r="W408" s="21" t="str">
        <f>IF(ISBLANK(V408),  "", _xlfn.CONCAT("haas/entity/sensor/", LOWER(C408), "/", E408, "/config"))</f>
        <v/>
      </c>
      <c r="X408" s="21" t="str">
        <f>IF(ISBLANK(V408),  "", _xlfn.CONCAT(LOWER(C408), "/", E408))</f>
        <v/>
      </c>
      <c r="AB408" s="21"/>
      <c r="AC408" s="22"/>
      <c r="AD408" s="21"/>
      <c r="AK408" s="21" t="str">
        <f>IF(AND(ISBLANK(AI408), ISBLANK(AJ408)), "", _xlfn.CONCAT("[", IF(ISBLANK(AI408), "", _xlfn.CONCAT("[""mac"", """, AI408, """]")), IF(ISBLANK(AJ408), "", _xlfn.CONCAT(", [""ip"", """, AJ408, """]")), "]"))</f>
        <v/>
      </c>
      <c r="AL408" s="21"/>
    </row>
    <row r="409" spans="6:38" x14ac:dyDescent="0.2">
      <c r="F409" s="21" t="str">
        <f>IF(ISBLANK(E409), "", Table2[[#This Row],[unique_id]])</f>
        <v/>
      </c>
      <c r="N409" s="21"/>
      <c r="O409" s="22"/>
      <c r="P409" s="21"/>
      <c r="U409" s="22"/>
      <c r="W409" s="21" t="str">
        <f>IF(ISBLANK(V409),  "", _xlfn.CONCAT("haas/entity/sensor/", LOWER(C409), "/", E409, "/config"))</f>
        <v/>
      </c>
      <c r="X409" s="21" t="str">
        <f>IF(ISBLANK(V409),  "", _xlfn.CONCAT(LOWER(C409), "/", E409))</f>
        <v/>
      </c>
      <c r="AB409" s="21"/>
      <c r="AC409" s="22"/>
      <c r="AD409" s="21"/>
      <c r="AK409" s="21" t="str">
        <f>IF(AND(ISBLANK(AI409), ISBLANK(AJ409)), "", _xlfn.CONCAT("[", IF(ISBLANK(AI409), "", _xlfn.CONCAT("[""mac"", """, AI409, """]")), IF(ISBLANK(AJ409), "", _xlfn.CONCAT(", [""ip"", """, AJ409, """]")), "]"))</f>
        <v/>
      </c>
      <c r="AL409" s="21"/>
    </row>
    <row r="410" spans="6:38" x14ac:dyDescent="0.2">
      <c r="F410" s="21" t="str">
        <f>IF(ISBLANK(E410), "", Table2[[#This Row],[unique_id]])</f>
        <v/>
      </c>
      <c r="N410" s="21"/>
      <c r="O410" s="22"/>
      <c r="P410" s="21"/>
      <c r="U410" s="22"/>
      <c r="W410" s="21" t="str">
        <f>IF(ISBLANK(V410),  "", _xlfn.CONCAT("haas/entity/sensor/", LOWER(C410), "/", E410, "/config"))</f>
        <v/>
      </c>
      <c r="X410" s="21" t="str">
        <f>IF(ISBLANK(V410),  "", _xlfn.CONCAT(LOWER(C410), "/", E410))</f>
        <v/>
      </c>
      <c r="AB410" s="21"/>
      <c r="AC410" s="22"/>
      <c r="AD410" s="21"/>
      <c r="AK410" s="21" t="str">
        <f>IF(AND(ISBLANK(AI410), ISBLANK(AJ410)), "", _xlfn.CONCAT("[", IF(ISBLANK(AI410), "", _xlfn.CONCAT("[""mac"", """, AI410, """]")), IF(ISBLANK(AJ410), "", _xlfn.CONCAT(", [""ip"", """, AJ410, """]")), "]"))</f>
        <v/>
      </c>
      <c r="AL410" s="21"/>
    </row>
    <row r="411" spans="6:38" x14ac:dyDescent="0.2">
      <c r="F411" s="21" t="str">
        <f>IF(ISBLANK(E411), "", Table2[[#This Row],[unique_id]])</f>
        <v/>
      </c>
      <c r="N411" s="21"/>
      <c r="O411" s="22"/>
      <c r="P411" s="21"/>
      <c r="U411" s="22"/>
      <c r="W411" s="21" t="str">
        <f>IF(ISBLANK(V411),  "", _xlfn.CONCAT("haas/entity/sensor/", LOWER(C411), "/", E411, "/config"))</f>
        <v/>
      </c>
      <c r="X411" s="21" t="str">
        <f>IF(ISBLANK(V411),  "", _xlfn.CONCAT(LOWER(C411), "/", E411))</f>
        <v/>
      </c>
      <c r="AB411" s="21"/>
      <c r="AC411" s="22"/>
      <c r="AD411" s="21"/>
      <c r="AK411" s="21" t="str">
        <f>IF(AND(ISBLANK(AI411), ISBLANK(AJ411)), "", _xlfn.CONCAT("[", IF(ISBLANK(AI411), "", _xlfn.CONCAT("[""mac"", """, AI411, """]")), IF(ISBLANK(AJ411), "", _xlfn.CONCAT(", [""ip"", """, AJ411, """]")), "]"))</f>
        <v/>
      </c>
      <c r="AL411" s="21"/>
    </row>
    <row r="412" spans="6:38" x14ac:dyDescent="0.2">
      <c r="F412" s="21" t="str">
        <f>IF(ISBLANK(E412), "", Table2[[#This Row],[unique_id]])</f>
        <v/>
      </c>
      <c r="N412" s="21"/>
      <c r="O412" s="22"/>
      <c r="P412" s="21"/>
      <c r="U412" s="22"/>
      <c r="W412" s="21" t="str">
        <f>IF(ISBLANK(V412),  "", _xlfn.CONCAT("haas/entity/sensor/", LOWER(C412), "/", E412, "/config"))</f>
        <v/>
      </c>
      <c r="X412" s="21" t="str">
        <f>IF(ISBLANK(V412),  "", _xlfn.CONCAT(LOWER(C412), "/", E412))</f>
        <v/>
      </c>
      <c r="AB412" s="21"/>
      <c r="AC412" s="22"/>
      <c r="AD412" s="21"/>
      <c r="AK412" s="21" t="str">
        <f>IF(AND(ISBLANK(AI412), ISBLANK(AJ412)), "", _xlfn.CONCAT("[", IF(ISBLANK(AI412), "", _xlfn.CONCAT("[""mac"", """, AI412, """]")), IF(ISBLANK(AJ412), "", _xlfn.CONCAT(", [""ip"", """, AJ412, """]")), "]"))</f>
        <v/>
      </c>
      <c r="AL412" s="21"/>
    </row>
    <row r="413" spans="6:38" x14ac:dyDescent="0.2">
      <c r="F413" s="21" t="str">
        <f>IF(ISBLANK(E413), "", Table2[[#This Row],[unique_id]])</f>
        <v/>
      </c>
      <c r="N413" s="21"/>
      <c r="O413" s="22"/>
      <c r="P413" s="21"/>
      <c r="U413" s="22"/>
      <c r="W413" s="21" t="str">
        <f>IF(ISBLANK(V413),  "", _xlfn.CONCAT("haas/entity/sensor/", LOWER(C413), "/", E413, "/config"))</f>
        <v/>
      </c>
      <c r="X413" s="21" t="str">
        <f>IF(ISBLANK(V413),  "", _xlfn.CONCAT(LOWER(C413), "/", E413))</f>
        <v/>
      </c>
      <c r="AB413" s="21"/>
      <c r="AC413" s="22"/>
      <c r="AD413" s="21"/>
      <c r="AK413" s="21" t="str">
        <f>IF(AND(ISBLANK(AI413), ISBLANK(AJ413)), "", _xlfn.CONCAT("[", IF(ISBLANK(AI413), "", _xlfn.CONCAT("[""mac"", """, AI413, """]")), IF(ISBLANK(AJ413), "", _xlfn.CONCAT(", [""ip"", """, AJ413, """]")), "]"))</f>
        <v/>
      </c>
      <c r="AL413" s="21"/>
    </row>
    <row r="414" spans="6:38" x14ac:dyDescent="0.2">
      <c r="F414" s="21" t="str">
        <f>IF(ISBLANK(E414), "", Table2[[#This Row],[unique_id]])</f>
        <v/>
      </c>
      <c r="N414" s="21"/>
      <c r="O414" s="22"/>
      <c r="P414" s="21"/>
      <c r="U414" s="22"/>
      <c r="W414" s="21" t="str">
        <f>IF(ISBLANK(V414),  "", _xlfn.CONCAT("haas/entity/sensor/", LOWER(C414), "/", E414, "/config"))</f>
        <v/>
      </c>
      <c r="X414" s="21" t="str">
        <f>IF(ISBLANK(V414),  "", _xlfn.CONCAT(LOWER(C414), "/", E414))</f>
        <v/>
      </c>
      <c r="AB414" s="21"/>
      <c r="AC414" s="22"/>
      <c r="AD414" s="21"/>
      <c r="AK414" s="21" t="str">
        <f>IF(AND(ISBLANK(AI414), ISBLANK(AJ414)), "", _xlfn.CONCAT("[", IF(ISBLANK(AI414), "", _xlfn.CONCAT("[""mac"", """, AI414, """]")), IF(ISBLANK(AJ414), "", _xlfn.CONCAT(", [""ip"", """, AJ414, """]")), "]"))</f>
        <v/>
      </c>
      <c r="AL414" s="21"/>
    </row>
    <row r="415" spans="6:38" x14ac:dyDescent="0.2">
      <c r="F415" s="21" t="str">
        <f>IF(ISBLANK(E415), "", Table2[[#This Row],[unique_id]])</f>
        <v/>
      </c>
      <c r="H415" s="25"/>
      <c r="N415" s="21"/>
      <c r="O415" s="22"/>
      <c r="P415" s="21"/>
      <c r="U415" s="22"/>
      <c r="W415" s="21" t="str">
        <f>IF(ISBLANK(V415),  "", _xlfn.CONCAT("haas/entity/sensor/", LOWER(C415), "/", E415, "/config"))</f>
        <v/>
      </c>
      <c r="X415" s="21" t="str">
        <f>IF(ISBLANK(V415),  "", _xlfn.CONCAT(LOWER(C415), "/", E415))</f>
        <v/>
      </c>
      <c r="AB415" s="21"/>
      <c r="AC415" s="22"/>
      <c r="AD415" s="21"/>
      <c r="AK415" s="21" t="str">
        <f>IF(AND(ISBLANK(AI415), ISBLANK(AJ415)), "", _xlfn.CONCAT("[", IF(ISBLANK(AI415), "", _xlfn.CONCAT("[""mac"", """, AI415, """]")), IF(ISBLANK(AJ415), "", _xlfn.CONCAT(", [""ip"", """, AJ415, """]")), "]"))</f>
        <v/>
      </c>
      <c r="AL415" s="21"/>
    </row>
    <row r="416" spans="6:38" x14ac:dyDescent="0.2">
      <c r="F416" s="21" t="str">
        <f>IF(ISBLANK(E416), "", Table2[[#This Row],[unique_id]])</f>
        <v/>
      </c>
      <c r="H416" s="25"/>
      <c r="N416" s="21"/>
      <c r="O416" s="22"/>
      <c r="P416" s="21"/>
      <c r="U416" s="22"/>
      <c r="W416" s="21" t="str">
        <f>IF(ISBLANK(V416),  "", _xlfn.CONCAT("haas/entity/sensor/", LOWER(C416), "/", E416, "/config"))</f>
        <v/>
      </c>
      <c r="X416" s="21" t="str">
        <f>IF(ISBLANK(V416),  "", _xlfn.CONCAT(LOWER(C416), "/", E416))</f>
        <v/>
      </c>
      <c r="AB416" s="21"/>
      <c r="AC416" s="22"/>
      <c r="AD416" s="21"/>
      <c r="AK416" s="21" t="str">
        <f>IF(AND(ISBLANK(AI416), ISBLANK(AJ416)), "", _xlfn.CONCAT("[", IF(ISBLANK(AI416), "", _xlfn.CONCAT("[""mac"", """, AI416, """]")), IF(ISBLANK(AJ416), "", _xlfn.CONCAT(", [""ip"", """, AJ416, """]")), "]"))</f>
        <v/>
      </c>
      <c r="AL416" s="21"/>
    </row>
    <row r="417" spans="6:38" x14ac:dyDescent="0.2">
      <c r="F417" s="21" t="str">
        <f>IF(ISBLANK(E417), "", Table2[[#This Row],[unique_id]])</f>
        <v/>
      </c>
      <c r="N417" s="21"/>
      <c r="O417" s="22"/>
      <c r="P417" s="21"/>
      <c r="U417" s="22"/>
      <c r="W417" s="21" t="str">
        <f>IF(ISBLANK(V417),  "", _xlfn.CONCAT("haas/entity/sensor/", LOWER(C417), "/", E417, "/config"))</f>
        <v/>
      </c>
      <c r="X417" s="21" t="str">
        <f>IF(ISBLANK(V417),  "", _xlfn.CONCAT(LOWER(C417), "/", E417))</f>
        <v/>
      </c>
      <c r="AB417" s="21"/>
      <c r="AC417" s="22"/>
      <c r="AD417" s="21"/>
      <c r="AK417" s="21" t="str">
        <f>IF(AND(ISBLANK(AI417), ISBLANK(AJ417)), "", _xlfn.CONCAT("[", IF(ISBLANK(AI417), "", _xlfn.CONCAT("[""mac"", """, AI417, """]")), IF(ISBLANK(AJ417), "", _xlfn.CONCAT(", [""ip"", """, AJ417, """]")), "]"))</f>
        <v/>
      </c>
      <c r="AL417" s="21"/>
    </row>
    <row r="418" spans="6:38" x14ac:dyDescent="0.2">
      <c r="F418" s="21" t="str">
        <f>IF(ISBLANK(E418), "", Table2[[#This Row],[unique_id]])</f>
        <v/>
      </c>
      <c r="N418" s="21"/>
      <c r="O418" s="22"/>
      <c r="P418" s="21"/>
      <c r="U418" s="22"/>
      <c r="W418" s="21" t="str">
        <f>IF(ISBLANK(V418),  "", _xlfn.CONCAT("haas/entity/sensor/", LOWER(C418), "/", E418, "/config"))</f>
        <v/>
      </c>
      <c r="X418" s="21" t="str">
        <f>IF(ISBLANK(V418),  "", _xlfn.CONCAT(LOWER(C418), "/", E418))</f>
        <v/>
      </c>
      <c r="AB418" s="21"/>
      <c r="AC418" s="22"/>
      <c r="AD418" s="21"/>
      <c r="AK418" s="21" t="str">
        <f>IF(AND(ISBLANK(AI418), ISBLANK(AJ418)), "", _xlfn.CONCAT("[", IF(ISBLANK(AI418), "", _xlfn.CONCAT("[""mac"", """, AI418, """]")), IF(ISBLANK(AJ418), "", _xlfn.CONCAT(", [""ip"", """, AJ418, """]")), "]"))</f>
        <v/>
      </c>
      <c r="AL418" s="21"/>
    </row>
    <row r="419" spans="6:38" x14ac:dyDescent="0.2">
      <c r="F419" s="21" t="str">
        <f>IF(ISBLANK(E419), "", Table2[[#This Row],[unique_id]])</f>
        <v/>
      </c>
      <c r="N419" s="21"/>
      <c r="O419" s="22"/>
      <c r="P419" s="21"/>
      <c r="U419" s="22"/>
      <c r="W419" s="21" t="str">
        <f>IF(ISBLANK(V419),  "", _xlfn.CONCAT("haas/entity/sensor/", LOWER(C419), "/", E419, "/config"))</f>
        <v/>
      </c>
      <c r="X419" s="21" t="str">
        <f>IF(ISBLANK(V419),  "", _xlfn.CONCAT(LOWER(C419), "/", E419))</f>
        <v/>
      </c>
      <c r="AB419" s="21"/>
      <c r="AC419" s="22"/>
      <c r="AD419" s="21"/>
      <c r="AK419" s="21" t="str">
        <f>IF(AND(ISBLANK(AI419), ISBLANK(AJ419)), "", _xlfn.CONCAT("[", IF(ISBLANK(AI419), "", _xlfn.CONCAT("[""mac"", """, AI419, """]")), IF(ISBLANK(AJ419), "", _xlfn.CONCAT(", [""ip"", """, AJ419, """]")), "]"))</f>
        <v/>
      </c>
      <c r="AL419" s="21"/>
    </row>
    <row r="420" spans="6:38" x14ac:dyDescent="0.2">
      <c r="F420" s="21" t="str">
        <f>IF(ISBLANK(E420), "", Table2[[#This Row],[unique_id]])</f>
        <v/>
      </c>
      <c r="N420" s="21"/>
      <c r="O420" s="22"/>
      <c r="P420" s="21"/>
      <c r="U420" s="22"/>
      <c r="W420" s="21" t="str">
        <f>IF(ISBLANK(V420),  "", _xlfn.CONCAT("haas/entity/sensor/", LOWER(C420), "/", E420, "/config"))</f>
        <v/>
      </c>
      <c r="X420" s="21" t="str">
        <f>IF(ISBLANK(V420),  "", _xlfn.CONCAT(LOWER(C420), "/", E420))</f>
        <v/>
      </c>
      <c r="AB420" s="21"/>
      <c r="AC420" s="22"/>
      <c r="AD420" s="21"/>
      <c r="AK420" s="21" t="str">
        <f>IF(AND(ISBLANK(AI420), ISBLANK(AJ420)), "", _xlfn.CONCAT("[", IF(ISBLANK(AI420), "", _xlfn.CONCAT("[""mac"", """, AI420, """]")), IF(ISBLANK(AJ420), "", _xlfn.CONCAT(", [""ip"", """, AJ420, """]")), "]"))</f>
        <v/>
      </c>
      <c r="AL420" s="21"/>
    </row>
    <row r="421" spans="6:38" x14ac:dyDescent="0.2">
      <c r="F421" s="21" t="str">
        <f>IF(ISBLANK(E421), "", Table2[[#This Row],[unique_id]])</f>
        <v/>
      </c>
      <c r="N421" s="21"/>
      <c r="O421" s="22"/>
      <c r="P421" s="21"/>
      <c r="W421" s="21" t="str">
        <f>IF(ISBLANK(V421),  "", _xlfn.CONCAT("haas/entity/sensor/", LOWER(C421), "/", E421, "/config"))</f>
        <v/>
      </c>
      <c r="X421" s="21" t="str">
        <f>IF(ISBLANK(V421),  "", _xlfn.CONCAT(LOWER(C421), "/", E421))</f>
        <v/>
      </c>
      <c r="AB421" s="21"/>
      <c r="AC421" s="22"/>
      <c r="AD421" s="21"/>
      <c r="AK421" s="21" t="str">
        <f>IF(AND(ISBLANK(AI421), ISBLANK(AJ421)), "", _xlfn.CONCAT("[", IF(ISBLANK(AI421), "", _xlfn.CONCAT("[""mac"", """, AI421, """]")), IF(ISBLANK(AJ421), "", _xlfn.CONCAT(", [""ip"", """, AJ421, """]")), "]"))</f>
        <v/>
      </c>
      <c r="AL421" s="21"/>
    </row>
    <row r="422" spans="6:38" x14ac:dyDescent="0.2">
      <c r="F422" s="21" t="str">
        <f>IF(ISBLANK(E422), "", Table2[[#This Row],[unique_id]])</f>
        <v/>
      </c>
      <c r="N422" s="21"/>
      <c r="O422" s="22"/>
      <c r="P422" s="21"/>
      <c r="W422" s="21" t="str">
        <f>IF(ISBLANK(V422),  "", _xlfn.CONCAT("haas/entity/sensor/", LOWER(C422), "/", E422, "/config"))</f>
        <v/>
      </c>
      <c r="X422" s="21" t="str">
        <f>IF(ISBLANK(V422),  "", _xlfn.CONCAT(LOWER(C422), "/", E422))</f>
        <v/>
      </c>
      <c r="AB422" s="21"/>
      <c r="AC422" s="22"/>
      <c r="AD422" s="21"/>
      <c r="AK422" s="21" t="str">
        <f>IF(AND(ISBLANK(AI422), ISBLANK(AJ422)), "", _xlfn.CONCAT("[", IF(ISBLANK(AI422), "", _xlfn.CONCAT("[""mac"", """, AI422, """]")), IF(ISBLANK(AJ422), "", _xlfn.CONCAT(", [""ip"", """, AJ422, """]")), "]"))</f>
        <v/>
      </c>
      <c r="AL422" s="21"/>
    </row>
    <row r="423" spans="6:38" x14ac:dyDescent="0.2">
      <c r="F423" s="21" t="str">
        <f>IF(ISBLANK(E423), "", Table2[[#This Row],[unique_id]])</f>
        <v/>
      </c>
      <c r="N423" s="21"/>
      <c r="O423" s="22"/>
      <c r="P423" s="21"/>
      <c r="W423" s="21" t="str">
        <f>IF(ISBLANK(V423),  "", _xlfn.CONCAT("haas/entity/sensor/", LOWER(C423), "/", E423, "/config"))</f>
        <v/>
      </c>
      <c r="X423" s="21" t="str">
        <f>IF(ISBLANK(V423),  "", _xlfn.CONCAT(LOWER(C423), "/", E423))</f>
        <v/>
      </c>
      <c r="AB423" s="21"/>
      <c r="AC423" s="22"/>
      <c r="AD423" s="21"/>
      <c r="AK423" s="21" t="str">
        <f>IF(AND(ISBLANK(AI423), ISBLANK(AJ423)), "", _xlfn.CONCAT("[", IF(ISBLANK(AI423), "", _xlfn.CONCAT("[""mac"", """, AI423, """]")), IF(ISBLANK(AJ423), "", _xlfn.CONCAT(", [""ip"", """, AJ423, """]")), "]"))</f>
        <v/>
      </c>
      <c r="AL423" s="21"/>
    </row>
    <row r="424" spans="6:38" x14ac:dyDescent="0.2">
      <c r="F424" s="21" t="str">
        <f>IF(ISBLANK(E424), "", Table2[[#This Row],[unique_id]])</f>
        <v/>
      </c>
      <c r="N424" s="21"/>
      <c r="O424" s="22"/>
      <c r="P424" s="21"/>
      <c r="W424" s="21" t="str">
        <f>IF(ISBLANK(V424),  "", _xlfn.CONCAT("haas/entity/sensor/", LOWER(C424), "/", E424, "/config"))</f>
        <v/>
      </c>
      <c r="X424" s="21" t="str">
        <f>IF(ISBLANK(V424),  "", _xlfn.CONCAT(LOWER(C424), "/", E424))</f>
        <v/>
      </c>
      <c r="AB424" s="21"/>
      <c r="AC424" s="22"/>
      <c r="AD424" s="21"/>
      <c r="AK424" s="21" t="str">
        <f>IF(AND(ISBLANK(AI424), ISBLANK(AJ424)), "", _xlfn.CONCAT("[", IF(ISBLANK(AI424), "", _xlfn.CONCAT("[""mac"", """, AI424, """]")), IF(ISBLANK(AJ424), "", _xlfn.CONCAT(", [""ip"", """, AJ424, """]")), "]"))</f>
        <v/>
      </c>
      <c r="AL424" s="21"/>
    </row>
    <row r="425" spans="6:38" x14ac:dyDescent="0.2">
      <c r="F425" s="21" t="str">
        <f>IF(ISBLANK(E425), "", Table2[[#This Row],[unique_id]])</f>
        <v/>
      </c>
      <c r="G425" s="25"/>
      <c r="N425" s="21"/>
      <c r="O425" s="22"/>
      <c r="P425" s="21"/>
      <c r="W425" s="21" t="str">
        <f>IF(ISBLANK(V425),  "", _xlfn.CONCAT("haas/entity/sensor/", LOWER(C425), "/", E425, "/config"))</f>
        <v/>
      </c>
      <c r="X425" s="21" t="str">
        <f>IF(ISBLANK(V425),  "", _xlfn.CONCAT(LOWER(C425), "/", E425))</f>
        <v/>
      </c>
      <c r="AB425" s="21"/>
      <c r="AC425" s="22"/>
      <c r="AD425" s="21"/>
      <c r="AK425" s="21" t="str">
        <f>IF(AND(ISBLANK(AI425), ISBLANK(AJ425)), "", _xlfn.CONCAT("[", IF(ISBLANK(AI425), "", _xlfn.CONCAT("[""mac"", """, AI425, """]")), IF(ISBLANK(AJ425), "", _xlfn.CONCAT(", [""ip"", """, AJ425, """]")), "]"))</f>
        <v/>
      </c>
      <c r="AL425" s="21"/>
    </row>
    <row r="426" spans="6:38" x14ac:dyDescent="0.2">
      <c r="F426" s="21" t="str">
        <f>IF(ISBLANK(E426), "", Table2[[#This Row],[unique_id]])</f>
        <v/>
      </c>
      <c r="N426" s="21"/>
      <c r="O426" s="22"/>
      <c r="P426" s="21"/>
      <c r="W426" s="21" t="str">
        <f>IF(ISBLANK(V426),  "", _xlfn.CONCAT("haas/entity/sensor/", LOWER(C426), "/", E426, "/config"))</f>
        <v/>
      </c>
      <c r="X426" s="21" t="str">
        <f>IF(ISBLANK(V426),  "", _xlfn.CONCAT(LOWER(C426), "/", E426))</f>
        <v/>
      </c>
      <c r="AB426" s="21"/>
      <c r="AC426" s="22"/>
      <c r="AD426" s="21"/>
      <c r="AK426" s="21" t="str">
        <f>IF(AND(ISBLANK(AI426), ISBLANK(AJ426)), "", _xlfn.CONCAT("[", IF(ISBLANK(AI426), "", _xlfn.CONCAT("[""mac"", """, AI426, """]")), IF(ISBLANK(AJ426), "", _xlfn.CONCAT(", [""ip"", """, AJ426, """]")), "]"))</f>
        <v/>
      </c>
      <c r="AL426" s="21"/>
    </row>
    <row r="427" spans="6:38" x14ac:dyDescent="0.2">
      <c r="F427" s="21" t="str">
        <f>IF(ISBLANK(E427), "", Table2[[#This Row],[unique_id]])</f>
        <v/>
      </c>
      <c r="N427" s="21"/>
      <c r="O427" s="22"/>
      <c r="P427" s="21"/>
      <c r="W427" s="21" t="str">
        <f>IF(ISBLANK(V427),  "", _xlfn.CONCAT("haas/entity/sensor/", LOWER(C427), "/", E427, "/config"))</f>
        <v/>
      </c>
      <c r="X427" s="21" t="str">
        <f>IF(ISBLANK(V427),  "", _xlfn.CONCAT(LOWER(C427), "/", E427))</f>
        <v/>
      </c>
      <c r="AB427" s="21"/>
      <c r="AC427" s="22"/>
      <c r="AD427" s="21"/>
      <c r="AK427" s="21" t="str">
        <f>IF(AND(ISBLANK(AI427), ISBLANK(AJ427)), "", _xlfn.CONCAT("[", IF(ISBLANK(AI427), "", _xlfn.CONCAT("[""mac"", """, AI427, """]")), IF(ISBLANK(AJ427), "", _xlfn.CONCAT(", [""ip"", """, AJ427, """]")), "]"))</f>
        <v/>
      </c>
      <c r="AL427" s="21"/>
    </row>
    <row r="428" spans="6:38" x14ac:dyDescent="0.2">
      <c r="F428" s="21" t="str">
        <f>IF(ISBLANK(E428), "", Table2[[#This Row],[unique_id]])</f>
        <v/>
      </c>
      <c r="N428" s="21"/>
      <c r="O428" s="22"/>
      <c r="P428" s="21"/>
      <c r="W428" s="21" t="str">
        <f>IF(ISBLANK(V428),  "", _xlfn.CONCAT("haas/entity/sensor/", LOWER(C428), "/", E428, "/config"))</f>
        <v/>
      </c>
      <c r="X428" s="21" t="str">
        <f>IF(ISBLANK(V428),  "", _xlfn.CONCAT(LOWER(C428), "/", E428))</f>
        <v/>
      </c>
      <c r="AB428" s="21"/>
      <c r="AC428" s="22"/>
      <c r="AD428" s="21"/>
      <c r="AK428" s="21" t="str">
        <f>IF(AND(ISBLANK(AI428), ISBLANK(AJ428)), "", _xlfn.CONCAT("[", IF(ISBLANK(AI428), "", _xlfn.CONCAT("[""mac"", """, AI428, """]")), IF(ISBLANK(AJ428), "", _xlfn.CONCAT(", [""ip"", """, AJ428, """]")), "]"))</f>
        <v/>
      </c>
      <c r="AL428" s="21"/>
    </row>
    <row r="429" spans="6:38" x14ac:dyDescent="0.2">
      <c r="F429" s="21" t="str">
        <f>IF(ISBLANK(E429), "", Table2[[#This Row],[unique_id]])</f>
        <v/>
      </c>
      <c r="N429" s="21"/>
      <c r="O429" s="22"/>
      <c r="P429" s="21"/>
      <c r="W429" s="21" t="str">
        <f>IF(ISBLANK(V429),  "", _xlfn.CONCAT("haas/entity/sensor/", LOWER(C429), "/", E429, "/config"))</f>
        <v/>
      </c>
      <c r="X429" s="21" t="str">
        <f>IF(ISBLANK(V429),  "", _xlfn.CONCAT(LOWER(C429), "/", E429))</f>
        <v/>
      </c>
      <c r="AB429" s="21"/>
      <c r="AC429" s="22"/>
      <c r="AD429" s="21"/>
      <c r="AK429" s="21" t="str">
        <f>IF(AND(ISBLANK(AI429), ISBLANK(AJ429)), "", _xlfn.CONCAT("[", IF(ISBLANK(AI429), "", _xlfn.CONCAT("[""mac"", """, AI429, """]")), IF(ISBLANK(AJ429), "", _xlfn.CONCAT(", [""ip"", """, AJ429, """]")), "]"))</f>
        <v/>
      </c>
      <c r="AL429" s="21"/>
    </row>
    <row r="430" spans="6:38" x14ac:dyDescent="0.2">
      <c r="F430" s="21" t="str">
        <f>IF(ISBLANK(E430), "", Table2[[#This Row],[unique_id]])</f>
        <v/>
      </c>
      <c r="N430" s="21"/>
      <c r="O430" s="22"/>
      <c r="P430" s="21"/>
      <c r="W430" s="21" t="str">
        <f>IF(ISBLANK(V430),  "", _xlfn.CONCAT("haas/entity/sensor/", LOWER(C430), "/", E430, "/config"))</f>
        <v/>
      </c>
      <c r="X430" s="21" t="str">
        <f>IF(ISBLANK(V430),  "", _xlfn.CONCAT(LOWER(C430), "/", E430))</f>
        <v/>
      </c>
      <c r="AB430" s="21"/>
      <c r="AC430" s="22"/>
      <c r="AD430" s="21"/>
      <c r="AK430" s="21" t="str">
        <f>IF(AND(ISBLANK(AI430), ISBLANK(AJ430)), "", _xlfn.CONCAT("[", IF(ISBLANK(AI430), "", _xlfn.CONCAT("[""mac"", """, AI430, """]")), IF(ISBLANK(AJ430), "", _xlfn.CONCAT(", [""ip"", """, AJ430, """]")), "]"))</f>
        <v/>
      </c>
      <c r="AL430" s="21"/>
    </row>
    <row r="431" spans="6:38" x14ac:dyDescent="0.2">
      <c r="F431" s="21" t="str">
        <f>IF(ISBLANK(E431), "", Table2[[#This Row],[unique_id]])</f>
        <v/>
      </c>
      <c r="N431" s="21"/>
      <c r="O431" s="22"/>
      <c r="P431" s="21"/>
      <c r="W431" s="21" t="str">
        <f>IF(ISBLANK(V431),  "", _xlfn.CONCAT("haas/entity/sensor/", LOWER(C431), "/", E431, "/config"))</f>
        <v/>
      </c>
      <c r="X431" s="21" t="str">
        <f>IF(ISBLANK(V431),  "", _xlfn.CONCAT(LOWER(C431), "/", E431))</f>
        <v/>
      </c>
      <c r="AB431" s="21"/>
      <c r="AC431" s="22"/>
      <c r="AD431" s="21"/>
      <c r="AK431" s="21" t="str">
        <f>IF(AND(ISBLANK(AI431), ISBLANK(AJ431)), "", _xlfn.CONCAT("[", IF(ISBLANK(AI431), "", _xlfn.CONCAT("[""mac"", """, AI431, """]")), IF(ISBLANK(AJ431), "", _xlfn.CONCAT(", [""ip"", """, AJ431, """]")), "]"))</f>
        <v/>
      </c>
      <c r="AL431" s="21"/>
    </row>
    <row r="432" spans="6:38" x14ac:dyDescent="0.2">
      <c r="F432" s="21" t="str">
        <f>IF(ISBLANK(E432), "", Table2[[#This Row],[unique_id]])</f>
        <v/>
      </c>
      <c r="N432" s="21"/>
      <c r="O432" s="22"/>
      <c r="P432" s="21"/>
      <c r="W432" s="21" t="str">
        <f>IF(ISBLANK(V432),  "", _xlfn.CONCAT("haas/entity/sensor/", LOWER(C432), "/", E432, "/config"))</f>
        <v/>
      </c>
      <c r="X432" s="21" t="str">
        <f>IF(ISBLANK(V432),  "", _xlfn.CONCAT(LOWER(C432), "/", E432))</f>
        <v/>
      </c>
      <c r="AB432" s="21"/>
      <c r="AC432" s="22"/>
      <c r="AD432" s="21"/>
      <c r="AK432" s="21" t="str">
        <f>IF(AND(ISBLANK(AI432), ISBLANK(AJ432)), "", _xlfn.CONCAT("[", IF(ISBLANK(AI432), "", _xlfn.CONCAT("[""mac"", """, AI432, """]")), IF(ISBLANK(AJ432), "", _xlfn.CONCAT(", [""ip"", """, AJ432, """]")), "]"))</f>
        <v/>
      </c>
      <c r="AL432" s="21"/>
    </row>
    <row r="433" spans="6:38" x14ac:dyDescent="0.2">
      <c r="F433" s="21" t="str">
        <f>IF(ISBLANK(E433), "", Table2[[#This Row],[unique_id]])</f>
        <v/>
      </c>
      <c r="N433" s="21"/>
      <c r="O433" s="22"/>
      <c r="P433" s="21"/>
      <c r="W433" s="21" t="str">
        <f>IF(ISBLANK(V433),  "", _xlfn.CONCAT("haas/entity/sensor/", LOWER(C433), "/", E433, "/config"))</f>
        <v/>
      </c>
      <c r="X433" s="21" t="str">
        <f>IF(ISBLANK(V433),  "", _xlfn.CONCAT(LOWER(C433), "/", E433))</f>
        <v/>
      </c>
      <c r="AB433" s="21"/>
      <c r="AC433" s="22"/>
      <c r="AD433" s="21"/>
      <c r="AK433" s="21" t="str">
        <f>IF(AND(ISBLANK(AI433), ISBLANK(AJ433)), "", _xlfn.CONCAT("[", IF(ISBLANK(AI433), "", _xlfn.CONCAT("[""mac"", """, AI433, """]")), IF(ISBLANK(AJ433), "", _xlfn.CONCAT(", [""ip"", """, AJ433, """]")), "]"))</f>
        <v/>
      </c>
      <c r="AL433" s="21"/>
    </row>
    <row r="434" spans="6:38" x14ac:dyDescent="0.2">
      <c r="F434" s="21" t="str">
        <f>IF(ISBLANK(E434), "", Table2[[#This Row],[unique_id]])</f>
        <v/>
      </c>
      <c r="N434" s="21"/>
      <c r="O434" s="22"/>
      <c r="P434" s="21"/>
      <c r="W434" s="21" t="str">
        <f>IF(ISBLANK(V434),  "", _xlfn.CONCAT("haas/entity/sensor/", LOWER(C434), "/", E434, "/config"))</f>
        <v/>
      </c>
      <c r="X434" s="21" t="str">
        <f>IF(ISBLANK(V434),  "", _xlfn.CONCAT(LOWER(C434), "/", E434))</f>
        <v/>
      </c>
      <c r="AB434" s="21"/>
      <c r="AC434" s="22"/>
      <c r="AD434" s="21"/>
      <c r="AK434" s="21" t="str">
        <f>IF(AND(ISBLANK(AI434), ISBLANK(AJ434)), "", _xlfn.CONCAT("[", IF(ISBLANK(AI434), "", _xlfn.CONCAT("[""mac"", """, AI434, """]")), IF(ISBLANK(AJ434), "", _xlfn.CONCAT(", [""ip"", """, AJ434, """]")), "]"))</f>
        <v/>
      </c>
      <c r="AL434" s="21"/>
    </row>
    <row r="435" spans="6:38" x14ac:dyDescent="0.2">
      <c r="F435" s="21" t="str">
        <f>IF(ISBLANK(E435), "", Table2[[#This Row],[unique_id]])</f>
        <v/>
      </c>
      <c r="N435" s="21"/>
      <c r="O435" s="22"/>
      <c r="P435" s="21"/>
      <c r="W435" s="21" t="str">
        <f>IF(ISBLANK(V435),  "", _xlfn.CONCAT("haas/entity/sensor/", LOWER(C435), "/", E435, "/config"))</f>
        <v/>
      </c>
      <c r="X435" s="21" t="str">
        <f>IF(ISBLANK(V435),  "", _xlfn.CONCAT(LOWER(C435), "/", E435))</f>
        <v/>
      </c>
      <c r="AB435" s="21"/>
      <c r="AC435" s="22"/>
      <c r="AD435" s="21"/>
      <c r="AK435" s="21" t="str">
        <f>IF(AND(ISBLANK(AI435), ISBLANK(AJ435)), "", _xlfn.CONCAT("[", IF(ISBLANK(AI435), "", _xlfn.CONCAT("[""mac"", """, AI435, """]")), IF(ISBLANK(AJ435), "", _xlfn.CONCAT(", [""ip"", """, AJ435, """]")), "]"))</f>
        <v/>
      </c>
      <c r="AL435" s="21"/>
    </row>
    <row r="436" spans="6:38" x14ac:dyDescent="0.2">
      <c r="F436" s="21" t="str">
        <f>IF(ISBLANK(E436), "", Table2[[#This Row],[unique_id]])</f>
        <v/>
      </c>
      <c r="N436" s="21"/>
      <c r="O436" s="22"/>
      <c r="P436" s="21"/>
      <c r="W436" s="21" t="str">
        <f>IF(ISBLANK(V436),  "", _xlfn.CONCAT("haas/entity/sensor/", LOWER(C436), "/", E436, "/config"))</f>
        <v/>
      </c>
      <c r="X436" s="21" t="str">
        <f>IF(ISBLANK(V436),  "", _xlfn.CONCAT(LOWER(C436), "/", E436))</f>
        <v/>
      </c>
      <c r="AB436" s="21"/>
      <c r="AC436" s="22"/>
      <c r="AD436" s="21"/>
      <c r="AK436" s="21" t="str">
        <f>IF(AND(ISBLANK(AI436), ISBLANK(AJ436)), "", _xlfn.CONCAT("[", IF(ISBLANK(AI436), "", _xlfn.CONCAT("[""mac"", """, AI436, """]")), IF(ISBLANK(AJ436), "", _xlfn.CONCAT(", [""ip"", """, AJ436, """]")), "]"))</f>
        <v/>
      </c>
      <c r="AL436" s="21"/>
    </row>
    <row r="437" spans="6:38" x14ac:dyDescent="0.2">
      <c r="F437" s="21" t="str">
        <f>IF(ISBLANK(E437), "", Table2[[#This Row],[unique_id]])</f>
        <v/>
      </c>
      <c r="N437" s="21"/>
      <c r="O437" s="22"/>
      <c r="P437" s="21"/>
      <c r="W437" s="21" t="str">
        <f>IF(ISBLANK(V437),  "", _xlfn.CONCAT("haas/entity/sensor/", LOWER(C437), "/", E437, "/config"))</f>
        <v/>
      </c>
      <c r="X437" s="21" t="str">
        <f>IF(ISBLANK(V437),  "", _xlfn.CONCAT(LOWER(C437), "/", E437))</f>
        <v/>
      </c>
      <c r="AB437" s="21"/>
      <c r="AC437" s="22"/>
      <c r="AD437" s="21"/>
      <c r="AK437" s="21" t="str">
        <f>IF(AND(ISBLANK(AI437), ISBLANK(AJ437)), "", _xlfn.CONCAT("[", IF(ISBLANK(AI437), "", _xlfn.CONCAT("[""mac"", """, AI437, """]")), IF(ISBLANK(AJ437), "", _xlfn.CONCAT(", [""ip"", """, AJ437, """]")), "]"))</f>
        <v/>
      </c>
      <c r="AL437" s="21"/>
    </row>
    <row r="438" spans="6:38" x14ac:dyDescent="0.2">
      <c r="F438" s="21" t="str">
        <f>IF(ISBLANK(E438), "", Table2[[#This Row],[unique_id]])</f>
        <v/>
      </c>
      <c r="N438" s="21"/>
      <c r="O438" s="22"/>
      <c r="P438" s="21"/>
      <c r="W438" s="21" t="str">
        <f>IF(ISBLANK(V438),  "", _xlfn.CONCAT("haas/entity/sensor/", LOWER(C438), "/", E438, "/config"))</f>
        <v/>
      </c>
      <c r="X438" s="21" t="str">
        <f>IF(ISBLANK(V438),  "", _xlfn.CONCAT(LOWER(C438), "/", E438))</f>
        <v/>
      </c>
      <c r="AB438" s="21"/>
      <c r="AC438" s="22"/>
      <c r="AD438" s="21"/>
      <c r="AK438" s="21" t="str">
        <f>IF(AND(ISBLANK(AI438), ISBLANK(AJ438)), "", _xlfn.CONCAT("[", IF(ISBLANK(AI438), "", _xlfn.CONCAT("[""mac"", """, AI438, """]")), IF(ISBLANK(AJ438), "", _xlfn.CONCAT(", [""ip"", """, AJ438, """]")), "]"))</f>
        <v/>
      </c>
      <c r="AL438" s="21"/>
    </row>
    <row r="439" spans="6:38" x14ac:dyDescent="0.2">
      <c r="F439" s="21" t="str">
        <f>IF(ISBLANK(E439), "", Table2[[#This Row],[unique_id]])</f>
        <v/>
      </c>
      <c r="N439" s="21"/>
      <c r="O439" s="22"/>
      <c r="P439" s="21"/>
      <c r="W439" s="21" t="str">
        <f>IF(ISBLANK(V439),  "", _xlfn.CONCAT("haas/entity/sensor/", LOWER(C439), "/", E439, "/config"))</f>
        <v/>
      </c>
      <c r="X439" s="21" t="str">
        <f>IF(ISBLANK(V439),  "", _xlfn.CONCAT(LOWER(C439), "/", E439))</f>
        <v/>
      </c>
      <c r="AB439" s="21"/>
      <c r="AC439" s="22"/>
      <c r="AD439" s="21"/>
      <c r="AK439" s="21" t="str">
        <f>IF(AND(ISBLANK(AI439), ISBLANK(AJ439)), "", _xlfn.CONCAT("[", IF(ISBLANK(AI439), "", _xlfn.CONCAT("[""mac"", """, AI439, """]")), IF(ISBLANK(AJ439), "", _xlfn.CONCAT(", [""ip"", """, AJ439, """]")), "]"))</f>
        <v/>
      </c>
      <c r="AL439" s="21"/>
    </row>
    <row r="440" spans="6:38" x14ac:dyDescent="0.2">
      <c r="F440" s="21" t="str">
        <f>IF(ISBLANK(E440), "", Table2[[#This Row],[unique_id]])</f>
        <v/>
      </c>
      <c r="N440" s="21"/>
      <c r="O440" s="22"/>
      <c r="P440" s="21"/>
      <c r="W440" s="21" t="str">
        <f>IF(ISBLANK(V440),  "", _xlfn.CONCAT("haas/entity/sensor/", LOWER(C440), "/", E440, "/config"))</f>
        <v/>
      </c>
      <c r="X440" s="21" t="str">
        <f>IF(ISBLANK(V440),  "", _xlfn.CONCAT(LOWER(C440), "/", E440))</f>
        <v/>
      </c>
      <c r="AB440" s="21"/>
      <c r="AC440" s="22"/>
      <c r="AD440" s="21"/>
      <c r="AK440" s="21" t="str">
        <f>IF(AND(ISBLANK(AI440), ISBLANK(AJ440)), "", _xlfn.CONCAT("[", IF(ISBLANK(AI440), "", _xlfn.CONCAT("[""mac"", """, AI440, """]")), IF(ISBLANK(AJ440), "", _xlfn.CONCAT(", [""ip"", """, AJ440, """]")), "]"))</f>
        <v/>
      </c>
      <c r="AL440" s="21"/>
    </row>
    <row r="441" spans="6:38" x14ac:dyDescent="0.2">
      <c r="F441" s="21" t="str">
        <f>IF(ISBLANK(E441), "", Table2[[#This Row],[unique_id]])</f>
        <v/>
      </c>
      <c r="N441" s="21"/>
      <c r="O441" s="22"/>
      <c r="P441" s="21"/>
      <c r="W441" s="21" t="str">
        <f>IF(ISBLANK(V441),  "", _xlfn.CONCAT("haas/entity/sensor/", LOWER(C441), "/", E441, "/config"))</f>
        <v/>
      </c>
      <c r="X441" s="21" t="str">
        <f>IF(ISBLANK(V441),  "", _xlfn.CONCAT(LOWER(C441), "/", E441))</f>
        <v/>
      </c>
      <c r="AB441" s="21"/>
      <c r="AC441" s="22"/>
      <c r="AD441" s="21"/>
      <c r="AK441" s="21" t="str">
        <f>IF(AND(ISBLANK(AI441), ISBLANK(AJ441)), "", _xlfn.CONCAT("[", IF(ISBLANK(AI441), "", _xlfn.CONCAT("[""mac"", """, AI441, """]")), IF(ISBLANK(AJ441), "", _xlfn.CONCAT(", [""ip"", """, AJ441, """]")), "]"))</f>
        <v/>
      </c>
      <c r="AL441" s="21"/>
    </row>
    <row r="442" spans="6:38" x14ac:dyDescent="0.2">
      <c r="F442" s="21" t="str">
        <f>IF(ISBLANK(E442), "", Table2[[#This Row],[unique_id]])</f>
        <v/>
      </c>
      <c r="N442" s="21"/>
      <c r="O442" s="22"/>
      <c r="P442" s="21"/>
      <c r="W442" s="21" t="str">
        <f>IF(ISBLANK(V442),  "", _xlfn.CONCAT("haas/entity/sensor/", LOWER(C442), "/", E442, "/config"))</f>
        <v/>
      </c>
      <c r="X442" s="21" t="str">
        <f>IF(ISBLANK(V442),  "", _xlfn.CONCAT(LOWER(C442), "/", E442))</f>
        <v/>
      </c>
      <c r="AB442" s="21"/>
      <c r="AC442" s="22"/>
      <c r="AD442" s="21"/>
      <c r="AK442" s="21" t="str">
        <f>IF(AND(ISBLANK(AI442), ISBLANK(AJ442)), "", _xlfn.CONCAT("[", IF(ISBLANK(AI442), "", _xlfn.CONCAT("[""mac"", """, AI442, """]")), IF(ISBLANK(AJ442), "", _xlfn.CONCAT(", [""ip"", """, AJ442, """]")), "]"))</f>
        <v/>
      </c>
      <c r="AL442" s="21"/>
    </row>
    <row r="443" spans="6:38" x14ac:dyDescent="0.2">
      <c r="F443" s="21" t="str">
        <f>IF(ISBLANK(E443), "", Table2[[#This Row],[unique_id]])</f>
        <v/>
      </c>
      <c r="N443" s="21"/>
      <c r="O443" s="22"/>
      <c r="P443" s="21"/>
      <c r="W443" s="21" t="str">
        <f>IF(ISBLANK(V443),  "", _xlfn.CONCAT("haas/entity/sensor/", LOWER(C443), "/", E443, "/config"))</f>
        <v/>
      </c>
      <c r="X443" s="21" t="str">
        <f>IF(ISBLANK(V443),  "", _xlfn.CONCAT(LOWER(C443), "/", E443))</f>
        <v/>
      </c>
      <c r="AB443" s="21"/>
      <c r="AC443" s="22"/>
      <c r="AD443" s="21"/>
      <c r="AK443" s="21" t="str">
        <f>IF(AND(ISBLANK(AI443), ISBLANK(AJ443)), "", _xlfn.CONCAT("[", IF(ISBLANK(AI443), "", _xlfn.CONCAT("[""mac"", """, AI443, """]")), IF(ISBLANK(AJ443), "", _xlfn.CONCAT(", [""ip"", """, AJ443, """]")), "]"))</f>
        <v/>
      </c>
      <c r="AL443" s="21"/>
    </row>
    <row r="444" spans="6:38" x14ac:dyDescent="0.2">
      <c r="F444" s="21" t="str">
        <f>IF(ISBLANK(E444), "", Table2[[#This Row],[unique_id]])</f>
        <v/>
      </c>
      <c r="N444" s="21"/>
      <c r="O444" s="22"/>
      <c r="P444" s="21"/>
      <c r="W444" s="21" t="str">
        <f>IF(ISBLANK(V444),  "", _xlfn.CONCAT("haas/entity/sensor/", LOWER(C444), "/", E444, "/config"))</f>
        <v/>
      </c>
      <c r="X444" s="21" t="str">
        <f>IF(ISBLANK(V444),  "", _xlfn.CONCAT(LOWER(C444), "/", E444))</f>
        <v/>
      </c>
      <c r="AB444" s="21"/>
      <c r="AC444" s="22"/>
      <c r="AD444" s="21"/>
      <c r="AK444" s="21" t="str">
        <f>IF(AND(ISBLANK(AI444), ISBLANK(AJ444)), "", _xlfn.CONCAT("[", IF(ISBLANK(AI444), "", _xlfn.CONCAT("[""mac"", """, AI444, """]")), IF(ISBLANK(AJ444), "", _xlfn.CONCAT(", [""ip"", """, AJ444, """]")), "]"))</f>
        <v/>
      </c>
      <c r="AL444" s="21"/>
    </row>
    <row r="445" spans="6:38" x14ac:dyDescent="0.2">
      <c r="F445" s="21" t="str">
        <f>IF(ISBLANK(E445), "", Table2[[#This Row],[unique_id]])</f>
        <v/>
      </c>
      <c r="N445" s="21"/>
      <c r="O445" s="22"/>
      <c r="P445" s="21"/>
      <c r="W445" s="21" t="str">
        <f>IF(ISBLANK(V445),  "", _xlfn.CONCAT("haas/entity/sensor/", LOWER(C445), "/", E445, "/config"))</f>
        <v/>
      </c>
      <c r="X445" s="21" t="str">
        <f>IF(ISBLANK(V445),  "", _xlfn.CONCAT(LOWER(C445), "/", E445))</f>
        <v/>
      </c>
      <c r="AB445" s="21"/>
      <c r="AC445" s="22"/>
      <c r="AD445" s="21"/>
      <c r="AK445" s="21" t="str">
        <f>IF(AND(ISBLANK(AI445), ISBLANK(AJ445)), "", _xlfn.CONCAT("[", IF(ISBLANK(AI445), "", _xlfn.CONCAT("[""mac"", """, AI445, """]")), IF(ISBLANK(AJ445), "", _xlfn.CONCAT(", [""ip"", """, AJ445, """]")), "]"))</f>
        <v/>
      </c>
      <c r="AL445" s="21"/>
    </row>
    <row r="446" spans="6:38" x14ac:dyDescent="0.2">
      <c r="F446" s="21" t="str">
        <f>IF(ISBLANK(E446), "", Table2[[#This Row],[unique_id]])</f>
        <v/>
      </c>
      <c r="N446" s="21"/>
      <c r="O446" s="22"/>
      <c r="P446" s="21"/>
      <c r="W446" s="21" t="str">
        <f>IF(ISBLANK(V446),  "", _xlfn.CONCAT("haas/entity/sensor/", LOWER(C446), "/", E446, "/config"))</f>
        <v/>
      </c>
      <c r="X446" s="21" t="str">
        <f>IF(ISBLANK(V446),  "", _xlfn.CONCAT(LOWER(C446), "/", E446))</f>
        <v/>
      </c>
      <c r="AB446" s="21"/>
      <c r="AC446" s="22"/>
      <c r="AD446" s="21"/>
      <c r="AK446" s="21" t="str">
        <f>IF(AND(ISBLANK(AI446), ISBLANK(AJ446)), "", _xlfn.CONCAT("[", IF(ISBLANK(AI446), "", _xlfn.CONCAT("[""mac"", """, AI446, """]")), IF(ISBLANK(AJ446), "", _xlfn.CONCAT(", [""ip"", """, AJ446, """]")), "]"))</f>
        <v/>
      </c>
      <c r="AL446" s="21"/>
    </row>
    <row r="447" spans="6:38" x14ac:dyDescent="0.2">
      <c r="F447" s="21" t="str">
        <f>IF(ISBLANK(E447), "", Table2[[#This Row],[unique_id]])</f>
        <v/>
      </c>
      <c r="N447" s="21"/>
      <c r="O447" s="22"/>
      <c r="P447" s="21"/>
      <c r="W447" s="21" t="str">
        <f>IF(ISBLANK(V447),  "", _xlfn.CONCAT("haas/entity/sensor/", LOWER(C447), "/", E447, "/config"))</f>
        <v/>
      </c>
      <c r="X447" s="21" t="str">
        <f>IF(ISBLANK(V447),  "", _xlfn.CONCAT(LOWER(C447), "/", E447))</f>
        <v/>
      </c>
      <c r="AB447" s="21"/>
      <c r="AC447" s="22"/>
      <c r="AD447" s="21"/>
      <c r="AK447" s="21" t="str">
        <f>IF(AND(ISBLANK(AI447), ISBLANK(AJ447)), "", _xlfn.CONCAT("[", IF(ISBLANK(AI447), "", _xlfn.CONCAT("[""mac"", """, AI447, """]")), IF(ISBLANK(AJ447), "", _xlfn.CONCAT(", [""ip"", """, AJ447, """]")), "]"))</f>
        <v/>
      </c>
      <c r="AL447" s="21"/>
    </row>
    <row r="448" spans="6:38" x14ac:dyDescent="0.2">
      <c r="F448" s="21" t="str">
        <f>IF(ISBLANK(E448), "", Table2[[#This Row],[unique_id]])</f>
        <v/>
      </c>
      <c r="N448" s="21"/>
      <c r="O448" s="22"/>
      <c r="P448" s="21"/>
      <c r="W448" s="21" t="str">
        <f>IF(ISBLANK(V448),  "", _xlfn.CONCAT("haas/entity/sensor/", LOWER(C448), "/", E448, "/config"))</f>
        <v/>
      </c>
      <c r="X448" s="21" t="str">
        <f>IF(ISBLANK(V448),  "", _xlfn.CONCAT(LOWER(C448), "/", E448))</f>
        <v/>
      </c>
      <c r="AB448" s="21"/>
      <c r="AC448" s="22"/>
      <c r="AD448" s="21"/>
      <c r="AK448" s="21" t="str">
        <f>IF(AND(ISBLANK(AI448), ISBLANK(AJ448)), "", _xlfn.CONCAT("[", IF(ISBLANK(AI448), "", _xlfn.CONCAT("[""mac"", """, AI448, """]")), IF(ISBLANK(AJ448), "", _xlfn.CONCAT(", [""ip"", """, AJ448, """]")), "]"))</f>
        <v/>
      </c>
      <c r="AL448" s="21"/>
    </row>
    <row r="449" spans="6:38" x14ac:dyDescent="0.2">
      <c r="F449" s="21" t="str">
        <f>IF(ISBLANK(E449), "", Table2[[#This Row],[unique_id]])</f>
        <v/>
      </c>
      <c r="N449" s="21"/>
      <c r="O449" s="22"/>
      <c r="P449" s="21"/>
      <c r="W449" s="21" t="str">
        <f>IF(ISBLANK(V449),  "", _xlfn.CONCAT("haas/entity/sensor/", LOWER(C449), "/", E449, "/config"))</f>
        <v/>
      </c>
      <c r="X449" s="21" t="str">
        <f>IF(ISBLANK(V449),  "", _xlfn.CONCAT(LOWER(C449), "/", E449))</f>
        <v/>
      </c>
      <c r="AB449" s="21"/>
      <c r="AC449" s="22"/>
      <c r="AD449" s="21"/>
      <c r="AK449" s="21" t="str">
        <f>IF(AND(ISBLANK(AI449), ISBLANK(AJ449)), "", _xlfn.CONCAT("[", IF(ISBLANK(AI449), "", _xlfn.CONCAT("[""mac"", """, AI449, """]")), IF(ISBLANK(AJ449), "", _xlfn.CONCAT(", [""ip"", """, AJ449, """]")), "]"))</f>
        <v/>
      </c>
      <c r="AL449" s="21"/>
    </row>
    <row r="450" spans="6:38" x14ac:dyDescent="0.2">
      <c r="F450" s="21" t="str">
        <f>IF(ISBLANK(E450), "", Table2[[#This Row],[unique_id]])</f>
        <v/>
      </c>
      <c r="N450" s="21"/>
      <c r="O450" s="22"/>
      <c r="P450" s="21"/>
      <c r="W450" s="21" t="str">
        <f>IF(ISBLANK(V450),  "", _xlfn.CONCAT("haas/entity/sensor/", LOWER(C450), "/", E450, "/config"))</f>
        <v/>
      </c>
      <c r="X450" s="21" t="str">
        <f>IF(ISBLANK(V450),  "", _xlfn.CONCAT(LOWER(C450), "/", E450))</f>
        <v/>
      </c>
      <c r="AB450" s="21"/>
      <c r="AC450" s="22"/>
      <c r="AD450" s="21"/>
      <c r="AK450" s="21" t="str">
        <f>IF(AND(ISBLANK(AI450), ISBLANK(AJ450)), "", _xlfn.CONCAT("[", IF(ISBLANK(AI450), "", _xlfn.CONCAT("[""mac"", """, AI450, """]")), IF(ISBLANK(AJ450), "", _xlfn.CONCAT(", [""ip"", """, AJ450, """]")), "]"))</f>
        <v/>
      </c>
      <c r="AL450" s="21"/>
    </row>
    <row r="451" spans="6:38" x14ac:dyDescent="0.2">
      <c r="F451" s="21" t="str">
        <f>IF(ISBLANK(E451), "", Table2[[#This Row],[unique_id]])</f>
        <v/>
      </c>
      <c r="N451" s="21"/>
      <c r="O451" s="22"/>
      <c r="P451" s="21"/>
      <c r="W451" s="21" t="str">
        <f>IF(ISBLANK(V451),  "", _xlfn.CONCAT("haas/entity/sensor/", LOWER(C451), "/", E451, "/config"))</f>
        <v/>
      </c>
      <c r="X451" s="21" t="str">
        <f>IF(ISBLANK(V451),  "", _xlfn.CONCAT(LOWER(C451), "/", E451))</f>
        <v/>
      </c>
      <c r="AB451" s="21"/>
      <c r="AC451" s="22"/>
      <c r="AD451" s="21"/>
      <c r="AK451" s="21" t="str">
        <f>IF(AND(ISBLANK(AI451), ISBLANK(AJ451)), "", _xlfn.CONCAT("[", IF(ISBLANK(AI451), "", _xlfn.CONCAT("[""mac"", """, AI451, """]")), IF(ISBLANK(AJ451), "", _xlfn.CONCAT(", [""ip"", """, AJ451, """]")), "]"))</f>
        <v/>
      </c>
      <c r="AL451" s="21"/>
    </row>
    <row r="452" spans="6:38" x14ac:dyDescent="0.2">
      <c r="F452" s="21" t="str">
        <f>IF(ISBLANK(E452), "", Table2[[#This Row],[unique_id]])</f>
        <v/>
      </c>
      <c r="N452" s="21"/>
      <c r="O452" s="22"/>
      <c r="P452" s="21"/>
      <c r="W452" s="21" t="str">
        <f>IF(ISBLANK(V452),  "", _xlfn.CONCAT("haas/entity/sensor/", LOWER(C452), "/", E452, "/config"))</f>
        <v/>
      </c>
      <c r="X452" s="21" t="str">
        <f>IF(ISBLANK(V452),  "", _xlfn.CONCAT(LOWER(C452), "/", E452))</f>
        <v/>
      </c>
      <c r="AB452" s="21"/>
      <c r="AC452" s="22"/>
      <c r="AD452" s="21"/>
      <c r="AK452" s="21" t="str">
        <f>IF(AND(ISBLANK(AI452), ISBLANK(AJ452)), "", _xlfn.CONCAT("[", IF(ISBLANK(AI452), "", _xlfn.CONCAT("[""mac"", """, AI452, """]")), IF(ISBLANK(AJ452), "", _xlfn.CONCAT(", [""ip"", """, AJ452, """]")), "]"))</f>
        <v/>
      </c>
      <c r="AL452" s="21"/>
    </row>
    <row r="453" spans="6:38" x14ac:dyDescent="0.2">
      <c r="F453" s="21" t="str">
        <f>IF(ISBLANK(E453), "", Table2[[#This Row],[unique_id]])</f>
        <v/>
      </c>
      <c r="N453" s="21"/>
      <c r="O453" s="22"/>
      <c r="P453" s="21"/>
      <c r="W453" s="21" t="str">
        <f>IF(ISBLANK(V453),  "", _xlfn.CONCAT("haas/entity/sensor/", LOWER(C453), "/", E453, "/config"))</f>
        <v/>
      </c>
      <c r="X453" s="21" t="str">
        <f>IF(ISBLANK(V453),  "", _xlfn.CONCAT(LOWER(C453), "/", E453))</f>
        <v/>
      </c>
      <c r="AB453" s="21"/>
      <c r="AC453" s="22"/>
      <c r="AD453" s="21"/>
      <c r="AK453" s="21" t="str">
        <f>IF(AND(ISBLANK(AI453), ISBLANK(AJ453)), "", _xlfn.CONCAT("[", IF(ISBLANK(AI453), "", _xlfn.CONCAT("[""mac"", """, AI453, """]")), IF(ISBLANK(AJ453), "", _xlfn.CONCAT(", [""ip"", """, AJ453, """]")), "]"))</f>
        <v/>
      </c>
      <c r="AL453" s="21"/>
    </row>
    <row r="454" spans="6:38" x14ac:dyDescent="0.2">
      <c r="F454" s="21" t="str">
        <f>IF(ISBLANK(E454), "", Table2[[#This Row],[unique_id]])</f>
        <v/>
      </c>
      <c r="N454" s="21"/>
      <c r="O454" s="22"/>
      <c r="P454" s="21"/>
      <c r="W454" s="21" t="str">
        <f>IF(ISBLANK(V454),  "", _xlfn.CONCAT("haas/entity/sensor/", LOWER(C454), "/", E454, "/config"))</f>
        <v/>
      </c>
      <c r="X454" s="21" t="str">
        <f>IF(ISBLANK(V454),  "", _xlfn.CONCAT(LOWER(C454), "/", E454))</f>
        <v/>
      </c>
      <c r="AB454" s="21"/>
      <c r="AC454" s="22"/>
      <c r="AD454" s="21"/>
      <c r="AK454" s="21" t="str">
        <f>IF(AND(ISBLANK(AI454), ISBLANK(AJ454)), "", _xlfn.CONCAT("[", IF(ISBLANK(AI454), "", _xlfn.CONCAT("[""mac"", """, AI454, """]")), IF(ISBLANK(AJ454), "", _xlfn.CONCAT(", [""ip"", """, AJ454, """]")), "]"))</f>
        <v/>
      </c>
      <c r="AL454" s="21"/>
    </row>
    <row r="455" spans="6:38" x14ac:dyDescent="0.2">
      <c r="F455" s="21" t="str">
        <f>IF(ISBLANK(E455), "", Table2[[#This Row],[unique_id]])</f>
        <v/>
      </c>
      <c r="N455" s="21"/>
      <c r="O455" s="22"/>
      <c r="P455" s="21"/>
      <c r="W455" s="21" t="str">
        <f>IF(ISBLANK(V455),  "", _xlfn.CONCAT("haas/entity/sensor/", LOWER(C455), "/", E455, "/config"))</f>
        <v/>
      </c>
      <c r="X455" s="21" t="str">
        <f>IF(ISBLANK(V455),  "", _xlfn.CONCAT(LOWER(C455), "/", E455))</f>
        <v/>
      </c>
      <c r="AB455" s="21"/>
      <c r="AC455" s="22"/>
      <c r="AD455" s="21"/>
      <c r="AK455" s="21" t="str">
        <f>IF(AND(ISBLANK(AI455), ISBLANK(AJ455)), "", _xlfn.CONCAT("[", IF(ISBLANK(AI455), "", _xlfn.CONCAT("[""mac"", """, AI455, """]")), IF(ISBLANK(AJ455), "", _xlfn.CONCAT(", [""ip"", """, AJ455, """]")), "]"))</f>
        <v/>
      </c>
      <c r="AL455" s="21"/>
    </row>
    <row r="456" spans="6:38" x14ac:dyDescent="0.2">
      <c r="F456" s="21" t="str">
        <f>IF(ISBLANK(E456), "", Table2[[#This Row],[unique_id]])</f>
        <v/>
      </c>
      <c r="N456" s="21"/>
      <c r="O456" s="22"/>
      <c r="P456" s="21"/>
      <c r="W456" s="21" t="str">
        <f>IF(ISBLANK(V456),  "", _xlfn.CONCAT("haas/entity/sensor/", LOWER(C456), "/", E456, "/config"))</f>
        <v/>
      </c>
      <c r="X456" s="21" t="str">
        <f>IF(ISBLANK(V456),  "", _xlfn.CONCAT(LOWER(C456), "/", E456))</f>
        <v/>
      </c>
      <c r="AB456" s="21"/>
      <c r="AC456" s="22"/>
      <c r="AD456" s="21"/>
      <c r="AK456" s="21" t="str">
        <f>IF(AND(ISBLANK(AI456), ISBLANK(AJ456)), "", _xlfn.CONCAT("[", IF(ISBLANK(AI456), "", _xlfn.CONCAT("[""mac"", """, AI456, """]")), IF(ISBLANK(AJ456), "", _xlfn.CONCAT(", [""ip"", """, AJ456, """]")), "]"))</f>
        <v/>
      </c>
      <c r="AL456" s="21"/>
    </row>
    <row r="457" spans="6:38" x14ac:dyDescent="0.2">
      <c r="F457" s="21" t="str">
        <f>IF(ISBLANK(E457), "", Table2[[#This Row],[unique_id]])</f>
        <v/>
      </c>
      <c r="N457" s="21"/>
      <c r="O457" s="22"/>
      <c r="P457" s="21"/>
      <c r="W457" s="21" t="str">
        <f>IF(ISBLANK(V457),  "", _xlfn.CONCAT("haas/entity/sensor/", LOWER(C457), "/", E457, "/config"))</f>
        <v/>
      </c>
      <c r="X457" s="21" t="str">
        <f>IF(ISBLANK(V457),  "", _xlfn.CONCAT(LOWER(C457), "/", E457))</f>
        <v/>
      </c>
      <c r="AB457" s="21"/>
      <c r="AC457" s="22"/>
      <c r="AD457" s="21"/>
      <c r="AK457" s="21" t="str">
        <f>IF(AND(ISBLANK(AI457), ISBLANK(AJ457)), "", _xlfn.CONCAT("[", IF(ISBLANK(AI457), "", _xlfn.CONCAT("[""mac"", """, AI457, """]")), IF(ISBLANK(AJ457), "", _xlfn.CONCAT(", [""ip"", """, AJ457, """]")), "]"))</f>
        <v/>
      </c>
      <c r="AL457" s="21"/>
    </row>
    <row r="458" spans="6:38" x14ac:dyDescent="0.2">
      <c r="F458" s="21" t="str">
        <f>IF(ISBLANK(E458), "", Table2[[#This Row],[unique_id]])</f>
        <v/>
      </c>
      <c r="N458" s="21"/>
      <c r="O458" s="22"/>
      <c r="P458" s="21"/>
      <c r="W458" s="21" t="str">
        <f>IF(ISBLANK(V458),  "", _xlfn.CONCAT("haas/entity/sensor/", LOWER(C458), "/", E458, "/config"))</f>
        <v/>
      </c>
      <c r="X458" s="21" t="str">
        <f>IF(ISBLANK(V458),  "", _xlfn.CONCAT(LOWER(C458), "/", E458))</f>
        <v/>
      </c>
      <c r="AB458" s="21"/>
      <c r="AC458" s="22"/>
      <c r="AD458" s="21"/>
      <c r="AK458" s="21" t="str">
        <f>IF(AND(ISBLANK(AI458), ISBLANK(AJ458)), "", _xlfn.CONCAT("[", IF(ISBLANK(AI458), "", _xlfn.CONCAT("[""mac"", """, AI458, """]")), IF(ISBLANK(AJ458), "", _xlfn.CONCAT(", [""ip"", """, AJ458, """]")), "]"))</f>
        <v/>
      </c>
      <c r="AL458" s="21"/>
    </row>
    <row r="459" spans="6:38" x14ac:dyDescent="0.2">
      <c r="F459" s="21" t="str">
        <f>IF(ISBLANK(E459), "", Table2[[#This Row],[unique_id]])</f>
        <v/>
      </c>
      <c r="N459" s="21"/>
      <c r="O459" s="22"/>
      <c r="P459" s="21"/>
      <c r="W459" s="21" t="str">
        <f>IF(ISBLANK(V459),  "", _xlfn.CONCAT("haas/entity/sensor/", LOWER(C459), "/", E459, "/config"))</f>
        <v/>
      </c>
      <c r="X459" s="21" t="str">
        <f>IF(ISBLANK(V459),  "", _xlfn.CONCAT(LOWER(C459), "/", E459))</f>
        <v/>
      </c>
      <c r="AB459" s="21"/>
      <c r="AC459" s="22"/>
      <c r="AD459" s="21"/>
      <c r="AK459" s="21" t="str">
        <f>IF(AND(ISBLANK(AI459), ISBLANK(AJ459)), "", _xlfn.CONCAT("[", IF(ISBLANK(AI459), "", _xlfn.CONCAT("[""mac"", """, AI459, """]")), IF(ISBLANK(AJ459), "", _xlfn.CONCAT(", [""ip"", """, AJ459, """]")), "]"))</f>
        <v/>
      </c>
      <c r="AL459" s="21"/>
    </row>
    <row r="460" spans="6:38" x14ac:dyDescent="0.2">
      <c r="F460" s="21" t="str">
        <f>IF(ISBLANK(E460), "", Table2[[#This Row],[unique_id]])</f>
        <v/>
      </c>
      <c r="N460" s="21"/>
      <c r="O460" s="22"/>
      <c r="P460" s="21"/>
      <c r="W460" s="21" t="str">
        <f>IF(ISBLANK(V460),  "", _xlfn.CONCAT("haas/entity/sensor/", LOWER(C460), "/", E460, "/config"))</f>
        <v/>
      </c>
      <c r="X460" s="21" t="str">
        <f>IF(ISBLANK(V460),  "", _xlfn.CONCAT(LOWER(C460), "/", E460))</f>
        <v/>
      </c>
      <c r="AB460" s="21"/>
      <c r="AC460" s="22"/>
      <c r="AD460" s="21"/>
      <c r="AK460" s="21" t="str">
        <f>IF(AND(ISBLANK(AI460), ISBLANK(AJ460)), "", _xlfn.CONCAT("[", IF(ISBLANK(AI460), "", _xlfn.CONCAT("[""mac"", """, AI460, """]")), IF(ISBLANK(AJ460), "", _xlfn.CONCAT(", [""ip"", """, AJ460, """]")), "]"))</f>
        <v/>
      </c>
      <c r="AL460" s="21"/>
    </row>
    <row r="461" spans="6:38" x14ac:dyDescent="0.2">
      <c r="F461" s="21" t="str">
        <f>IF(ISBLANK(E461), "", Table2[[#This Row],[unique_id]])</f>
        <v/>
      </c>
      <c r="N461" s="21"/>
      <c r="O461" s="22"/>
      <c r="P461" s="21"/>
      <c r="W461" s="21" t="str">
        <f>IF(ISBLANK(V461),  "", _xlfn.CONCAT("haas/entity/sensor/", LOWER(C461), "/", E461, "/config"))</f>
        <v/>
      </c>
      <c r="X461" s="21" t="str">
        <f>IF(ISBLANK(V461),  "", _xlfn.CONCAT(LOWER(C461), "/", E461))</f>
        <v/>
      </c>
      <c r="AB461" s="21"/>
      <c r="AC461" s="22"/>
      <c r="AD461" s="21"/>
      <c r="AK461" s="21" t="str">
        <f>IF(AND(ISBLANK(AI461), ISBLANK(AJ461)), "", _xlfn.CONCAT("[", IF(ISBLANK(AI461), "", _xlfn.CONCAT("[""mac"", """, AI461, """]")), IF(ISBLANK(AJ461), "", _xlfn.CONCAT(", [""ip"", """, AJ461, """]")), "]"))</f>
        <v/>
      </c>
      <c r="AL461" s="21"/>
    </row>
    <row r="462" spans="6:38" x14ac:dyDescent="0.2">
      <c r="F462" s="21" t="str">
        <f>IF(ISBLANK(E462), "", Table2[[#This Row],[unique_id]])</f>
        <v/>
      </c>
      <c r="N462" s="21"/>
      <c r="O462" s="22"/>
      <c r="P462" s="21"/>
      <c r="W462" s="21" t="str">
        <f>IF(ISBLANK(V462),  "", _xlfn.CONCAT("haas/entity/sensor/", LOWER(C462), "/", E462, "/config"))</f>
        <v/>
      </c>
      <c r="X462" s="21" t="str">
        <f>IF(ISBLANK(V462),  "", _xlfn.CONCAT(LOWER(C462), "/", E462))</f>
        <v/>
      </c>
      <c r="AB462" s="21"/>
      <c r="AC462" s="22"/>
      <c r="AD462" s="21"/>
      <c r="AK462" s="21" t="str">
        <f>IF(AND(ISBLANK(AI462), ISBLANK(AJ462)), "", _xlfn.CONCAT("[", IF(ISBLANK(AI462), "", _xlfn.CONCAT("[""mac"", """, AI462, """]")), IF(ISBLANK(AJ462), "", _xlfn.CONCAT(", [""ip"", """, AJ462, """]")), "]"))</f>
        <v/>
      </c>
      <c r="AL462" s="21"/>
    </row>
    <row r="463" spans="6:38" x14ac:dyDescent="0.2">
      <c r="F463" s="21" t="str">
        <f>IF(ISBLANK(E463), "", Table2[[#This Row],[unique_id]])</f>
        <v/>
      </c>
      <c r="N463" s="21"/>
      <c r="O463" s="22"/>
      <c r="P463" s="21"/>
      <c r="W463" s="21" t="str">
        <f>IF(ISBLANK(V463),  "", _xlfn.CONCAT("haas/entity/sensor/", LOWER(C463), "/", E463, "/config"))</f>
        <v/>
      </c>
      <c r="X463" s="21" t="str">
        <f>IF(ISBLANK(V463),  "", _xlfn.CONCAT(LOWER(C463), "/", E463))</f>
        <v/>
      </c>
      <c r="AB463" s="21"/>
      <c r="AC463" s="22"/>
      <c r="AD463" s="21"/>
      <c r="AK463" s="21" t="str">
        <f>IF(AND(ISBLANK(AI463), ISBLANK(AJ463)), "", _xlfn.CONCAT("[", IF(ISBLANK(AI463), "", _xlfn.CONCAT("[""mac"", """, AI463, """]")), IF(ISBLANK(AJ463), "", _xlfn.CONCAT(", [""ip"", """, AJ463, """]")), "]"))</f>
        <v/>
      </c>
      <c r="AL463" s="21"/>
    </row>
    <row r="464" spans="6:38" x14ac:dyDescent="0.2">
      <c r="F464" s="21" t="str">
        <f>IF(ISBLANK(E464), "", Table2[[#This Row],[unique_id]])</f>
        <v/>
      </c>
      <c r="N464" s="21"/>
      <c r="O464" s="22"/>
      <c r="P464" s="21"/>
      <c r="W464" s="21" t="str">
        <f>IF(ISBLANK(V464),  "", _xlfn.CONCAT("haas/entity/sensor/", LOWER(C464), "/", E464, "/config"))</f>
        <v/>
      </c>
      <c r="X464" s="21" t="str">
        <f>IF(ISBLANK(V464),  "", _xlfn.CONCAT(LOWER(C464), "/", E464))</f>
        <v/>
      </c>
      <c r="AB464" s="21"/>
      <c r="AC464" s="22"/>
      <c r="AD464" s="21"/>
      <c r="AK464" s="21" t="str">
        <f>IF(AND(ISBLANK(AI464), ISBLANK(AJ464)), "", _xlfn.CONCAT("[", IF(ISBLANK(AI464), "", _xlfn.CONCAT("[""mac"", """, AI464, """]")), IF(ISBLANK(AJ464), "", _xlfn.CONCAT(", [""ip"", """, AJ464, """]")), "]"))</f>
        <v/>
      </c>
      <c r="AL464" s="21"/>
    </row>
    <row r="465" spans="6:38" x14ac:dyDescent="0.2">
      <c r="F465" s="21" t="str">
        <f>IF(ISBLANK(E465), "", Table2[[#This Row],[unique_id]])</f>
        <v/>
      </c>
      <c r="N465" s="21"/>
      <c r="O465" s="22"/>
      <c r="P465" s="21"/>
      <c r="W465" s="21" t="str">
        <f>IF(ISBLANK(V465),  "", _xlfn.CONCAT("haas/entity/sensor/", LOWER(C465), "/", E465, "/config"))</f>
        <v/>
      </c>
      <c r="X465" s="21" t="str">
        <f>IF(ISBLANK(V465),  "", _xlfn.CONCAT(LOWER(C465), "/", E465))</f>
        <v/>
      </c>
      <c r="AB465" s="21"/>
      <c r="AC465" s="22"/>
      <c r="AD465" s="21"/>
      <c r="AK465" s="21" t="str">
        <f>IF(AND(ISBLANK(AI465), ISBLANK(AJ465)), "", _xlfn.CONCAT("[", IF(ISBLANK(AI465), "", _xlfn.CONCAT("[""mac"", """, AI465, """]")), IF(ISBLANK(AJ465), "", _xlfn.CONCAT(", [""ip"", """, AJ465, """]")), "]"))</f>
        <v/>
      </c>
      <c r="AL465" s="21"/>
    </row>
    <row r="466" spans="6:38" x14ac:dyDescent="0.2">
      <c r="F466" s="21" t="str">
        <f>IF(ISBLANK(E466), "", Table2[[#This Row],[unique_id]])</f>
        <v/>
      </c>
      <c r="N466" s="21"/>
      <c r="O466" s="22"/>
      <c r="P466" s="21"/>
      <c r="W466" s="21" t="str">
        <f>IF(ISBLANK(V466),  "", _xlfn.CONCAT("haas/entity/sensor/", LOWER(C466), "/", E466, "/config"))</f>
        <v/>
      </c>
      <c r="X466" s="21" t="str">
        <f>IF(ISBLANK(V466),  "", _xlfn.CONCAT(LOWER(C466), "/", E466))</f>
        <v/>
      </c>
      <c r="AB466" s="21"/>
      <c r="AC466" s="22"/>
      <c r="AD466" s="21"/>
      <c r="AK466" s="21" t="str">
        <f>IF(AND(ISBLANK(AI466), ISBLANK(AJ466)), "", _xlfn.CONCAT("[", IF(ISBLANK(AI466), "", _xlfn.CONCAT("[""mac"", """, AI466, """]")), IF(ISBLANK(AJ466), "", _xlfn.CONCAT(", [""ip"", """, AJ466, """]")), "]"))</f>
        <v/>
      </c>
      <c r="AL466" s="21"/>
    </row>
    <row r="467" spans="6:38" x14ac:dyDescent="0.2">
      <c r="F467" s="21" t="str">
        <f>IF(ISBLANK(E467), "", Table2[[#This Row],[unique_id]])</f>
        <v/>
      </c>
      <c r="N467" s="21"/>
      <c r="O467" s="22"/>
      <c r="P467" s="21"/>
      <c r="W467" s="21" t="str">
        <f>IF(ISBLANK(V467),  "", _xlfn.CONCAT("haas/entity/sensor/", LOWER(C467), "/", E467, "/config"))</f>
        <v/>
      </c>
      <c r="X467" s="21" t="str">
        <f>IF(ISBLANK(V467),  "", _xlfn.CONCAT(LOWER(C467), "/", E467))</f>
        <v/>
      </c>
      <c r="AB467" s="21"/>
      <c r="AC467" s="22"/>
      <c r="AD467" s="21"/>
      <c r="AK467" s="21" t="str">
        <f>IF(AND(ISBLANK(AI467), ISBLANK(AJ467)), "", _xlfn.CONCAT("[", IF(ISBLANK(AI467), "", _xlfn.CONCAT("[""mac"", """, AI467, """]")), IF(ISBLANK(AJ467), "", _xlfn.CONCAT(", [""ip"", """, AJ467, """]")), "]"))</f>
        <v/>
      </c>
      <c r="AL467" s="21"/>
    </row>
    <row r="468" spans="6:38" x14ac:dyDescent="0.2">
      <c r="F468" s="21" t="str">
        <f>IF(ISBLANK(E468), "", Table2[[#This Row],[unique_id]])</f>
        <v/>
      </c>
      <c r="N468" s="21"/>
      <c r="O468" s="22"/>
      <c r="P468" s="21"/>
      <c r="W468" s="21" t="str">
        <f>IF(ISBLANK(V468),  "", _xlfn.CONCAT("haas/entity/sensor/", LOWER(C468), "/", E468, "/config"))</f>
        <v/>
      </c>
      <c r="X468" s="21" t="str">
        <f>IF(ISBLANK(V468),  "", _xlfn.CONCAT(LOWER(C468), "/", E468))</f>
        <v/>
      </c>
      <c r="AB468" s="21"/>
      <c r="AC468" s="22"/>
      <c r="AD468" s="21"/>
      <c r="AK468" s="21" t="str">
        <f>IF(AND(ISBLANK(AI468), ISBLANK(AJ468)), "", _xlfn.CONCAT("[", IF(ISBLANK(AI468), "", _xlfn.CONCAT("[""mac"", """, AI468, """]")), IF(ISBLANK(AJ468), "", _xlfn.CONCAT(", [""ip"", """, AJ468, """]")), "]"))</f>
        <v/>
      </c>
      <c r="AL468" s="21"/>
    </row>
    <row r="469" spans="6:38" x14ac:dyDescent="0.2">
      <c r="F469" s="21" t="str">
        <f>IF(ISBLANK(E469), "", Table2[[#This Row],[unique_id]])</f>
        <v/>
      </c>
      <c r="N469" s="21"/>
      <c r="O469" s="22"/>
      <c r="P469" s="21"/>
      <c r="W469" s="21" t="str">
        <f>IF(ISBLANK(V469),  "", _xlfn.CONCAT("haas/entity/sensor/", LOWER(C469), "/", E469, "/config"))</f>
        <v/>
      </c>
      <c r="X469" s="21" t="str">
        <f>IF(ISBLANK(V469),  "", _xlfn.CONCAT(LOWER(C469), "/", E469))</f>
        <v/>
      </c>
      <c r="AB469" s="21"/>
      <c r="AC469" s="22"/>
      <c r="AD469" s="21"/>
      <c r="AK469" s="21" t="str">
        <f>IF(AND(ISBLANK(AI469), ISBLANK(AJ469)), "", _xlfn.CONCAT("[", IF(ISBLANK(AI469), "", _xlfn.CONCAT("[""mac"", """, AI469, """]")), IF(ISBLANK(AJ469), "", _xlfn.CONCAT(", [""ip"", """, AJ469, """]")), "]"))</f>
        <v/>
      </c>
      <c r="AL469" s="21"/>
    </row>
    <row r="470" spans="6:38" x14ac:dyDescent="0.2">
      <c r="F470" s="21" t="str">
        <f>IF(ISBLANK(E470), "", Table2[[#This Row],[unique_id]])</f>
        <v/>
      </c>
      <c r="N470" s="21"/>
      <c r="O470" s="22"/>
      <c r="P470" s="21"/>
      <c r="W470" s="21" t="str">
        <f>IF(ISBLANK(V470),  "", _xlfn.CONCAT("haas/entity/sensor/", LOWER(C470), "/", E470, "/config"))</f>
        <v/>
      </c>
      <c r="X470" s="21" t="str">
        <f>IF(ISBLANK(V470),  "", _xlfn.CONCAT(LOWER(C470), "/", E470))</f>
        <v/>
      </c>
      <c r="AB470" s="21"/>
      <c r="AC470" s="22"/>
      <c r="AD470" s="21"/>
      <c r="AK470" s="21" t="str">
        <f>IF(AND(ISBLANK(AI470), ISBLANK(AJ470)), "", _xlfn.CONCAT("[", IF(ISBLANK(AI470), "", _xlfn.CONCAT("[""mac"", """, AI470, """]")), IF(ISBLANK(AJ470), "", _xlfn.CONCAT(", [""ip"", """, AJ470, """]")), "]"))</f>
        <v/>
      </c>
      <c r="AL470" s="21"/>
    </row>
    <row r="471" spans="6:38" x14ac:dyDescent="0.2">
      <c r="F471" s="21" t="str">
        <f>IF(ISBLANK(E471), "", Table2[[#This Row],[unique_id]])</f>
        <v/>
      </c>
      <c r="N471" s="21"/>
      <c r="O471" s="22"/>
      <c r="P471" s="21"/>
      <c r="W471" s="21" t="str">
        <f>IF(ISBLANK(V471),  "", _xlfn.CONCAT("haas/entity/sensor/", LOWER(C471), "/", E471, "/config"))</f>
        <v/>
      </c>
      <c r="X471" s="21" t="str">
        <f>IF(ISBLANK(V471),  "", _xlfn.CONCAT(LOWER(C471), "/", E471))</f>
        <v/>
      </c>
      <c r="AB471" s="21"/>
      <c r="AC471" s="22"/>
      <c r="AD471" s="21"/>
      <c r="AK471" s="21" t="str">
        <f>IF(AND(ISBLANK(AI471), ISBLANK(AJ471)), "", _xlfn.CONCAT("[", IF(ISBLANK(AI471), "", _xlfn.CONCAT("[""mac"", """, AI471, """]")), IF(ISBLANK(AJ471), "", _xlfn.CONCAT(", [""ip"", """, AJ471, """]")), "]"))</f>
        <v/>
      </c>
      <c r="AL471" s="21"/>
    </row>
    <row r="472" spans="6:38" x14ac:dyDescent="0.2">
      <c r="F472" s="21" t="str">
        <f>IF(ISBLANK(E472), "", Table2[[#This Row],[unique_id]])</f>
        <v/>
      </c>
      <c r="N472" s="21"/>
      <c r="O472" s="22"/>
      <c r="P472" s="21"/>
      <c r="W472" s="21" t="str">
        <f>IF(ISBLANK(V472),  "", _xlfn.CONCAT("haas/entity/sensor/", LOWER(C472), "/", E472, "/config"))</f>
        <v/>
      </c>
      <c r="X472" s="21" t="str">
        <f>IF(ISBLANK(V472),  "", _xlfn.CONCAT(LOWER(C472), "/", E472))</f>
        <v/>
      </c>
      <c r="AB472" s="21"/>
      <c r="AC472" s="22"/>
      <c r="AD472" s="21"/>
      <c r="AK472" s="21" t="str">
        <f>IF(AND(ISBLANK(AI472), ISBLANK(AJ472)), "", _xlfn.CONCAT("[", IF(ISBLANK(AI472), "", _xlfn.CONCAT("[""mac"", """, AI472, """]")), IF(ISBLANK(AJ472), "", _xlfn.CONCAT(", [""ip"", """, AJ472, """]")), "]"))</f>
        <v/>
      </c>
      <c r="AL472" s="21"/>
    </row>
    <row r="473" spans="6:38" x14ac:dyDescent="0.2">
      <c r="F473" s="21" t="str">
        <f>IF(ISBLANK(E473), "", Table2[[#This Row],[unique_id]])</f>
        <v/>
      </c>
      <c r="N473" s="21"/>
      <c r="O473" s="22"/>
      <c r="P473" s="21"/>
      <c r="W473" s="21" t="str">
        <f>IF(ISBLANK(V473),  "", _xlfn.CONCAT("haas/entity/sensor/", LOWER(C473), "/", E473, "/config"))</f>
        <v/>
      </c>
      <c r="X473" s="21" t="str">
        <f>IF(ISBLANK(V473),  "", _xlfn.CONCAT(LOWER(C473), "/", E473))</f>
        <v/>
      </c>
      <c r="AB473" s="21"/>
      <c r="AC473" s="22"/>
      <c r="AD473" s="21"/>
      <c r="AK473" s="21" t="str">
        <f>IF(AND(ISBLANK(AI473), ISBLANK(AJ473)), "", _xlfn.CONCAT("[", IF(ISBLANK(AI473), "", _xlfn.CONCAT("[""mac"", """, AI473, """]")), IF(ISBLANK(AJ473), "", _xlfn.CONCAT(", [""ip"", """, AJ473, """]")), "]"))</f>
        <v/>
      </c>
      <c r="AL473" s="21"/>
    </row>
    <row r="474" spans="6:38" x14ac:dyDescent="0.2">
      <c r="F474" s="21" t="str">
        <f>IF(ISBLANK(E474), "", Table2[[#This Row],[unique_id]])</f>
        <v/>
      </c>
      <c r="N474" s="21"/>
      <c r="O474" s="22"/>
      <c r="P474" s="21"/>
      <c r="W474" s="21" t="str">
        <f>IF(ISBLANK(V474),  "", _xlfn.CONCAT("haas/entity/sensor/", LOWER(C474), "/", E474, "/config"))</f>
        <v/>
      </c>
      <c r="X474" s="21" t="str">
        <f>IF(ISBLANK(V474),  "", _xlfn.CONCAT(LOWER(C474), "/", E474))</f>
        <v/>
      </c>
      <c r="AB474" s="21"/>
      <c r="AC474" s="22"/>
      <c r="AD474" s="21"/>
      <c r="AK474" s="21" t="str">
        <f>IF(AND(ISBLANK(AI474), ISBLANK(AJ474)), "", _xlfn.CONCAT("[", IF(ISBLANK(AI474), "", _xlfn.CONCAT("[""mac"", """, AI474, """]")), IF(ISBLANK(AJ474), "", _xlfn.CONCAT(", [""ip"", """, AJ474, """]")), "]"))</f>
        <v/>
      </c>
      <c r="AL474" s="21"/>
    </row>
    <row r="475" spans="6:38" x14ac:dyDescent="0.2">
      <c r="F475" s="21" t="str">
        <f>IF(ISBLANK(E475), "", Table2[[#This Row],[unique_id]])</f>
        <v/>
      </c>
      <c r="N475" s="21"/>
      <c r="O475" s="22"/>
      <c r="P475" s="21"/>
      <c r="W475" s="21" t="str">
        <f>IF(ISBLANK(V475),  "", _xlfn.CONCAT("haas/entity/sensor/", LOWER(C475), "/", E475, "/config"))</f>
        <v/>
      </c>
      <c r="X475" s="21" t="str">
        <f>IF(ISBLANK(V475),  "", _xlfn.CONCAT(LOWER(C475), "/", E475))</f>
        <v/>
      </c>
      <c r="AB475" s="21"/>
      <c r="AC475" s="22"/>
      <c r="AD475" s="21"/>
      <c r="AK475" s="21" t="str">
        <f>IF(AND(ISBLANK(AI475), ISBLANK(AJ475)), "", _xlfn.CONCAT("[", IF(ISBLANK(AI475), "", _xlfn.CONCAT("[""mac"", """, AI475, """]")), IF(ISBLANK(AJ475), "", _xlfn.CONCAT(", [""ip"", """, AJ475, """]")), "]"))</f>
        <v/>
      </c>
      <c r="AL475" s="21"/>
    </row>
    <row r="476" spans="6:38" x14ac:dyDescent="0.2">
      <c r="F476" s="21" t="str">
        <f>IF(ISBLANK(E476), "", Table2[[#This Row],[unique_id]])</f>
        <v/>
      </c>
      <c r="N476" s="21"/>
      <c r="O476" s="22"/>
      <c r="P476" s="21"/>
      <c r="W476" s="21" t="str">
        <f>IF(ISBLANK(V476),  "", _xlfn.CONCAT("haas/entity/sensor/", LOWER(C476), "/", E476, "/config"))</f>
        <v/>
      </c>
      <c r="X476" s="21" t="str">
        <f>IF(ISBLANK(V476),  "", _xlfn.CONCAT(LOWER(C476), "/", E476))</f>
        <v/>
      </c>
      <c r="AB476" s="21"/>
      <c r="AC476" s="22"/>
      <c r="AD476" s="21"/>
      <c r="AK476" s="21" t="str">
        <f>IF(AND(ISBLANK(AI476), ISBLANK(AJ476)), "", _xlfn.CONCAT("[", IF(ISBLANK(AI476), "", _xlfn.CONCAT("[""mac"", """, AI476, """]")), IF(ISBLANK(AJ476), "", _xlfn.CONCAT(", [""ip"", """, AJ476, """]")), "]"))</f>
        <v/>
      </c>
      <c r="AL476" s="21"/>
    </row>
    <row r="477" spans="6:38" x14ac:dyDescent="0.2">
      <c r="F477" s="21" t="str">
        <f>IF(ISBLANK(E477), "", Table2[[#This Row],[unique_id]])</f>
        <v/>
      </c>
      <c r="N477" s="21"/>
      <c r="O477" s="22"/>
      <c r="P477" s="21"/>
      <c r="W477" s="21" t="str">
        <f>IF(ISBLANK(V477),  "", _xlfn.CONCAT("haas/entity/sensor/", LOWER(C477), "/", E477, "/config"))</f>
        <v/>
      </c>
      <c r="X477" s="21" t="str">
        <f>IF(ISBLANK(V477),  "", _xlfn.CONCAT(LOWER(C477), "/", E477))</f>
        <v/>
      </c>
      <c r="AB477" s="21"/>
      <c r="AC477" s="22"/>
      <c r="AD477" s="21"/>
      <c r="AK477" s="21" t="str">
        <f>IF(AND(ISBLANK(AI477), ISBLANK(AJ477)), "", _xlfn.CONCAT("[", IF(ISBLANK(AI477), "", _xlfn.CONCAT("[""mac"", """, AI477, """]")), IF(ISBLANK(AJ477), "", _xlfn.CONCAT(", [""ip"", """, AJ477, """]")), "]"))</f>
        <v/>
      </c>
      <c r="AL477" s="21"/>
    </row>
    <row r="478" spans="6:38" x14ac:dyDescent="0.2">
      <c r="F478" s="21" t="str">
        <f>IF(ISBLANK(E478), "", Table2[[#This Row],[unique_id]])</f>
        <v/>
      </c>
      <c r="N478" s="21"/>
      <c r="O478" s="22"/>
      <c r="P478" s="21"/>
      <c r="W478" s="21" t="str">
        <f>IF(ISBLANK(V478),  "", _xlfn.CONCAT("haas/entity/sensor/", LOWER(C478), "/", E478, "/config"))</f>
        <v/>
      </c>
      <c r="X478" s="21" t="str">
        <f>IF(ISBLANK(V478),  "", _xlfn.CONCAT(LOWER(C478), "/", E478))</f>
        <v/>
      </c>
      <c r="AB478" s="21"/>
      <c r="AC478" s="22"/>
      <c r="AD478" s="21"/>
      <c r="AK478" s="21" t="str">
        <f>IF(AND(ISBLANK(AI478), ISBLANK(AJ478)), "", _xlfn.CONCAT("[", IF(ISBLANK(AI478), "", _xlfn.CONCAT("[""mac"", """, AI478, """]")), IF(ISBLANK(AJ478), "", _xlfn.CONCAT(", [""ip"", """, AJ478, """]")), "]"))</f>
        <v/>
      </c>
      <c r="AL478" s="21"/>
    </row>
    <row r="479" spans="6:38" x14ac:dyDescent="0.2">
      <c r="F479" s="21" t="str">
        <f>IF(ISBLANK(E479), "", Table2[[#This Row],[unique_id]])</f>
        <v/>
      </c>
      <c r="N479" s="21"/>
      <c r="O479" s="22"/>
      <c r="P479" s="21"/>
      <c r="W479" s="21" t="str">
        <f>IF(ISBLANK(V479),  "", _xlfn.CONCAT("haas/entity/sensor/", LOWER(C479), "/", E479, "/config"))</f>
        <v/>
      </c>
      <c r="X479" s="21" t="str">
        <f>IF(ISBLANK(V479),  "", _xlfn.CONCAT(LOWER(C479), "/", E479))</f>
        <v/>
      </c>
      <c r="AB479" s="21"/>
      <c r="AC479" s="22"/>
      <c r="AD479" s="21"/>
      <c r="AK479" s="21" t="str">
        <f>IF(AND(ISBLANK(AI479), ISBLANK(AJ479)), "", _xlfn.CONCAT("[", IF(ISBLANK(AI479), "", _xlfn.CONCAT("[""mac"", """, AI479, """]")), IF(ISBLANK(AJ479), "", _xlfn.CONCAT(", [""ip"", """, AJ479, """]")), "]"))</f>
        <v/>
      </c>
      <c r="AL479" s="21"/>
    </row>
    <row r="480" spans="6:38" x14ac:dyDescent="0.2">
      <c r="F480" s="21" t="str">
        <f>IF(ISBLANK(E480), "", Table2[[#This Row],[unique_id]])</f>
        <v/>
      </c>
      <c r="N480" s="21"/>
      <c r="O480" s="22"/>
      <c r="P480" s="21"/>
      <c r="W480" s="21" t="str">
        <f>IF(ISBLANK(V480),  "", _xlfn.CONCAT("haas/entity/sensor/", LOWER(C480), "/", E480, "/config"))</f>
        <v/>
      </c>
      <c r="X480" s="21" t="str">
        <f>IF(ISBLANK(V480),  "", _xlfn.CONCAT(LOWER(C480), "/", E480))</f>
        <v/>
      </c>
      <c r="AB480" s="21"/>
      <c r="AC480" s="22"/>
      <c r="AD480" s="21"/>
      <c r="AK480" s="21" t="str">
        <f>IF(AND(ISBLANK(AI480), ISBLANK(AJ480)), "", _xlfn.CONCAT("[", IF(ISBLANK(AI480), "", _xlfn.CONCAT("[""mac"", """, AI480, """]")), IF(ISBLANK(AJ480), "", _xlfn.CONCAT(", [""ip"", """, AJ480, """]")), "]"))</f>
        <v/>
      </c>
      <c r="AL480" s="21"/>
    </row>
    <row r="481" spans="6:38" x14ac:dyDescent="0.2">
      <c r="F481" s="21" t="str">
        <f>IF(ISBLANK(E481), "", Table2[[#This Row],[unique_id]])</f>
        <v/>
      </c>
      <c r="N481" s="21"/>
      <c r="O481" s="22"/>
      <c r="P481" s="21"/>
      <c r="W481" s="21" t="str">
        <f>IF(ISBLANK(V481),  "", _xlfn.CONCAT("haas/entity/sensor/", LOWER(C481), "/", E481, "/config"))</f>
        <v/>
      </c>
      <c r="X481" s="21" t="str">
        <f>IF(ISBLANK(V481),  "", _xlfn.CONCAT(LOWER(C481), "/", E481))</f>
        <v/>
      </c>
      <c r="AB481" s="21"/>
      <c r="AC481" s="22"/>
      <c r="AD481" s="21"/>
      <c r="AK481" s="21" t="str">
        <f>IF(AND(ISBLANK(AI481), ISBLANK(AJ481)), "", _xlfn.CONCAT("[", IF(ISBLANK(AI481), "", _xlfn.CONCAT("[""mac"", """, AI481, """]")), IF(ISBLANK(AJ481), "", _xlfn.CONCAT(", [""ip"", """, AJ481, """]")), "]"))</f>
        <v/>
      </c>
      <c r="AL481" s="21"/>
    </row>
    <row r="482" spans="6:38" x14ac:dyDescent="0.2">
      <c r="F482" s="21" t="str">
        <f>IF(ISBLANK(E482), "", Table2[[#This Row],[unique_id]])</f>
        <v/>
      </c>
      <c r="N482" s="21"/>
      <c r="O482" s="22"/>
      <c r="P482" s="21"/>
      <c r="W482" s="21" t="str">
        <f>IF(ISBLANK(V482),  "", _xlfn.CONCAT("haas/entity/sensor/", LOWER(C482), "/", E482, "/config"))</f>
        <v/>
      </c>
      <c r="X482" s="21" t="str">
        <f>IF(ISBLANK(V482),  "", _xlfn.CONCAT(LOWER(C482), "/", E482))</f>
        <v/>
      </c>
      <c r="AB482" s="21"/>
      <c r="AC482" s="22"/>
      <c r="AD482" s="21"/>
      <c r="AK482" s="21" t="str">
        <f>IF(AND(ISBLANK(AI482), ISBLANK(AJ482)), "", _xlfn.CONCAT("[", IF(ISBLANK(AI482), "", _xlfn.CONCAT("[""mac"", """, AI482, """]")), IF(ISBLANK(AJ482), "", _xlfn.CONCAT(", [""ip"", """, AJ482, """]")), "]"))</f>
        <v/>
      </c>
      <c r="AL482" s="21"/>
    </row>
    <row r="483" spans="6:38" x14ac:dyDescent="0.2">
      <c r="F483" s="21" t="str">
        <f>IF(ISBLANK(E483), "", Table2[[#This Row],[unique_id]])</f>
        <v/>
      </c>
      <c r="N483" s="21"/>
      <c r="O483" s="22"/>
      <c r="P483" s="21"/>
      <c r="W483" s="21" t="str">
        <f>IF(ISBLANK(V483),  "", _xlfn.CONCAT("haas/entity/sensor/", LOWER(C483), "/", E483, "/config"))</f>
        <v/>
      </c>
      <c r="X483" s="21" t="str">
        <f>IF(ISBLANK(V483),  "", _xlfn.CONCAT(LOWER(C483), "/", E483))</f>
        <v/>
      </c>
      <c r="AB483" s="21"/>
      <c r="AC483" s="22"/>
      <c r="AD483" s="21"/>
      <c r="AK483" s="21" t="str">
        <f>IF(AND(ISBLANK(AI483), ISBLANK(AJ483)), "", _xlfn.CONCAT("[", IF(ISBLANK(AI483), "", _xlfn.CONCAT("[""mac"", """, AI483, """]")), IF(ISBLANK(AJ483), "", _xlfn.CONCAT(", [""ip"", """, AJ483, """]")), "]"))</f>
        <v/>
      </c>
      <c r="AL483" s="21"/>
    </row>
    <row r="484" spans="6:38" x14ac:dyDescent="0.2">
      <c r="F484" s="21" t="str">
        <f>IF(ISBLANK(E484), "", Table2[[#This Row],[unique_id]])</f>
        <v/>
      </c>
      <c r="N484" s="21"/>
      <c r="O484" s="22"/>
      <c r="P484" s="21"/>
      <c r="W484" s="21" t="str">
        <f>IF(ISBLANK(V484),  "", _xlfn.CONCAT("haas/entity/sensor/", LOWER(C484), "/", E484, "/config"))</f>
        <v/>
      </c>
      <c r="X484" s="21" t="str">
        <f>IF(ISBLANK(V484),  "", _xlfn.CONCAT(LOWER(C484), "/", E484))</f>
        <v/>
      </c>
      <c r="AB484" s="21"/>
      <c r="AC484" s="22"/>
      <c r="AD484" s="21"/>
      <c r="AK484" s="21" t="str">
        <f>IF(AND(ISBLANK(AI484), ISBLANK(AJ484)), "", _xlfn.CONCAT("[", IF(ISBLANK(AI484), "", _xlfn.CONCAT("[""mac"", """, AI484, """]")), IF(ISBLANK(AJ484), "", _xlfn.CONCAT(", [""ip"", """, AJ484, """]")), "]"))</f>
        <v/>
      </c>
      <c r="AL484" s="21"/>
    </row>
    <row r="485" spans="6:38" x14ac:dyDescent="0.2">
      <c r="F485" s="21" t="str">
        <f>IF(ISBLANK(E485), "", Table2[[#This Row],[unique_id]])</f>
        <v/>
      </c>
      <c r="N485" s="21"/>
      <c r="O485" s="22"/>
      <c r="P485" s="21"/>
      <c r="W485" s="21" t="str">
        <f>IF(ISBLANK(V485),  "", _xlfn.CONCAT("haas/entity/sensor/", LOWER(C485), "/", E485, "/config"))</f>
        <v/>
      </c>
      <c r="X485" s="21" t="str">
        <f>IF(ISBLANK(V485),  "", _xlfn.CONCAT(LOWER(C485), "/", E485))</f>
        <v/>
      </c>
      <c r="AB485" s="21"/>
      <c r="AC485" s="22"/>
      <c r="AD485" s="21"/>
      <c r="AK485" s="21" t="str">
        <f>IF(AND(ISBLANK(AI485), ISBLANK(AJ485)), "", _xlfn.CONCAT("[", IF(ISBLANK(AI485), "", _xlfn.CONCAT("[""mac"", """, AI485, """]")), IF(ISBLANK(AJ485), "", _xlfn.CONCAT(", [""ip"", """, AJ485, """]")), "]"))</f>
        <v/>
      </c>
      <c r="AL485" s="21"/>
    </row>
    <row r="486" spans="6:38" x14ac:dyDescent="0.2">
      <c r="F486" s="21" t="str">
        <f>IF(ISBLANK(E486), "", Table2[[#This Row],[unique_id]])</f>
        <v/>
      </c>
      <c r="N486" s="21"/>
      <c r="O486" s="22"/>
      <c r="P486" s="21"/>
      <c r="W486" s="21" t="str">
        <f>IF(ISBLANK(V486),  "", _xlfn.CONCAT("haas/entity/sensor/", LOWER(C486), "/", E486, "/config"))</f>
        <v/>
      </c>
      <c r="X486" s="21" t="str">
        <f>IF(ISBLANK(V486),  "", _xlfn.CONCAT(LOWER(C486), "/", E486))</f>
        <v/>
      </c>
      <c r="AB486" s="21"/>
      <c r="AC486" s="22"/>
      <c r="AD486" s="21"/>
      <c r="AK486" s="21" t="str">
        <f>IF(AND(ISBLANK(AI486), ISBLANK(AJ486)), "", _xlfn.CONCAT("[", IF(ISBLANK(AI486), "", _xlfn.CONCAT("[""mac"", """, AI486, """]")), IF(ISBLANK(AJ486), "", _xlfn.CONCAT(", [""ip"", """, AJ486, """]")), "]"))</f>
        <v/>
      </c>
      <c r="AL486" s="21"/>
    </row>
    <row r="487" spans="6:38" x14ac:dyDescent="0.2">
      <c r="F487" s="21" t="str">
        <f>IF(ISBLANK(E487), "", Table2[[#This Row],[unique_id]])</f>
        <v/>
      </c>
      <c r="N487" s="21"/>
      <c r="O487" s="22"/>
      <c r="P487" s="21"/>
      <c r="W487" s="21" t="str">
        <f>IF(ISBLANK(V487),  "", _xlfn.CONCAT("haas/entity/sensor/", LOWER(C487), "/", E487, "/config"))</f>
        <v/>
      </c>
      <c r="X487" s="21" t="str">
        <f>IF(ISBLANK(V487),  "", _xlfn.CONCAT(LOWER(C487), "/", E487))</f>
        <v/>
      </c>
      <c r="AB487" s="21"/>
      <c r="AC487" s="22"/>
      <c r="AD487" s="21"/>
      <c r="AK487" s="21" t="str">
        <f>IF(AND(ISBLANK(AI487), ISBLANK(AJ487)), "", _xlfn.CONCAT("[", IF(ISBLANK(AI487), "", _xlfn.CONCAT("[""mac"", """, AI487, """]")), IF(ISBLANK(AJ487), "", _xlfn.CONCAT(", [""ip"", """, AJ487, """]")), "]"))</f>
        <v/>
      </c>
      <c r="AL487" s="21"/>
    </row>
    <row r="488" spans="6:38" x14ac:dyDescent="0.2">
      <c r="F488" s="21" t="str">
        <f>IF(ISBLANK(E488), "", Table2[[#This Row],[unique_id]])</f>
        <v/>
      </c>
      <c r="N488" s="21"/>
      <c r="O488" s="22"/>
      <c r="P488" s="21"/>
      <c r="W488" s="21" t="str">
        <f>IF(ISBLANK(V488),  "", _xlfn.CONCAT("haas/entity/sensor/", LOWER(C488), "/", E488, "/config"))</f>
        <v/>
      </c>
      <c r="X488" s="21" t="str">
        <f>IF(ISBLANK(V488),  "", _xlfn.CONCAT(LOWER(C488), "/", E488))</f>
        <v/>
      </c>
      <c r="AB488" s="21"/>
      <c r="AC488" s="22"/>
      <c r="AD488" s="21"/>
      <c r="AK488" s="21" t="str">
        <f>IF(AND(ISBLANK(AI488), ISBLANK(AJ488)), "", _xlfn.CONCAT("[", IF(ISBLANK(AI488), "", _xlfn.CONCAT("[""mac"", """, AI488, """]")), IF(ISBLANK(AJ488), "", _xlfn.CONCAT(", [""ip"", """, AJ488, """]")), "]"))</f>
        <v/>
      </c>
      <c r="AL488" s="21"/>
    </row>
    <row r="489" spans="6:38" x14ac:dyDescent="0.2">
      <c r="F489" s="21" t="str">
        <f>IF(ISBLANK(E489), "", Table2[[#This Row],[unique_id]])</f>
        <v/>
      </c>
      <c r="N489" s="21"/>
      <c r="O489" s="22"/>
      <c r="P489" s="21"/>
      <c r="W489" s="21" t="str">
        <f>IF(ISBLANK(V489),  "", _xlfn.CONCAT("haas/entity/sensor/", LOWER(C489), "/", E489, "/config"))</f>
        <v/>
      </c>
      <c r="X489" s="21" t="str">
        <f>IF(ISBLANK(V489),  "", _xlfn.CONCAT(LOWER(C489), "/", E489))</f>
        <v/>
      </c>
      <c r="AB489" s="21"/>
      <c r="AC489" s="22"/>
      <c r="AD489" s="21"/>
      <c r="AK489" s="21" t="str">
        <f>IF(AND(ISBLANK(AI489), ISBLANK(AJ489)), "", _xlfn.CONCAT("[", IF(ISBLANK(AI489), "", _xlfn.CONCAT("[""mac"", """, AI489, """]")), IF(ISBLANK(AJ489), "", _xlfn.CONCAT(", [""ip"", """, AJ489, """]")), "]"))</f>
        <v/>
      </c>
      <c r="AL489" s="21"/>
    </row>
    <row r="490" spans="6:38" x14ac:dyDescent="0.2">
      <c r="F490" s="21" t="str">
        <f>IF(ISBLANK(E490), "", Table2[[#This Row],[unique_id]])</f>
        <v/>
      </c>
      <c r="N490" s="21"/>
      <c r="O490" s="22"/>
      <c r="P490" s="21"/>
      <c r="W490" s="21" t="str">
        <f>IF(ISBLANK(V490),  "", _xlfn.CONCAT("haas/entity/sensor/", LOWER(C490), "/", E490, "/config"))</f>
        <v/>
      </c>
      <c r="X490" s="21" t="str">
        <f>IF(ISBLANK(V490),  "", _xlfn.CONCAT(LOWER(C490), "/", E490))</f>
        <v/>
      </c>
      <c r="AB490" s="21"/>
      <c r="AC490" s="22"/>
      <c r="AD490" s="21"/>
      <c r="AK490" s="21" t="str">
        <f>IF(AND(ISBLANK(AI490), ISBLANK(AJ490)), "", _xlfn.CONCAT("[", IF(ISBLANK(AI490), "", _xlfn.CONCAT("[""mac"", """, AI490, """]")), IF(ISBLANK(AJ490), "", _xlfn.CONCAT(", [""ip"", """, AJ490, """]")), "]"))</f>
        <v/>
      </c>
      <c r="AL490" s="21"/>
    </row>
    <row r="491" spans="6:38" x14ac:dyDescent="0.2">
      <c r="F491" s="21" t="str">
        <f>IF(ISBLANK(E491), "", Table2[[#This Row],[unique_id]])</f>
        <v/>
      </c>
      <c r="N491" s="21"/>
      <c r="O491" s="22"/>
      <c r="P491" s="21"/>
      <c r="W491" s="21" t="str">
        <f>IF(ISBLANK(V491),  "", _xlfn.CONCAT("haas/entity/sensor/", LOWER(C491), "/", E491, "/config"))</f>
        <v/>
      </c>
      <c r="X491" s="21" t="str">
        <f>IF(ISBLANK(V491),  "", _xlfn.CONCAT(LOWER(C491), "/", E491))</f>
        <v/>
      </c>
      <c r="AB491" s="21"/>
      <c r="AC491" s="22"/>
      <c r="AD491" s="21"/>
      <c r="AK491" s="21" t="str">
        <f>IF(AND(ISBLANK(AI491), ISBLANK(AJ491)), "", _xlfn.CONCAT("[", IF(ISBLANK(AI491), "", _xlfn.CONCAT("[""mac"", """, AI491, """]")), IF(ISBLANK(AJ491), "", _xlfn.CONCAT(", [""ip"", """, AJ491, """]")), "]"))</f>
        <v/>
      </c>
      <c r="AL491" s="21"/>
    </row>
    <row r="492" spans="6:38" x14ac:dyDescent="0.2">
      <c r="F492" s="21" t="str">
        <f>IF(ISBLANK(E492), "", Table2[[#This Row],[unique_id]])</f>
        <v/>
      </c>
      <c r="N492" s="21"/>
      <c r="O492" s="22"/>
      <c r="P492" s="21"/>
      <c r="W492" s="21" t="str">
        <f>IF(ISBLANK(V492),  "", _xlfn.CONCAT("haas/entity/sensor/", LOWER(C492), "/", E492, "/config"))</f>
        <v/>
      </c>
      <c r="X492" s="21" t="str">
        <f>IF(ISBLANK(V492),  "", _xlfn.CONCAT(LOWER(C492), "/", E492))</f>
        <v/>
      </c>
      <c r="AB492" s="21"/>
      <c r="AC492" s="22"/>
      <c r="AD492" s="21"/>
      <c r="AK492" s="21" t="str">
        <f>IF(AND(ISBLANK(AI492), ISBLANK(AJ492)), "", _xlfn.CONCAT("[", IF(ISBLANK(AI492), "", _xlfn.CONCAT("[""mac"", """, AI492, """]")), IF(ISBLANK(AJ492), "", _xlfn.CONCAT(", [""ip"", """, AJ492, """]")), "]"))</f>
        <v/>
      </c>
      <c r="AL492" s="21"/>
    </row>
    <row r="493" spans="6:38" x14ac:dyDescent="0.2">
      <c r="F493" s="21" t="str">
        <f>IF(ISBLANK(E493), "", Table2[[#This Row],[unique_id]])</f>
        <v/>
      </c>
      <c r="N493" s="21"/>
      <c r="O493" s="22"/>
      <c r="P493" s="21"/>
      <c r="W493" s="21" t="str">
        <f>IF(ISBLANK(V493),  "", _xlfn.CONCAT("haas/entity/sensor/", LOWER(C493), "/", E493, "/config"))</f>
        <v/>
      </c>
      <c r="X493" s="21" t="str">
        <f>IF(ISBLANK(V493),  "", _xlfn.CONCAT(LOWER(C493), "/", E493))</f>
        <v/>
      </c>
      <c r="AB493" s="21"/>
      <c r="AC493" s="22"/>
      <c r="AD493" s="21"/>
      <c r="AK493" s="21" t="str">
        <f>IF(AND(ISBLANK(AI493), ISBLANK(AJ493)), "", _xlfn.CONCAT("[", IF(ISBLANK(AI493), "", _xlfn.CONCAT("[""mac"", """, AI493, """]")), IF(ISBLANK(AJ493), "", _xlfn.CONCAT(", [""ip"", """, AJ493, """]")), "]"))</f>
        <v/>
      </c>
      <c r="AL493" s="21"/>
    </row>
    <row r="494" spans="6:38" x14ac:dyDescent="0.2">
      <c r="F494" s="21" t="str">
        <f>IF(ISBLANK(E494), "", Table2[[#This Row],[unique_id]])</f>
        <v/>
      </c>
      <c r="N494" s="21"/>
      <c r="O494" s="22"/>
      <c r="P494" s="21"/>
      <c r="W494" s="21" t="str">
        <f>IF(ISBLANK(V494),  "", _xlfn.CONCAT("haas/entity/sensor/", LOWER(C494), "/", E494, "/config"))</f>
        <v/>
      </c>
      <c r="X494" s="21" t="str">
        <f>IF(ISBLANK(V494),  "", _xlfn.CONCAT(LOWER(C494), "/", E494))</f>
        <v/>
      </c>
      <c r="AB494" s="21"/>
      <c r="AC494" s="22"/>
      <c r="AD494" s="21"/>
      <c r="AK494" s="21" t="str">
        <f>IF(AND(ISBLANK(AI494), ISBLANK(AJ494)), "", _xlfn.CONCAT("[", IF(ISBLANK(AI494), "", _xlfn.CONCAT("[""mac"", """, AI494, """]")), IF(ISBLANK(AJ494), "", _xlfn.CONCAT(", [""ip"", """, AJ494, """]")), "]"))</f>
        <v/>
      </c>
      <c r="AL494" s="21"/>
    </row>
    <row r="495" spans="6:38" x14ac:dyDescent="0.2">
      <c r="F495" s="21" t="str">
        <f>IF(ISBLANK(E495), "", Table2[[#This Row],[unique_id]])</f>
        <v/>
      </c>
      <c r="N495" s="21"/>
      <c r="O495" s="22"/>
      <c r="P495" s="21"/>
      <c r="W495" s="21" t="str">
        <f>IF(ISBLANK(V495),  "", _xlfn.CONCAT("haas/entity/sensor/", LOWER(C495), "/", E495, "/config"))</f>
        <v/>
      </c>
      <c r="X495" s="21" t="str">
        <f>IF(ISBLANK(V495),  "", _xlfn.CONCAT(LOWER(C495), "/", E495))</f>
        <v/>
      </c>
      <c r="AB495" s="21"/>
      <c r="AC495" s="22"/>
      <c r="AD495" s="21"/>
      <c r="AK495" s="21" t="str">
        <f>IF(AND(ISBLANK(AI495), ISBLANK(AJ495)), "", _xlfn.CONCAT("[", IF(ISBLANK(AI495), "", _xlfn.CONCAT("[""mac"", """, AI495, """]")), IF(ISBLANK(AJ495), "", _xlfn.CONCAT(", [""ip"", """, AJ495, """]")), "]"))</f>
        <v/>
      </c>
      <c r="AL495" s="21"/>
    </row>
    <row r="496" spans="6:38" x14ac:dyDescent="0.2">
      <c r="F496" s="21" t="str">
        <f>IF(ISBLANK(E496), "", Table2[[#This Row],[unique_id]])</f>
        <v/>
      </c>
      <c r="N496" s="21"/>
      <c r="O496" s="22"/>
      <c r="P496" s="21"/>
      <c r="W496" s="21" t="str">
        <f>IF(ISBLANK(V496),  "", _xlfn.CONCAT("haas/entity/sensor/", LOWER(C496), "/", E496, "/config"))</f>
        <v/>
      </c>
      <c r="X496" s="21" t="str">
        <f>IF(ISBLANK(V496),  "", _xlfn.CONCAT(LOWER(C496), "/", E496))</f>
        <v/>
      </c>
      <c r="AB496" s="21"/>
      <c r="AC496" s="22"/>
      <c r="AD496" s="21"/>
      <c r="AK496" s="21" t="str">
        <f>IF(AND(ISBLANK(AI496), ISBLANK(AJ496)), "", _xlfn.CONCAT("[", IF(ISBLANK(AI496), "", _xlfn.CONCAT("[""mac"", """, AI496, """]")), IF(ISBLANK(AJ496), "", _xlfn.CONCAT(", [""ip"", """, AJ496, """]")), "]"))</f>
        <v/>
      </c>
      <c r="AL496" s="21"/>
    </row>
    <row r="497" spans="6:38" x14ac:dyDescent="0.2">
      <c r="F497" s="21" t="str">
        <f>IF(ISBLANK(E497), "", Table2[[#This Row],[unique_id]])</f>
        <v/>
      </c>
      <c r="N497" s="21"/>
      <c r="O497" s="22"/>
      <c r="P497" s="21"/>
      <c r="W497" s="21" t="str">
        <f>IF(ISBLANK(V497),  "", _xlfn.CONCAT("haas/entity/sensor/", LOWER(C497), "/", E497, "/config"))</f>
        <v/>
      </c>
      <c r="X497" s="21" t="str">
        <f>IF(ISBLANK(V497),  "", _xlfn.CONCAT(LOWER(C497), "/", E497))</f>
        <v/>
      </c>
      <c r="AB497" s="21"/>
      <c r="AC497" s="22"/>
      <c r="AD497" s="21"/>
      <c r="AK497" s="21" t="str">
        <f>IF(AND(ISBLANK(AI497), ISBLANK(AJ497)), "", _xlfn.CONCAT("[", IF(ISBLANK(AI497), "", _xlfn.CONCAT("[""mac"", """, AI497, """]")), IF(ISBLANK(AJ497), "", _xlfn.CONCAT(", [""ip"", """, AJ497, """]")), "]"))</f>
        <v/>
      </c>
      <c r="AL497" s="21"/>
    </row>
    <row r="498" spans="6:38" x14ac:dyDescent="0.2">
      <c r="F498" s="21" t="str">
        <f>IF(ISBLANK(E498), "", Table2[[#This Row],[unique_id]])</f>
        <v/>
      </c>
      <c r="N498" s="21"/>
      <c r="O498" s="22"/>
      <c r="P498" s="21"/>
      <c r="W498" s="21" t="str">
        <f>IF(ISBLANK(V498),  "", _xlfn.CONCAT("haas/entity/sensor/", LOWER(C498), "/", E498, "/config"))</f>
        <v/>
      </c>
      <c r="X498" s="21" t="str">
        <f>IF(ISBLANK(V498),  "", _xlfn.CONCAT(LOWER(C498), "/", E498))</f>
        <v/>
      </c>
      <c r="AB498" s="21"/>
      <c r="AC498" s="22"/>
      <c r="AD498" s="21"/>
      <c r="AK498" s="21" t="str">
        <f>IF(AND(ISBLANK(AI498), ISBLANK(AJ498)), "", _xlfn.CONCAT("[", IF(ISBLANK(AI498), "", _xlfn.CONCAT("[""mac"", """, AI498, """]")), IF(ISBLANK(AJ498), "", _xlfn.CONCAT(", [""ip"", """, AJ498, """]")), "]"))</f>
        <v/>
      </c>
      <c r="AL498" s="21"/>
    </row>
    <row r="499" spans="6:38" x14ac:dyDescent="0.2">
      <c r="F499" s="21" t="str">
        <f>IF(ISBLANK(E499), "", Table2[[#This Row],[unique_id]])</f>
        <v/>
      </c>
      <c r="N499" s="21"/>
      <c r="O499" s="22"/>
      <c r="P499" s="21"/>
      <c r="W499" s="21" t="str">
        <f>IF(ISBLANK(V499),  "", _xlfn.CONCAT("haas/entity/sensor/", LOWER(C499), "/", E499, "/config"))</f>
        <v/>
      </c>
      <c r="X499" s="21" t="str">
        <f>IF(ISBLANK(V499),  "", _xlfn.CONCAT(LOWER(C499), "/", E499))</f>
        <v/>
      </c>
      <c r="AB499" s="21"/>
      <c r="AC499" s="22"/>
      <c r="AD499" s="21"/>
      <c r="AK499" s="21" t="str">
        <f>IF(AND(ISBLANK(AI499), ISBLANK(AJ499)), "", _xlfn.CONCAT("[", IF(ISBLANK(AI499), "", _xlfn.CONCAT("[""mac"", """, AI499, """]")), IF(ISBLANK(AJ499), "", _xlfn.CONCAT(", [""ip"", """, AJ499, """]")), "]"))</f>
        <v/>
      </c>
      <c r="AL499" s="21"/>
    </row>
    <row r="500" spans="6:38" x14ac:dyDescent="0.2">
      <c r="F500" s="21" t="str">
        <f>IF(ISBLANK(E500), "", Table2[[#This Row],[unique_id]])</f>
        <v/>
      </c>
      <c r="N500" s="21"/>
      <c r="O500" s="22"/>
      <c r="P500" s="21"/>
      <c r="W500" s="21" t="str">
        <f>IF(ISBLANK(V500),  "", _xlfn.CONCAT("haas/entity/sensor/", LOWER(C500), "/", E500, "/config"))</f>
        <v/>
      </c>
      <c r="X500" s="21" t="str">
        <f>IF(ISBLANK(V500),  "", _xlfn.CONCAT(LOWER(C500), "/", E500))</f>
        <v/>
      </c>
      <c r="AB500" s="21"/>
      <c r="AC500" s="22"/>
      <c r="AD500" s="21"/>
      <c r="AK500" s="21" t="str">
        <f>IF(AND(ISBLANK(AI500), ISBLANK(AJ500)), "", _xlfn.CONCAT("[", IF(ISBLANK(AI500), "", _xlfn.CONCAT("[""mac"", """, AI500, """]")), IF(ISBLANK(AJ500), "", _xlfn.CONCAT(", [""ip"", """, AJ500, """]")), "]"))</f>
        <v/>
      </c>
      <c r="AL500" s="21"/>
    </row>
    <row r="501" spans="6:38" x14ac:dyDescent="0.2">
      <c r="F501" s="21" t="str">
        <f>IF(ISBLANK(E501), "", Table2[[#This Row],[unique_id]])</f>
        <v/>
      </c>
      <c r="N501" s="21"/>
      <c r="O501" s="22"/>
      <c r="P501" s="21"/>
      <c r="W501" s="21" t="str">
        <f>IF(ISBLANK(V501),  "", _xlfn.CONCAT("haas/entity/sensor/", LOWER(C501), "/", E501, "/config"))</f>
        <v/>
      </c>
      <c r="X501" s="21" t="str">
        <f>IF(ISBLANK(V501),  "", _xlfn.CONCAT(LOWER(C501), "/", E501))</f>
        <v/>
      </c>
      <c r="AB501" s="21"/>
      <c r="AC501" s="22"/>
      <c r="AD501" s="21"/>
      <c r="AK501" s="21" t="str">
        <f>IF(AND(ISBLANK(AI501), ISBLANK(AJ501)), "", _xlfn.CONCAT("[", IF(ISBLANK(AI501), "", _xlfn.CONCAT("[""mac"", """, AI501, """]")), IF(ISBLANK(AJ501), "", _xlfn.CONCAT(", [""ip"", """, AJ501, """]")), "]"))</f>
        <v/>
      </c>
      <c r="AL501" s="21"/>
    </row>
    <row r="502" spans="6:38" x14ac:dyDescent="0.2">
      <c r="F502" s="21" t="str">
        <f>IF(ISBLANK(E502), "", Table2[[#This Row],[unique_id]])</f>
        <v/>
      </c>
      <c r="N502" s="21"/>
      <c r="O502" s="22"/>
      <c r="P502" s="21"/>
      <c r="W502" s="21" t="str">
        <f>IF(ISBLANK(V502),  "", _xlfn.CONCAT("haas/entity/sensor/", LOWER(C502), "/", E502, "/config"))</f>
        <v/>
      </c>
      <c r="X502" s="21" t="str">
        <f>IF(ISBLANK(V502),  "", _xlfn.CONCAT(LOWER(C502), "/", E502))</f>
        <v/>
      </c>
      <c r="AB502" s="21"/>
      <c r="AC502" s="22"/>
      <c r="AD502" s="21"/>
      <c r="AK502" s="21" t="str">
        <f>IF(AND(ISBLANK(AI502), ISBLANK(AJ502)), "", _xlfn.CONCAT("[", IF(ISBLANK(AI502), "", _xlfn.CONCAT("[""mac"", """, AI502, """]")), IF(ISBLANK(AJ502), "", _xlfn.CONCAT(", [""ip"", """, AJ502, """]")), "]"))</f>
        <v/>
      </c>
      <c r="AL502" s="21"/>
    </row>
    <row r="503" spans="6:38" x14ac:dyDescent="0.2">
      <c r="F503" s="21" t="str">
        <f>IF(ISBLANK(E503), "", Table2[[#This Row],[unique_id]])</f>
        <v/>
      </c>
      <c r="N503" s="21"/>
      <c r="O503" s="22"/>
      <c r="P503" s="21"/>
      <c r="W503" s="21" t="str">
        <f>IF(ISBLANK(V503),  "", _xlfn.CONCAT("haas/entity/sensor/", LOWER(C503), "/", E503, "/config"))</f>
        <v/>
      </c>
      <c r="X503" s="21" t="str">
        <f>IF(ISBLANK(V503),  "", _xlfn.CONCAT(LOWER(C503), "/", E503))</f>
        <v/>
      </c>
      <c r="AB503" s="21"/>
      <c r="AC503" s="22"/>
      <c r="AD503" s="21"/>
      <c r="AK503" s="21" t="str">
        <f>IF(AND(ISBLANK(AI503), ISBLANK(AJ503)), "", _xlfn.CONCAT("[", IF(ISBLANK(AI503), "", _xlfn.CONCAT("[""mac"", """, AI503, """]")), IF(ISBLANK(AJ503), "", _xlfn.CONCAT(", [""ip"", """, AJ503, """]")), "]"))</f>
        <v/>
      </c>
      <c r="AL503" s="21"/>
    </row>
    <row r="504" spans="6:38" x14ac:dyDescent="0.2">
      <c r="F504" s="21" t="str">
        <f>IF(ISBLANK(E504), "", Table2[[#This Row],[unique_id]])</f>
        <v/>
      </c>
      <c r="N504" s="21"/>
      <c r="O504" s="22"/>
      <c r="P504" s="21"/>
      <c r="W504" s="21" t="str">
        <f>IF(ISBLANK(V504),  "", _xlfn.CONCAT("haas/entity/sensor/", LOWER(C504), "/", E504, "/config"))</f>
        <v/>
      </c>
      <c r="X504" s="21" t="str">
        <f>IF(ISBLANK(V504),  "", _xlfn.CONCAT(LOWER(C504), "/", E504))</f>
        <v/>
      </c>
      <c r="AB504" s="21"/>
      <c r="AC504" s="22"/>
      <c r="AD504" s="21"/>
      <c r="AK504" s="21" t="str">
        <f>IF(AND(ISBLANK(AI504), ISBLANK(AJ504)), "", _xlfn.CONCAT("[", IF(ISBLANK(AI504), "", _xlfn.CONCAT("[""mac"", """, AI504, """]")), IF(ISBLANK(AJ504), "", _xlfn.CONCAT(", [""ip"", """, AJ504, """]")), "]"))</f>
        <v/>
      </c>
      <c r="AL504" s="21"/>
    </row>
    <row r="505" spans="6:38" x14ac:dyDescent="0.2">
      <c r="F505" s="21" t="str">
        <f>IF(ISBLANK(E505), "", Table2[[#This Row],[unique_id]])</f>
        <v/>
      </c>
      <c r="N505" s="21"/>
      <c r="O505" s="22"/>
      <c r="P505" s="21"/>
      <c r="W505" s="21" t="str">
        <f>IF(ISBLANK(V505),  "", _xlfn.CONCAT("haas/entity/sensor/", LOWER(C505), "/", E505, "/config"))</f>
        <v/>
      </c>
      <c r="X505" s="21" t="str">
        <f>IF(ISBLANK(V505),  "", _xlfn.CONCAT(LOWER(C505), "/", E505))</f>
        <v/>
      </c>
      <c r="AB505" s="21"/>
      <c r="AC505" s="22"/>
      <c r="AD505" s="21"/>
      <c r="AK505" s="21" t="str">
        <f>IF(AND(ISBLANK(AI505), ISBLANK(AJ505)), "", _xlfn.CONCAT("[", IF(ISBLANK(AI505), "", _xlfn.CONCAT("[""mac"", """, AI505, """]")), IF(ISBLANK(AJ505), "", _xlfn.CONCAT(", [""ip"", """, AJ505, """]")), "]"))</f>
        <v/>
      </c>
      <c r="AL505" s="21"/>
    </row>
    <row r="506" spans="6:38" x14ac:dyDescent="0.2">
      <c r="F506" s="21" t="str">
        <f>IF(ISBLANK(E506), "", Table2[[#This Row],[unique_id]])</f>
        <v/>
      </c>
      <c r="N506" s="21"/>
      <c r="O506" s="22"/>
      <c r="P506" s="21"/>
      <c r="W506" s="21" t="str">
        <f>IF(ISBLANK(V506),  "", _xlfn.CONCAT("haas/entity/sensor/", LOWER(C506), "/", E506, "/config"))</f>
        <v/>
      </c>
      <c r="X506" s="21" t="str">
        <f>IF(ISBLANK(V506),  "", _xlfn.CONCAT(LOWER(C506), "/", E506))</f>
        <v/>
      </c>
      <c r="AB506" s="21"/>
      <c r="AC506" s="22"/>
      <c r="AD506" s="21"/>
      <c r="AK506" s="21" t="str">
        <f>IF(AND(ISBLANK(AI506), ISBLANK(AJ506)), "", _xlfn.CONCAT("[", IF(ISBLANK(AI506), "", _xlfn.CONCAT("[""mac"", """, AI506, """]")), IF(ISBLANK(AJ506), "", _xlfn.CONCAT(", [""ip"", """, AJ506, """]")), "]"))</f>
        <v/>
      </c>
      <c r="AL506" s="21"/>
    </row>
    <row r="507" spans="6:38" x14ac:dyDescent="0.2">
      <c r="F507" s="21" t="str">
        <f>IF(ISBLANK(E507), "", Table2[[#This Row],[unique_id]])</f>
        <v/>
      </c>
      <c r="N507" s="21"/>
      <c r="O507" s="22"/>
      <c r="P507" s="21"/>
      <c r="W507" s="21" t="str">
        <f>IF(ISBLANK(V507),  "", _xlfn.CONCAT("haas/entity/sensor/", LOWER(C507), "/", E507, "/config"))</f>
        <v/>
      </c>
      <c r="X507" s="21" t="str">
        <f>IF(ISBLANK(V507),  "", _xlfn.CONCAT(LOWER(C507), "/", E507))</f>
        <v/>
      </c>
      <c r="AB507" s="21"/>
      <c r="AC507" s="22"/>
      <c r="AD507" s="21"/>
      <c r="AK507" s="21" t="str">
        <f>IF(AND(ISBLANK(AI507), ISBLANK(AJ507)), "", _xlfn.CONCAT("[", IF(ISBLANK(AI507), "", _xlfn.CONCAT("[""mac"", """, AI507, """]")), IF(ISBLANK(AJ507), "", _xlfn.CONCAT(", [""ip"", """, AJ507, """]")), "]"))</f>
        <v/>
      </c>
      <c r="AL507" s="21"/>
    </row>
    <row r="508" spans="6:38" x14ac:dyDescent="0.2">
      <c r="F508" s="21" t="str">
        <f>IF(ISBLANK(E508), "", Table2[[#This Row],[unique_id]])</f>
        <v/>
      </c>
      <c r="N508" s="21"/>
      <c r="O508" s="22"/>
      <c r="P508" s="21"/>
      <c r="W508" s="21" t="str">
        <f>IF(ISBLANK(V508),  "", _xlfn.CONCAT("haas/entity/sensor/", LOWER(C508), "/", E508, "/config"))</f>
        <v/>
      </c>
      <c r="X508" s="21" t="str">
        <f>IF(ISBLANK(V508),  "", _xlfn.CONCAT(LOWER(C508), "/", E508))</f>
        <v/>
      </c>
      <c r="AB508" s="21"/>
      <c r="AC508" s="22"/>
      <c r="AD508" s="21"/>
      <c r="AK508" s="21" t="str">
        <f>IF(AND(ISBLANK(AI508), ISBLANK(AJ508)), "", _xlfn.CONCAT("[", IF(ISBLANK(AI508), "", _xlfn.CONCAT("[""mac"", """, AI508, """]")), IF(ISBLANK(AJ508), "", _xlfn.CONCAT(", [""ip"", """, AJ508, """]")), "]"))</f>
        <v/>
      </c>
      <c r="AL508" s="21"/>
    </row>
    <row r="509" spans="6:38" x14ac:dyDescent="0.2">
      <c r="F509" s="21" t="str">
        <f>IF(ISBLANK(E509), "", Table2[[#This Row],[unique_id]])</f>
        <v/>
      </c>
      <c r="N509" s="21"/>
      <c r="O509" s="22"/>
      <c r="P509" s="21"/>
      <c r="W509" s="21" t="str">
        <f>IF(ISBLANK(V509),  "", _xlfn.CONCAT("haas/entity/sensor/", LOWER(C509), "/", E509, "/config"))</f>
        <v/>
      </c>
      <c r="X509" s="21" t="str">
        <f>IF(ISBLANK(V509),  "", _xlfn.CONCAT(LOWER(C509), "/", E509))</f>
        <v/>
      </c>
      <c r="AB509" s="21"/>
      <c r="AC509" s="22"/>
      <c r="AD509" s="21"/>
      <c r="AK509" s="21" t="str">
        <f>IF(AND(ISBLANK(AI509), ISBLANK(AJ509)), "", _xlfn.CONCAT("[", IF(ISBLANK(AI509), "", _xlfn.CONCAT("[""mac"", """, AI509, """]")), IF(ISBLANK(AJ509), "", _xlfn.CONCAT(", [""ip"", """, AJ509, """]")), "]"))</f>
        <v/>
      </c>
      <c r="AL509" s="21"/>
    </row>
    <row r="510" spans="6:38" x14ac:dyDescent="0.2">
      <c r="F510" s="21" t="str">
        <f>IF(ISBLANK(E510), "", Table2[[#This Row],[unique_id]])</f>
        <v/>
      </c>
      <c r="N510" s="21"/>
      <c r="O510" s="22"/>
      <c r="P510" s="21"/>
      <c r="W510" s="21" t="str">
        <f>IF(ISBLANK(V510),  "", _xlfn.CONCAT("haas/entity/sensor/", LOWER(C510), "/", E510, "/config"))</f>
        <v/>
      </c>
      <c r="X510" s="21" t="str">
        <f>IF(ISBLANK(V510),  "", _xlfn.CONCAT(LOWER(C510), "/", E510))</f>
        <v/>
      </c>
      <c r="AB510" s="21"/>
      <c r="AC510" s="22"/>
      <c r="AD510" s="21"/>
      <c r="AK510" s="21" t="str">
        <f>IF(AND(ISBLANK(AI510), ISBLANK(AJ510)), "", _xlfn.CONCAT("[", IF(ISBLANK(AI510), "", _xlfn.CONCAT("[""mac"", """, AI510, """]")), IF(ISBLANK(AJ510), "", _xlfn.CONCAT(", [""ip"", """, AJ510, """]")), "]"))</f>
        <v/>
      </c>
      <c r="AL510" s="21"/>
    </row>
    <row r="511" spans="6:38" x14ac:dyDescent="0.2">
      <c r="F511" s="21" t="str">
        <f>IF(ISBLANK(E511), "", Table2[[#This Row],[unique_id]])</f>
        <v/>
      </c>
      <c r="N511" s="21"/>
      <c r="O511" s="22"/>
      <c r="P511" s="21"/>
      <c r="W511" s="21" t="str">
        <f>IF(ISBLANK(V511),  "", _xlfn.CONCAT("haas/entity/sensor/", LOWER(C511), "/", E511, "/config"))</f>
        <v/>
      </c>
      <c r="X511" s="21" t="str">
        <f>IF(ISBLANK(V511),  "", _xlfn.CONCAT(LOWER(C511), "/", E511))</f>
        <v/>
      </c>
      <c r="AB511" s="21"/>
      <c r="AC511" s="22"/>
      <c r="AD511" s="21"/>
      <c r="AK511" s="21" t="str">
        <f>IF(AND(ISBLANK(AI511), ISBLANK(AJ511)), "", _xlfn.CONCAT("[", IF(ISBLANK(AI511), "", _xlfn.CONCAT("[""mac"", """, AI511, """]")), IF(ISBLANK(AJ511), "", _xlfn.CONCAT(", [""ip"", """, AJ511, """]")), "]"))</f>
        <v/>
      </c>
      <c r="AL511" s="21"/>
    </row>
    <row r="512" spans="6:38" x14ac:dyDescent="0.2">
      <c r="F512" s="21" t="str">
        <f>IF(ISBLANK(E512), "", Table2[[#This Row],[unique_id]])</f>
        <v/>
      </c>
      <c r="N512" s="21"/>
      <c r="O512" s="22"/>
      <c r="P512" s="21"/>
      <c r="W512" s="21" t="str">
        <f>IF(ISBLANK(V512),  "", _xlfn.CONCAT("haas/entity/sensor/", LOWER(C512), "/", E512, "/config"))</f>
        <v/>
      </c>
      <c r="X512" s="21" t="str">
        <f>IF(ISBLANK(V512),  "", _xlfn.CONCAT(LOWER(C512), "/", E512))</f>
        <v/>
      </c>
      <c r="AB512" s="21"/>
      <c r="AC512" s="22"/>
      <c r="AD512" s="21"/>
      <c r="AK512" s="21" t="str">
        <f>IF(AND(ISBLANK(AI512), ISBLANK(AJ512)), "", _xlfn.CONCAT("[", IF(ISBLANK(AI512), "", _xlfn.CONCAT("[""mac"", """, AI512, """]")), IF(ISBLANK(AJ512), "", _xlfn.CONCAT(", [""ip"", """, AJ512, """]")), "]"))</f>
        <v/>
      </c>
      <c r="AL512" s="21"/>
    </row>
    <row r="513" spans="6:38" x14ac:dyDescent="0.2">
      <c r="F513" s="21" t="str">
        <f>IF(ISBLANK(E513), "", Table2[[#This Row],[unique_id]])</f>
        <v/>
      </c>
      <c r="N513" s="21"/>
      <c r="O513" s="22"/>
      <c r="P513" s="21"/>
      <c r="W513" s="21" t="str">
        <f>IF(ISBLANK(V513),  "", _xlfn.CONCAT("haas/entity/sensor/", LOWER(C513), "/", E513, "/config"))</f>
        <v/>
      </c>
      <c r="X513" s="21" t="str">
        <f>IF(ISBLANK(V513),  "", _xlfn.CONCAT(LOWER(C513), "/", E513))</f>
        <v/>
      </c>
      <c r="AB513" s="21"/>
      <c r="AC513" s="22"/>
      <c r="AD513" s="21"/>
      <c r="AK513" s="21" t="str">
        <f>IF(AND(ISBLANK(AI513), ISBLANK(AJ513)), "", _xlfn.CONCAT("[", IF(ISBLANK(AI513), "", _xlfn.CONCAT("[""mac"", """, AI513, """]")), IF(ISBLANK(AJ513), "", _xlfn.CONCAT(", [""ip"", """, AJ513, """]")), "]"))</f>
        <v/>
      </c>
      <c r="AL513" s="21"/>
    </row>
    <row r="514" spans="6:38" x14ac:dyDescent="0.2">
      <c r="F514" s="21" t="str">
        <f>IF(ISBLANK(E514), "", Table2[[#This Row],[unique_id]])</f>
        <v/>
      </c>
      <c r="N514" s="21"/>
      <c r="O514" s="22"/>
      <c r="P514" s="21"/>
      <c r="W514" s="21" t="str">
        <f>IF(ISBLANK(V514),  "", _xlfn.CONCAT("haas/entity/sensor/", LOWER(C514), "/", E514, "/config"))</f>
        <v/>
      </c>
      <c r="X514" s="21" t="str">
        <f>IF(ISBLANK(V514),  "", _xlfn.CONCAT(LOWER(C514), "/", E514))</f>
        <v/>
      </c>
      <c r="AB514" s="21"/>
      <c r="AC514" s="22"/>
      <c r="AD514" s="21"/>
      <c r="AK514" s="21" t="str">
        <f>IF(AND(ISBLANK(AI514), ISBLANK(AJ514)), "", _xlfn.CONCAT("[", IF(ISBLANK(AI514), "", _xlfn.CONCAT("[""mac"", """, AI514, """]")), IF(ISBLANK(AJ514), "", _xlfn.CONCAT(", [""ip"", """, AJ514, """]")), "]"))</f>
        <v/>
      </c>
      <c r="AL514" s="21"/>
    </row>
    <row r="515" spans="6:38" x14ac:dyDescent="0.2">
      <c r="F515" s="21" t="str">
        <f>IF(ISBLANK(E515), "", Table2[[#This Row],[unique_id]])</f>
        <v/>
      </c>
      <c r="N515" s="21"/>
      <c r="O515" s="22"/>
      <c r="P515" s="21"/>
      <c r="W515" s="21" t="str">
        <f>IF(ISBLANK(V515),  "", _xlfn.CONCAT("haas/entity/sensor/", LOWER(C515), "/", E515, "/config"))</f>
        <v/>
      </c>
      <c r="X515" s="21" t="str">
        <f>IF(ISBLANK(V515),  "", _xlfn.CONCAT(LOWER(C515), "/", E515))</f>
        <v/>
      </c>
      <c r="AB515" s="21"/>
      <c r="AC515" s="22"/>
      <c r="AD515" s="21"/>
      <c r="AK515" s="21" t="str">
        <f>IF(AND(ISBLANK(AI515), ISBLANK(AJ515)), "", _xlfn.CONCAT("[", IF(ISBLANK(AI515), "", _xlfn.CONCAT("[""mac"", """, AI515, """]")), IF(ISBLANK(AJ515), "", _xlfn.CONCAT(", [""ip"", """, AJ515, """]")), "]"))</f>
        <v/>
      </c>
      <c r="AL515" s="21"/>
    </row>
    <row r="516" spans="6:38" x14ac:dyDescent="0.2">
      <c r="F516" s="21" t="str">
        <f>IF(ISBLANK(E516), "", Table2[[#This Row],[unique_id]])</f>
        <v/>
      </c>
      <c r="N516" s="21"/>
      <c r="O516" s="22"/>
      <c r="P516" s="21"/>
      <c r="W516" s="21" t="str">
        <f>IF(ISBLANK(V516),  "", _xlfn.CONCAT("haas/entity/sensor/", LOWER(C516), "/", E516, "/config"))</f>
        <v/>
      </c>
      <c r="X516" s="21" t="str">
        <f>IF(ISBLANK(V516),  "", _xlfn.CONCAT(LOWER(C516), "/", E516))</f>
        <v/>
      </c>
      <c r="AB516" s="21"/>
      <c r="AC516" s="22"/>
      <c r="AD516" s="21"/>
      <c r="AK516" s="21" t="str">
        <f>IF(AND(ISBLANK(AI516), ISBLANK(AJ516)), "", _xlfn.CONCAT("[", IF(ISBLANK(AI516), "", _xlfn.CONCAT("[""mac"", """, AI516, """]")), IF(ISBLANK(AJ516), "", _xlfn.CONCAT(", [""ip"", """, AJ516, """]")), "]"))</f>
        <v/>
      </c>
      <c r="AL516" s="21"/>
    </row>
    <row r="517" spans="6:38" x14ac:dyDescent="0.2">
      <c r="F517" s="21" t="str">
        <f>IF(ISBLANK(E517), "", Table2[[#This Row],[unique_id]])</f>
        <v/>
      </c>
      <c r="N517" s="21"/>
      <c r="O517" s="22"/>
      <c r="P517" s="21"/>
      <c r="W517" s="21" t="str">
        <f>IF(ISBLANK(V517),  "", _xlfn.CONCAT("haas/entity/sensor/", LOWER(C517), "/", E517, "/config"))</f>
        <v/>
      </c>
      <c r="X517" s="21" t="str">
        <f>IF(ISBLANK(V517),  "", _xlfn.CONCAT(LOWER(C517), "/", E517))</f>
        <v/>
      </c>
      <c r="AB517" s="21"/>
      <c r="AC517" s="22"/>
      <c r="AD517" s="21"/>
      <c r="AK517" s="21" t="str">
        <f>IF(AND(ISBLANK(AI517), ISBLANK(AJ517)), "", _xlfn.CONCAT("[", IF(ISBLANK(AI517), "", _xlfn.CONCAT("[""mac"", """, AI517, """]")), IF(ISBLANK(AJ517), "", _xlfn.CONCAT(", [""ip"", """, AJ517, """]")), "]"))</f>
        <v/>
      </c>
      <c r="AL517" s="21"/>
    </row>
    <row r="518" spans="6:38" x14ac:dyDescent="0.2">
      <c r="F518" s="21" t="str">
        <f>IF(ISBLANK(E518), "", Table2[[#This Row],[unique_id]])</f>
        <v/>
      </c>
      <c r="N518" s="21"/>
      <c r="O518" s="22"/>
      <c r="P518" s="21"/>
      <c r="W518" s="21" t="str">
        <f>IF(ISBLANK(V518),  "", _xlfn.CONCAT("haas/entity/sensor/", LOWER(C518), "/", E518, "/config"))</f>
        <v/>
      </c>
      <c r="X518" s="21" t="str">
        <f>IF(ISBLANK(V518),  "", _xlfn.CONCAT(LOWER(C518), "/", E518))</f>
        <v/>
      </c>
      <c r="AB518" s="21"/>
      <c r="AC518" s="22"/>
      <c r="AD518" s="21"/>
      <c r="AK518" s="21" t="str">
        <f>IF(AND(ISBLANK(AI518), ISBLANK(AJ518)), "", _xlfn.CONCAT("[", IF(ISBLANK(AI518), "", _xlfn.CONCAT("[""mac"", """, AI518, """]")), IF(ISBLANK(AJ518), "", _xlfn.CONCAT(", [""ip"", """, AJ518, """]")), "]"))</f>
        <v/>
      </c>
      <c r="AL518" s="21"/>
    </row>
    <row r="519" spans="6:38" x14ac:dyDescent="0.2">
      <c r="F519" s="21" t="str">
        <f>IF(ISBLANK(E519), "", Table2[[#This Row],[unique_id]])</f>
        <v/>
      </c>
      <c r="N519" s="21"/>
      <c r="O519" s="22"/>
      <c r="P519" s="21"/>
      <c r="W519" s="21" t="str">
        <f>IF(ISBLANK(V519),  "", _xlfn.CONCAT("haas/entity/sensor/", LOWER(C519), "/", E519, "/config"))</f>
        <v/>
      </c>
      <c r="X519" s="21" t="str">
        <f>IF(ISBLANK(V519),  "", _xlfn.CONCAT(LOWER(C519), "/", E519))</f>
        <v/>
      </c>
      <c r="AB519" s="21"/>
      <c r="AC519" s="22"/>
      <c r="AD519" s="21"/>
      <c r="AK519" s="21" t="str">
        <f>IF(AND(ISBLANK(AI519), ISBLANK(AJ519)), "", _xlfn.CONCAT("[", IF(ISBLANK(AI519), "", _xlfn.CONCAT("[""mac"", """, AI519, """]")), IF(ISBLANK(AJ519), "", _xlfn.CONCAT(", [""ip"", """, AJ519, """]")), "]"))</f>
        <v/>
      </c>
      <c r="AL519" s="21"/>
    </row>
    <row r="520" spans="6:38" x14ac:dyDescent="0.2">
      <c r="F520" s="21" t="str">
        <f>IF(ISBLANK(E520), "", Table2[[#This Row],[unique_id]])</f>
        <v/>
      </c>
      <c r="N520" s="21"/>
      <c r="O520" s="22"/>
      <c r="P520" s="21"/>
      <c r="W520" s="21" t="str">
        <f>IF(ISBLANK(V520),  "", _xlfn.CONCAT("haas/entity/sensor/", LOWER(C520), "/", E520, "/config"))</f>
        <v/>
      </c>
      <c r="X520" s="21" t="str">
        <f>IF(ISBLANK(V520),  "", _xlfn.CONCAT(LOWER(C520), "/", E520))</f>
        <v/>
      </c>
      <c r="AB520" s="21"/>
      <c r="AC520" s="22"/>
      <c r="AD520" s="21"/>
      <c r="AK520" s="21" t="str">
        <f>IF(AND(ISBLANK(AI520), ISBLANK(AJ520)), "", _xlfn.CONCAT("[", IF(ISBLANK(AI520), "", _xlfn.CONCAT("[""mac"", """, AI520, """]")), IF(ISBLANK(AJ520), "", _xlfn.CONCAT(", [""ip"", """, AJ520, """]")), "]"))</f>
        <v/>
      </c>
      <c r="AL520" s="21"/>
    </row>
    <row r="521" spans="6:38" x14ac:dyDescent="0.2">
      <c r="F521" s="21" t="str">
        <f>IF(ISBLANK(E521), "", Table2[[#This Row],[unique_id]])</f>
        <v/>
      </c>
      <c r="N521" s="21"/>
      <c r="O521" s="22"/>
      <c r="P521" s="21"/>
      <c r="W521" s="21" t="str">
        <f>IF(ISBLANK(V521),  "", _xlfn.CONCAT("haas/entity/sensor/", LOWER(C521), "/", E521, "/config"))</f>
        <v/>
      </c>
      <c r="X521" s="21" t="str">
        <f>IF(ISBLANK(V521),  "", _xlfn.CONCAT(LOWER(C521), "/", E521))</f>
        <v/>
      </c>
      <c r="AB521" s="21"/>
      <c r="AC521" s="22"/>
      <c r="AD521" s="21"/>
      <c r="AK521" s="21" t="str">
        <f>IF(AND(ISBLANK(AI521), ISBLANK(AJ521)), "", _xlfn.CONCAT("[", IF(ISBLANK(AI521), "", _xlfn.CONCAT("[""mac"", """, AI521, """]")), IF(ISBLANK(AJ521), "", _xlfn.CONCAT(", [""ip"", """, AJ521, """]")), "]"))</f>
        <v/>
      </c>
      <c r="AL521" s="21"/>
    </row>
    <row r="522" spans="6:38" x14ac:dyDescent="0.2">
      <c r="F522" s="21" t="str">
        <f>IF(ISBLANK(E522), "", Table2[[#This Row],[unique_id]])</f>
        <v/>
      </c>
      <c r="N522" s="21"/>
      <c r="O522" s="22"/>
      <c r="P522" s="21"/>
      <c r="W522" s="21" t="str">
        <f>IF(ISBLANK(V522),  "", _xlfn.CONCAT("haas/entity/sensor/", LOWER(C522), "/", E522, "/config"))</f>
        <v/>
      </c>
      <c r="X522" s="21" t="str">
        <f>IF(ISBLANK(V522),  "", _xlfn.CONCAT(LOWER(C522), "/", E522))</f>
        <v/>
      </c>
      <c r="AB522" s="21"/>
      <c r="AC522" s="22"/>
      <c r="AD522" s="21"/>
      <c r="AK522" s="21" t="str">
        <f>IF(AND(ISBLANK(AI522), ISBLANK(AJ522)), "", _xlfn.CONCAT("[", IF(ISBLANK(AI522), "", _xlfn.CONCAT("[""mac"", """, AI522, """]")), IF(ISBLANK(AJ522), "", _xlfn.CONCAT(", [""ip"", """, AJ522, """]")), "]"))</f>
        <v/>
      </c>
      <c r="AL522" s="21"/>
    </row>
    <row r="523" spans="6:38" x14ac:dyDescent="0.2">
      <c r="F523" s="21" t="str">
        <f>IF(ISBLANK(E523), "", Table2[[#This Row],[unique_id]])</f>
        <v/>
      </c>
      <c r="N523" s="21"/>
      <c r="O523" s="22"/>
      <c r="P523" s="21"/>
      <c r="W523" s="21" t="str">
        <f>IF(ISBLANK(V523),  "", _xlfn.CONCAT("haas/entity/sensor/", LOWER(C523), "/", E523, "/config"))</f>
        <v/>
      </c>
      <c r="X523" s="21" t="str">
        <f>IF(ISBLANK(V523),  "", _xlfn.CONCAT(LOWER(C523), "/", E523))</f>
        <v/>
      </c>
      <c r="AB523" s="21"/>
      <c r="AC523" s="22"/>
      <c r="AD523" s="21"/>
      <c r="AK523" s="21" t="str">
        <f>IF(AND(ISBLANK(AI523), ISBLANK(AJ523)), "", _xlfn.CONCAT("[", IF(ISBLANK(AI523), "", _xlfn.CONCAT("[""mac"", """, AI523, """]")), IF(ISBLANK(AJ523), "", _xlfn.CONCAT(", [""ip"", """, AJ523, """]")), "]"))</f>
        <v/>
      </c>
      <c r="AL523" s="21"/>
    </row>
    <row r="524" spans="6:38" x14ac:dyDescent="0.2">
      <c r="F524" s="21" t="str">
        <f>IF(ISBLANK(E524), "", Table2[[#This Row],[unique_id]])</f>
        <v/>
      </c>
      <c r="N524" s="21"/>
      <c r="O524" s="22"/>
      <c r="P524" s="21"/>
      <c r="W524" s="21" t="str">
        <f>IF(ISBLANK(V524),  "", _xlfn.CONCAT("haas/entity/sensor/", LOWER(C524), "/", E524, "/config"))</f>
        <v/>
      </c>
      <c r="X524" s="21" t="str">
        <f>IF(ISBLANK(V524),  "", _xlfn.CONCAT(LOWER(C524), "/", E524))</f>
        <v/>
      </c>
      <c r="AB524" s="21"/>
      <c r="AC524" s="22"/>
      <c r="AD524" s="21"/>
      <c r="AK524" s="21" t="str">
        <f>IF(AND(ISBLANK(AI524), ISBLANK(AJ524)), "", _xlfn.CONCAT("[", IF(ISBLANK(AI524), "", _xlfn.CONCAT("[""mac"", """, AI524, """]")), IF(ISBLANK(AJ524), "", _xlfn.CONCAT(", [""ip"", """, AJ524, """]")), "]"))</f>
        <v/>
      </c>
      <c r="AL524" s="21"/>
    </row>
    <row r="525" spans="6:38" x14ac:dyDescent="0.2">
      <c r="F525" s="21" t="str">
        <f>IF(ISBLANK(E525), "", Table2[[#This Row],[unique_id]])</f>
        <v/>
      </c>
      <c r="N525" s="21"/>
      <c r="O525" s="22"/>
      <c r="P525" s="21"/>
      <c r="W525" s="21" t="str">
        <f>IF(ISBLANK(V525),  "", _xlfn.CONCAT("haas/entity/sensor/", LOWER(C525), "/", E525, "/config"))</f>
        <v/>
      </c>
      <c r="X525" s="21" t="str">
        <f>IF(ISBLANK(V525),  "", _xlfn.CONCAT(LOWER(C525), "/", E525))</f>
        <v/>
      </c>
      <c r="AB525" s="21"/>
      <c r="AC525" s="22"/>
      <c r="AD525" s="21"/>
      <c r="AK525" s="21" t="str">
        <f>IF(AND(ISBLANK(AI525), ISBLANK(AJ525)), "", _xlfn.CONCAT("[", IF(ISBLANK(AI525), "", _xlfn.CONCAT("[""mac"", """, AI525, """]")), IF(ISBLANK(AJ525), "", _xlfn.CONCAT(", [""ip"", """, AJ525, """]")), "]"))</f>
        <v/>
      </c>
      <c r="AL525" s="21"/>
    </row>
    <row r="526" spans="6:38" x14ac:dyDescent="0.2">
      <c r="F526" s="21" t="str">
        <f>IF(ISBLANK(E526), "", Table2[[#This Row],[unique_id]])</f>
        <v/>
      </c>
      <c r="N526" s="21"/>
      <c r="O526" s="22"/>
      <c r="P526" s="21"/>
      <c r="W526" s="21" t="str">
        <f>IF(ISBLANK(V526),  "", _xlfn.CONCAT("haas/entity/sensor/", LOWER(C526), "/", E526, "/config"))</f>
        <v/>
      </c>
      <c r="X526" s="21" t="str">
        <f>IF(ISBLANK(V526),  "", _xlfn.CONCAT(LOWER(C526), "/", E526))</f>
        <v/>
      </c>
      <c r="AB526" s="21"/>
      <c r="AC526" s="22"/>
      <c r="AD526" s="21"/>
      <c r="AK526" s="21" t="str">
        <f>IF(AND(ISBLANK(AI526), ISBLANK(AJ526)), "", _xlfn.CONCAT("[", IF(ISBLANK(AI526), "", _xlfn.CONCAT("[""mac"", """, AI526, """]")), IF(ISBLANK(AJ526), "", _xlfn.CONCAT(", [""ip"", """, AJ526, """]")), "]"))</f>
        <v/>
      </c>
      <c r="AL526" s="21"/>
    </row>
    <row r="527" spans="6:38" x14ac:dyDescent="0.2">
      <c r="F527" s="21" t="str">
        <f>IF(ISBLANK(E527), "", Table2[[#This Row],[unique_id]])</f>
        <v/>
      </c>
      <c r="N527" s="21"/>
      <c r="O527" s="22"/>
      <c r="P527" s="21"/>
      <c r="W527" s="21" t="str">
        <f>IF(ISBLANK(V527),  "", _xlfn.CONCAT("haas/entity/sensor/", LOWER(C527), "/", E527, "/config"))</f>
        <v/>
      </c>
      <c r="X527" s="21" t="str">
        <f>IF(ISBLANK(V527),  "", _xlfn.CONCAT(LOWER(C527), "/", E527))</f>
        <v/>
      </c>
      <c r="AB527" s="21"/>
      <c r="AC527" s="22"/>
      <c r="AD527" s="21"/>
      <c r="AK527" s="21" t="str">
        <f>IF(AND(ISBLANK(AI527), ISBLANK(AJ527)), "", _xlfn.CONCAT("[", IF(ISBLANK(AI527), "", _xlfn.CONCAT("[""mac"", """, AI527, """]")), IF(ISBLANK(AJ527), "", _xlfn.CONCAT(", [""ip"", """, AJ527, """]")), "]"))</f>
        <v/>
      </c>
      <c r="AL527" s="21"/>
    </row>
    <row r="528" spans="6:38" x14ac:dyDescent="0.2">
      <c r="F528" s="21" t="str">
        <f>IF(ISBLANK(E528), "", Table2[[#This Row],[unique_id]])</f>
        <v/>
      </c>
      <c r="N528" s="21"/>
      <c r="O528" s="22"/>
      <c r="P528" s="21"/>
      <c r="W528" s="21" t="str">
        <f>IF(ISBLANK(V528),  "", _xlfn.CONCAT("haas/entity/sensor/", LOWER(C528), "/", E528, "/config"))</f>
        <v/>
      </c>
      <c r="X528" s="21" t="str">
        <f>IF(ISBLANK(V528),  "", _xlfn.CONCAT(LOWER(C528), "/", E528))</f>
        <v/>
      </c>
      <c r="AB528" s="21"/>
      <c r="AC528" s="22"/>
      <c r="AD528" s="21"/>
      <c r="AK528" s="21" t="str">
        <f>IF(AND(ISBLANK(AI528), ISBLANK(AJ528)), "", _xlfn.CONCAT("[", IF(ISBLANK(AI528), "", _xlfn.CONCAT("[""mac"", """, AI528, """]")), IF(ISBLANK(AJ528), "", _xlfn.CONCAT(", [""ip"", """, AJ528, """]")), "]"))</f>
        <v/>
      </c>
      <c r="AL528" s="21"/>
    </row>
    <row r="529" spans="6:38" x14ac:dyDescent="0.2">
      <c r="F529" s="21" t="str">
        <f>IF(ISBLANK(E529), "", Table2[[#This Row],[unique_id]])</f>
        <v/>
      </c>
      <c r="N529" s="21"/>
      <c r="O529" s="22"/>
      <c r="P529" s="21"/>
      <c r="W529" s="21" t="str">
        <f>IF(ISBLANK(V529),  "", _xlfn.CONCAT("haas/entity/sensor/", LOWER(C529), "/", E529, "/config"))</f>
        <v/>
      </c>
      <c r="X529" s="21" t="str">
        <f>IF(ISBLANK(V529),  "", _xlfn.CONCAT(LOWER(C529), "/", E529))</f>
        <v/>
      </c>
      <c r="AB529" s="21"/>
      <c r="AC529" s="22"/>
      <c r="AD529" s="21"/>
      <c r="AK529" s="21" t="str">
        <f>IF(AND(ISBLANK(AI529), ISBLANK(AJ529)), "", _xlfn.CONCAT("[", IF(ISBLANK(AI529), "", _xlfn.CONCAT("[""mac"", """, AI529, """]")), IF(ISBLANK(AJ529), "", _xlfn.CONCAT(", [""ip"", """, AJ529, """]")), "]"))</f>
        <v/>
      </c>
      <c r="AL529" s="21"/>
    </row>
    <row r="530" spans="6:38" x14ac:dyDescent="0.2">
      <c r="F530" s="21" t="str">
        <f>IF(ISBLANK(E530), "", Table2[[#This Row],[unique_id]])</f>
        <v/>
      </c>
      <c r="N530" s="21"/>
      <c r="O530" s="22"/>
      <c r="P530" s="21"/>
      <c r="W530" s="21" t="str">
        <f>IF(ISBLANK(V530),  "", _xlfn.CONCAT("haas/entity/sensor/", LOWER(C530), "/", E530, "/config"))</f>
        <v/>
      </c>
      <c r="X530" s="21" t="str">
        <f>IF(ISBLANK(V530),  "", _xlfn.CONCAT(LOWER(C530), "/", E530))</f>
        <v/>
      </c>
      <c r="AB530" s="21"/>
      <c r="AC530" s="22"/>
      <c r="AD530" s="21"/>
      <c r="AK530" s="21" t="str">
        <f>IF(AND(ISBLANK(AI530), ISBLANK(AJ530)), "", _xlfn.CONCAT("[", IF(ISBLANK(AI530), "", _xlfn.CONCAT("[""mac"", """, AI530, """]")), IF(ISBLANK(AJ530), "", _xlfn.CONCAT(", [""ip"", """, AJ530, """]")), "]"))</f>
        <v/>
      </c>
      <c r="AL530" s="21"/>
    </row>
    <row r="531" spans="6:38" x14ac:dyDescent="0.2">
      <c r="F531" s="21" t="str">
        <f>IF(ISBLANK(E531), "", Table2[[#This Row],[unique_id]])</f>
        <v/>
      </c>
      <c r="N531" s="21"/>
      <c r="O531" s="22"/>
      <c r="P531" s="21"/>
      <c r="W531" s="21" t="str">
        <f>IF(ISBLANK(V531),  "", _xlfn.CONCAT("haas/entity/sensor/", LOWER(C531), "/", E531, "/config"))</f>
        <v/>
      </c>
      <c r="X531" s="21" t="str">
        <f>IF(ISBLANK(V531),  "", _xlfn.CONCAT(LOWER(C531), "/", E531))</f>
        <v/>
      </c>
      <c r="AB531" s="21"/>
      <c r="AC531" s="22"/>
      <c r="AD531" s="21"/>
      <c r="AK531" s="21" t="str">
        <f>IF(AND(ISBLANK(AI531), ISBLANK(AJ531)), "", _xlfn.CONCAT("[", IF(ISBLANK(AI531), "", _xlfn.CONCAT("[""mac"", """, AI531, """]")), IF(ISBLANK(AJ531), "", _xlfn.CONCAT(", [""ip"", """, AJ531, """]")), "]"))</f>
        <v/>
      </c>
      <c r="AL531" s="21"/>
    </row>
    <row r="532" spans="6:38" x14ac:dyDescent="0.2">
      <c r="F532" s="21" t="str">
        <f>IF(ISBLANK(E532), "", Table2[[#This Row],[unique_id]])</f>
        <v/>
      </c>
      <c r="N532" s="21"/>
      <c r="O532" s="22"/>
      <c r="P532" s="21"/>
      <c r="W532" s="21" t="str">
        <f>IF(ISBLANK(V532),  "", _xlfn.CONCAT("haas/entity/sensor/", LOWER(C532), "/", E532, "/config"))</f>
        <v/>
      </c>
      <c r="X532" s="21" t="str">
        <f>IF(ISBLANK(V532),  "", _xlfn.CONCAT(LOWER(C532), "/", E532))</f>
        <v/>
      </c>
      <c r="AB532" s="21"/>
      <c r="AC532" s="22"/>
      <c r="AD532" s="21"/>
      <c r="AK532" s="21" t="str">
        <f>IF(AND(ISBLANK(AI532), ISBLANK(AJ532)), "", _xlfn.CONCAT("[", IF(ISBLANK(AI532), "", _xlfn.CONCAT("[""mac"", """, AI532, """]")), IF(ISBLANK(AJ532), "", _xlfn.CONCAT(", [""ip"", """, AJ532, """]")), "]"))</f>
        <v/>
      </c>
      <c r="AL532" s="21"/>
    </row>
    <row r="533" spans="6:38" x14ac:dyDescent="0.2">
      <c r="F533" s="21" t="str">
        <f>IF(ISBLANK(E533), "", Table2[[#This Row],[unique_id]])</f>
        <v/>
      </c>
      <c r="N533" s="21"/>
      <c r="O533" s="22"/>
      <c r="P533" s="21"/>
      <c r="W533" s="21" t="str">
        <f>IF(ISBLANK(V533),  "", _xlfn.CONCAT("haas/entity/sensor/", LOWER(C533), "/", E533, "/config"))</f>
        <v/>
      </c>
      <c r="X533" s="21" t="str">
        <f>IF(ISBLANK(V533),  "", _xlfn.CONCAT(LOWER(C533), "/", E533))</f>
        <v/>
      </c>
      <c r="AB533" s="21"/>
      <c r="AC533" s="22"/>
      <c r="AD533" s="21"/>
      <c r="AK533" s="21" t="str">
        <f>IF(AND(ISBLANK(AI533), ISBLANK(AJ533)), "", _xlfn.CONCAT("[", IF(ISBLANK(AI533), "", _xlfn.CONCAT("[""mac"", """, AI533, """]")), IF(ISBLANK(AJ533), "", _xlfn.CONCAT(", [""ip"", """, AJ533, """]")), "]"))</f>
        <v/>
      </c>
      <c r="AL533" s="21"/>
    </row>
    <row r="534" spans="6:38" x14ac:dyDescent="0.2">
      <c r="F534" s="21" t="str">
        <f>IF(ISBLANK(E534), "", Table2[[#This Row],[unique_id]])</f>
        <v/>
      </c>
      <c r="N534" s="21"/>
      <c r="O534" s="22"/>
      <c r="P534" s="21"/>
      <c r="W534" s="21" t="str">
        <f>IF(ISBLANK(V534),  "", _xlfn.CONCAT("haas/entity/sensor/", LOWER(C534), "/", E534, "/config"))</f>
        <v/>
      </c>
      <c r="X534" s="21" t="str">
        <f>IF(ISBLANK(V534),  "", _xlfn.CONCAT(LOWER(C534), "/", E534))</f>
        <v/>
      </c>
      <c r="AB534" s="21"/>
      <c r="AC534" s="22"/>
      <c r="AD534" s="21"/>
      <c r="AK534" s="21" t="str">
        <f>IF(AND(ISBLANK(AI534), ISBLANK(AJ534)), "", _xlfn.CONCAT("[", IF(ISBLANK(AI534), "", _xlfn.CONCAT("[""mac"", """, AI534, """]")), IF(ISBLANK(AJ534), "", _xlfn.CONCAT(", [""ip"", """, AJ534, """]")), "]"))</f>
        <v/>
      </c>
      <c r="AL534" s="21"/>
    </row>
    <row r="535" spans="6:38" x14ac:dyDescent="0.2">
      <c r="F535" s="21" t="str">
        <f>IF(ISBLANK(E535), "", Table2[[#This Row],[unique_id]])</f>
        <v/>
      </c>
      <c r="N535" s="21"/>
      <c r="O535" s="22"/>
      <c r="P535" s="21"/>
      <c r="W535" s="21" t="str">
        <f>IF(ISBLANK(V535),  "", _xlfn.CONCAT("haas/entity/sensor/", LOWER(C535), "/", E535, "/config"))</f>
        <v/>
      </c>
      <c r="X535" s="21" t="str">
        <f>IF(ISBLANK(V535),  "", _xlfn.CONCAT(LOWER(C535), "/", E535))</f>
        <v/>
      </c>
      <c r="AB535" s="21"/>
      <c r="AC535" s="22"/>
      <c r="AD535" s="21"/>
      <c r="AK535" s="21" t="str">
        <f>IF(AND(ISBLANK(AI535), ISBLANK(AJ535)), "", _xlfn.CONCAT("[", IF(ISBLANK(AI535), "", _xlfn.CONCAT("[""mac"", """, AI535, """]")), IF(ISBLANK(AJ535), "", _xlfn.CONCAT(", [""ip"", """, AJ535, """]")), "]"))</f>
        <v/>
      </c>
      <c r="AL535" s="21"/>
    </row>
    <row r="536" spans="6:38" x14ac:dyDescent="0.2">
      <c r="F536" s="21" t="str">
        <f>IF(ISBLANK(E536), "", Table2[[#This Row],[unique_id]])</f>
        <v/>
      </c>
      <c r="N536" s="21"/>
      <c r="O536" s="22"/>
      <c r="P536" s="21"/>
      <c r="W536" s="21" t="str">
        <f>IF(ISBLANK(V536),  "", _xlfn.CONCAT("haas/entity/sensor/", LOWER(C536), "/", E536, "/config"))</f>
        <v/>
      </c>
      <c r="X536" s="21" t="str">
        <f>IF(ISBLANK(V536),  "", _xlfn.CONCAT(LOWER(C536), "/", E536))</f>
        <v/>
      </c>
      <c r="AB536" s="21"/>
      <c r="AC536" s="22"/>
      <c r="AD536" s="21"/>
      <c r="AK536" s="21" t="str">
        <f>IF(AND(ISBLANK(AI536), ISBLANK(AJ536)), "", _xlfn.CONCAT("[", IF(ISBLANK(AI536), "", _xlfn.CONCAT("[""mac"", """, AI536, """]")), IF(ISBLANK(AJ536), "", _xlfn.CONCAT(", [""ip"", """, AJ536, """]")), "]"))</f>
        <v/>
      </c>
      <c r="AL536" s="21"/>
    </row>
    <row r="537" spans="6:38" x14ac:dyDescent="0.2">
      <c r="F537" s="21" t="str">
        <f>IF(ISBLANK(E537), "", Table2[[#This Row],[unique_id]])</f>
        <v/>
      </c>
      <c r="N537" s="21"/>
      <c r="O537" s="22"/>
      <c r="P537" s="21"/>
      <c r="W537" s="21" t="str">
        <f>IF(ISBLANK(V537),  "", _xlfn.CONCAT("haas/entity/sensor/", LOWER(C537), "/", E537, "/config"))</f>
        <v/>
      </c>
      <c r="X537" s="21" t="str">
        <f>IF(ISBLANK(V537),  "", _xlfn.CONCAT(LOWER(C537), "/", E537))</f>
        <v/>
      </c>
      <c r="AB537" s="21"/>
      <c r="AC537" s="22"/>
      <c r="AD537" s="21"/>
      <c r="AK537" s="21" t="str">
        <f>IF(AND(ISBLANK(AI537), ISBLANK(AJ537)), "", _xlfn.CONCAT("[", IF(ISBLANK(AI537), "", _xlfn.CONCAT("[""mac"", """, AI537, """]")), IF(ISBLANK(AJ537), "", _xlfn.CONCAT(", [""ip"", """, AJ537, """]")), "]"))</f>
        <v/>
      </c>
      <c r="AL537" s="21"/>
    </row>
    <row r="538" spans="6:38" x14ac:dyDescent="0.2">
      <c r="F538" s="21" t="str">
        <f>IF(ISBLANK(E538), "", Table2[[#This Row],[unique_id]])</f>
        <v/>
      </c>
      <c r="N538" s="21"/>
      <c r="O538" s="22"/>
      <c r="P538" s="21"/>
      <c r="W538" s="21" t="str">
        <f>IF(ISBLANK(V538),  "", _xlfn.CONCAT("haas/entity/sensor/", LOWER(C538), "/", E538, "/config"))</f>
        <v/>
      </c>
      <c r="X538" s="21" t="str">
        <f>IF(ISBLANK(V538),  "", _xlfn.CONCAT(LOWER(C538), "/", E538))</f>
        <v/>
      </c>
      <c r="AB538" s="21"/>
      <c r="AC538" s="22"/>
      <c r="AD538" s="21"/>
      <c r="AK538" s="21" t="str">
        <f>IF(AND(ISBLANK(AI538), ISBLANK(AJ538)), "", _xlfn.CONCAT("[", IF(ISBLANK(AI538), "", _xlfn.CONCAT("[""mac"", """, AI538, """]")), IF(ISBLANK(AJ538), "", _xlfn.CONCAT(", [""ip"", """, AJ538, """]")), "]"))</f>
        <v/>
      </c>
      <c r="AL538" s="21"/>
    </row>
    <row r="539" spans="6:38" x14ac:dyDescent="0.2">
      <c r="F539" s="21" t="str">
        <f>IF(ISBLANK(E539), "", Table2[[#This Row],[unique_id]])</f>
        <v/>
      </c>
      <c r="N539" s="21"/>
      <c r="O539" s="22"/>
      <c r="P539" s="21"/>
      <c r="W539" s="21" t="str">
        <f>IF(ISBLANK(V539),  "", _xlfn.CONCAT("haas/entity/sensor/", LOWER(C539), "/", E539, "/config"))</f>
        <v/>
      </c>
      <c r="X539" s="21" t="str">
        <f>IF(ISBLANK(V539),  "", _xlfn.CONCAT(LOWER(C539), "/", E539))</f>
        <v/>
      </c>
      <c r="AB539" s="21"/>
      <c r="AC539" s="22"/>
      <c r="AD539" s="21"/>
      <c r="AK539" s="21" t="str">
        <f>IF(AND(ISBLANK(AI539), ISBLANK(AJ539)), "", _xlfn.CONCAT("[", IF(ISBLANK(AI539), "", _xlfn.CONCAT("[""mac"", """, AI539, """]")), IF(ISBLANK(AJ539), "", _xlfn.CONCAT(", [""ip"", """, AJ539, """]")), "]"))</f>
        <v/>
      </c>
      <c r="AL539" s="21"/>
    </row>
    <row r="540" spans="6:38" x14ac:dyDescent="0.2">
      <c r="F540" s="21" t="str">
        <f>IF(ISBLANK(E540), "", Table2[[#This Row],[unique_id]])</f>
        <v/>
      </c>
      <c r="N540" s="21"/>
      <c r="O540" s="22"/>
      <c r="P540" s="21"/>
      <c r="W540" s="21" t="str">
        <f>IF(ISBLANK(V540),  "", _xlfn.CONCAT("haas/entity/sensor/", LOWER(C540), "/", E540, "/config"))</f>
        <v/>
      </c>
      <c r="X540" s="21" t="str">
        <f>IF(ISBLANK(V540),  "", _xlfn.CONCAT(LOWER(C540), "/", E540))</f>
        <v/>
      </c>
      <c r="AB540" s="21"/>
      <c r="AC540" s="22"/>
      <c r="AD540" s="21"/>
      <c r="AK540" s="21" t="str">
        <f>IF(AND(ISBLANK(AI540), ISBLANK(AJ540)), "", _xlfn.CONCAT("[", IF(ISBLANK(AI540), "", _xlfn.CONCAT("[""mac"", """, AI540, """]")), IF(ISBLANK(AJ540), "", _xlfn.CONCAT(", [""ip"", """, AJ540, """]")), "]"))</f>
        <v/>
      </c>
      <c r="AL540" s="21"/>
    </row>
    <row r="541" spans="6:38" x14ac:dyDescent="0.2">
      <c r="F541" s="21" t="str">
        <f>IF(ISBLANK(E541), "", Table2[[#This Row],[unique_id]])</f>
        <v/>
      </c>
      <c r="N541" s="21"/>
      <c r="O541" s="22"/>
      <c r="P541" s="21"/>
      <c r="W541" s="21" t="str">
        <f>IF(ISBLANK(V541),  "", _xlfn.CONCAT("haas/entity/sensor/", LOWER(C541), "/", E541, "/config"))</f>
        <v/>
      </c>
      <c r="X541" s="21" t="str">
        <f>IF(ISBLANK(V541),  "", _xlfn.CONCAT(LOWER(C541), "/", E541))</f>
        <v/>
      </c>
      <c r="AB541" s="21"/>
      <c r="AC541" s="22"/>
      <c r="AD541" s="21"/>
      <c r="AK541" s="21" t="str">
        <f>IF(AND(ISBLANK(AI541), ISBLANK(AJ541)), "", _xlfn.CONCAT("[", IF(ISBLANK(AI541), "", _xlfn.CONCAT("[""mac"", """, AI541, """]")), IF(ISBLANK(AJ541), "", _xlfn.CONCAT(", [""ip"", """, AJ541, """]")), "]"))</f>
        <v/>
      </c>
      <c r="AL541" s="21"/>
    </row>
    <row r="542" spans="6:38" x14ac:dyDescent="0.2">
      <c r="F542" s="21" t="str">
        <f>IF(ISBLANK(E542), "", Table2[[#This Row],[unique_id]])</f>
        <v/>
      </c>
      <c r="N542" s="21"/>
      <c r="O542" s="22"/>
      <c r="P542" s="21"/>
      <c r="W542" s="21" t="str">
        <f>IF(ISBLANK(V542),  "", _xlfn.CONCAT("haas/entity/sensor/", LOWER(C542), "/", E542, "/config"))</f>
        <v/>
      </c>
      <c r="X542" s="21" t="str">
        <f>IF(ISBLANK(V542),  "", _xlfn.CONCAT(LOWER(C542), "/", E542))</f>
        <v/>
      </c>
      <c r="AB542" s="21"/>
      <c r="AC542" s="22"/>
      <c r="AD542" s="21"/>
      <c r="AK542" s="21" t="str">
        <f>IF(AND(ISBLANK(AI542), ISBLANK(AJ542)), "", _xlfn.CONCAT("[", IF(ISBLANK(AI542), "", _xlfn.CONCAT("[""mac"", """, AI542, """]")), IF(ISBLANK(AJ542), "", _xlfn.CONCAT(", [""ip"", """, AJ542, """]")), "]"))</f>
        <v/>
      </c>
      <c r="AL542" s="21"/>
    </row>
    <row r="543" spans="6:38" x14ac:dyDescent="0.2">
      <c r="F543" s="21" t="str">
        <f>IF(ISBLANK(E543), "", Table2[[#This Row],[unique_id]])</f>
        <v/>
      </c>
      <c r="N543" s="21"/>
      <c r="O543" s="22"/>
      <c r="P543" s="21"/>
      <c r="W543" s="21" t="str">
        <f>IF(ISBLANK(V543),  "", _xlfn.CONCAT("haas/entity/sensor/", LOWER(C543), "/", E543, "/config"))</f>
        <v/>
      </c>
      <c r="X543" s="21" t="str">
        <f>IF(ISBLANK(V543),  "", _xlfn.CONCAT(LOWER(C543), "/", E543))</f>
        <v/>
      </c>
      <c r="AB543" s="21"/>
      <c r="AC543" s="22"/>
      <c r="AD543" s="21"/>
      <c r="AK543" s="21" t="str">
        <f>IF(AND(ISBLANK(AI543), ISBLANK(AJ543)), "", _xlfn.CONCAT("[", IF(ISBLANK(AI543), "", _xlfn.CONCAT("[""mac"", """, AI543, """]")), IF(ISBLANK(AJ543), "", _xlfn.CONCAT(", [""ip"", """, AJ543, """]")), "]"))</f>
        <v/>
      </c>
      <c r="AL543" s="21"/>
    </row>
    <row r="544" spans="6:38" x14ac:dyDescent="0.2">
      <c r="F544" s="21" t="str">
        <f>IF(ISBLANK(E544), "", Table2[[#This Row],[unique_id]])</f>
        <v/>
      </c>
      <c r="N544" s="21"/>
      <c r="O544" s="22"/>
      <c r="P544" s="21"/>
      <c r="W544" s="21" t="str">
        <f>IF(ISBLANK(V544),  "", _xlfn.CONCAT("haas/entity/sensor/", LOWER(C544), "/", E544, "/config"))</f>
        <v/>
      </c>
      <c r="X544" s="21" t="str">
        <f>IF(ISBLANK(V544),  "", _xlfn.CONCAT(LOWER(C544), "/", E544))</f>
        <v/>
      </c>
      <c r="AB544" s="21"/>
      <c r="AC544" s="22"/>
      <c r="AD544" s="21"/>
      <c r="AK544" s="21" t="str">
        <f>IF(AND(ISBLANK(AI544), ISBLANK(AJ544)), "", _xlfn.CONCAT("[", IF(ISBLANK(AI544), "", _xlfn.CONCAT("[""mac"", """, AI544, """]")), IF(ISBLANK(AJ544), "", _xlfn.CONCAT(", [""ip"", """, AJ544, """]")), "]"))</f>
        <v/>
      </c>
      <c r="AL544" s="21"/>
    </row>
    <row r="545" spans="6:38" x14ac:dyDescent="0.2">
      <c r="F545" s="21" t="str">
        <f>IF(ISBLANK(E545), "", Table2[[#This Row],[unique_id]])</f>
        <v/>
      </c>
      <c r="N545" s="21"/>
      <c r="O545" s="22"/>
      <c r="P545" s="21"/>
      <c r="W545" s="21" t="str">
        <f>IF(ISBLANK(V545),  "", _xlfn.CONCAT("haas/entity/sensor/", LOWER(C545), "/", E545, "/config"))</f>
        <v/>
      </c>
      <c r="X545" s="21" t="str">
        <f>IF(ISBLANK(V545),  "", _xlfn.CONCAT(LOWER(C545), "/", E545))</f>
        <v/>
      </c>
      <c r="AB545" s="21"/>
      <c r="AC545" s="22"/>
      <c r="AD545" s="21"/>
      <c r="AK545" s="21" t="str">
        <f>IF(AND(ISBLANK(AI545), ISBLANK(AJ545)), "", _xlfn.CONCAT("[", IF(ISBLANK(AI545), "", _xlfn.CONCAT("[""mac"", """, AI545, """]")), IF(ISBLANK(AJ545), "", _xlfn.CONCAT(", [""ip"", """, AJ545, """]")), "]"))</f>
        <v/>
      </c>
      <c r="AL545" s="21"/>
    </row>
    <row r="546" spans="6:38" x14ac:dyDescent="0.2">
      <c r="F546" s="21" t="str">
        <f>IF(ISBLANK(E546), "", Table2[[#This Row],[unique_id]])</f>
        <v/>
      </c>
      <c r="N546" s="21"/>
      <c r="O546" s="22"/>
      <c r="P546" s="21"/>
      <c r="W546" s="21" t="str">
        <f>IF(ISBLANK(V546),  "", _xlfn.CONCAT("haas/entity/sensor/", LOWER(C546), "/", E546, "/config"))</f>
        <v/>
      </c>
      <c r="X546" s="21" t="str">
        <f>IF(ISBLANK(V546),  "", _xlfn.CONCAT(LOWER(C546), "/", E546))</f>
        <v/>
      </c>
      <c r="AB546" s="21"/>
      <c r="AC546" s="22"/>
      <c r="AD546" s="21"/>
      <c r="AK546" s="21" t="str">
        <f>IF(AND(ISBLANK(AI546), ISBLANK(AJ546)), "", _xlfn.CONCAT("[", IF(ISBLANK(AI546), "", _xlfn.CONCAT("[""mac"", """, AI546, """]")), IF(ISBLANK(AJ546), "", _xlfn.CONCAT(", [""ip"", """, AJ546, """]")), "]"))</f>
        <v/>
      </c>
      <c r="AL546" s="21"/>
    </row>
    <row r="547" spans="6:38" x14ac:dyDescent="0.2">
      <c r="F547" s="21" t="str">
        <f>IF(ISBLANK(E547), "", Table2[[#This Row],[unique_id]])</f>
        <v/>
      </c>
      <c r="N547" s="21"/>
      <c r="O547" s="22"/>
      <c r="P547" s="21"/>
      <c r="W547" s="21" t="str">
        <f>IF(ISBLANK(V547),  "", _xlfn.CONCAT("haas/entity/sensor/", LOWER(C547), "/", E547, "/config"))</f>
        <v/>
      </c>
      <c r="X547" s="21" t="str">
        <f>IF(ISBLANK(V547),  "", _xlfn.CONCAT(LOWER(C547), "/", E547))</f>
        <v/>
      </c>
      <c r="AB547" s="21"/>
      <c r="AC547" s="22"/>
      <c r="AD547" s="21"/>
      <c r="AK547" s="21" t="str">
        <f>IF(AND(ISBLANK(AI547), ISBLANK(AJ547)), "", _xlfn.CONCAT("[", IF(ISBLANK(AI547), "", _xlfn.CONCAT("[""mac"", """, AI547, """]")), IF(ISBLANK(AJ547), "", _xlfn.CONCAT(", [""ip"", """, AJ547, """]")), "]"))</f>
        <v/>
      </c>
      <c r="AL547" s="21"/>
    </row>
    <row r="548" spans="6:38" x14ac:dyDescent="0.2">
      <c r="F548" s="21" t="str">
        <f>IF(ISBLANK(E548), "", Table2[[#This Row],[unique_id]])</f>
        <v/>
      </c>
      <c r="N548" s="21"/>
      <c r="O548" s="22"/>
      <c r="P548" s="21"/>
      <c r="W548" s="21" t="str">
        <f>IF(ISBLANK(V548),  "", _xlfn.CONCAT("haas/entity/sensor/", LOWER(C548), "/", E548, "/config"))</f>
        <v/>
      </c>
      <c r="X548" s="21" t="str">
        <f>IF(ISBLANK(V548),  "", _xlfn.CONCAT(LOWER(C548), "/", E548))</f>
        <v/>
      </c>
      <c r="AB548" s="21"/>
      <c r="AC548" s="22"/>
      <c r="AD548" s="21"/>
      <c r="AK548" s="21" t="str">
        <f>IF(AND(ISBLANK(AI548), ISBLANK(AJ548)), "", _xlfn.CONCAT("[", IF(ISBLANK(AI548), "", _xlfn.CONCAT("[""mac"", """, AI548, """]")), IF(ISBLANK(AJ548), "", _xlfn.CONCAT(", [""ip"", """, AJ548, """]")), "]"))</f>
        <v/>
      </c>
      <c r="AL548" s="21"/>
    </row>
    <row r="549" spans="6:38" x14ac:dyDescent="0.2">
      <c r="F549" s="21" t="str">
        <f>IF(ISBLANK(E549), "", Table2[[#This Row],[unique_id]])</f>
        <v/>
      </c>
      <c r="N549" s="21"/>
      <c r="O549" s="22"/>
      <c r="P549" s="21"/>
      <c r="W549" s="21" t="str">
        <f>IF(ISBLANK(V549),  "", _xlfn.CONCAT("haas/entity/sensor/", LOWER(C549), "/", E549, "/config"))</f>
        <v/>
      </c>
      <c r="X549" s="21" t="str">
        <f>IF(ISBLANK(V549),  "", _xlfn.CONCAT(LOWER(C549), "/", E549))</f>
        <v/>
      </c>
      <c r="AB549" s="21"/>
      <c r="AC549" s="22"/>
      <c r="AD549" s="21"/>
      <c r="AK549" s="21" t="str">
        <f>IF(AND(ISBLANK(AI549), ISBLANK(AJ549)), "", _xlfn.CONCAT("[", IF(ISBLANK(AI549), "", _xlfn.CONCAT("[""mac"", """, AI549, """]")), IF(ISBLANK(AJ549), "", _xlfn.CONCAT(", [""ip"", """, AJ549, """]")), "]"))</f>
        <v/>
      </c>
      <c r="AL549" s="21"/>
    </row>
    <row r="550" spans="6:38" x14ac:dyDescent="0.2">
      <c r="F550" s="21" t="str">
        <f>IF(ISBLANK(E550), "", Table2[[#This Row],[unique_id]])</f>
        <v/>
      </c>
      <c r="N550" s="21"/>
      <c r="O550" s="22"/>
      <c r="P550" s="21"/>
      <c r="W550" s="21" t="str">
        <f>IF(ISBLANK(V550),  "", _xlfn.CONCAT("haas/entity/sensor/", LOWER(C550), "/", E550, "/config"))</f>
        <v/>
      </c>
      <c r="X550" s="21" t="str">
        <f>IF(ISBLANK(V550),  "", _xlfn.CONCAT(LOWER(C550), "/", E550))</f>
        <v/>
      </c>
      <c r="AB550" s="21"/>
      <c r="AC550" s="22"/>
      <c r="AD550" s="21"/>
      <c r="AK550" s="21" t="str">
        <f>IF(AND(ISBLANK(AI550), ISBLANK(AJ550)), "", _xlfn.CONCAT("[", IF(ISBLANK(AI550), "", _xlfn.CONCAT("[""mac"", """, AI550, """]")), IF(ISBLANK(AJ550), "", _xlfn.CONCAT(", [""ip"", """, AJ550, """]")), "]"))</f>
        <v/>
      </c>
      <c r="AL550" s="21"/>
    </row>
    <row r="551" spans="6:38" x14ac:dyDescent="0.2">
      <c r="F551" s="21" t="str">
        <f>IF(ISBLANK(E551), "", Table2[[#This Row],[unique_id]])</f>
        <v/>
      </c>
      <c r="N551" s="21"/>
      <c r="O551" s="22"/>
      <c r="P551" s="21"/>
      <c r="W551" s="21" t="str">
        <f>IF(ISBLANK(V551),  "", _xlfn.CONCAT("haas/entity/sensor/", LOWER(C551), "/", E551, "/config"))</f>
        <v/>
      </c>
      <c r="X551" s="21" t="str">
        <f>IF(ISBLANK(V551),  "", _xlfn.CONCAT(LOWER(C551), "/", E551))</f>
        <v/>
      </c>
      <c r="AB551" s="21"/>
      <c r="AC551" s="22"/>
      <c r="AD551" s="21"/>
      <c r="AK551" s="21" t="str">
        <f>IF(AND(ISBLANK(AI551), ISBLANK(AJ551)), "", _xlfn.CONCAT("[", IF(ISBLANK(AI551), "", _xlfn.CONCAT("[""mac"", """, AI551, """]")), IF(ISBLANK(AJ551), "", _xlfn.CONCAT(", [""ip"", """, AJ551, """]")), "]"))</f>
        <v/>
      </c>
      <c r="AL551" s="21"/>
    </row>
    <row r="552" spans="6:38" x14ac:dyDescent="0.2">
      <c r="F552" s="21" t="str">
        <f>IF(ISBLANK(E552), "", Table2[[#This Row],[unique_id]])</f>
        <v/>
      </c>
      <c r="N552" s="21"/>
      <c r="O552" s="22"/>
      <c r="P552" s="21"/>
      <c r="W552" s="21" t="str">
        <f>IF(ISBLANK(V552),  "", _xlfn.CONCAT("haas/entity/sensor/", LOWER(C552), "/", E552, "/config"))</f>
        <v/>
      </c>
      <c r="X552" s="21" t="str">
        <f>IF(ISBLANK(V552),  "", _xlfn.CONCAT(LOWER(C552), "/", E552))</f>
        <v/>
      </c>
      <c r="AB552" s="21"/>
      <c r="AC552" s="22"/>
      <c r="AD552" s="21"/>
      <c r="AK552" s="21" t="str">
        <f>IF(AND(ISBLANK(AI552), ISBLANK(AJ552)), "", _xlfn.CONCAT("[", IF(ISBLANK(AI552), "", _xlfn.CONCAT("[""mac"", """, AI552, """]")), IF(ISBLANK(AJ552), "", _xlfn.CONCAT(", [""ip"", """, AJ552, """]")), "]"))</f>
        <v/>
      </c>
      <c r="AL552" s="21"/>
    </row>
    <row r="553" spans="6:38" x14ac:dyDescent="0.2">
      <c r="F553" s="21" t="str">
        <f>IF(ISBLANK(E553), "", Table2[[#This Row],[unique_id]])</f>
        <v/>
      </c>
      <c r="N553" s="21"/>
      <c r="O553" s="22"/>
      <c r="P553" s="21"/>
      <c r="W553" s="21" t="str">
        <f>IF(ISBLANK(V553),  "", _xlfn.CONCAT("haas/entity/sensor/", LOWER(C553), "/", E553, "/config"))</f>
        <v/>
      </c>
      <c r="X553" s="21" t="str">
        <f>IF(ISBLANK(V553),  "", _xlfn.CONCAT(LOWER(C553), "/", E553))</f>
        <v/>
      </c>
      <c r="AB553" s="21"/>
      <c r="AC553" s="22"/>
      <c r="AD553" s="21"/>
      <c r="AK553" s="21" t="str">
        <f>IF(AND(ISBLANK(AI553), ISBLANK(AJ553)), "", _xlfn.CONCAT("[", IF(ISBLANK(AI553), "", _xlfn.CONCAT("[""mac"", """, AI553, """]")), IF(ISBLANK(AJ553), "", _xlfn.CONCAT(", [""ip"", """, AJ553, """]")), "]"))</f>
        <v/>
      </c>
      <c r="AL553" s="21"/>
    </row>
    <row r="554" spans="6:38" x14ac:dyDescent="0.2">
      <c r="F554" s="21" t="str">
        <f>IF(ISBLANK(E554), "", Table2[[#This Row],[unique_id]])</f>
        <v/>
      </c>
      <c r="N554" s="21"/>
      <c r="O554" s="22"/>
      <c r="P554" s="21"/>
      <c r="W554" s="21" t="str">
        <f>IF(ISBLANK(V554),  "", _xlfn.CONCAT("haas/entity/sensor/", LOWER(C554), "/", E554, "/config"))</f>
        <v/>
      </c>
      <c r="X554" s="21" t="str">
        <f>IF(ISBLANK(V554),  "", _xlfn.CONCAT(LOWER(C554), "/", E554))</f>
        <v/>
      </c>
      <c r="AB554" s="21"/>
      <c r="AC554" s="22"/>
      <c r="AD554" s="21"/>
      <c r="AK554" s="21" t="str">
        <f>IF(AND(ISBLANK(AI554), ISBLANK(AJ554)), "", _xlfn.CONCAT("[", IF(ISBLANK(AI554), "", _xlfn.CONCAT("[""mac"", """, AI554, """]")), IF(ISBLANK(AJ554), "", _xlfn.CONCAT(", [""ip"", """, AJ554, """]")), "]"))</f>
        <v/>
      </c>
      <c r="AL554" s="21"/>
    </row>
    <row r="555" spans="6:38" x14ac:dyDescent="0.2">
      <c r="F555" s="21" t="str">
        <f>IF(ISBLANK(E555), "", Table2[[#This Row],[unique_id]])</f>
        <v/>
      </c>
      <c r="N555" s="21"/>
      <c r="O555" s="22"/>
      <c r="P555" s="21"/>
      <c r="W555" s="21" t="str">
        <f>IF(ISBLANK(V555),  "", _xlfn.CONCAT("haas/entity/sensor/", LOWER(C555), "/", E555, "/config"))</f>
        <v/>
      </c>
      <c r="X555" s="21" t="str">
        <f>IF(ISBLANK(V555),  "", _xlfn.CONCAT(LOWER(C555), "/", E555))</f>
        <v/>
      </c>
      <c r="AB555" s="21"/>
      <c r="AC555" s="22"/>
      <c r="AD555" s="21"/>
      <c r="AK555" s="21" t="str">
        <f>IF(AND(ISBLANK(AI555), ISBLANK(AJ555)), "", _xlfn.CONCAT("[", IF(ISBLANK(AI555), "", _xlfn.CONCAT("[""mac"", """, AI555, """]")), IF(ISBLANK(AJ555), "", _xlfn.CONCAT(", [""ip"", """, AJ555, """]")), "]"))</f>
        <v/>
      </c>
      <c r="AL555" s="21"/>
    </row>
    <row r="556" spans="6:38" x14ac:dyDescent="0.2">
      <c r="F556" s="21" t="str">
        <f>IF(ISBLANK(E556), "", Table2[[#This Row],[unique_id]])</f>
        <v/>
      </c>
      <c r="N556" s="21"/>
      <c r="O556" s="22"/>
      <c r="P556" s="21"/>
      <c r="W556" s="21" t="str">
        <f>IF(ISBLANK(V556),  "", _xlfn.CONCAT("haas/entity/sensor/", LOWER(C556), "/", E556, "/config"))</f>
        <v/>
      </c>
      <c r="X556" s="21" t="str">
        <f>IF(ISBLANK(V556),  "", _xlfn.CONCAT(LOWER(C556), "/", E556))</f>
        <v/>
      </c>
      <c r="AB556" s="21"/>
      <c r="AC556" s="22"/>
      <c r="AD556" s="21"/>
      <c r="AK556" s="21" t="str">
        <f>IF(AND(ISBLANK(AI556), ISBLANK(AJ556)), "", _xlfn.CONCAT("[", IF(ISBLANK(AI556), "", _xlfn.CONCAT("[""mac"", """, AI556, """]")), IF(ISBLANK(AJ556), "", _xlfn.CONCAT(", [""ip"", """, AJ556, """]")), "]"))</f>
        <v/>
      </c>
      <c r="AL556" s="21"/>
    </row>
    <row r="557" spans="6:38" x14ac:dyDescent="0.2">
      <c r="F557" s="21" t="str">
        <f>IF(ISBLANK(E557), "", Table2[[#This Row],[unique_id]])</f>
        <v/>
      </c>
      <c r="N557" s="21"/>
      <c r="O557" s="22"/>
      <c r="P557" s="21"/>
      <c r="W557" s="21" t="str">
        <f>IF(ISBLANK(V557),  "", _xlfn.CONCAT("haas/entity/sensor/", LOWER(C557), "/", E557, "/config"))</f>
        <v/>
      </c>
      <c r="X557" s="21" t="str">
        <f>IF(ISBLANK(V557),  "", _xlfn.CONCAT(LOWER(C557), "/", E557))</f>
        <v/>
      </c>
      <c r="AB557" s="21"/>
      <c r="AC557" s="22"/>
      <c r="AD557" s="21"/>
      <c r="AK557" s="21" t="str">
        <f>IF(AND(ISBLANK(AI557), ISBLANK(AJ557)), "", _xlfn.CONCAT("[", IF(ISBLANK(AI557), "", _xlfn.CONCAT("[""mac"", """, AI557, """]")), IF(ISBLANK(AJ557), "", _xlfn.CONCAT(", [""ip"", """, AJ557, """]")), "]"))</f>
        <v/>
      </c>
      <c r="AL557" s="21"/>
    </row>
    <row r="558" spans="6:38" x14ac:dyDescent="0.2">
      <c r="F558" s="21" t="str">
        <f>IF(ISBLANK(E558), "", Table2[[#This Row],[unique_id]])</f>
        <v/>
      </c>
      <c r="N558" s="21"/>
      <c r="O558" s="22"/>
      <c r="P558" s="21"/>
      <c r="W558" s="21" t="str">
        <f>IF(ISBLANK(V558),  "", _xlfn.CONCAT("haas/entity/sensor/", LOWER(C558), "/", E558, "/config"))</f>
        <v/>
      </c>
      <c r="X558" s="21" t="str">
        <f>IF(ISBLANK(V558),  "", _xlfn.CONCAT(LOWER(C558), "/", E558))</f>
        <v/>
      </c>
      <c r="AB558" s="21"/>
      <c r="AC558" s="22"/>
      <c r="AD558" s="21"/>
      <c r="AK558" s="21" t="str">
        <f>IF(AND(ISBLANK(AI558), ISBLANK(AJ558)), "", _xlfn.CONCAT("[", IF(ISBLANK(AI558), "", _xlfn.CONCAT("[""mac"", """, AI558, """]")), IF(ISBLANK(AJ558), "", _xlfn.CONCAT(", [""ip"", """, AJ558, """]")), "]"))</f>
        <v/>
      </c>
      <c r="AL558" s="21"/>
    </row>
    <row r="559" spans="6:38" x14ac:dyDescent="0.2">
      <c r="F559" s="21" t="str">
        <f>IF(ISBLANK(E559), "", Table2[[#This Row],[unique_id]])</f>
        <v/>
      </c>
      <c r="N559" s="21"/>
      <c r="O559" s="22"/>
      <c r="P559" s="21"/>
      <c r="W559" s="21" t="str">
        <f>IF(ISBLANK(V559),  "", _xlfn.CONCAT("haas/entity/sensor/", LOWER(C559), "/", E559, "/config"))</f>
        <v/>
      </c>
      <c r="X559" s="21" t="str">
        <f>IF(ISBLANK(V559),  "", _xlfn.CONCAT(LOWER(C559), "/", E559))</f>
        <v/>
      </c>
      <c r="AB559" s="21"/>
      <c r="AC559" s="22"/>
      <c r="AD559" s="21"/>
      <c r="AK559" s="21" t="str">
        <f>IF(AND(ISBLANK(AI559), ISBLANK(AJ559)), "", _xlfn.CONCAT("[", IF(ISBLANK(AI559), "", _xlfn.CONCAT("[""mac"", """, AI559, """]")), IF(ISBLANK(AJ559), "", _xlfn.CONCAT(", [""ip"", """, AJ559, """]")), "]"))</f>
        <v/>
      </c>
      <c r="AL559" s="21"/>
    </row>
    <row r="560" spans="6:38" x14ac:dyDescent="0.2">
      <c r="F560" s="21" t="str">
        <f>IF(ISBLANK(E560), "", Table2[[#This Row],[unique_id]])</f>
        <v/>
      </c>
      <c r="N560" s="21"/>
      <c r="O560" s="22"/>
      <c r="P560" s="21"/>
      <c r="W560" s="21" t="str">
        <f>IF(ISBLANK(V560),  "", _xlfn.CONCAT("haas/entity/sensor/", LOWER(C560), "/", E560, "/config"))</f>
        <v/>
      </c>
      <c r="X560" s="21" t="str">
        <f>IF(ISBLANK(V560),  "", _xlfn.CONCAT(LOWER(C560), "/", E560))</f>
        <v/>
      </c>
      <c r="AB560" s="21"/>
      <c r="AC560" s="22"/>
      <c r="AD560" s="21"/>
      <c r="AK560" s="21" t="str">
        <f>IF(AND(ISBLANK(AI560), ISBLANK(AJ560)), "", _xlfn.CONCAT("[", IF(ISBLANK(AI560), "", _xlfn.CONCAT("[""mac"", """, AI560, """]")), IF(ISBLANK(AJ560), "", _xlfn.CONCAT(", [""ip"", """, AJ560, """]")), "]"))</f>
        <v/>
      </c>
      <c r="AL560" s="21"/>
    </row>
    <row r="561" spans="6:38" x14ac:dyDescent="0.2">
      <c r="F561" s="21" t="str">
        <f>IF(ISBLANK(E561), "", Table2[[#This Row],[unique_id]])</f>
        <v/>
      </c>
      <c r="N561" s="21"/>
      <c r="O561" s="22"/>
      <c r="P561" s="21"/>
      <c r="W561" s="21" t="str">
        <f>IF(ISBLANK(V561),  "", _xlfn.CONCAT("haas/entity/sensor/", LOWER(C561), "/", E561, "/config"))</f>
        <v/>
      </c>
      <c r="X561" s="21" t="str">
        <f>IF(ISBLANK(V561),  "", _xlfn.CONCAT(LOWER(C561), "/", E561))</f>
        <v/>
      </c>
      <c r="AB561" s="21"/>
      <c r="AC561" s="22"/>
      <c r="AD561" s="21"/>
      <c r="AK561" s="21" t="str">
        <f>IF(AND(ISBLANK(AI561), ISBLANK(AJ561)), "", _xlfn.CONCAT("[", IF(ISBLANK(AI561), "", _xlfn.CONCAT("[""mac"", """, AI561, """]")), IF(ISBLANK(AJ561), "", _xlfn.CONCAT(", [""ip"", """, AJ561, """]")), "]"))</f>
        <v/>
      </c>
      <c r="AL561" s="21"/>
    </row>
    <row r="562" spans="6:38" x14ac:dyDescent="0.2">
      <c r="F562" s="21" t="str">
        <f>IF(ISBLANK(E562), "", Table2[[#This Row],[unique_id]])</f>
        <v/>
      </c>
      <c r="N562" s="21"/>
      <c r="O562" s="22"/>
      <c r="P562" s="21"/>
      <c r="W562" s="21" t="str">
        <f>IF(ISBLANK(V562),  "", _xlfn.CONCAT("haas/entity/sensor/", LOWER(C562), "/", E562, "/config"))</f>
        <v/>
      </c>
      <c r="X562" s="21" t="str">
        <f>IF(ISBLANK(V562),  "", _xlfn.CONCAT(LOWER(C562), "/", E562))</f>
        <v/>
      </c>
      <c r="AB562" s="21"/>
      <c r="AC562" s="22"/>
      <c r="AD562" s="21"/>
      <c r="AK562" s="21" t="str">
        <f>IF(AND(ISBLANK(AI562), ISBLANK(AJ562)), "", _xlfn.CONCAT("[", IF(ISBLANK(AI562), "", _xlfn.CONCAT("[""mac"", """, AI562, """]")), IF(ISBLANK(AJ562), "", _xlfn.CONCAT(", [""ip"", """, AJ562, """]")), "]"))</f>
        <v/>
      </c>
      <c r="AL562" s="21"/>
    </row>
    <row r="563" spans="6:38" x14ac:dyDescent="0.2">
      <c r="F563" s="21" t="str">
        <f>IF(ISBLANK(E563), "", Table2[[#This Row],[unique_id]])</f>
        <v/>
      </c>
      <c r="N563" s="21"/>
      <c r="O563" s="22"/>
      <c r="P563" s="21"/>
      <c r="W563" s="21" t="str">
        <f>IF(ISBLANK(V563),  "", _xlfn.CONCAT("haas/entity/sensor/", LOWER(C563), "/", E563, "/config"))</f>
        <v/>
      </c>
      <c r="X563" s="21" t="str">
        <f>IF(ISBLANK(V563),  "", _xlfn.CONCAT(LOWER(C563), "/", E563))</f>
        <v/>
      </c>
      <c r="AB563" s="21"/>
      <c r="AC563" s="22"/>
      <c r="AD563" s="21"/>
      <c r="AK563" s="21" t="str">
        <f>IF(AND(ISBLANK(AI563), ISBLANK(AJ563)), "", _xlfn.CONCAT("[", IF(ISBLANK(AI563), "", _xlfn.CONCAT("[""mac"", """, AI563, """]")), IF(ISBLANK(AJ563), "", _xlfn.CONCAT(", [""ip"", """, AJ563, """]")), "]"))</f>
        <v/>
      </c>
      <c r="AL563" s="21"/>
    </row>
    <row r="564" spans="6:38" x14ac:dyDescent="0.2">
      <c r="F564" s="21" t="str">
        <f>IF(ISBLANK(E564), "", Table2[[#This Row],[unique_id]])</f>
        <v/>
      </c>
      <c r="N564" s="21"/>
      <c r="O564" s="22"/>
      <c r="P564" s="21"/>
      <c r="W564" s="21" t="str">
        <f>IF(ISBLANK(V564),  "", _xlfn.CONCAT("haas/entity/sensor/", LOWER(C564), "/", E564, "/config"))</f>
        <v/>
      </c>
      <c r="X564" s="21" t="str">
        <f>IF(ISBLANK(V564),  "", _xlfn.CONCAT(LOWER(C564), "/", E564))</f>
        <v/>
      </c>
      <c r="AB564" s="21"/>
      <c r="AC564" s="22"/>
      <c r="AD564" s="21"/>
      <c r="AK564" s="21" t="str">
        <f>IF(AND(ISBLANK(AI564), ISBLANK(AJ564)), "", _xlfn.CONCAT("[", IF(ISBLANK(AI564), "", _xlfn.CONCAT("[""mac"", """, AI564, """]")), IF(ISBLANK(AJ564), "", _xlfn.CONCAT(", [""ip"", """, AJ564, """]")), "]"))</f>
        <v/>
      </c>
      <c r="AL564" s="21"/>
    </row>
    <row r="565" spans="6:38" x14ac:dyDescent="0.2">
      <c r="F565" s="21" t="str">
        <f>IF(ISBLANK(E565), "", Table2[[#This Row],[unique_id]])</f>
        <v/>
      </c>
      <c r="N565" s="21"/>
      <c r="O565" s="22"/>
      <c r="P565" s="21"/>
      <c r="W565" s="21" t="str">
        <f>IF(ISBLANK(V565),  "", _xlfn.CONCAT("haas/entity/sensor/", LOWER(C565), "/", E565, "/config"))</f>
        <v/>
      </c>
      <c r="X565" s="21" t="str">
        <f>IF(ISBLANK(V565),  "", _xlfn.CONCAT(LOWER(C565), "/", E565))</f>
        <v/>
      </c>
      <c r="AB565" s="21"/>
      <c r="AC565" s="22"/>
      <c r="AD565" s="21"/>
      <c r="AK565" s="21" t="str">
        <f>IF(AND(ISBLANK(AI565), ISBLANK(AJ565)), "", _xlfn.CONCAT("[", IF(ISBLANK(AI565), "", _xlfn.CONCAT("[""mac"", """, AI565, """]")), IF(ISBLANK(AJ565), "", _xlfn.CONCAT(", [""ip"", """, AJ565, """]")), "]"))</f>
        <v/>
      </c>
      <c r="AL565" s="21"/>
    </row>
    <row r="566" spans="6:38" x14ac:dyDescent="0.2">
      <c r="F566" s="21" t="str">
        <f>IF(ISBLANK(E566), "", Table2[[#This Row],[unique_id]])</f>
        <v/>
      </c>
      <c r="N566" s="21"/>
      <c r="O566" s="22"/>
      <c r="P566" s="21"/>
      <c r="W566" s="21" t="str">
        <f>IF(ISBLANK(V566),  "", _xlfn.CONCAT("haas/entity/sensor/", LOWER(C566), "/", E566, "/config"))</f>
        <v/>
      </c>
      <c r="X566" s="21" t="str">
        <f>IF(ISBLANK(V566),  "", _xlfn.CONCAT(LOWER(C566), "/", E566))</f>
        <v/>
      </c>
      <c r="AB566" s="21"/>
      <c r="AC566" s="22"/>
      <c r="AD566" s="21"/>
      <c r="AK566" s="21" t="str">
        <f>IF(AND(ISBLANK(AI566), ISBLANK(AJ566)), "", _xlfn.CONCAT("[", IF(ISBLANK(AI566), "", _xlfn.CONCAT("[""mac"", """, AI566, """]")), IF(ISBLANK(AJ566), "", _xlfn.CONCAT(", [""ip"", """, AJ566, """]")), "]"))</f>
        <v/>
      </c>
      <c r="AL566" s="21"/>
    </row>
    <row r="567" spans="6:38" x14ac:dyDescent="0.2">
      <c r="F567" s="21" t="str">
        <f>IF(ISBLANK(E567), "", Table2[[#This Row],[unique_id]])</f>
        <v/>
      </c>
      <c r="N567" s="21"/>
      <c r="O567" s="22"/>
      <c r="P567" s="21"/>
      <c r="W567" s="21" t="str">
        <f>IF(ISBLANK(V567),  "", _xlfn.CONCAT("haas/entity/sensor/", LOWER(C567), "/", E567, "/config"))</f>
        <v/>
      </c>
      <c r="X567" s="21" t="str">
        <f>IF(ISBLANK(V567),  "", _xlfn.CONCAT(LOWER(C567), "/", E567))</f>
        <v/>
      </c>
      <c r="AB567" s="21"/>
      <c r="AC567" s="22"/>
      <c r="AD567" s="21"/>
      <c r="AK567" s="21" t="str">
        <f>IF(AND(ISBLANK(AI567), ISBLANK(AJ567)), "", _xlfn.CONCAT("[", IF(ISBLANK(AI567), "", _xlfn.CONCAT("[""mac"", """, AI567, """]")), IF(ISBLANK(AJ567), "", _xlfn.CONCAT(", [""ip"", """, AJ567, """]")), "]"))</f>
        <v/>
      </c>
      <c r="AL567" s="21"/>
    </row>
    <row r="568" spans="6:38" x14ac:dyDescent="0.2">
      <c r="F568" s="21" t="str">
        <f>IF(ISBLANK(E568), "", Table2[[#This Row],[unique_id]])</f>
        <v/>
      </c>
      <c r="N568" s="21"/>
      <c r="O568" s="22"/>
      <c r="P568" s="21"/>
      <c r="W568" s="21" t="str">
        <f>IF(ISBLANK(V568),  "", _xlfn.CONCAT("haas/entity/sensor/", LOWER(C568), "/", E568, "/config"))</f>
        <v/>
      </c>
      <c r="X568" s="21" t="str">
        <f>IF(ISBLANK(V568),  "", _xlfn.CONCAT(LOWER(C568), "/", E568))</f>
        <v/>
      </c>
      <c r="AB568" s="21"/>
      <c r="AC568" s="22"/>
      <c r="AD568" s="21"/>
      <c r="AK568" s="21" t="str">
        <f>IF(AND(ISBLANK(AI568), ISBLANK(AJ568)), "", _xlfn.CONCAT("[", IF(ISBLANK(AI568), "", _xlfn.CONCAT("[""mac"", """, AI568, """]")), IF(ISBLANK(AJ568), "", _xlfn.CONCAT(", [""ip"", """, AJ568, """]")), "]"))</f>
        <v/>
      </c>
      <c r="AL568" s="21"/>
    </row>
    <row r="569" spans="6:38" x14ac:dyDescent="0.2">
      <c r="F569" s="21" t="str">
        <f>IF(ISBLANK(E569), "", Table2[[#This Row],[unique_id]])</f>
        <v/>
      </c>
      <c r="N569" s="21"/>
      <c r="O569" s="22"/>
      <c r="P569" s="21"/>
      <c r="W569" s="21" t="str">
        <f>IF(ISBLANK(V569),  "", _xlfn.CONCAT("haas/entity/sensor/", LOWER(C569), "/", E569, "/config"))</f>
        <v/>
      </c>
      <c r="X569" s="21" t="str">
        <f>IF(ISBLANK(V569),  "", _xlfn.CONCAT(LOWER(C569), "/", E569))</f>
        <v/>
      </c>
      <c r="AB569" s="21"/>
      <c r="AC569" s="22"/>
      <c r="AD569" s="21"/>
      <c r="AK569" s="21" t="str">
        <f>IF(AND(ISBLANK(AI569), ISBLANK(AJ569)), "", _xlfn.CONCAT("[", IF(ISBLANK(AI569), "", _xlfn.CONCAT("[""mac"", """, AI569, """]")), IF(ISBLANK(AJ569), "", _xlfn.CONCAT(", [""ip"", """, AJ569, """]")), "]"))</f>
        <v/>
      </c>
      <c r="AL569" s="21"/>
    </row>
    <row r="570" spans="6:38" x14ac:dyDescent="0.2">
      <c r="F570" s="21" t="str">
        <f>IF(ISBLANK(E570), "", Table2[[#This Row],[unique_id]])</f>
        <v/>
      </c>
      <c r="N570" s="21"/>
      <c r="O570" s="22"/>
      <c r="P570" s="21"/>
      <c r="W570" s="21" t="str">
        <f>IF(ISBLANK(V570),  "", _xlfn.CONCAT("haas/entity/sensor/", LOWER(C570), "/", E570, "/config"))</f>
        <v/>
      </c>
      <c r="X570" s="21" t="str">
        <f>IF(ISBLANK(V570),  "", _xlfn.CONCAT(LOWER(C570), "/", E570))</f>
        <v/>
      </c>
      <c r="AB570" s="21"/>
      <c r="AC570" s="22"/>
      <c r="AD570" s="21"/>
      <c r="AK570" s="21" t="str">
        <f>IF(AND(ISBLANK(AI570), ISBLANK(AJ570)), "", _xlfn.CONCAT("[", IF(ISBLANK(AI570), "", _xlfn.CONCAT("[""mac"", """, AI570, """]")), IF(ISBLANK(AJ570), "", _xlfn.CONCAT(", [""ip"", """, AJ570, """]")), "]"))</f>
        <v/>
      </c>
      <c r="AL570" s="21"/>
    </row>
    <row r="571" spans="6:38" x14ac:dyDescent="0.2">
      <c r="F571" s="21" t="str">
        <f>IF(ISBLANK(E571), "", Table2[[#This Row],[unique_id]])</f>
        <v/>
      </c>
      <c r="N571" s="21"/>
      <c r="O571" s="22"/>
      <c r="P571" s="21"/>
      <c r="W571" s="21" t="str">
        <f>IF(ISBLANK(V571),  "", _xlfn.CONCAT("haas/entity/sensor/", LOWER(C571), "/", E571, "/config"))</f>
        <v/>
      </c>
      <c r="X571" s="21" t="str">
        <f>IF(ISBLANK(V571),  "", _xlfn.CONCAT(LOWER(C571), "/", E571))</f>
        <v/>
      </c>
      <c r="AB571" s="21"/>
      <c r="AC571" s="22"/>
      <c r="AD571" s="21"/>
      <c r="AK571" s="21" t="str">
        <f>IF(AND(ISBLANK(AI571), ISBLANK(AJ571)), "", _xlfn.CONCAT("[", IF(ISBLANK(AI571), "", _xlfn.CONCAT("[""mac"", """, AI571, """]")), IF(ISBLANK(AJ571), "", _xlfn.CONCAT(", [""ip"", """, AJ571, """]")), "]"))</f>
        <v/>
      </c>
      <c r="AL571" s="21"/>
    </row>
    <row r="572" spans="6:38" x14ac:dyDescent="0.2">
      <c r="F572" s="21" t="str">
        <f>IF(ISBLANK(E572), "", Table2[[#This Row],[unique_id]])</f>
        <v/>
      </c>
      <c r="N572" s="21"/>
      <c r="O572" s="22"/>
      <c r="P572" s="21"/>
      <c r="W572" s="21" t="str">
        <f>IF(ISBLANK(V572),  "", _xlfn.CONCAT("haas/entity/sensor/", LOWER(C572), "/", E572, "/config"))</f>
        <v/>
      </c>
      <c r="X572" s="21" t="str">
        <f>IF(ISBLANK(V572),  "", _xlfn.CONCAT(LOWER(C572), "/", E572))</f>
        <v/>
      </c>
      <c r="AB572" s="21"/>
      <c r="AC572" s="22"/>
      <c r="AD572" s="21"/>
      <c r="AK572" s="21" t="str">
        <f>IF(AND(ISBLANK(AI572), ISBLANK(AJ572)), "", _xlfn.CONCAT("[", IF(ISBLANK(AI572), "", _xlfn.CONCAT("[""mac"", """, AI572, """]")), IF(ISBLANK(AJ572), "", _xlfn.CONCAT(", [""ip"", """, AJ572, """]")), "]"))</f>
        <v/>
      </c>
      <c r="AL572" s="21"/>
    </row>
    <row r="573" spans="6:38" x14ac:dyDescent="0.2">
      <c r="F573" s="21" t="str">
        <f>IF(ISBLANK(E573), "", Table2[[#This Row],[unique_id]])</f>
        <v/>
      </c>
      <c r="N573" s="21"/>
      <c r="O573" s="22"/>
      <c r="P573" s="21"/>
      <c r="W573" s="21" t="str">
        <f>IF(ISBLANK(V573),  "", _xlfn.CONCAT("haas/entity/sensor/", LOWER(C573), "/", E573, "/config"))</f>
        <v/>
      </c>
      <c r="X573" s="21" t="str">
        <f>IF(ISBLANK(V573),  "", _xlfn.CONCAT(LOWER(C573), "/", E573))</f>
        <v/>
      </c>
      <c r="AB573" s="21"/>
      <c r="AC573" s="22"/>
      <c r="AD573" s="21"/>
      <c r="AK573" s="21" t="str">
        <f>IF(AND(ISBLANK(AI573), ISBLANK(AJ573)), "", _xlfn.CONCAT("[", IF(ISBLANK(AI573), "", _xlfn.CONCAT("[""mac"", """, AI573, """]")), IF(ISBLANK(AJ573), "", _xlfn.CONCAT(", [""ip"", """, AJ573, """]")), "]"))</f>
        <v/>
      </c>
      <c r="AL573" s="21"/>
    </row>
    <row r="574" spans="6:38" x14ac:dyDescent="0.2">
      <c r="F574" s="21" t="str">
        <f>IF(ISBLANK(E574), "", Table2[[#This Row],[unique_id]])</f>
        <v/>
      </c>
      <c r="N574" s="21"/>
      <c r="O574" s="22"/>
      <c r="P574" s="21"/>
      <c r="W574" s="21" t="str">
        <f>IF(ISBLANK(V574),  "", _xlfn.CONCAT("haas/entity/sensor/", LOWER(C574), "/", E574, "/config"))</f>
        <v/>
      </c>
      <c r="X574" s="21" t="str">
        <f>IF(ISBLANK(V574),  "", _xlfn.CONCAT(LOWER(C574), "/", E574))</f>
        <v/>
      </c>
      <c r="AB574" s="21"/>
      <c r="AC574" s="22"/>
      <c r="AD574" s="21"/>
      <c r="AK574" s="21" t="str">
        <f>IF(AND(ISBLANK(AI574), ISBLANK(AJ574)), "", _xlfn.CONCAT("[", IF(ISBLANK(AI574), "", _xlfn.CONCAT("[""mac"", """, AI574, """]")), IF(ISBLANK(AJ574), "", _xlfn.CONCAT(", [""ip"", """, AJ574, """]")), "]"))</f>
        <v/>
      </c>
      <c r="AL574" s="21"/>
    </row>
    <row r="575" spans="6:38" x14ac:dyDescent="0.2">
      <c r="F575" s="21" t="str">
        <f>IF(ISBLANK(E575), "", Table2[[#This Row],[unique_id]])</f>
        <v/>
      </c>
      <c r="N575" s="21"/>
      <c r="O575" s="22"/>
      <c r="P575" s="21"/>
      <c r="W575" s="21" t="str">
        <f>IF(ISBLANK(V575),  "", _xlfn.CONCAT("haas/entity/sensor/", LOWER(C575), "/", E575, "/config"))</f>
        <v/>
      </c>
      <c r="X575" s="21" t="str">
        <f>IF(ISBLANK(V575),  "", _xlfn.CONCAT(LOWER(C575), "/", E575))</f>
        <v/>
      </c>
      <c r="AB575" s="21"/>
      <c r="AC575" s="22"/>
      <c r="AD575" s="21"/>
      <c r="AK575" s="21" t="str">
        <f>IF(AND(ISBLANK(AI575), ISBLANK(AJ575)), "", _xlfn.CONCAT("[", IF(ISBLANK(AI575), "", _xlfn.CONCAT("[""mac"", """, AI575, """]")), IF(ISBLANK(AJ575), "", _xlfn.CONCAT(", [""ip"", """, AJ575, """]")), "]"))</f>
        <v/>
      </c>
      <c r="AL575" s="21"/>
    </row>
    <row r="576" spans="6:38" x14ac:dyDescent="0.2">
      <c r="F576" s="21" t="str">
        <f>IF(ISBLANK(E576), "", Table2[[#This Row],[unique_id]])</f>
        <v/>
      </c>
      <c r="N576" s="21"/>
      <c r="O576" s="22"/>
      <c r="P576" s="21"/>
      <c r="W576" s="21" t="str">
        <f>IF(ISBLANK(V576),  "", _xlfn.CONCAT("haas/entity/sensor/", LOWER(C576), "/", E576, "/config"))</f>
        <v/>
      </c>
      <c r="X576" s="21" t="str">
        <f>IF(ISBLANK(V576),  "", _xlfn.CONCAT(LOWER(C576), "/", E576))</f>
        <v/>
      </c>
      <c r="AB576" s="21"/>
      <c r="AC576" s="22"/>
      <c r="AD576" s="21"/>
      <c r="AK576" s="21" t="str">
        <f>IF(AND(ISBLANK(AI576), ISBLANK(AJ576)), "", _xlfn.CONCAT("[", IF(ISBLANK(AI576), "", _xlfn.CONCAT("[""mac"", """, AI576, """]")), IF(ISBLANK(AJ576), "", _xlfn.CONCAT(", [""ip"", """, AJ576, """]")), "]"))</f>
        <v/>
      </c>
      <c r="AL576" s="21"/>
    </row>
    <row r="577" spans="6:38" x14ac:dyDescent="0.2">
      <c r="F577" s="21" t="str">
        <f>IF(ISBLANK(E577), "", Table2[[#This Row],[unique_id]])</f>
        <v/>
      </c>
      <c r="N577" s="21"/>
      <c r="O577" s="22"/>
      <c r="P577" s="21"/>
      <c r="W577" s="21" t="str">
        <f>IF(ISBLANK(V577),  "", _xlfn.CONCAT("haas/entity/sensor/", LOWER(C577), "/", E577, "/config"))</f>
        <v/>
      </c>
      <c r="X577" s="21" t="str">
        <f>IF(ISBLANK(V577),  "", _xlfn.CONCAT(LOWER(C577), "/", E577))</f>
        <v/>
      </c>
      <c r="AB577" s="21"/>
      <c r="AC577" s="22"/>
      <c r="AD577" s="21"/>
      <c r="AK577" s="21" t="str">
        <f>IF(AND(ISBLANK(AI577), ISBLANK(AJ577)), "", _xlfn.CONCAT("[", IF(ISBLANK(AI577), "", _xlfn.CONCAT("[""mac"", """, AI577, """]")), IF(ISBLANK(AJ577), "", _xlfn.CONCAT(", [""ip"", """, AJ577, """]")), "]"))</f>
        <v/>
      </c>
      <c r="AL577" s="21"/>
    </row>
    <row r="578" spans="6:38" x14ac:dyDescent="0.2">
      <c r="F578" s="21" t="str">
        <f>IF(ISBLANK(E578), "", Table2[[#This Row],[unique_id]])</f>
        <v/>
      </c>
      <c r="N578" s="21"/>
      <c r="O578" s="22"/>
      <c r="P578" s="21"/>
      <c r="W578" s="21" t="str">
        <f>IF(ISBLANK(V578),  "", _xlfn.CONCAT("haas/entity/sensor/", LOWER(C578), "/", E578, "/config"))</f>
        <v/>
      </c>
      <c r="X578" s="21" t="str">
        <f>IF(ISBLANK(V578),  "", _xlfn.CONCAT(LOWER(C578), "/", E578))</f>
        <v/>
      </c>
      <c r="AB578" s="21"/>
      <c r="AC578" s="22"/>
      <c r="AD578" s="21"/>
      <c r="AK578" s="21" t="str">
        <f>IF(AND(ISBLANK(AI578), ISBLANK(AJ578)), "", _xlfn.CONCAT("[", IF(ISBLANK(AI578), "", _xlfn.CONCAT("[""mac"", """, AI578, """]")), IF(ISBLANK(AJ578), "", _xlfn.CONCAT(", [""ip"", """, AJ578, """]")), "]"))</f>
        <v/>
      </c>
      <c r="AL578" s="21"/>
    </row>
    <row r="579" spans="6:38" x14ac:dyDescent="0.2">
      <c r="F579" s="21" t="str">
        <f>IF(ISBLANK(E579), "", Table2[[#This Row],[unique_id]])</f>
        <v/>
      </c>
      <c r="N579" s="21"/>
      <c r="O579" s="22"/>
      <c r="P579" s="21"/>
      <c r="W579" s="21" t="str">
        <f>IF(ISBLANK(V579),  "", _xlfn.CONCAT("haas/entity/sensor/", LOWER(C579), "/", E579, "/config"))</f>
        <v/>
      </c>
      <c r="X579" s="21" t="str">
        <f>IF(ISBLANK(V579),  "", _xlfn.CONCAT(LOWER(C579), "/", E579))</f>
        <v/>
      </c>
      <c r="AB579" s="21"/>
      <c r="AC579" s="22"/>
      <c r="AD579" s="21"/>
      <c r="AK579" s="21" t="str">
        <f>IF(AND(ISBLANK(AI579), ISBLANK(AJ579)), "", _xlfn.CONCAT("[", IF(ISBLANK(AI579), "", _xlfn.CONCAT("[""mac"", """, AI579, """]")), IF(ISBLANK(AJ579), "", _xlfn.CONCAT(", [""ip"", """, AJ579, """]")), "]"))</f>
        <v/>
      </c>
      <c r="AL579" s="21"/>
    </row>
    <row r="580" spans="6:38" x14ac:dyDescent="0.2">
      <c r="F580" s="21" t="str">
        <f>IF(ISBLANK(E580), "", Table2[[#This Row],[unique_id]])</f>
        <v/>
      </c>
      <c r="N580" s="21"/>
      <c r="O580" s="22"/>
      <c r="P580" s="21"/>
      <c r="W580" s="21" t="str">
        <f>IF(ISBLANK(V580),  "", _xlfn.CONCAT("haas/entity/sensor/", LOWER(C580), "/", E580, "/config"))</f>
        <v/>
      </c>
      <c r="X580" s="21" t="str">
        <f>IF(ISBLANK(V580),  "", _xlfn.CONCAT(LOWER(C580), "/", E580))</f>
        <v/>
      </c>
      <c r="AB580" s="21"/>
      <c r="AC580" s="22"/>
      <c r="AD580" s="21"/>
      <c r="AK580" s="21" t="str">
        <f>IF(AND(ISBLANK(AI580), ISBLANK(AJ580)), "", _xlfn.CONCAT("[", IF(ISBLANK(AI580), "", _xlfn.CONCAT("[""mac"", """, AI580, """]")), IF(ISBLANK(AJ580), "", _xlfn.CONCAT(", [""ip"", """, AJ580, """]")), "]"))</f>
        <v/>
      </c>
      <c r="AL580" s="21"/>
    </row>
    <row r="581" spans="6:38" x14ac:dyDescent="0.2">
      <c r="F581" s="21" t="str">
        <f>IF(ISBLANK(E581), "", Table2[[#This Row],[unique_id]])</f>
        <v/>
      </c>
      <c r="N581" s="21"/>
      <c r="O581" s="22"/>
      <c r="P581" s="21"/>
      <c r="W581" s="21" t="str">
        <f>IF(ISBLANK(V581),  "", _xlfn.CONCAT("haas/entity/sensor/", LOWER(C581), "/", E581, "/config"))</f>
        <v/>
      </c>
      <c r="X581" s="21" t="str">
        <f>IF(ISBLANK(V581),  "", _xlfn.CONCAT(LOWER(C581), "/", E581))</f>
        <v/>
      </c>
      <c r="AB581" s="21"/>
      <c r="AC581" s="22"/>
      <c r="AD581" s="21"/>
      <c r="AK581" s="21" t="str">
        <f>IF(AND(ISBLANK(AI581), ISBLANK(AJ581)), "", _xlfn.CONCAT("[", IF(ISBLANK(AI581), "", _xlfn.CONCAT("[""mac"", """, AI581, """]")), IF(ISBLANK(AJ581), "", _xlfn.CONCAT(", [""ip"", """, AJ581, """]")), "]"))</f>
        <v/>
      </c>
      <c r="AL581" s="21"/>
    </row>
    <row r="582" spans="6:38" x14ac:dyDescent="0.2">
      <c r="F582" s="21" t="str">
        <f>IF(ISBLANK(E582), "", Table2[[#This Row],[unique_id]])</f>
        <v/>
      </c>
      <c r="N582" s="21"/>
      <c r="O582" s="22"/>
      <c r="P582" s="21"/>
      <c r="W582" s="21" t="str">
        <f>IF(ISBLANK(V582),  "", _xlfn.CONCAT("haas/entity/sensor/", LOWER(C582), "/", E582, "/config"))</f>
        <v/>
      </c>
      <c r="X582" s="21" t="str">
        <f>IF(ISBLANK(V582),  "", _xlfn.CONCAT(LOWER(C582), "/", E582))</f>
        <v/>
      </c>
      <c r="AB582" s="21"/>
      <c r="AC582" s="22"/>
      <c r="AD582" s="21"/>
      <c r="AK582" s="21" t="str">
        <f>IF(AND(ISBLANK(AI582), ISBLANK(AJ582)), "", _xlfn.CONCAT("[", IF(ISBLANK(AI582), "", _xlfn.CONCAT("[""mac"", """, AI582, """]")), IF(ISBLANK(AJ582), "", _xlfn.CONCAT(", [""ip"", """, AJ582, """]")), "]"))</f>
        <v/>
      </c>
      <c r="AL582" s="21"/>
    </row>
    <row r="583" spans="6:38" x14ac:dyDescent="0.2">
      <c r="F583" s="21" t="str">
        <f>IF(ISBLANK(E583), "", Table2[[#This Row],[unique_id]])</f>
        <v/>
      </c>
      <c r="N583" s="21"/>
      <c r="O583" s="22"/>
      <c r="P583" s="21"/>
      <c r="W583" s="21" t="str">
        <f>IF(ISBLANK(V583),  "", _xlfn.CONCAT("haas/entity/sensor/", LOWER(C583), "/", E583, "/config"))</f>
        <v/>
      </c>
      <c r="X583" s="21" t="str">
        <f>IF(ISBLANK(V583),  "", _xlfn.CONCAT(LOWER(C583), "/", E583))</f>
        <v/>
      </c>
      <c r="AB583" s="21"/>
      <c r="AC583" s="22"/>
      <c r="AD583" s="21"/>
      <c r="AK583" s="21" t="str">
        <f>IF(AND(ISBLANK(AI583), ISBLANK(AJ583)), "", _xlfn.CONCAT("[", IF(ISBLANK(AI583), "", _xlfn.CONCAT("[""mac"", """, AI583, """]")), IF(ISBLANK(AJ583), "", _xlfn.CONCAT(", [""ip"", """, AJ583, """]")), "]"))</f>
        <v/>
      </c>
      <c r="AL583" s="21"/>
    </row>
    <row r="584" spans="6:38" x14ac:dyDescent="0.2">
      <c r="F584" s="21" t="str">
        <f>IF(ISBLANK(E584), "", Table2[[#This Row],[unique_id]])</f>
        <v/>
      </c>
      <c r="N584" s="21"/>
      <c r="O584" s="22"/>
      <c r="P584" s="21"/>
      <c r="W584" s="21" t="str">
        <f>IF(ISBLANK(V584),  "", _xlfn.CONCAT("haas/entity/sensor/", LOWER(C584), "/", E584, "/config"))</f>
        <v/>
      </c>
      <c r="X584" s="21" t="str">
        <f>IF(ISBLANK(V584),  "", _xlfn.CONCAT(LOWER(C584), "/", E584))</f>
        <v/>
      </c>
      <c r="AB584" s="21"/>
      <c r="AC584" s="22"/>
      <c r="AD584" s="21"/>
      <c r="AK584" s="21" t="str">
        <f>IF(AND(ISBLANK(AI584), ISBLANK(AJ584)), "", _xlfn.CONCAT("[", IF(ISBLANK(AI584), "", _xlfn.CONCAT("[""mac"", """, AI584, """]")), IF(ISBLANK(AJ584), "", _xlfn.CONCAT(", [""ip"", """, AJ584, """]")), "]"))</f>
        <v/>
      </c>
      <c r="AL584" s="21"/>
    </row>
    <row r="585" spans="6:38" x14ac:dyDescent="0.2">
      <c r="F585" s="21" t="str">
        <f>IF(ISBLANK(E585), "", Table2[[#This Row],[unique_id]])</f>
        <v/>
      </c>
      <c r="N585" s="21"/>
      <c r="O585" s="22"/>
      <c r="P585" s="21"/>
      <c r="W585" s="21" t="str">
        <f>IF(ISBLANK(V585),  "", _xlfn.CONCAT("haas/entity/sensor/", LOWER(C585), "/", E585, "/config"))</f>
        <v/>
      </c>
      <c r="X585" s="21" t="str">
        <f>IF(ISBLANK(V585),  "", _xlfn.CONCAT(LOWER(C585), "/", E585))</f>
        <v/>
      </c>
      <c r="AB585" s="21"/>
      <c r="AC585" s="22"/>
      <c r="AD585" s="21"/>
      <c r="AK585" s="21" t="str">
        <f>IF(AND(ISBLANK(AI585), ISBLANK(AJ585)), "", _xlfn.CONCAT("[", IF(ISBLANK(AI585), "", _xlfn.CONCAT("[""mac"", """, AI585, """]")), IF(ISBLANK(AJ585), "", _xlfn.CONCAT(", [""ip"", """, AJ585, """]")), "]"))</f>
        <v/>
      </c>
      <c r="AL585" s="21"/>
    </row>
    <row r="586" spans="6:38" x14ac:dyDescent="0.2">
      <c r="F586" s="21" t="str">
        <f>IF(ISBLANK(E586), "", Table2[[#This Row],[unique_id]])</f>
        <v/>
      </c>
      <c r="N586" s="21"/>
      <c r="O586" s="22"/>
      <c r="P586" s="21"/>
      <c r="W586" s="21" t="str">
        <f>IF(ISBLANK(V586),  "", _xlfn.CONCAT("haas/entity/sensor/", LOWER(C586), "/", E586, "/config"))</f>
        <v/>
      </c>
      <c r="X586" s="21" t="str">
        <f>IF(ISBLANK(V586),  "", _xlfn.CONCAT(LOWER(C586), "/", E586))</f>
        <v/>
      </c>
      <c r="AB586" s="21"/>
      <c r="AC586" s="22"/>
      <c r="AD586" s="21"/>
      <c r="AK586" s="21" t="str">
        <f>IF(AND(ISBLANK(AI586), ISBLANK(AJ586)), "", _xlfn.CONCAT("[", IF(ISBLANK(AI586), "", _xlfn.CONCAT("[""mac"", """, AI586, """]")), IF(ISBLANK(AJ586), "", _xlfn.CONCAT(", [""ip"", """, AJ586, """]")), "]"))</f>
        <v/>
      </c>
      <c r="AL586" s="21"/>
    </row>
    <row r="587" spans="6:38" x14ac:dyDescent="0.2">
      <c r="F587" s="21" t="str">
        <f>IF(ISBLANK(E587), "", Table2[[#This Row],[unique_id]])</f>
        <v/>
      </c>
      <c r="N587" s="21"/>
      <c r="O587" s="22"/>
      <c r="P587" s="21"/>
      <c r="W587" s="21" t="str">
        <f>IF(ISBLANK(V587),  "", _xlfn.CONCAT("haas/entity/sensor/", LOWER(C587), "/", E587, "/config"))</f>
        <v/>
      </c>
      <c r="X587" s="21" t="str">
        <f>IF(ISBLANK(V587),  "", _xlfn.CONCAT(LOWER(C587), "/", E587))</f>
        <v/>
      </c>
      <c r="AB587" s="21"/>
      <c r="AC587" s="22"/>
      <c r="AD587" s="21"/>
      <c r="AK587" s="21" t="str">
        <f>IF(AND(ISBLANK(AI587), ISBLANK(AJ587)), "", _xlfn.CONCAT("[", IF(ISBLANK(AI587), "", _xlfn.CONCAT("[""mac"", """, AI587, """]")), IF(ISBLANK(AJ587), "", _xlfn.CONCAT(", [""ip"", """, AJ587, """]")), "]"))</f>
        <v/>
      </c>
      <c r="AL587" s="21"/>
    </row>
    <row r="588" spans="6:38" x14ac:dyDescent="0.2">
      <c r="F588" s="21" t="str">
        <f>IF(ISBLANK(E588), "", Table2[[#This Row],[unique_id]])</f>
        <v/>
      </c>
      <c r="N588" s="21"/>
      <c r="O588" s="22"/>
      <c r="P588" s="21"/>
      <c r="W588" s="21" t="str">
        <f>IF(ISBLANK(V588),  "", _xlfn.CONCAT("haas/entity/sensor/", LOWER(C588), "/", E588, "/config"))</f>
        <v/>
      </c>
      <c r="X588" s="21" t="str">
        <f>IF(ISBLANK(V588),  "", _xlfn.CONCAT(LOWER(C588), "/", E588))</f>
        <v/>
      </c>
      <c r="AB588" s="21"/>
      <c r="AC588" s="22"/>
      <c r="AD588" s="21"/>
      <c r="AK588" s="21" t="str">
        <f>IF(AND(ISBLANK(AI588), ISBLANK(AJ588)), "", _xlfn.CONCAT("[", IF(ISBLANK(AI588), "", _xlfn.CONCAT("[""mac"", """, AI588, """]")), IF(ISBLANK(AJ588), "", _xlfn.CONCAT(", [""ip"", """, AJ588, """]")), "]"))</f>
        <v/>
      </c>
      <c r="AL588" s="21"/>
    </row>
    <row r="589" spans="6:38" x14ac:dyDescent="0.2">
      <c r="F589" s="21" t="str">
        <f>IF(ISBLANK(E589), "", Table2[[#This Row],[unique_id]])</f>
        <v/>
      </c>
      <c r="N589" s="21"/>
      <c r="O589" s="22"/>
      <c r="P589" s="21"/>
      <c r="W589" s="21" t="str">
        <f>IF(ISBLANK(V589),  "", _xlfn.CONCAT("haas/entity/sensor/", LOWER(C589), "/", E589, "/config"))</f>
        <v/>
      </c>
      <c r="X589" s="21" t="str">
        <f>IF(ISBLANK(V589),  "", _xlfn.CONCAT(LOWER(C589), "/", E589))</f>
        <v/>
      </c>
      <c r="AB589" s="21"/>
      <c r="AC589" s="22"/>
      <c r="AD589" s="21"/>
      <c r="AK589" s="21" t="str">
        <f>IF(AND(ISBLANK(AI589), ISBLANK(AJ589)), "", _xlfn.CONCAT("[", IF(ISBLANK(AI589), "", _xlfn.CONCAT("[""mac"", """, AI589, """]")), IF(ISBLANK(AJ589), "", _xlfn.CONCAT(", [""ip"", """, AJ589, """]")), "]"))</f>
        <v/>
      </c>
      <c r="AL589" s="21"/>
    </row>
    <row r="590" spans="6:38" x14ac:dyDescent="0.2">
      <c r="F590" s="21" t="str">
        <f>IF(ISBLANK(E590), "", Table2[[#This Row],[unique_id]])</f>
        <v/>
      </c>
      <c r="N590" s="21"/>
      <c r="O590" s="22"/>
      <c r="P590" s="21"/>
      <c r="W590" s="21" t="str">
        <f>IF(ISBLANK(V590),  "", _xlfn.CONCAT("haas/entity/sensor/", LOWER(C590), "/", E590, "/config"))</f>
        <v/>
      </c>
      <c r="X590" s="21" t="str">
        <f>IF(ISBLANK(V590),  "", _xlfn.CONCAT(LOWER(C590), "/", E590))</f>
        <v/>
      </c>
      <c r="AB590" s="21"/>
      <c r="AC590" s="22"/>
      <c r="AD590" s="21"/>
      <c r="AK590" s="21" t="str">
        <f>IF(AND(ISBLANK(AI590), ISBLANK(AJ590)), "", _xlfn.CONCAT("[", IF(ISBLANK(AI590), "", _xlfn.CONCAT("[""mac"", """, AI590, """]")), IF(ISBLANK(AJ590), "", _xlfn.CONCAT(", [""ip"", """, AJ590, """]")), "]"))</f>
        <v/>
      </c>
      <c r="AL590" s="21"/>
    </row>
    <row r="591" spans="6:38" x14ac:dyDescent="0.2">
      <c r="F591" s="21" t="str">
        <f>IF(ISBLANK(E591), "", Table2[[#This Row],[unique_id]])</f>
        <v/>
      </c>
      <c r="N591" s="21"/>
      <c r="O591" s="22"/>
      <c r="P591" s="21"/>
      <c r="W591" s="21" t="str">
        <f>IF(ISBLANK(V591),  "", _xlfn.CONCAT("haas/entity/sensor/", LOWER(C591), "/", E591, "/config"))</f>
        <v/>
      </c>
      <c r="X591" s="21" t="str">
        <f>IF(ISBLANK(V591),  "", _xlfn.CONCAT(LOWER(C591), "/", E591))</f>
        <v/>
      </c>
      <c r="AB591" s="21"/>
      <c r="AC591" s="22"/>
      <c r="AD591" s="21"/>
      <c r="AK591" s="21" t="str">
        <f>IF(AND(ISBLANK(AI591), ISBLANK(AJ591)), "", _xlfn.CONCAT("[", IF(ISBLANK(AI591), "", _xlfn.CONCAT("[""mac"", """, AI591, """]")), IF(ISBLANK(AJ591), "", _xlfn.CONCAT(", [""ip"", """, AJ591, """]")), "]"))</f>
        <v/>
      </c>
      <c r="AL591" s="21"/>
    </row>
    <row r="592" spans="6:38" x14ac:dyDescent="0.2">
      <c r="F592" s="21" t="str">
        <f>IF(ISBLANK(E592), "", Table2[[#This Row],[unique_id]])</f>
        <v/>
      </c>
      <c r="N592" s="21"/>
      <c r="O592" s="22"/>
      <c r="P592" s="21"/>
      <c r="W592" s="21" t="str">
        <f>IF(ISBLANK(V592),  "", _xlfn.CONCAT("haas/entity/sensor/", LOWER(C592), "/", E592, "/config"))</f>
        <v/>
      </c>
      <c r="X592" s="21" t="str">
        <f>IF(ISBLANK(V592),  "", _xlfn.CONCAT(LOWER(C592), "/", E592))</f>
        <v/>
      </c>
      <c r="AB592" s="21"/>
      <c r="AC592" s="22"/>
      <c r="AD592" s="21"/>
      <c r="AK592" s="21" t="str">
        <f>IF(AND(ISBLANK(AI592), ISBLANK(AJ592)), "", _xlfn.CONCAT("[", IF(ISBLANK(AI592), "", _xlfn.CONCAT("[""mac"", """, AI592, """]")), IF(ISBLANK(AJ592), "", _xlfn.CONCAT(", [""ip"", """, AJ592, """]")), "]"))</f>
        <v/>
      </c>
      <c r="AL592" s="21"/>
    </row>
    <row r="593" spans="6:38" x14ac:dyDescent="0.2">
      <c r="F593" s="21" t="str">
        <f>IF(ISBLANK(E593), "", Table2[[#This Row],[unique_id]])</f>
        <v/>
      </c>
      <c r="N593" s="21"/>
      <c r="O593" s="22"/>
      <c r="P593" s="21"/>
      <c r="W593" s="21" t="str">
        <f>IF(ISBLANK(V593),  "", _xlfn.CONCAT("haas/entity/sensor/", LOWER(C593), "/", E593, "/config"))</f>
        <v/>
      </c>
      <c r="X593" s="21" t="str">
        <f>IF(ISBLANK(V593),  "", _xlfn.CONCAT(LOWER(C593), "/", E593))</f>
        <v/>
      </c>
      <c r="AB593" s="21"/>
      <c r="AC593" s="22"/>
      <c r="AD593" s="21"/>
      <c r="AK593" s="21" t="str">
        <f>IF(AND(ISBLANK(AI593), ISBLANK(AJ593)), "", _xlfn.CONCAT("[", IF(ISBLANK(AI593), "", _xlfn.CONCAT("[""mac"", """, AI593, """]")), IF(ISBLANK(AJ593), "", _xlfn.CONCAT(", [""ip"", """, AJ593, """]")), "]"))</f>
        <v/>
      </c>
      <c r="AL593" s="21"/>
    </row>
    <row r="594" spans="6:38" x14ac:dyDescent="0.2">
      <c r="F594" s="21" t="str">
        <f>IF(ISBLANK(E594), "", Table2[[#This Row],[unique_id]])</f>
        <v/>
      </c>
      <c r="N594" s="21"/>
      <c r="O594" s="22"/>
      <c r="P594" s="21"/>
      <c r="W594" s="21" t="str">
        <f>IF(ISBLANK(V594),  "", _xlfn.CONCAT("haas/entity/sensor/", LOWER(C594), "/", E594, "/config"))</f>
        <v/>
      </c>
      <c r="X594" s="21" t="str">
        <f>IF(ISBLANK(V594),  "", _xlfn.CONCAT(LOWER(C594), "/", E594))</f>
        <v/>
      </c>
      <c r="AB594" s="21"/>
      <c r="AC594" s="22"/>
      <c r="AD594" s="21"/>
      <c r="AK594" s="21" t="str">
        <f>IF(AND(ISBLANK(AI594), ISBLANK(AJ594)), "", _xlfn.CONCAT("[", IF(ISBLANK(AI594), "", _xlfn.CONCAT("[""mac"", """, AI594, """]")), IF(ISBLANK(AJ594), "", _xlfn.CONCAT(", [""ip"", """, AJ594, """]")), "]"))</f>
        <v/>
      </c>
      <c r="AL594" s="21"/>
    </row>
    <row r="595" spans="6:38" x14ac:dyDescent="0.2">
      <c r="F595" s="21" t="str">
        <f>IF(ISBLANK(E595), "", Table2[[#This Row],[unique_id]])</f>
        <v/>
      </c>
      <c r="N595" s="21"/>
      <c r="O595" s="22"/>
      <c r="P595" s="21"/>
      <c r="W595" s="21" t="str">
        <f>IF(ISBLANK(V595),  "", _xlfn.CONCAT("haas/entity/sensor/", LOWER(C595), "/", E595, "/config"))</f>
        <v/>
      </c>
      <c r="X595" s="21" t="str">
        <f>IF(ISBLANK(V595),  "", _xlfn.CONCAT(LOWER(C595), "/", E595))</f>
        <v/>
      </c>
      <c r="AB595" s="21"/>
      <c r="AC595" s="22"/>
      <c r="AD595" s="21"/>
      <c r="AK595" s="21" t="str">
        <f>IF(AND(ISBLANK(AI595), ISBLANK(AJ595)), "", _xlfn.CONCAT("[", IF(ISBLANK(AI595), "", _xlfn.CONCAT("[""mac"", """, AI595, """]")), IF(ISBLANK(AJ595), "", _xlfn.CONCAT(", [""ip"", """, AJ595, """]")), "]"))</f>
        <v/>
      </c>
      <c r="AL595" s="21"/>
    </row>
    <row r="596" spans="6:38" x14ac:dyDescent="0.2">
      <c r="F596" s="21" t="str">
        <f>IF(ISBLANK(E596), "", Table2[[#This Row],[unique_id]])</f>
        <v/>
      </c>
      <c r="N596" s="21"/>
      <c r="O596" s="22"/>
      <c r="P596" s="21"/>
      <c r="W596" s="21" t="str">
        <f>IF(ISBLANK(V596),  "", _xlfn.CONCAT("haas/entity/sensor/", LOWER(C596), "/", E596, "/config"))</f>
        <v/>
      </c>
      <c r="X596" s="21" t="str">
        <f>IF(ISBLANK(V596),  "", _xlfn.CONCAT(LOWER(C596), "/", E596))</f>
        <v/>
      </c>
      <c r="AB596" s="21"/>
      <c r="AC596" s="22"/>
      <c r="AD596" s="21"/>
      <c r="AK596" s="21" t="str">
        <f>IF(AND(ISBLANK(AI596), ISBLANK(AJ596)), "", _xlfn.CONCAT("[", IF(ISBLANK(AI596), "", _xlfn.CONCAT("[""mac"", """, AI596, """]")), IF(ISBLANK(AJ596), "", _xlfn.CONCAT(", [""ip"", """, AJ596, """]")), "]"))</f>
        <v/>
      </c>
      <c r="AL596" s="21"/>
    </row>
    <row r="597" spans="6:38" x14ac:dyDescent="0.2">
      <c r="F597" s="21" t="str">
        <f>IF(ISBLANK(E597), "", Table2[[#This Row],[unique_id]])</f>
        <v/>
      </c>
      <c r="N597" s="21"/>
      <c r="O597" s="22"/>
      <c r="P597" s="21"/>
      <c r="W597" s="21" t="str">
        <f>IF(ISBLANK(V597),  "", _xlfn.CONCAT("haas/entity/sensor/", LOWER(C597), "/", E597, "/config"))</f>
        <v/>
      </c>
      <c r="X597" s="21" t="str">
        <f>IF(ISBLANK(V597),  "", _xlfn.CONCAT(LOWER(C597), "/", E597))</f>
        <v/>
      </c>
      <c r="AB597" s="21"/>
      <c r="AC597" s="22"/>
      <c r="AD597" s="21"/>
      <c r="AK597" s="21" t="str">
        <f>IF(AND(ISBLANK(AI597), ISBLANK(AJ597)), "", _xlfn.CONCAT("[", IF(ISBLANK(AI597), "", _xlfn.CONCAT("[""mac"", """, AI597, """]")), IF(ISBLANK(AJ597), "", _xlfn.CONCAT(", [""ip"", """, AJ597, """]")), "]"))</f>
        <v/>
      </c>
      <c r="AL597" s="21"/>
    </row>
    <row r="598" spans="6:38" x14ac:dyDescent="0.2">
      <c r="F598" s="21" t="str">
        <f>IF(ISBLANK(E598), "", Table2[[#This Row],[unique_id]])</f>
        <v/>
      </c>
      <c r="N598" s="21"/>
      <c r="O598" s="22"/>
      <c r="P598" s="21"/>
      <c r="W598" s="21" t="str">
        <f>IF(ISBLANK(V598),  "", _xlfn.CONCAT("haas/entity/sensor/", LOWER(C598), "/", E598, "/config"))</f>
        <v/>
      </c>
      <c r="X598" s="21" t="str">
        <f>IF(ISBLANK(V598),  "", _xlfn.CONCAT(LOWER(C598), "/", E598))</f>
        <v/>
      </c>
      <c r="AB598" s="21"/>
      <c r="AC598" s="22"/>
      <c r="AD598" s="21"/>
      <c r="AK598" s="21" t="str">
        <f>IF(AND(ISBLANK(AI598), ISBLANK(AJ598)), "", _xlfn.CONCAT("[", IF(ISBLANK(AI598), "", _xlfn.CONCAT("[""mac"", """, AI598, """]")), IF(ISBLANK(AJ598), "", _xlfn.CONCAT(", [""ip"", """, AJ598, """]")), "]"))</f>
        <v/>
      </c>
      <c r="AL598" s="21"/>
    </row>
    <row r="599" spans="6:38" x14ac:dyDescent="0.2">
      <c r="F599" s="21" t="str">
        <f>IF(ISBLANK(E599), "", Table2[[#This Row],[unique_id]])</f>
        <v/>
      </c>
      <c r="N599" s="21"/>
      <c r="O599" s="22"/>
      <c r="P599" s="21"/>
      <c r="W599" s="21" t="str">
        <f>IF(ISBLANK(V599),  "", _xlfn.CONCAT("haas/entity/sensor/", LOWER(C599), "/", E599, "/config"))</f>
        <v/>
      </c>
      <c r="X599" s="21" t="str">
        <f>IF(ISBLANK(V599),  "", _xlfn.CONCAT(LOWER(C599), "/", E599))</f>
        <v/>
      </c>
      <c r="AB599" s="21"/>
      <c r="AC599" s="22"/>
      <c r="AD599" s="21"/>
      <c r="AK599" s="21" t="str">
        <f>IF(AND(ISBLANK(AI599), ISBLANK(AJ599)), "", _xlfn.CONCAT("[", IF(ISBLANK(AI599), "", _xlfn.CONCAT("[""mac"", """, AI599, """]")), IF(ISBLANK(AJ599), "", _xlfn.CONCAT(", [""ip"", """, AJ599, """]")), "]"))</f>
        <v/>
      </c>
      <c r="AL599" s="21"/>
    </row>
    <row r="600" spans="6:38" x14ac:dyDescent="0.2">
      <c r="F600" s="21" t="str">
        <f>IF(ISBLANK(E600), "", Table2[[#This Row],[unique_id]])</f>
        <v/>
      </c>
      <c r="N600" s="21"/>
      <c r="O600" s="22"/>
      <c r="P600" s="21"/>
      <c r="W600" s="21" t="str">
        <f>IF(ISBLANK(V600),  "", _xlfn.CONCAT("haas/entity/sensor/", LOWER(C600), "/", E600, "/config"))</f>
        <v/>
      </c>
      <c r="X600" s="21" t="str">
        <f>IF(ISBLANK(V600),  "", _xlfn.CONCAT(LOWER(C600), "/", E600))</f>
        <v/>
      </c>
      <c r="AB600" s="21"/>
      <c r="AC600" s="22"/>
      <c r="AD600" s="21"/>
      <c r="AK600" s="21" t="str">
        <f>IF(AND(ISBLANK(AI600), ISBLANK(AJ600)), "", _xlfn.CONCAT("[", IF(ISBLANK(AI600), "", _xlfn.CONCAT("[""mac"", """, AI600, """]")), IF(ISBLANK(AJ600), "", _xlfn.CONCAT(", [""ip"", """, AJ600, """]")), "]"))</f>
        <v/>
      </c>
      <c r="AL600" s="21"/>
    </row>
    <row r="601" spans="6:38" x14ac:dyDescent="0.2">
      <c r="F601" s="21" t="str">
        <f>IF(ISBLANK(E601), "", Table2[[#This Row],[unique_id]])</f>
        <v/>
      </c>
      <c r="N601" s="21"/>
      <c r="O601" s="22"/>
      <c r="P601" s="21"/>
      <c r="W601" s="21" t="str">
        <f>IF(ISBLANK(V601),  "", _xlfn.CONCAT("haas/entity/sensor/", LOWER(C601), "/", E601, "/config"))</f>
        <v/>
      </c>
      <c r="X601" s="21" t="str">
        <f>IF(ISBLANK(V601),  "", _xlfn.CONCAT(LOWER(C601), "/", E601))</f>
        <v/>
      </c>
      <c r="AB601" s="21"/>
      <c r="AC601" s="22"/>
      <c r="AD601" s="21"/>
      <c r="AK601" s="21" t="str">
        <f>IF(AND(ISBLANK(AI601), ISBLANK(AJ601)), "", _xlfn.CONCAT("[", IF(ISBLANK(AI601), "", _xlfn.CONCAT("[""mac"", """, AI601, """]")), IF(ISBLANK(AJ601), "", _xlfn.CONCAT(", [""ip"", """, AJ601, """]")), "]"))</f>
        <v/>
      </c>
      <c r="AL601" s="21"/>
    </row>
    <row r="602" spans="6:38" x14ac:dyDescent="0.2">
      <c r="F602" s="21" t="str">
        <f>IF(ISBLANK(E602), "", Table2[[#This Row],[unique_id]])</f>
        <v/>
      </c>
      <c r="N602" s="21"/>
      <c r="O602" s="22"/>
      <c r="P602" s="21"/>
      <c r="W602" s="21" t="str">
        <f>IF(ISBLANK(V602),  "", _xlfn.CONCAT("haas/entity/sensor/", LOWER(C602), "/", E602, "/config"))</f>
        <v/>
      </c>
      <c r="X602" s="21" t="str">
        <f>IF(ISBLANK(V602),  "", _xlfn.CONCAT(LOWER(C602), "/", E602))</f>
        <v/>
      </c>
      <c r="AB602" s="21"/>
      <c r="AC602" s="22"/>
      <c r="AD602" s="21"/>
      <c r="AK602" s="21" t="str">
        <f>IF(AND(ISBLANK(AI602), ISBLANK(AJ602)), "", _xlfn.CONCAT("[", IF(ISBLANK(AI602), "", _xlfn.CONCAT("[""mac"", """, AI602, """]")), IF(ISBLANK(AJ602), "", _xlfn.CONCAT(", [""ip"", """, AJ602, """]")), "]"))</f>
        <v/>
      </c>
      <c r="AL602" s="21"/>
    </row>
    <row r="603" spans="6:38" x14ac:dyDescent="0.2">
      <c r="F603" s="21" t="str">
        <f>IF(ISBLANK(E603), "", Table2[[#This Row],[unique_id]])</f>
        <v/>
      </c>
      <c r="N603" s="21"/>
      <c r="O603" s="22"/>
      <c r="P603" s="21"/>
      <c r="W603" s="21" t="str">
        <f>IF(ISBLANK(V603),  "", _xlfn.CONCAT("haas/entity/sensor/", LOWER(C603), "/", E603, "/config"))</f>
        <v/>
      </c>
      <c r="X603" s="21" t="str">
        <f>IF(ISBLANK(V603),  "", _xlfn.CONCAT(LOWER(C603), "/", E603))</f>
        <v/>
      </c>
      <c r="AB603" s="21"/>
      <c r="AC603" s="22"/>
      <c r="AD603" s="21"/>
      <c r="AK603" s="21" t="str">
        <f>IF(AND(ISBLANK(AI603), ISBLANK(AJ603)), "", _xlfn.CONCAT("[", IF(ISBLANK(AI603), "", _xlfn.CONCAT("[""mac"", """, AI603, """]")), IF(ISBLANK(AJ603), "", _xlfn.CONCAT(", [""ip"", """, AJ603, """]")), "]"))</f>
        <v/>
      </c>
      <c r="AL603" s="21"/>
    </row>
    <row r="604" spans="6:38" x14ac:dyDescent="0.2">
      <c r="F604" s="21" t="str">
        <f>IF(ISBLANK(E604), "", Table2[[#This Row],[unique_id]])</f>
        <v/>
      </c>
      <c r="N604" s="21"/>
      <c r="O604" s="22"/>
      <c r="P604" s="21"/>
      <c r="W604" s="21" t="str">
        <f>IF(ISBLANK(V604),  "", _xlfn.CONCAT("haas/entity/sensor/", LOWER(C604), "/", E604, "/config"))</f>
        <v/>
      </c>
      <c r="X604" s="21" t="str">
        <f>IF(ISBLANK(V604),  "", _xlfn.CONCAT(LOWER(C604), "/", E604))</f>
        <v/>
      </c>
      <c r="AB604" s="21"/>
      <c r="AC604" s="22"/>
      <c r="AD604" s="21"/>
      <c r="AK604" s="21" t="str">
        <f>IF(AND(ISBLANK(AI604), ISBLANK(AJ604)), "", _xlfn.CONCAT("[", IF(ISBLANK(AI604), "", _xlfn.CONCAT("[""mac"", """, AI604, """]")), IF(ISBLANK(AJ604), "", _xlfn.CONCAT(", [""ip"", """, AJ604, """]")), "]"))</f>
        <v/>
      </c>
      <c r="AL604" s="21"/>
    </row>
    <row r="605" spans="6:38" x14ac:dyDescent="0.2">
      <c r="F605" s="21" t="str">
        <f>IF(ISBLANK(E605), "", Table2[[#This Row],[unique_id]])</f>
        <v/>
      </c>
      <c r="N605" s="21"/>
      <c r="O605" s="22"/>
      <c r="P605" s="21"/>
      <c r="W605" s="21" t="str">
        <f>IF(ISBLANK(V605),  "", _xlfn.CONCAT("haas/entity/sensor/", LOWER(C605), "/", E605, "/config"))</f>
        <v/>
      </c>
      <c r="X605" s="21" t="str">
        <f>IF(ISBLANK(V605),  "", _xlfn.CONCAT(LOWER(C605), "/", E605))</f>
        <v/>
      </c>
      <c r="AB605" s="21"/>
      <c r="AC605" s="22"/>
      <c r="AD605" s="21"/>
      <c r="AK605" s="21" t="str">
        <f>IF(AND(ISBLANK(AI605), ISBLANK(AJ605)), "", _xlfn.CONCAT("[", IF(ISBLANK(AI605), "", _xlfn.CONCAT("[""mac"", """, AI605, """]")), IF(ISBLANK(AJ605), "", _xlfn.CONCAT(", [""ip"", """, AJ605, """]")), "]"))</f>
        <v/>
      </c>
      <c r="AL605" s="21"/>
    </row>
    <row r="606" spans="6:38" x14ac:dyDescent="0.2">
      <c r="F606" s="21" t="str">
        <f>IF(ISBLANK(E606), "", Table2[[#This Row],[unique_id]])</f>
        <v/>
      </c>
      <c r="N606" s="21"/>
      <c r="O606" s="22"/>
      <c r="P606" s="21"/>
      <c r="W606" s="21" t="str">
        <f>IF(ISBLANK(V606),  "", _xlfn.CONCAT("haas/entity/sensor/", LOWER(C606), "/", E606, "/config"))</f>
        <v/>
      </c>
      <c r="X606" s="21" t="str">
        <f>IF(ISBLANK(V606),  "", _xlfn.CONCAT(LOWER(C606), "/", E606))</f>
        <v/>
      </c>
      <c r="AB606" s="21"/>
      <c r="AC606" s="22"/>
      <c r="AD606" s="21"/>
      <c r="AK606" s="21" t="str">
        <f>IF(AND(ISBLANK(AI606), ISBLANK(AJ606)), "", _xlfn.CONCAT("[", IF(ISBLANK(AI606), "", _xlfn.CONCAT("[""mac"", """, AI606, """]")), IF(ISBLANK(AJ606), "", _xlfn.CONCAT(", [""ip"", """, AJ606, """]")), "]"))</f>
        <v/>
      </c>
      <c r="AL606" s="21"/>
    </row>
    <row r="607" spans="6:38" x14ac:dyDescent="0.2">
      <c r="F607" s="21" t="str">
        <f>IF(ISBLANK(E607), "", Table2[[#This Row],[unique_id]])</f>
        <v/>
      </c>
      <c r="N607" s="21"/>
      <c r="O607" s="22"/>
      <c r="P607" s="21"/>
      <c r="W607" s="21" t="str">
        <f>IF(ISBLANK(V607),  "", _xlfn.CONCAT("haas/entity/sensor/", LOWER(C607), "/", E607, "/config"))</f>
        <v/>
      </c>
      <c r="X607" s="21" t="str">
        <f>IF(ISBLANK(V607),  "", _xlfn.CONCAT(LOWER(C607), "/", E607))</f>
        <v/>
      </c>
      <c r="AB607" s="21"/>
      <c r="AC607" s="22"/>
      <c r="AD607" s="21"/>
      <c r="AK607" s="21" t="str">
        <f>IF(AND(ISBLANK(AI607), ISBLANK(AJ607)), "", _xlfn.CONCAT("[", IF(ISBLANK(AI607), "", _xlfn.CONCAT("[""mac"", """, AI607, """]")), IF(ISBLANK(AJ607), "", _xlfn.CONCAT(", [""ip"", """, AJ607, """]")), "]"))</f>
        <v/>
      </c>
      <c r="AL607" s="21"/>
    </row>
    <row r="608" spans="6:38" x14ac:dyDescent="0.2">
      <c r="F608" s="21" t="str">
        <f>IF(ISBLANK(E608), "", Table2[[#This Row],[unique_id]])</f>
        <v/>
      </c>
      <c r="N608" s="21"/>
      <c r="O608" s="22"/>
      <c r="P608" s="21"/>
      <c r="W608" s="21" t="str">
        <f>IF(ISBLANK(V608),  "", _xlfn.CONCAT("haas/entity/sensor/", LOWER(C608), "/", E608, "/config"))</f>
        <v/>
      </c>
      <c r="X608" s="21" t="str">
        <f>IF(ISBLANK(V608),  "", _xlfn.CONCAT(LOWER(C608), "/", E608))</f>
        <v/>
      </c>
      <c r="AB608" s="21"/>
      <c r="AC608" s="22"/>
      <c r="AD608" s="21"/>
      <c r="AK608" s="21" t="str">
        <f>IF(AND(ISBLANK(AI608), ISBLANK(AJ608)), "", _xlfn.CONCAT("[", IF(ISBLANK(AI608), "", _xlfn.CONCAT("[""mac"", """, AI608, """]")), IF(ISBLANK(AJ608), "", _xlfn.CONCAT(", [""ip"", """, AJ608, """]")), "]"))</f>
        <v/>
      </c>
      <c r="AL608" s="21"/>
    </row>
    <row r="609" spans="6:38" x14ac:dyDescent="0.2">
      <c r="F609" s="21" t="str">
        <f>IF(ISBLANK(E609), "", Table2[[#This Row],[unique_id]])</f>
        <v/>
      </c>
      <c r="N609" s="21"/>
      <c r="O609" s="22"/>
      <c r="P609" s="21"/>
      <c r="W609" s="21" t="str">
        <f>IF(ISBLANK(V609),  "", _xlfn.CONCAT("haas/entity/sensor/", LOWER(C609), "/", E609, "/config"))</f>
        <v/>
      </c>
      <c r="X609" s="21" t="str">
        <f>IF(ISBLANK(V609),  "", _xlfn.CONCAT(LOWER(C609), "/", E609))</f>
        <v/>
      </c>
      <c r="AB609" s="21"/>
      <c r="AC609" s="22"/>
      <c r="AD609" s="21"/>
      <c r="AK609" s="21" t="str">
        <f>IF(AND(ISBLANK(AI609), ISBLANK(AJ609)), "", _xlfn.CONCAT("[", IF(ISBLANK(AI609), "", _xlfn.CONCAT("[""mac"", """, AI609, """]")), IF(ISBLANK(AJ609), "", _xlfn.CONCAT(", [""ip"", """, AJ609, """]")), "]"))</f>
        <v/>
      </c>
      <c r="AL609" s="21"/>
    </row>
    <row r="610" spans="6:38" x14ac:dyDescent="0.2">
      <c r="F610" s="21" t="str">
        <f>IF(ISBLANK(E610), "", Table2[[#This Row],[unique_id]])</f>
        <v/>
      </c>
      <c r="N610" s="21"/>
      <c r="O610" s="22"/>
      <c r="P610" s="21"/>
      <c r="W610" s="21" t="str">
        <f>IF(ISBLANK(V610),  "", _xlfn.CONCAT("haas/entity/sensor/", LOWER(C610), "/", E610, "/config"))</f>
        <v/>
      </c>
      <c r="X610" s="21" t="str">
        <f>IF(ISBLANK(V610),  "", _xlfn.CONCAT(LOWER(C610), "/", E610))</f>
        <v/>
      </c>
      <c r="AB610" s="21"/>
      <c r="AC610" s="22"/>
      <c r="AD610" s="21"/>
      <c r="AK610" s="21" t="str">
        <f>IF(AND(ISBLANK(AI610), ISBLANK(AJ610)), "", _xlfn.CONCAT("[", IF(ISBLANK(AI610), "", _xlfn.CONCAT("[""mac"", """, AI610, """]")), IF(ISBLANK(AJ610), "", _xlfn.CONCAT(", [""ip"", """, AJ610, """]")), "]"))</f>
        <v/>
      </c>
      <c r="AL610" s="21"/>
    </row>
    <row r="611" spans="6:38" x14ac:dyDescent="0.2">
      <c r="F611" s="21" t="str">
        <f>IF(ISBLANK(E611), "", Table2[[#This Row],[unique_id]])</f>
        <v/>
      </c>
      <c r="N611" s="21"/>
      <c r="O611" s="22"/>
      <c r="P611" s="21"/>
      <c r="W611" s="21" t="str">
        <f>IF(ISBLANK(V611),  "", _xlfn.CONCAT("haas/entity/sensor/", LOWER(C611), "/", E611, "/config"))</f>
        <v/>
      </c>
      <c r="X611" s="21" t="str">
        <f>IF(ISBLANK(V611),  "", _xlfn.CONCAT(LOWER(C611), "/", E611))</f>
        <v/>
      </c>
      <c r="AB611" s="21"/>
      <c r="AC611" s="22"/>
      <c r="AD611" s="21"/>
      <c r="AK611" s="21" t="str">
        <f>IF(AND(ISBLANK(AI611), ISBLANK(AJ611)), "", _xlfn.CONCAT("[", IF(ISBLANK(AI611), "", _xlfn.CONCAT("[""mac"", """, AI611, """]")), IF(ISBLANK(AJ611), "", _xlfn.CONCAT(", [""ip"", """, AJ611, """]")), "]"))</f>
        <v/>
      </c>
      <c r="AL611" s="21"/>
    </row>
    <row r="612" spans="6:38" x14ac:dyDescent="0.2">
      <c r="F612" s="21" t="str">
        <f>IF(ISBLANK(E612), "", Table2[[#This Row],[unique_id]])</f>
        <v/>
      </c>
      <c r="N612" s="21"/>
      <c r="O612" s="22"/>
      <c r="P612" s="21"/>
      <c r="W612" s="21" t="str">
        <f>IF(ISBLANK(V612),  "", _xlfn.CONCAT("haas/entity/sensor/", LOWER(C612), "/", E612, "/config"))</f>
        <v/>
      </c>
      <c r="X612" s="21" t="str">
        <f>IF(ISBLANK(V612),  "", _xlfn.CONCAT(LOWER(C612), "/", E612))</f>
        <v/>
      </c>
      <c r="AB612" s="21"/>
      <c r="AC612" s="22"/>
      <c r="AD612" s="21"/>
      <c r="AK612" s="21" t="str">
        <f>IF(AND(ISBLANK(AI612), ISBLANK(AJ612)), "", _xlfn.CONCAT("[", IF(ISBLANK(AI612), "", _xlfn.CONCAT("[""mac"", """, AI612, """]")), IF(ISBLANK(AJ612), "", _xlfn.CONCAT(", [""ip"", """, AJ612, """]")), "]"))</f>
        <v/>
      </c>
      <c r="AL612" s="21"/>
    </row>
    <row r="613" spans="6:38" x14ac:dyDescent="0.2">
      <c r="F613" s="21" t="str">
        <f>IF(ISBLANK(E613), "", Table2[[#This Row],[unique_id]])</f>
        <v/>
      </c>
      <c r="N613" s="21"/>
      <c r="O613" s="22"/>
      <c r="P613" s="21"/>
      <c r="W613" s="21" t="str">
        <f>IF(ISBLANK(V613),  "", _xlfn.CONCAT("haas/entity/sensor/", LOWER(C613), "/", E613, "/config"))</f>
        <v/>
      </c>
      <c r="X613" s="21" t="str">
        <f>IF(ISBLANK(V613),  "", _xlfn.CONCAT(LOWER(C613), "/", E613))</f>
        <v/>
      </c>
      <c r="AB613" s="21"/>
      <c r="AC613" s="22"/>
      <c r="AD613" s="21"/>
      <c r="AK613" s="21" t="str">
        <f>IF(AND(ISBLANK(AI613), ISBLANK(AJ613)), "", _xlfn.CONCAT("[", IF(ISBLANK(AI613), "", _xlfn.CONCAT("[""mac"", """, AI613, """]")), IF(ISBLANK(AJ613), "", _xlfn.CONCAT(", [""ip"", """, AJ613, """]")), "]"))</f>
        <v/>
      </c>
      <c r="AL613" s="21"/>
    </row>
    <row r="614" spans="6:38" x14ac:dyDescent="0.2">
      <c r="F614" s="21" t="str">
        <f>IF(ISBLANK(E614), "", Table2[[#This Row],[unique_id]])</f>
        <v/>
      </c>
      <c r="N614" s="21"/>
      <c r="O614" s="22"/>
      <c r="P614" s="21"/>
      <c r="W614" s="21" t="str">
        <f>IF(ISBLANK(V614),  "", _xlfn.CONCAT("haas/entity/sensor/", LOWER(C614), "/", E614, "/config"))</f>
        <v/>
      </c>
      <c r="X614" s="21" t="str">
        <f>IF(ISBLANK(V614),  "", _xlfn.CONCAT(LOWER(C614), "/", E614))</f>
        <v/>
      </c>
      <c r="AB614" s="21"/>
      <c r="AC614" s="22"/>
      <c r="AD614" s="21"/>
      <c r="AK614" s="21" t="str">
        <f>IF(AND(ISBLANK(AI614), ISBLANK(AJ614)), "", _xlfn.CONCAT("[", IF(ISBLANK(AI614), "", _xlfn.CONCAT("[""mac"", """, AI614, """]")), IF(ISBLANK(AJ614), "", _xlfn.CONCAT(", [""ip"", """, AJ614, """]")), "]"))</f>
        <v/>
      </c>
      <c r="AL614" s="21"/>
    </row>
    <row r="615" spans="6:38" x14ac:dyDescent="0.2">
      <c r="F615" s="21" t="str">
        <f>IF(ISBLANK(E615), "", Table2[[#This Row],[unique_id]])</f>
        <v/>
      </c>
      <c r="N615" s="21"/>
      <c r="O615" s="22"/>
      <c r="P615" s="21"/>
      <c r="W615" s="21" t="str">
        <f>IF(ISBLANK(V615),  "", _xlfn.CONCAT("haas/entity/sensor/", LOWER(C615), "/", E615, "/config"))</f>
        <v/>
      </c>
      <c r="X615" s="21" t="str">
        <f>IF(ISBLANK(V615),  "", _xlfn.CONCAT(LOWER(C615), "/", E615))</f>
        <v/>
      </c>
      <c r="AB615" s="21"/>
      <c r="AC615" s="22"/>
      <c r="AD615" s="21"/>
      <c r="AK615" s="21" t="str">
        <f>IF(AND(ISBLANK(AI615), ISBLANK(AJ615)), "", _xlfn.CONCAT("[", IF(ISBLANK(AI615), "", _xlfn.CONCAT("[""mac"", """, AI615, """]")), IF(ISBLANK(AJ615), "", _xlfn.CONCAT(", [""ip"", """, AJ615, """]")), "]"))</f>
        <v/>
      </c>
      <c r="AL615" s="21"/>
    </row>
  </sheetData>
  <mergeCells count="1">
    <mergeCell ref="R1:S1"/>
  </mergeCells>
  <phoneticPr fontId="2" type="noConversion"/>
  <hyperlinks>
    <hyperlink ref="P2" r:id="rId1" location="available-state-classes" xr:uid="{00000000-0004-0000-0000-000000000000}"/>
    <hyperlink ref="R2" r:id="rId2" location="L273" xr:uid="{00000000-0004-0000-0000-000001000000}"/>
    <hyperlink ref="Y2" r:id="rId3" display="Template" xr:uid="{00000000-0004-0000-0000-000002000000}"/>
    <hyperlink ref="Q2" r:id="rId4" location="L460" xr:uid="{00000000-0004-0000-0000-000003000000}"/>
    <hyperlink ref="AA18" r:id="rId5" xr:uid="{AA7762EB-4D9F-0C4C-BBA6-16F264C5C4B4}"/>
    <hyperlink ref="AA19" r:id="rId6" xr:uid="{DF25D59C-0A79-1249-A0D9-909020869E69}"/>
    <hyperlink ref="AA20" r:id="rId7" xr:uid="{0BFDA579-F94A-C24C-A1AB-2AEC0E70C7E3}"/>
    <hyperlink ref="AA21" r:id="rId8" xr:uid="{BAF169C1-C55B-734F-83A3-1E700272045D}"/>
    <hyperlink ref="AA22" r:id="rId9" xr:uid="{7483C056-5C8A-0D49-A0FC-706E9E60F618}"/>
    <hyperlink ref="AA23" r:id="rId10" xr:uid="{8EADE576-5626-AD41-A703-EDF78E53D186}"/>
    <hyperlink ref="AA25" r:id="rId11" xr:uid="{838C2324-17CA-6D43-8365-CEC03ABF99DC}"/>
    <hyperlink ref="AA36" r:id="rId12" xr:uid="{5280AB01-47B5-BC42-9649-47D3083D5A9D}"/>
    <hyperlink ref="AA73" r:id="rId13" xr:uid="{4BF29126-EB14-0B45-B894-DF0FE67B857A}"/>
    <hyperlink ref="AA75" r:id="rId14" xr:uid="{DDE3E2D1-1181-724D-B8B1-18FC74D15177}"/>
    <hyperlink ref="AA17" r:id="rId15" xr:uid="{0B9554BA-3EE1-6C49-85DD-2D30A6523845}"/>
    <hyperlink ref="AA251" r:id="rId16" xr:uid="{6ECFAFAA-1F35-084B-BA26-702320AD43B3}"/>
    <hyperlink ref="AA249" r:id="rId17" xr:uid="{4974DDA2-5A9D-2B48-849B-7C9CD05A42E0}"/>
    <hyperlink ref="AA119" r:id="rId18" display="https://weewx.janeandgraham.com" xr:uid="{6CD4EDB8-D27A-C540-A84E-1B910BE1B22E}"/>
    <hyperlink ref="AA5" r:id="rId19" xr:uid="{29395BBD-DD9F-C640-A643-B763862D3453}"/>
    <hyperlink ref="AA96:AA97" r:id="rId20" display="https://weewx.janeandgraham.com" xr:uid="{4E5B947B-248D-4940-97E1-FF81F068C872}"/>
    <hyperlink ref="AA4" r:id="rId21" xr:uid="{553873E8-F8F8-4743-967A-3C2A3F53DCDD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2022-07-14T07:10:37Z</dcterms:modified>
</cp:coreProperties>
</file>