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D00DAD0D-514E-CA44-A5C3-BC3AC1F98B71}" xr6:coauthVersionLast="47" xr6:coauthVersionMax="47" xr10:uidLastSave="{00000000-0000-0000-0000-000000000000}"/>
  <bookViews>
    <workbookView xWindow="2680" yWindow="280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5" i="1" l="1"/>
  <c r="AA295" i="1"/>
  <c r="AB295" i="1"/>
  <c r="AO295" i="1"/>
  <c r="F294" i="1"/>
  <c r="AA294" i="1"/>
  <c r="AB294" i="1"/>
  <c r="AO294" i="1"/>
  <c r="AO335" i="1"/>
  <c r="F335" i="1"/>
  <c r="AO333" i="1"/>
  <c r="AB333" i="1"/>
  <c r="F333" i="1"/>
  <c r="AA335" i="1"/>
  <c r="AB335" i="1"/>
  <c r="F334" i="1"/>
  <c r="AA334" i="1"/>
  <c r="AB334" i="1"/>
  <c r="AO334" i="1"/>
  <c r="AO168" i="1"/>
  <c r="AF168" i="1"/>
  <c r="AE168" i="1"/>
  <c r="AB168" i="1"/>
  <c r="AA168" i="1"/>
  <c r="F168" i="1"/>
  <c r="AO164" i="1"/>
  <c r="AF164" i="1"/>
  <c r="AE164" i="1"/>
  <c r="AB164" i="1"/>
  <c r="AA164" i="1"/>
  <c r="F164" i="1"/>
  <c r="AO163" i="1"/>
  <c r="AF163" i="1"/>
  <c r="AE163" i="1"/>
  <c r="AB163" i="1"/>
  <c r="AA163" i="1"/>
  <c r="F163" i="1"/>
  <c r="AO162" i="1"/>
  <c r="AF162" i="1"/>
  <c r="AE162" i="1"/>
  <c r="AB162" i="1"/>
  <c r="AA162" i="1"/>
  <c r="F162" i="1"/>
  <c r="AO161" i="1"/>
  <c r="AF161" i="1"/>
  <c r="AE161" i="1"/>
  <c r="AB161" i="1"/>
  <c r="AA161" i="1"/>
  <c r="F161" i="1"/>
  <c r="AF286" i="1"/>
  <c r="AF287" i="1"/>
  <c r="AF288" i="1"/>
  <c r="F287" i="1"/>
  <c r="AA287" i="1"/>
  <c r="AB287" i="1"/>
  <c r="AO287" i="1"/>
  <c r="F286" i="1"/>
  <c r="AA286" i="1"/>
  <c r="AB286" i="1"/>
  <c r="AO286" i="1"/>
  <c r="AO288" i="1"/>
  <c r="AB288" i="1"/>
  <c r="AA288" i="1"/>
  <c r="F288" i="1"/>
  <c r="AO337" i="1"/>
  <c r="AB337" i="1"/>
  <c r="AA337" i="1"/>
  <c r="F337" i="1"/>
  <c r="AO340" i="1"/>
  <c r="AB340" i="1"/>
  <c r="AA340" i="1"/>
  <c r="F340" i="1"/>
  <c r="F104" i="1"/>
  <c r="AA104" i="1"/>
  <c r="AB104" i="1"/>
  <c r="AO104" i="1"/>
  <c r="F305" i="1"/>
  <c r="AA305" i="1"/>
  <c r="AB305" i="1"/>
  <c r="AO305" i="1"/>
  <c r="AO289" i="1"/>
  <c r="AJ289" i="1"/>
  <c r="AF289" i="1" s="1"/>
  <c r="F289" i="1"/>
  <c r="AA289" i="1"/>
  <c r="AB289" i="1"/>
  <c r="AO348" i="1"/>
  <c r="AB348" i="1"/>
  <c r="AA348" i="1"/>
  <c r="AO347" i="1"/>
  <c r="AB347" i="1"/>
  <c r="AA347" i="1"/>
  <c r="AO264" i="1"/>
  <c r="AB264" i="1"/>
  <c r="AA264" i="1"/>
  <c r="F264" i="1"/>
  <c r="AO315" i="1"/>
  <c r="AB315" i="1"/>
  <c r="F315" i="1"/>
  <c r="AO311" i="1"/>
  <c r="AB311" i="1"/>
  <c r="F311" i="1"/>
  <c r="F312" i="1"/>
  <c r="AA312" i="1"/>
  <c r="AB312" i="1"/>
  <c r="AF312" i="1"/>
  <c r="AO312" i="1"/>
  <c r="F313" i="1"/>
  <c r="AA313" i="1"/>
  <c r="AB313" i="1"/>
  <c r="AF313" i="1"/>
  <c r="AO313" i="1"/>
  <c r="F316" i="1"/>
  <c r="AA316" i="1"/>
  <c r="AB316" i="1"/>
  <c r="AJ316" i="1"/>
  <c r="AF316" i="1" s="1"/>
  <c r="AO316" i="1"/>
  <c r="F320" i="1"/>
  <c r="AA320" i="1"/>
  <c r="AB320" i="1"/>
  <c r="AF320" i="1"/>
  <c r="AO320" i="1"/>
  <c r="F309" i="1"/>
  <c r="AA309" i="1"/>
  <c r="AB309" i="1"/>
  <c r="AF309" i="1"/>
  <c r="AO309" i="1"/>
  <c r="F219" i="1"/>
  <c r="AO190" i="1"/>
  <c r="AB190" i="1"/>
  <c r="AA190" i="1"/>
  <c r="F190" i="1"/>
  <c r="AA219" i="1"/>
  <c r="AB219" i="1"/>
  <c r="AO219" i="1"/>
  <c r="AO318" i="1"/>
  <c r="AJ318" i="1"/>
  <c r="AF318" i="1" s="1"/>
  <c r="AB318" i="1"/>
  <c r="AA318" i="1"/>
  <c r="F318" i="1"/>
  <c r="AO167" i="1"/>
  <c r="AF167" i="1"/>
  <c r="AE167" i="1"/>
  <c r="AB167" i="1"/>
  <c r="AA167" i="1"/>
  <c r="F167" i="1"/>
  <c r="AE165" i="1" l="1"/>
  <c r="AE166" i="1"/>
  <c r="AF165" i="1"/>
  <c r="AF166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5" i="1"/>
  <c r="AA165" i="1"/>
  <c r="AB165" i="1"/>
  <c r="AO165" i="1"/>
  <c r="F166" i="1"/>
  <c r="AA166" i="1"/>
  <c r="AB166" i="1"/>
  <c r="AO166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49" i="1"/>
  <c r="AB349" i="1"/>
  <c r="AA349" i="1"/>
  <c r="AO269" i="1"/>
  <c r="AB269" i="1"/>
  <c r="AA269" i="1"/>
  <c r="F269" i="1"/>
  <c r="AO257" i="1"/>
  <c r="AB257" i="1"/>
  <c r="F257" i="1"/>
  <c r="AO258" i="1"/>
  <c r="AB258" i="1"/>
  <c r="AA258" i="1"/>
  <c r="F258" i="1"/>
  <c r="F259" i="1"/>
  <c r="AA259" i="1"/>
  <c r="AB259" i="1"/>
  <c r="AO259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F268" i="1"/>
  <c r="AA268" i="1"/>
  <c r="AB268" i="1"/>
  <c r="AO268" i="1"/>
  <c r="F270" i="1"/>
  <c r="AA270" i="1"/>
  <c r="AB270" i="1"/>
  <c r="AO270" i="1"/>
  <c r="F271" i="1"/>
  <c r="AA271" i="1"/>
  <c r="AB271" i="1"/>
  <c r="AO271" i="1"/>
  <c r="F272" i="1"/>
  <c r="AA272" i="1"/>
  <c r="AB272" i="1"/>
  <c r="AO272" i="1"/>
  <c r="AO36" i="1"/>
  <c r="AB36" i="1"/>
  <c r="AA36" i="1"/>
  <c r="F36" i="1"/>
  <c r="AO171" i="1"/>
  <c r="AE171" i="1"/>
  <c r="AB171" i="1"/>
  <c r="AA171" i="1"/>
  <c r="F171" i="1"/>
  <c r="AO273" i="1"/>
  <c r="AB273" i="1"/>
  <c r="F273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70" i="1"/>
  <c r="F351" i="1"/>
  <c r="AA351" i="1"/>
  <c r="AB351" i="1"/>
  <c r="AO351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70" i="1"/>
  <c r="AB169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174" i="1"/>
  <c r="AB173" i="1"/>
  <c r="AB172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1" i="1"/>
  <c r="AB192" i="1"/>
  <c r="AB193" i="1"/>
  <c r="AB194" i="1"/>
  <c r="AB195" i="1"/>
  <c r="AB196" i="1"/>
  <c r="AB197" i="1"/>
  <c r="AB198" i="1"/>
  <c r="AB199" i="1"/>
  <c r="AB200" i="1"/>
  <c r="AB203" i="1"/>
  <c r="AB202" i="1"/>
  <c r="AB201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20" i="1"/>
  <c r="AB221" i="1"/>
  <c r="AB222" i="1"/>
  <c r="AB223" i="1"/>
  <c r="AB224" i="1"/>
  <c r="AB225" i="1"/>
  <c r="AB226" i="1"/>
  <c r="AB227" i="1"/>
  <c r="AB228" i="1"/>
  <c r="AB229" i="1"/>
  <c r="AB231" i="1"/>
  <c r="AB230" i="1"/>
  <c r="AB232" i="1"/>
  <c r="AB235" i="1"/>
  <c r="AB234" i="1"/>
  <c r="AB233" i="1"/>
  <c r="AB238" i="1"/>
  <c r="AB237" i="1"/>
  <c r="AB236" i="1"/>
  <c r="AB239" i="1"/>
  <c r="AB240" i="1"/>
  <c r="AB241" i="1"/>
  <c r="AB242" i="1"/>
  <c r="AB243" i="1"/>
  <c r="AB244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90" i="1"/>
  <c r="AB291" i="1"/>
  <c r="AB292" i="1"/>
  <c r="AB293" i="1"/>
  <c r="AB296" i="1"/>
  <c r="AB297" i="1"/>
  <c r="AB298" i="1"/>
  <c r="AB299" i="1"/>
  <c r="AB300" i="1"/>
  <c r="AB301" i="1"/>
  <c r="AB302" i="1"/>
  <c r="AB303" i="1"/>
  <c r="AB304" i="1"/>
  <c r="AB306" i="1"/>
  <c r="AB307" i="1"/>
  <c r="AB308" i="1"/>
  <c r="AB310" i="1"/>
  <c r="AB314" i="1"/>
  <c r="AB319" i="1"/>
  <c r="AB317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1" i="1"/>
  <c r="AB342" i="1"/>
  <c r="AB343" i="1"/>
  <c r="AB344" i="1"/>
  <c r="AB345" i="1"/>
  <c r="AB346" i="1"/>
  <c r="AB350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F300" i="1"/>
  <c r="AA300" i="1"/>
  <c r="AO300" i="1"/>
  <c r="F60" i="1"/>
  <c r="AA60" i="1"/>
  <c r="AO60" i="1"/>
  <c r="F35" i="1"/>
  <c r="AA35" i="1"/>
  <c r="AO35" i="1"/>
  <c r="F170" i="1"/>
  <c r="F169" i="1"/>
  <c r="AA170" i="1"/>
  <c r="AO170" i="1"/>
  <c r="AA169" i="1"/>
  <c r="AO169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204" i="1"/>
  <c r="AA204" i="1"/>
  <c r="AO204" i="1"/>
  <c r="F175" i="1"/>
  <c r="AA175" i="1"/>
  <c r="AO175" i="1"/>
  <c r="F89" i="1"/>
  <c r="AA89" i="1"/>
  <c r="AO89" i="1"/>
  <c r="AO346" i="1"/>
  <c r="F343" i="1"/>
  <c r="AA343" i="1"/>
  <c r="AO343" i="1"/>
  <c r="F344" i="1"/>
  <c r="AA344" i="1"/>
  <c r="AO344" i="1"/>
  <c r="AO239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36" i="1"/>
  <c r="AO338" i="1"/>
  <c r="AO339" i="1"/>
  <c r="AO342" i="1"/>
  <c r="AO101" i="1"/>
  <c r="AO345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174" i="1"/>
  <c r="AO173" i="1"/>
  <c r="AO172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1" i="1"/>
  <c r="AO192" i="1"/>
  <c r="AO193" i="1"/>
  <c r="AO194" i="1"/>
  <c r="AO195" i="1"/>
  <c r="AO196" i="1"/>
  <c r="AO197" i="1"/>
  <c r="AO198" i="1"/>
  <c r="AO199" i="1"/>
  <c r="AO200" i="1"/>
  <c r="AO203" i="1"/>
  <c r="AO202" i="1"/>
  <c r="AO201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20" i="1"/>
  <c r="AO221" i="1"/>
  <c r="AO222" i="1"/>
  <c r="AO223" i="1"/>
  <c r="AO224" i="1"/>
  <c r="AO225" i="1"/>
  <c r="AO226" i="1"/>
  <c r="AO227" i="1"/>
  <c r="AO228" i="1"/>
  <c r="AO229" i="1"/>
  <c r="AO231" i="1"/>
  <c r="AO230" i="1"/>
  <c r="AO235" i="1"/>
  <c r="AO234" i="1"/>
  <c r="AO233" i="1"/>
  <c r="AO238" i="1"/>
  <c r="AO237" i="1"/>
  <c r="AO236" i="1"/>
  <c r="AO240" i="1"/>
  <c r="AO241" i="1"/>
  <c r="AO242" i="1"/>
  <c r="AO243" i="1"/>
  <c r="AO244" i="1"/>
  <c r="AO319" i="1"/>
  <c r="AO317" i="1"/>
  <c r="AO307" i="1"/>
  <c r="AO308" i="1"/>
  <c r="AO310" i="1"/>
  <c r="AO94" i="1"/>
  <c r="AO314" i="1"/>
  <c r="AO341" i="1"/>
  <c r="AO350" i="1"/>
  <c r="AO321" i="1"/>
  <c r="AO324" i="1"/>
  <c r="AO96" i="1"/>
  <c r="AO293" i="1"/>
  <c r="AO296" i="1"/>
  <c r="AO297" i="1"/>
  <c r="AO298" i="1"/>
  <c r="AO299" i="1"/>
  <c r="AO301" i="1"/>
  <c r="AO302" i="1"/>
  <c r="AO303" i="1"/>
  <c r="AO304" i="1"/>
  <c r="AO306" i="1"/>
  <c r="AO97" i="1"/>
  <c r="AO98" i="1"/>
  <c r="AO100" i="1"/>
  <c r="AO102" i="1"/>
  <c r="AO103" i="1"/>
  <c r="AO275" i="1"/>
  <c r="AO284" i="1"/>
  <c r="AO285" i="1"/>
  <c r="AO278" i="1"/>
  <c r="AO279" i="1"/>
  <c r="AO280" i="1"/>
  <c r="AO322" i="1"/>
  <c r="AO323" i="1"/>
  <c r="AO281" i="1"/>
  <c r="AO325" i="1"/>
  <c r="AO326" i="1"/>
  <c r="AO327" i="1"/>
  <c r="AO328" i="1"/>
  <c r="AO329" i="1"/>
  <c r="AO330" i="1"/>
  <c r="AO331" i="1"/>
  <c r="AO332" i="1"/>
  <c r="AO282" i="1"/>
  <c r="AO283" i="1"/>
  <c r="AO154" i="1"/>
  <c r="AO274" i="1"/>
  <c r="AO92" i="1"/>
  <c r="AO276" i="1"/>
  <c r="AO277" i="1"/>
  <c r="AO291" i="1"/>
  <c r="AO292" i="1"/>
  <c r="AO290" i="1"/>
  <c r="AO99" i="1"/>
  <c r="AO232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F9" i="1"/>
  <c r="AF7" i="1"/>
  <c r="F101" i="1"/>
  <c r="AA101" i="1"/>
  <c r="AA109" i="1"/>
  <c r="F109" i="1"/>
  <c r="AA108" i="1"/>
  <c r="F108" i="1"/>
  <c r="F336" i="1"/>
  <c r="AA336" i="1"/>
  <c r="F338" i="1"/>
  <c r="AA338" i="1"/>
  <c r="F339" i="1"/>
  <c r="AA339" i="1"/>
  <c r="AF308" i="1"/>
  <c r="AF310" i="1"/>
  <c r="AF314" i="1"/>
  <c r="AF30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174" i="1"/>
  <c r="F173" i="1"/>
  <c r="F172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1" i="1"/>
  <c r="F192" i="1"/>
  <c r="F193" i="1"/>
  <c r="F194" i="1"/>
  <c r="F200" i="1"/>
  <c r="F196" i="1"/>
  <c r="F197" i="1"/>
  <c r="F198" i="1"/>
  <c r="F199" i="1"/>
  <c r="F195" i="1"/>
  <c r="F203" i="1"/>
  <c r="F202" i="1"/>
  <c r="F201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9" i="1"/>
  <c r="F227" i="1"/>
  <c r="F228" i="1"/>
  <c r="F226" i="1"/>
  <c r="F232" i="1"/>
  <c r="F231" i="1"/>
  <c r="F230" i="1"/>
  <c r="F235" i="1"/>
  <c r="F234" i="1"/>
  <c r="F233" i="1"/>
  <c r="F238" i="1"/>
  <c r="F237" i="1"/>
  <c r="F236" i="1"/>
  <c r="F239" i="1"/>
  <c r="F240" i="1"/>
  <c r="F241" i="1"/>
  <c r="F242" i="1"/>
  <c r="F243" i="1"/>
  <c r="F244" i="1"/>
  <c r="F275" i="1"/>
  <c r="F276" i="1"/>
  <c r="F277" i="1"/>
  <c r="F278" i="1"/>
  <c r="F279" i="1"/>
  <c r="F280" i="1"/>
  <c r="F281" i="1"/>
  <c r="F282" i="1"/>
  <c r="F283" i="1"/>
  <c r="F94" i="1"/>
  <c r="F92" i="1"/>
  <c r="F284" i="1"/>
  <c r="F285" i="1"/>
  <c r="F274" i="1"/>
  <c r="F290" i="1"/>
  <c r="F291" i="1"/>
  <c r="F292" i="1"/>
  <c r="F293" i="1"/>
  <c r="F296" i="1"/>
  <c r="F297" i="1"/>
  <c r="F298" i="1"/>
  <c r="F299" i="1"/>
  <c r="F301" i="1"/>
  <c r="F302" i="1"/>
  <c r="F303" i="1"/>
  <c r="F304" i="1"/>
  <c r="F306" i="1"/>
  <c r="F307" i="1"/>
  <c r="F308" i="1"/>
  <c r="F310" i="1"/>
  <c r="F314" i="1"/>
  <c r="F319" i="1"/>
  <c r="F317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AA341" i="1"/>
  <c r="AJ285" i="1"/>
  <c r="AF285" i="1" s="1"/>
  <c r="AJ284" i="1"/>
  <c r="AF284" i="1" s="1"/>
  <c r="AJ282" i="1"/>
  <c r="AF282" i="1" s="1"/>
  <c r="AJ281" i="1"/>
  <c r="AF281" i="1" s="1"/>
  <c r="AJ280" i="1"/>
  <c r="AF280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17" i="1"/>
  <c r="AF317" i="1" s="1"/>
  <c r="AJ319" i="1"/>
  <c r="AF319" i="1" s="1"/>
  <c r="AA224" i="1"/>
  <c r="AA225" i="1"/>
  <c r="AA227" i="1"/>
  <c r="AA228" i="1"/>
  <c r="AJ99" i="1"/>
  <c r="AF99" i="1" s="1"/>
  <c r="AA199" i="1"/>
  <c r="AJ290" i="1"/>
  <c r="AF290" i="1" s="1"/>
  <c r="AJ292" i="1"/>
  <c r="AF292" i="1" s="1"/>
  <c r="AJ291" i="1"/>
  <c r="AF291" i="1" s="1"/>
  <c r="AJ277" i="1"/>
  <c r="AF277" i="1" s="1"/>
  <c r="AJ276" i="1"/>
  <c r="AF276" i="1" s="1"/>
  <c r="AJ92" i="1"/>
  <c r="AF92" i="1" s="1"/>
  <c r="AJ274" i="1"/>
  <c r="AF274" i="1" s="1"/>
  <c r="AJ154" i="1"/>
  <c r="AF154" i="1" s="1"/>
  <c r="AJ283" i="1"/>
  <c r="AF283" i="1" s="1"/>
  <c r="AJ275" i="1"/>
  <c r="AF275" i="1" s="1"/>
  <c r="AA200" i="1"/>
  <c r="AA197" i="1"/>
  <c r="AA198" i="1"/>
  <c r="AA94" i="1"/>
  <c r="AA178" i="1"/>
  <c r="AA177" i="1"/>
  <c r="AA176" i="1"/>
  <c r="AA207" i="1"/>
  <c r="AA206" i="1"/>
  <c r="AA205" i="1"/>
  <c r="AA325" i="1"/>
  <c r="AA322" i="1"/>
  <c r="AA319" i="1"/>
  <c r="AA353" i="1"/>
  <c r="AA352" i="1"/>
  <c r="AA350" i="1"/>
  <c r="AA346" i="1"/>
  <c r="AA345" i="1"/>
  <c r="AA342" i="1"/>
  <c r="AA208" i="1"/>
  <c r="AA202" i="1"/>
  <c r="AA174" i="1"/>
  <c r="AA173" i="1"/>
  <c r="AA180" i="1"/>
  <c r="AA209" i="1"/>
  <c r="AA210" i="1"/>
  <c r="AA211" i="1"/>
  <c r="AA355" i="1"/>
  <c r="AA357" i="1"/>
  <c r="AA358" i="1"/>
  <c r="AA359" i="1"/>
  <c r="AA356" i="1"/>
  <c r="AA354" i="1"/>
  <c r="AA181" i="1"/>
  <c r="AA182" i="1"/>
  <c r="AA277" i="1"/>
  <c r="AA276" i="1"/>
  <c r="AA275" i="1"/>
  <c r="AA129" i="1"/>
  <c r="AA91" i="1"/>
  <c r="AA90" i="1"/>
  <c r="AA107" i="1"/>
  <c r="AA112" i="1"/>
  <c r="AA111" i="1"/>
  <c r="AA106" i="1"/>
  <c r="AA253" i="1"/>
  <c r="AA254" i="1"/>
  <c r="AA255" i="1"/>
  <c r="AA256" i="1"/>
  <c r="AA360" i="1"/>
  <c r="AA361" i="1"/>
  <c r="AA362" i="1"/>
  <c r="AA363" i="1"/>
  <c r="AA364" i="1"/>
  <c r="AA365" i="1"/>
  <c r="AA243" i="1"/>
  <c r="AA242" i="1"/>
  <c r="AA241" i="1"/>
  <c r="AA240" i="1"/>
  <c r="AA392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1" i="1"/>
  <c r="AA382" i="1"/>
  <c r="AA383" i="1"/>
  <c r="AA384" i="1"/>
  <c r="AA385" i="1"/>
  <c r="AA386" i="1"/>
  <c r="AA387" i="1"/>
  <c r="AA388" i="1"/>
  <c r="AA389" i="1"/>
  <c r="AA390" i="1"/>
  <c r="AA391" i="1"/>
  <c r="AA380" i="1"/>
  <c r="AA249" i="1"/>
  <c r="AA250" i="1"/>
  <c r="AA251" i="1"/>
  <c r="AA252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32" i="1"/>
  <c r="AA331" i="1"/>
  <c r="AA330" i="1"/>
  <c r="AA329" i="1"/>
  <c r="AA328" i="1"/>
  <c r="AA327" i="1"/>
  <c r="AA324" i="1"/>
  <c r="AA321" i="1"/>
  <c r="AA317" i="1"/>
  <c r="AA314" i="1"/>
  <c r="AA310" i="1"/>
  <c r="AA308" i="1"/>
  <c r="AA307" i="1"/>
  <c r="AA306" i="1"/>
  <c r="AA303" i="1"/>
  <c r="AA302" i="1"/>
  <c r="AA301" i="1"/>
  <c r="AA299" i="1"/>
  <c r="AA298" i="1"/>
  <c r="AA297" i="1"/>
  <c r="AA296" i="1"/>
  <c r="AA239" i="1"/>
  <c r="AA237" i="1"/>
  <c r="AA238" i="1"/>
  <c r="AA236" i="1"/>
  <c r="AA234" i="1"/>
  <c r="AA235" i="1"/>
  <c r="AA233" i="1"/>
  <c r="AA231" i="1"/>
  <c r="AA232" i="1"/>
  <c r="AA230" i="1"/>
  <c r="AA226" i="1"/>
  <c r="AA223" i="1"/>
  <c r="AA222" i="1"/>
  <c r="AA221" i="1"/>
  <c r="AA220" i="1"/>
  <c r="AA218" i="1"/>
  <c r="AA217" i="1"/>
  <c r="AA216" i="1"/>
  <c r="AA215" i="1"/>
  <c r="AA214" i="1"/>
  <c r="AA213" i="1"/>
  <c r="AA212" i="1"/>
  <c r="AA201" i="1"/>
  <c r="AA195" i="1"/>
  <c r="AA194" i="1"/>
  <c r="AA193" i="1"/>
  <c r="AA192" i="1"/>
  <c r="AA191" i="1"/>
  <c r="AA189" i="1"/>
  <c r="AA188" i="1"/>
  <c r="AA187" i="1"/>
  <c r="AA186" i="1"/>
  <c r="AA185" i="1"/>
  <c r="AA184" i="1"/>
  <c r="AA183" i="1"/>
  <c r="AA179" i="1"/>
  <c r="AA172" i="1"/>
  <c r="AA292" i="1"/>
  <c r="AA291" i="1"/>
  <c r="AA290" i="1"/>
  <c r="AA274" i="1"/>
  <c r="AA285" i="1"/>
  <c r="AA284" i="1"/>
  <c r="AA92" i="1"/>
  <c r="AA154" i="1"/>
  <c r="AA283" i="1"/>
  <c r="AA282" i="1"/>
  <c r="AA281" i="1"/>
  <c r="AA280" i="1"/>
  <c r="AA279" i="1"/>
  <c r="AA278" i="1"/>
  <c r="AA248" i="1"/>
  <c r="AA247" i="1"/>
  <c r="AA246" i="1"/>
  <c r="AA245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8" i="1" l="1"/>
  <c r="AF278" i="1" s="1"/>
  <c r="AJ279" i="1"/>
  <c r="AF279" i="1" s="1"/>
</calcChain>
</file>

<file path=xl/sharedStrings.xml><?xml version="1.0" encoding="utf-8"?>
<sst xmlns="http://schemas.openxmlformats.org/spreadsheetml/2006/main" count="4804" uniqueCount="1074">
  <si>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</si>
  <si>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</si>
  <si>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</si>
  <si>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</si>
  <si>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</si>
  <si>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</si>
  <si>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</si>
  <si>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</si>
  <si>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</si>
  <si>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</si>
  <si>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</si>
  <si>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</si>
  <si>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</si>
  <si>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</si>
  <si>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</si>
  <si>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</si>
  <si>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</si>
  <si>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</si>
  <si>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</si>
  <si>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</si>
  <si>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</si>
  <si>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</si>
  <si>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</si>
  <si>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</si>
  <si>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</si>
  <si>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</si>
  <si>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</si>
  <si>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</si>
  <si>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</si>
  <si>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</si>
  <si>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</si>
  <si>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</si>
  <si>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</si>
  <si>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</si>
  <si>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</si>
  <si>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</si>
  <si>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</si>
  <si>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</si>
  <si>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</si>
  <si>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</si>
  <si>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</si>
  <si>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</si>
  <si>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</si>
  <si>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</si>
  <si>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</si>
  <si>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</si>
  <si>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</si>
  <si>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</si>
  <si>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</si>
  <si>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</si>
  <si>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</si>
  <si>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</si>
  <si>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</si>
  <si>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</si>
  <si>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</si>
  <si>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</si>
  <si>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</si>
  <si>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</si>
  <si>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</si>
  <si>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</si>
  <si>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</si>
  <si>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</si>
  <si>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</si>
  <si>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</si>
  <si>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</si>
  <si>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</si>
  <si>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</si>
  <si>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</si>
  <si>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</si>
  <si>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</si>
  <si>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</si>
  <si>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</si>
  <si>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</si>
  <si>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</si>
  <si>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</si>
  <si>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</si>
  <si>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</si>
  <si>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</si>
  <si>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</si>
  <si>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</si>
  <si>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</si>
  <si>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</si>
  <si>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</si>
  <si>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</si>
  <si>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</si>
  <si>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</si>
  <si>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</si>
  <si>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</si>
  <si>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</si>
  <si>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</si>
  <si>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</si>
  <si>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</si>
  <si>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</si>
  <si>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</si>
  <si>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</si>
  <si>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</si>
  <si>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</si>
  <si>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</si>
  <si>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</si>
  <si>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</si>
  <si>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</si>
  <si>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</si>
  <si>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</si>
  <si>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</si>
  <si>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</si>
  <si>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</si>
  <si>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</si>
  <si>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</si>
  <si>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</si>
  <si>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</si>
  <si>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</si>
  <si>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</si>
  <si>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</si>
  <si>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</si>
  <si>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</si>
  <si>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</si>
  <si>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</si>
  <si>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</si>
  <si>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</si>
  <si>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</si>
  <si>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</si>
  <si>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</si>
  <si>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</si>
  <si>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</si>
  <si>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</si>
  <si>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</si>
  <si>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</si>
  <si>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</si>
  <si>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</si>
  <si>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</si>
  <si>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</si>
  <si>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</si>
  <si>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</si>
  <si>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</si>
  <si>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</si>
  <si>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</si>
  <si>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</si>
  <si>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</si>
  <si>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</si>
  <si>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</si>
  <si>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</si>
  <si>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</si>
  <si>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</si>
  <si>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</si>
  <si>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</si>
  <si>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</si>
  <si>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</si>
  <si>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</si>
  <si>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</si>
  <si>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</si>
  <si>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</si>
  <si>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</si>
  <si>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</si>
  <si>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</si>
  <si>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</si>
  <si>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</si>
  <si>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</si>
  <si>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</si>
  <si>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</si>
  <si>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</si>
  <si>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</si>
  <si>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</si>
  <si>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</si>
  <si>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</si>
  <si>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</si>
  <si>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</si>
  <si>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</si>
  <si>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</si>
  <si>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</si>
  <si>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</si>
  <si>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</si>
  <si>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</si>
  <si>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</si>
  <si>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</si>
  <si>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</si>
  <si>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</si>
  <si>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</si>
  <si>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</si>
  <si>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</si>
  <si>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</si>
  <si>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</si>
  <si>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</si>
  <si>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</si>
  <si>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</si>
  <si>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</si>
  <si>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</si>
  <si>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</si>
  <si>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</si>
  <si>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</si>
  <si>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</si>
  <si>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</si>
  <si>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</si>
  <si>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</si>
  <si>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</si>
  <si>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</si>
  <si>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</si>
  <si>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</si>
  <si>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</si>
  <si>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</si>
  <si>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</si>
  <si>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</si>
  <si>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</si>
  <si>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</si>
  <si>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</si>
  <si>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</si>
  <si>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</si>
  <si>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</si>
  <si>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</si>
  <si>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</si>
  <si>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</si>
  <si>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</si>
  <si>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</si>
  <si>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</si>
  <si>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</si>
  <si>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</si>
  <si>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</si>
  <si>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</si>
  <si>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</si>
  <si>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</si>
  <si>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</si>
  <si>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</si>
  <si>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</si>
  <si>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</si>
  <si>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</si>
  <si>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</si>
  <si>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</si>
  <si>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</si>
  <si>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</si>
  <si>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</si>
  <si>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</si>
  <si>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</si>
  <si>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</si>
  <si>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</si>
  <si>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</si>
  <si>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</si>
  <si>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</si>
  <si>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</si>
  <si>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</si>
  <si>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</si>
  <si>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</si>
  <si>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</si>
  <si>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</si>
  <si>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</si>
  <si>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</si>
  <si>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</si>
  <si>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</si>
  <si>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</si>
  <si>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</si>
  <si>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</si>
  <si>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</si>
  <si>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</si>
  <si>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</si>
  <si>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</si>
  <si>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</si>
  <si>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</si>
  <si>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</si>
  <si>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</si>
  <si>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</si>
  <si>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</si>
  <si>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</si>
  <si>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</si>
  <si>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</si>
  <si>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</si>
  <si>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</si>
  <si>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</si>
  <si>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</si>
  <si>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</si>
  <si>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</si>
  <si>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</si>
  <si>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</si>
  <si>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</si>
  <si>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</si>
  <si>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</si>
  <si>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</si>
  <si>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</si>
  <si>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</si>
  <si>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</si>
  <si>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</si>
  <si>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</si>
  <si>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</si>
  <si>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</si>
  <si>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</si>
  <si>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</si>
  <si>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</si>
  <si>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</si>
  <si>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</si>
  <si>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</si>
  <si>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</si>
  <si>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</si>
  <si>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</si>
  <si>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</si>
  <si>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</si>
  <si>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</si>
  <si>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</si>
  <si>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</si>
  <si>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</si>
  <si>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</si>
  <si>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</si>
  <si>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</si>
  <si>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</si>
  <si>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</si>
  <si>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</si>
  <si>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</si>
  <si>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</si>
  <si>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</si>
  <si>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</si>
  <si>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</si>
  <si>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</si>
  <si>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</si>
  <si>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</si>
  <si>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</si>
  <si>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</si>
  <si>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</si>
  <si>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</si>
  <si>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</si>
  <si>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</si>
  <si>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</si>
  <si>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</si>
  <si>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</si>
  <si>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</si>
  <si>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</si>
  <si>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</si>
  <si>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</si>
  <si>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</si>
  <si>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</si>
  <si>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</si>
  <si>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</si>
  <si>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</si>
  <si>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</si>
  <si>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</si>
  <si>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</si>
  <si>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</si>
  <si>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</si>
  <si>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</si>
  <si>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</si>
  <si>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</si>
  <si>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</si>
  <si>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</si>
  <si>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</si>
  <si>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</si>
  <si>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</si>
  <si>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</si>
  <si>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</si>
  <si>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</si>
  <si>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</si>
  <si>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</si>
  <si>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</si>
  <si>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</si>
  <si>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</si>
  <si>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</si>
  <si>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</si>
  <si>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</si>
  <si>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</si>
  <si>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</si>
  <si>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</si>
  <si>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</si>
  <si>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</si>
  <si>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</si>
  <si>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</si>
  <si>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</si>
  <si>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</si>
  <si>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</si>
  <si>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</si>
  <si>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</si>
  <si>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</si>
  <si>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</si>
  <si>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</si>
  <si>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</si>
  <si>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</si>
  <si>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</si>
  <si>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</si>
  <si>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</si>
  <si>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</si>
  <si>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</si>
  <si>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</si>
  <si>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</si>
  <si>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</si>
  <si>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</si>
  <si>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</si>
  <si>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</si>
  <si>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</si>
  <si>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</si>
  <si>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</si>
  <si>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</si>
  <si>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</si>
  <si>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</si>
  <si>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</si>
  <si>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</si>
  <si>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</si>
  <si>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</si>
  <si>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</si>
  <si>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</si>
  <si>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</si>
  <si>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</si>
  <si>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</si>
  <si>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</si>
  <si>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</si>
  <si>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</si>
  <si>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</si>
  <si>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</si>
  <si>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</si>
  <si>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</si>
  <si>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</si>
  <si>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</si>
  <si>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</si>
  <si>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</si>
  <si>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</si>
  <si>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</si>
  <si>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</si>
  <si>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</si>
  <si>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</si>
  <si>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</si>
  <si>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</si>
  <si>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</si>
  <si>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</si>
  <si>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</si>
  <si>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</si>
  <si>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</si>
  <si>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</si>
  <si>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</si>
  <si>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</si>
  <si>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</si>
  <si>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</si>
  <si>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</si>
  <si>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</si>
  <si>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</si>
  <si>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</si>
  <si>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</si>
  <si>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</si>
  <si>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</si>
  <si>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</si>
  <si>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</si>
  <si>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</si>
  <si>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</si>
  <si>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</si>
  <si>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</si>
  <si>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</si>
  <si>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</si>
  <si>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</si>
  <si>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</si>
  <si>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</si>
  <si>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</si>
  <si>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</si>
  <si>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</si>
  <si>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</si>
  <si>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</si>
  <si>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</si>
  <si>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</si>
  <si>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</si>
  <si>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</si>
  <si>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</si>
  <si>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</si>
  <si>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</si>
  <si>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</si>
  <si>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</si>
  <si>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</si>
  <si>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</si>
  <si>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</si>
  <si>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</si>
  <si>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</si>
  <si>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</si>
  <si>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</si>
  <si>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</si>
  <si>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</si>
  <si>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</si>
  <si>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</si>
  <si>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</si>
  <si>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</si>
  <si>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</si>
  <si>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</si>
  <si>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</si>
  <si>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</si>
  <si>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</si>
  <si>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</si>
  <si>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</si>
  <si>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</si>
  <si>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</si>
  <si>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</si>
  <si>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</si>
  <si>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</si>
  <si>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</si>
  <si>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</si>
  <si>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</si>
  <si>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</si>
  <si>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</si>
  <si>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</si>
  <si>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</si>
  <si>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</si>
  <si>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</si>
  <si>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</si>
  <si>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</si>
  <si>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</si>
  <si>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</si>
  <si>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</si>
  <si>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</si>
  <si>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</si>
  <si>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</si>
  <si>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</si>
  <si>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</si>
  <si>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</si>
  <si>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</si>
  <si>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</si>
  <si>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</si>
  <si>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</si>
  <si>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</si>
  <si>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</si>
  <si>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</si>
  <si>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</si>
  <si>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</si>
  <si>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</si>
  <si>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</si>
  <si>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</si>
  <si>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</si>
  <si>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</si>
  <si>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</si>
  <si>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</si>
  <si>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</si>
  <si>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</si>
  <si>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</si>
  <si>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</si>
  <si>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</si>
  <si>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</si>
  <si>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</si>
  <si>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</si>
  <si>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</si>
  <si>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</si>
  <si>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</si>
  <si>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</si>
  <si>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</si>
  <si>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</si>
  <si>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</si>
  <si>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</si>
  <si>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</si>
  <si>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</si>
  <si>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</si>
  <si>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</si>
  <si>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</si>
  <si>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</si>
  <si>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</si>
  <si>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</si>
  <si>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</si>
  <si>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</si>
  <si>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</si>
  <si>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</si>
  <si>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</si>
  <si>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</si>
  <si>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</si>
  <si>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</si>
  <si>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</si>
  <si>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</si>
  <si>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</si>
  <si>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</si>
  <si>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</si>
  <si>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</si>
  <si>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</si>
  <si>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</si>
  <si>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</si>
  <si>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</si>
  <si>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</si>
  <si>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</si>
  <si>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</si>
  <si>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</si>
  <si>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</si>
  <si>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</si>
  <si>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</si>
  <si>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</si>
  <si>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</si>
  <si>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</si>
  <si>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</si>
  <si>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</si>
  <si>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</si>
  <si>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</si>
  <si>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</si>
  <si>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</si>
  <si>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</si>
  <si>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</si>
  <si>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</si>
  <si>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</si>
  <si>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</si>
  <si>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</si>
  <si>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</si>
  <si>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</si>
  <si>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</si>
  <si>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</si>
  <si>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</si>
  <si>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</si>
  <si>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</si>
  <si>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</si>
  <si>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</si>
  <si>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</si>
  <si>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</si>
  <si>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</si>
  <si>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</si>
  <si>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</si>
  <si>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</si>
  <si>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</si>
  <si>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</si>
  <si>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</si>
  <si>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</si>
  <si>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</si>
  <si>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</si>
  <si>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</si>
  <si>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</si>
  <si>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</si>
  <si>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</si>
  <si>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</si>
  <si>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</si>
  <si>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</si>
  <si>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</si>
  <si>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</si>
  <si>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</si>
  <si>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</si>
  <si>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</si>
  <si>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</si>
  <si>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</si>
  <si>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</si>
  <si>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</si>
  <si>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</si>
  <si>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</si>
  <si>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</si>
  <si>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</si>
  <si>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</si>
  <si>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</si>
  <si>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</si>
  <si>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</si>
  <si>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</si>
  <si>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</si>
  <si>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</si>
  <si>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</si>
  <si>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</si>
  <si>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</si>
  <si>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</si>
  <si>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</si>
  <si>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</si>
  <si>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</si>
  <si>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</si>
  <si>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</si>
  <si>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</si>
  <si>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</si>
  <si>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</si>
  <si>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</si>
  <si>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</si>
  <si>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</si>
  <si>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</si>
  <si>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</si>
  <si>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</si>
  <si>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</si>
  <si>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</si>
  <si>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</si>
  <si>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</si>
  <si>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</si>
  <si>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</si>
  <si>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</si>
  <si>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</si>
  <si>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</si>
  <si>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</si>
  <si>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</si>
  <si>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</si>
  <si>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</si>
  <si>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</si>
  <si>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</si>
  <si>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</si>
  <si>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</si>
  <si>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</si>
  <si>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</si>
  <si>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</si>
  <si>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</si>
  <si>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</si>
  <si>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</si>
  <si>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</si>
  <si>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</si>
  <si>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</si>
  <si>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</si>
  <si>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</si>
  <si>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</si>
  <si>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</si>
  <si>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</si>
  <si>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</si>
  <si>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</si>
  <si>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</si>
  <si>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</si>
  <si>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</si>
  <si>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</si>
  <si>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</si>
  <si>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</si>
  <si>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</si>
  <si>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</si>
  <si>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</si>
  <si>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</si>
  <si>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</si>
  <si>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</si>
  <si>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</si>
  <si>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</si>
  <si>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</si>
  <si>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</si>
  <si>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</si>
  <si>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</si>
  <si>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</si>
  <si>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</si>
  <si>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</si>
  <si>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</si>
  <si>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</si>
  <si>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</si>
  <si>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</si>
  <si>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</si>
  <si>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</si>
  <si>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</si>
  <si>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</si>
  <si>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</si>
  <si>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</si>
  <si>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</si>
  <si>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</si>
  <si>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</si>
  <si>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</si>
  <si>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</si>
  <si>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</si>
  <si>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</si>
  <si>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</si>
  <si>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</si>
  <si>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</si>
  <si>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</si>
  <si>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</si>
  <si>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</si>
  <si>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</si>
  <si>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</si>
  <si>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</si>
  <si>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</si>
  <si>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</si>
  <si>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</si>
  <si>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</si>
  <si>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</si>
  <si>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</si>
  <si>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</si>
  <si>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</si>
  <si>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</si>
  <si>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</si>
  <si>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</si>
  <si>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</si>
  <si>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</si>
  <si>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</si>
  <si>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</si>
  <si>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</si>
  <si>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</si>
  <si>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</si>
  <si>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</si>
  <si>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</si>
  <si>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</si>
  <si>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</si>
  <si>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</si>
  <si>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</si>
  <si>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</si>
  <si>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</si>
  <si>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</si>
  <si>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</si>
  <si>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</si>
  <si>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</si>
  <si>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</si>
  <si>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</si>
  <si>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</si>
  <si>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</si>
  <si>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</si>
  <si>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</si>
  <si>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</si>
  <si>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</si>
  <si>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</si>
  <si>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</si>
  <si>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</si>
  <si>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</si>
  <si>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</si>
  <si>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</si>
  <si>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</si>
  <si>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</si>
  <si>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</si>
  <si>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</si>
  <si>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</si>
  <si>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</si>
  <si>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</si>
  <si>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</si>
  <si>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</si>
  <si>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</si>
  <si>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</si>
  <si>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</si>
  <si>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</si>
  <si>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</si>
  <si>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</si>
  <si>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</si>
  <si>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</si>
  <si>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</si>
  <si>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</si>
  <si>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</si>
  <si>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</si>
  <si>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</si>
  <si>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</si>
  <si>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</si>
  <si>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</si>
  <si>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</si>
  <si>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</si>
  <si>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</si>
  <si>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</si>
  <si>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</si>
  <si>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</si>
  <si>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</si>
  <si>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</si>
  <si>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</si>
  <si>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</si>
  <si>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</si>
  <si>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</si>
  <si>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</si>
  <si>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</si>
  <si>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</si>
  <si>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</si>
  <si>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</si>
  <si>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</si>
  <si>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</si>
  <si>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</si>
  <si>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</si>
  <si>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</si>
  <si>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</si>
  <si>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</si>
  <si>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</si>
  <si>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</si>
  <si>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</si>
  <si>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</si>
  <si>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</si>
  <si>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</si>
  <si>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</si>
  <si>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</si>
  <si>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</si>
  <si>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</si>
  <si>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</si>
  <si>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</si>
  <si>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</si>
  <si>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</si>
  <si>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</si>
  <si>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</si>
  <si>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</si>
  <si>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</si>
  <si>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</si>
  <si>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</si>
  <si>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</si>
  <si>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</si>
  <si>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</si>
  <si>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</si>
  <si>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</si>
  <si>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</si>
  <si>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</si>
  <si>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</si>
  <si>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</si>
  <si>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</si>
  <si>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</si>
  <si>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</si>
  <si>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</si>
  <si>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</si>
  <si>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</si>
  <si>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</si>
  <si>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</si>
  <si>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</si>
  <si>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</si>
  <si>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</si>
  <si>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</si>
  <si>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</si>
  <si>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</si>
  <si>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</si>
  <si>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</si>
  <si>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</si>
  <si>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</si>
  <si>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</si>
  <si>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</si>
  <si>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</si>
  <si>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</si>
  <si>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</si>
  <si>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</si>
  <si>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</si>
  <si>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</si>
  <si>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</si>
  <si>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</si>
  <si>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</si>
  <si>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</si>
  <si>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</si>
  <si>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</si>
  <si>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</si>
  <si>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</si>
  <si>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</si>
  <si>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</si>
  <si>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</si>
  <si>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</si>
  <si>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</si>
  <si>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</si>
  <si>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</si>
  <si>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</si>
  <si>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</si>
  <si>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</si>
  <si>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</si>
  <si>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</si>
  <si>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</si>
  <si>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</si>
  <si>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</si>
  <si>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</si>
  <si>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</si>
  <si>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</si>
  <si>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</si>
  <si>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</si>
  <si>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</si>
  <si>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</si>
  <si>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</si>
  <si>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</si>
  <si>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</si>
  <si>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</si>
  <si>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</si>
  <si>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</si>
  <si>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</si>
  <si>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</si>
  <si>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</si>
  <si>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</si>
  <si>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</si>
  <si>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</si>
  <si>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</si>
  <si>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</si>
  <si>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</si>
  <si>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</si>
  <si>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</si>
  <si>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</si>
  <si>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</si>
  <si>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</si>
  <si>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</si>
  <si>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</si>
  <si>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</si>
  <si>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</si>
  <si>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</si>
  <si>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</si>
  <si>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</si>
  <si>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</si>
  <si>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</si>
  <si>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</si>
  <si>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</si>
  <si>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</si>
  <si>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</si>
  <si>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</si>
  <si>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</si>
  <si>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</si>
  <si>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</si>
  <si>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</si>
  <si>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</si>
  <si>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</si>
  <si>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</si>
  <si>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</si>
  <si>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</si>
  <si>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</si>
  <si>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</si>
  <si>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</si>
  <si>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</si>
  <si>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</si>
  <si>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</si>
  <si>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</si>
  <si>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</si>
  <si>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</si>
  <si>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</si>
  <si>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</si>
  <si>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</si>
  <si>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</si>
  <si>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</si>
  <si>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</si>
  <si>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</si>
  <si>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</si>
  <si>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</si>
  <si>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</si>
  <si>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</si>
  <si>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</si>
  <si>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</si>
  <si>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</si>
  <si>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</si>
  <si>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</si>
  <si>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</si>
  <si>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</si>
  <si>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</si>
  <si>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</si>
  <si>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</si>
  <si>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</si>
  <si>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</si>
  <si>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</si>
  <si>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</si>
  <si>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</si>
  <si>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</si>
  <si>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</si>
  <si>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</si>
  <si>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</si>
  <si>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</si>
  <si>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</si>
  <si>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</si>
  <si>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</si>
  <si>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</si>
  <si>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</si>
  <si>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</si>
  <si>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</si>
  <si>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</si>
  <si>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</si>
  <si>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</si>
  <si>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</si>
  <si>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</si>
  <si>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</si>
  <si>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</si>
  <si>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</si>
  <si>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</si>
  <si>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</si>
  <si>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</si>
  <si>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</si>
  <si>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</si>
  <si>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</si>
  <si>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</si>
  <si>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</si>
  <si>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</si>
  <si>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</si>
  <si>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</si>
  <si>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</si>
  <si>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</si>
  <si>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</si>
  <si>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</si>
  <si>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</si>
  <si>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</si>
  <si>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</si>
  <si>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</si>
  <si>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</si>
  <si>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</si>
  <si>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</si>
  <si>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</si>
  <si>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</si>
  <si>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</si>
  <si>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</si>
  <si>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</si>
  <si>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</si>
  <si>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</si>
  <si>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</si>
  <si>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</si>
  <si>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</si>
  <si>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</si>
  <si>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</si>
  <si>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</si>
  <si>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</si>
  <si>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</si>
  <si>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</si>
  <si>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</si>
  <si>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</si>
  <si>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</si>
  <si>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</si>
  <si>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</si>
  <si>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</si>
  <si>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</si>
  <si>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</si>
  <si>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</si>
  <si>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</si>
  <si>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</si>
  <si>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</si>
  <si>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</si>
  <si>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</si>
  <si>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</si>
  <si>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</si>
  <si>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</si>
  <si>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</si>
  <si>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</si>
  <si>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</si>
  <si>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</si>
  <si>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</si>
  <si>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</si>
  <si>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</si>
  <si>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</si>
  <si>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Back Door Lock</t>
  </si>
  <si>
    <t>Door Locks</t>
  </si>
  <si>
    <t>back_door_lock_battery</t>
  </si>
  <si>
    <t>Yale Back Door Lock</t>
  </si>
  <si>
    <t>front_door_lock_battery</t>
  </si>
  <si>
    <t>Yale Front Door Lock</t>
  </si>
  <si>
    <t>front_door_lock</t>
  </si>
  <si>
    <t>Front Door Lock</t>
  </si>
  <si>
    <t>0x000d6f001127f08c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</si>
</sst>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Alignment="1">
      <alignment horizontal="left" vertical="top" wrapText="1"/>
    </xf>
    <xf numFmtId="0" fontId="7" fillId="0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78" totalsRowShown="0" headerRowDxfId="43" dataDxfId="42" headerRowBorderDxfId="41">
  <autoFilter ref="A3:AO678" xr:uid="{00000000-0009-0000-0100-000002000000}"/>
  <sortState xmlns:xlrd2="http://schemas.microsoft.com/office/spreadsheetml/2017/richdata2" ref="A4:AO678">
    <sortCondition ref="A3:A678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26" Type="http://schemas.openxmlformats.org/officeDocument/2006/relationships/hyperlink" Target="http://macmini-nel:8087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hyperlink" Target="http://macmini-nel:8087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://macmini-nel:8087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Relationship Id="rId27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8"/>
  <sheetViews>
    <sheetView tabSelected="1" zoomScale="122" zoomScaleNormal="122" workbookViewId="0">
      <selection activeCell="B11" sqref="B1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3" customFormat="1" ht="16" customHeight="1" x14ac:dyDescent="0.2">
      <c r="A1" s="20" t="s">
        <v>336</v>
      </c>
      <c r="B1" s="20" t="s">
        <v>336</v>
      </c>
      <c r="C1" s="20" t="s">
        <v>336</v>
      </c>
      <c r="D1" s="20" t="s">
        <v>336</v>
      </c>
      <c r="E1" s="20" t="s">
        <v>336</v>
      </c>
      <c r="F1" s="20" t="s">
        <v>471</v>
      </c>
      <c r="G1" s="20" t="s">
        <v>336</v>
      </c>
      <c r="H1" s="20" t="s">
        <v>336</v>
      </c>
      <c r="I1" s="20" t="s">
        <v>336</v>
      </c>
      <c r="J1" s="20" t="s">
        <v>753</v>
      </c>
      <c r="K1" s="20" t="s">
        <v>337</v>
      </c>
      <c r="L1" s="20" t="s">
        <v>337</v>
      </c>
      <c r="M1" s="20" t="s">
        <v>338</v>
      </c>
      <c r="N1" s="23" t="s">
        <v>337</v>
      </c>
      <c r="O1" s="24" t="s">
        <v>337</v>
      </c>
      <c r="P1" s="25" t="s">
        <v>777</v>
      </c>
      <c r="Q1" s="25" t="s">
        <v>777</v>
      </c>
      <c r="R1" s="25" t="s">
        <v>777</v>
      </c>
      <c r="S1" s="25" t="s">
        <v>866</v>
      </c>
      <c r="T1" s="25" t="s">
        <v>199</v>
      </c>
      <c r="U1" s="25" t="s">
        <v>200</v>
      </c>
      <c r="V1" s="39" t="s">
        <v>201</v>
      </c>
      <c r="W1" s="39"/>
      <c r="X1" s="25" t="s">
        <v>199</v>
      </c>
      <c r="Y1" s="25" t="s">
        <v>199</v>
      </c>
      <c r="Z1" s="25" t="s">
        <v>199</v>
      </c>
      <c r="AA1" s="25" t="s">
        <v>199</v>
      </c>
      <c r="AB1" s="25" t="s">
        <v>199</v>
      </c>
      <c r="AC1" s="25" t="s">
        <v>199</v>
      </c>
      <c r="AD1" s="25" t="s">
        <v>199</v>
      </c>
      <c r="AE1" s="25" t="s">
        <v>199</v>
      </c>
      <c r="AF1" s="25" t="s">
        <v>726</v>
      </c>
      <c r="AG1" s="25" t="s">
        <v>726</v>
      </c>
      <c r="AH1" s="25" t="s">
        <v>726</v>
      </c>
      <c r="AI1" s="25" t="s">
        <v>726</v>
      </c>
      <c r="AJ1" s="25" t="s">
        <v>726</v>
      </c>
      <c r="AK1" s="25" t="s">
        <v>726</v>
      </c>
      <c r="AL1" s="25" t="s">
        <v>726</v>
      </c>
      <c r="AM1" s="25" t="s">
        <v>726</v>
      </c>
      <c r="AN1" s="25" t="s">
        <v>726</v>
      </c>
      <c r="AO1" s="26" t="s">
        <v>727</v>
      </c>
    </row>
    <row r="2" spans="1:41" s="1" customFormat="1" ht="36" customHeight="1" x14ac:dyDescent="0.2">
      <c r="A2" s="21" t="s">
        <v>174</v>
      </c>
      <c r="B2" s="21" t="s">
        <v>231</v>
      </c>
      <c r="C2" s="21" t="s">
        <v>172</v>
      </c>
      <c r="D2" s="21" t="s">
        <v>153</v>
      </c>
      <c r="E2" s="21" t="s">
        <v>154</v>
      </c>
      <c r="F2" s="21" t="s">
        <v>195</v>
      </c>
      <c r="G2" s="21" t="s">
        <v>193</v>
      </c>
      <c r="H2" s="21" t="s">
        <v>155</v>
      </c>
      <c r="I2" s="21" t="s">
        <v>156</v>
      </c>
      <c r="J2" s="22" t="s">
        <v>758</v>
      </c>
      <c r="K2" s="21" t="s">
        <v>393</v>
      </c>
      <c r="L2" s="21" t="s">
        <v>751</v>
      </c>
      <c r="M2" s="21" t="s">
        <v>752</v>
      </c>
      <c r="N2" s="22" t="s">
        <v>754</v>
      </c>
      <c r="O2" s="27" t="s">
        <v>421</v>
      </c>
      <c r="P2" s="27" t="s">
        <v>788</v>
      </c>
      <c r="Q2" s="27" t="s">
        <v>789</v>
      </c>
      <c r="R2" s="32" t="s">
        <v>778</v>
      </c>
      <c r="S2" s="27" t="s">
        <v>867</v>
      </c>
      <c r="T2" s="28" t="s">
        <v>157</v>
      </c>
      <c r="U2" s="28" t="s">
        <v>158</v>
      </c>
      <c r="V2" s="28" t="s">
        <v>185</v>
      </c>
      <c r="W2" s="29" t="s">
        <v>159</v>
      </c>
      <c r="X2" s="29" t="s">
        <v>160</v>
      </c>
      <c r="Y2" s="29" t="s">
        <v>161</v>
      </c>
      <c r="Z2" s="29" t="s">
        <v>162</v>
      </c>
      <c r="AA2" s="30" t="s">
        <v>163</v>
      </c>
      <c r="AB2" s="29" t="s">
        <v>164</v>
      </c>
      <c r="AC2" s="28" t="s">
        <v>165</v>
      </c>
      <c r="AD2" s="29" t="s">
        <v>833</v>
      </c>
      <c r="AE2" s="31" t="s">
        <v>171</v>
      </c>
      <c r="AF2" s="29" t="s">
        <v>477</v>
      </c>
      <c r="AG2" s="31" t="s">
        <v>166</v>
      </c>
      <c r="AH2" s="29" t="s">
        <v>167</v>
      </c>
      <c r="AI2" s="29" t="s">
        <v>168</v>
      </c>
      <c r="AJ2" s="29" t="s">
        <v>169</v>
      </c>
      <c r="AK2" s="29" t="s">
        <v>170</v>
      </c>
      <c r="AL2" s="29" t="s">
        <v>588</v>
      </c>
      <c r="AM2" s="29" t="s">
        <v>475</v>
      </c>
      <c r="AN2" s="29" t="s">
        <v>476</v>
      </c>
      <c r="AO2" s="31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4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>IF(ISBLANK(Z4),  "", _xlfn.CONCAT("haas/entity/sensor/", LOWER(C4), "/", E4, "/config"))</f>
        <v/>
      </c>
      <c r="AB4" s="8" t="str">
        <f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>IF(ISBLANK(Z5),  "", _xlfn.CONCAT("haas/entity/sensor/", LOWER(C5), "/", E5, "/config"))</f>
        <v>haas/entity/sensor/weewx/compensation_sensor_roof_temperature/config</v>
      </c>
      <c r="AB5" s="8" t="str">
        <f>IF(ISBLANK(Z5),  "", _xlfn.CONCAT(LOWER(C5), "/", E5))</f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34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>IF(ISBLANK(Z6),  "", _xlfn.CONCAT("haas/entity/sensor/", LOWER(C6), "/", E6, "/config"))</f>
        <v/>
      </c>
      <c r="AB6" s="8" t="str">
        <f>IF(ISBLANK(Z6),  "", _xlfn.CONCAT(LOWER(C6), "/", E6))</f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>IF(ISBLANK(Z7),  "", _xlfn.CONCAT("haas/entity/sensor/", LOWER(C7), "/", E7, "/config"))</f>
        <v/>
      </c>
      <c r="AB7" s="8" t="str">
        <f>IF(ISBLANK(Z7),  "", _xlfn.CONCAT(LOWER(C7), "/", E7))</f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34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>IF(ISBLANK(Z8),  "", _xlfn.CONCAT("haas/entity/sensor/", LOWER(C8), "/", E8, "/config"))</f>
        <v/>
      </c>
      <c r="AB8" s="8" t="str">
        <f>IF(ISBLANK(Z8),  "", _xlfn.CONCAT(LOWER(C8), "/", E8))</f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>IF(ISBLANK(Z9),  "", _xlfn.CONCAT("haas/entity/sensor/", LOWER(C9), "/", E9, "/config"))</f>
        <v/>
      </c>
      <c r="AB9" s="8" t="str">
        <f>IF(ISBLANK(Z9),  "", _xlfn.CONCAT(LOWER(C9), "/", E9))</f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34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>IF(ISBLANK(Z10),  "", _xlfn.CONCAT("haas/entity/sensor/", LOWER(C10), "/", E10, "/config"))</f>
        <v/>
      </c>
      <c r="AB10" s="8" t="str">
        <f>IF(ISBLANK(Z10),  "", _xlfn.CONCAT(LOWER(C10), "/", E10))</f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>G10</f>
        <v>Lounge</v>
      </c>
      <c r="AO10" s="8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>IF(ISBLANK(Z11),  "", _xlfn.CONCAT("haas/entity/sensor/", LOWER(C11), "/", E11, "/config"))</f>
        <v/>
      </c>
      <c r="AB11" s="8" t="str">
        <f>IF(ISBLANK(Z11),  "", _xlfn.CONCAT(LOWER(C11), "/", E11))</f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>G11</f>
        <v>Lounge</v>
      </c>
      <c r="AO11" s="8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34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>IF(ISBLANK(Z12),  "", _xlfn.CONCAT("haas/entity/sensor/", LOWER(C12), "/", E12, "/config"))</f>
        <v/>
      </c>
      <c r="AB12" s="8" t="str">
        <f>IF(ISBLANK(Z12),  "", _xlfn.CONCAT(LOWER(C12), "/", E12))</f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>G12</f>
        <v>Parents</v>
      </c>
      <c r="AO12" s="8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>IF(ISBLANK(Z13),  "", _xlfn.CONCAT("haas/entity/sensor/", LOWER(C13), "/", E13, "/config"))</f>
        <v/>
      </c>
      <c r="AB13" s="8" t="str">
        <f>IF(ISBLANK(Z13),  "", _xlfn.CONCAT(LOWER(C13), "/", E13))</f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>G13</f>
        <v>Parents</v>
      </c>
      <c r="AL13" s="8" t="s">
        <v>597</v>
      </c>
      <c r="AM13" s="8" t="s">
        <v>680</v>
      </c>
      <c r="AO13" s="8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34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>IF(ISBLANK(Z14),  "", _xlfn.CONCAT("haas/entity/sensor/", LOWER(C14), "/", E14, "/config"))</f>
        <v/>
      </c>
      <c r="AB14" s="8" t="str">
        <f>IF(ISBLANK(Z14),  "", _xlfn.CONCAT(LOWER(C14), "/", E14))</f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>G14</f>
        <v>Office</v>
      </c>
      <c r="AO14" s="8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>IF(ISBLANK(Z15),  "", _xlfn.CONCAT("haas/entity/sensor/", LOWER(C15), "/", E15, "/config"))</f>
        <v/>
      </c>
      <c r="AB15" s="8" t="str">
        <f>IF(ISBLANK(Z15),  "", _xlfn.CONCAT(LOWER(C15), "/", E15))</f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>G15</f>
        <v>Office</v>
      </c>
      <c r="AL15" s="8" t="s">
        <v>597</v>
      </c>
      <c r="AM15" s="8" t="s">
        <v>681</v>
      </c>
      <c r="AO15" s="8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34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>IF(ISBLANK(Z16),  "", _xlfn.CONCAT("haas/entity/sensor/", LOWER(C16), "/", E16, "/config"))</f>
        <v/>
      </c>
      <c r="AB16" s="8" t="str">
        <f>IF(ISBLANK(Z16),  "", _xlfn.CONCAT(LOWER(C16), "/", E16))</f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>G16</f>
        <v>Kitchen</v>
      </c>
      <c r="AO16" s="8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>IF(ISBLANK(Z17),  "", _xlfn.CONCAT("haas/entity/sensor/", LOWER(C17), "/", E17, "/config"))</f>
        <v/>
      </c>
      <c r="AB17" s="8" t="str">
        <f>IF(ISBLANK(Z17),  "", _xlfn.CONCAT(LOWER(C17), "/", E17))</f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>G17</f>
        <v>Kitchen</v>
      </c>
      <c r="AL17" s="8" t="s">
        <v>597</v>
      </c>
      <c r="AM17" s="8" t="s">
        <v>683</v>
      </c>
      <c r="AO17" s="8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34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>IF(ISBLANK(Z18),  "", _xlfn.CONCAT("haas/entity/sensor/", LOWER(C18), "/", E18, "/config"))</f>
        <v/>
      </c>
      <c r="AB18" s="8" t="str">
        <f>IF(ISBLANK(Z18),  "", _xlfn.CONCAT(LOWER(C18), "/", E18))</f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>G18</f>
        <v>Pantry</v>
      </c>
      <c r="AO18" s="8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>IF(ISBLANK(Z19),  "", _xlfn.CONCAT("haas/entity/sensor/", LOWER(C19), "/", E19, "/config"))</f>
        <v/>
      </c>
      <c r="AB19" s="8" t="str">
        <f>IF(ISBLANK(Z19),  "", _xlfn.CONCAT(LOWER(C19), "/", E19))</f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>G19</f>
        <v>Pantry</v>
      </c>
      <c r="AO19" s="8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34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>IF(ISBLANK(Z20),  "", _xlfn.CONCAT("haas/entity/sensor/", LOWER(C20), "/", E20, "/config"))</f>
        <v/>
      </c>
      <c r="AB20" s="8" t="str">
        <f>IF(ISBLANK(Z20),  "", _xlfn.CONCAT(LOWER(C20), "/", E20))</f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>G20</f>
        <v>Dining</v>
      </c>
      <c r="AO20" s="8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>IF(ISBLANK(Z21),  "", _xlfn.CONCAT("haas/entity/sensor/", LOWER(C21), "/", E21, "/config"))</f>
        <v/>
      </c>
      <c r="AB21" s="8" t="str">
        <f>IF(ISBLANK(Z21),  "", _xlfn.CONCAT(LOWER(C21), "/", E21))</f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>G21</f>
        <v>Dining</v>
      </c>
      <c r="AO21" s="8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34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>IF(ISBLANK(Z22),  "", _xlfn.CONCAT("haas/entity/sensor/", LOWER(C22), "/", E22, "/config"))</f>
        <v/>
      </c>
      <c r="AB22" s="8" t="str">
        <f>IF(ISBLANK(Z22),  "", _xlfn.CONCAT(LOWER(C22), "/", E22))</f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>G22</f>
        <v>Laundry</v>
      </c>
      <c r="AO22" s="8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>IF(ISBLANK(Z23),  "", _xlfn.CONCAT("haas/entity/sensor/", LOWER(C23), "/", E23, "/config"))</f>
        <v/>
      </c>
      <c r="AB23" s="8" t="str">
        <f>IF(ISBLANK(Z23),  "", _xlfn.CONCAT(LOWER(C23), "/", E23))</f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>G23</f>
        <v>Laundry</v>
      </c>
      <c r="AL23" s="8" t="s">
        <v>597</v>
      </c>
      <c r="AM23" s="12" t="s">
        <v>682</v>
      </c>
      <c r="AO23" s="8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34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>IF(ISBLANK(Z24),  "", _xlfn.CONCAT("haas/entity/sensor/", LOWER(C24), "/", E24, "/config"))</f>
        <v/>
      </c>
      <c r="AB24" s="8" t="str">
        <f>IF(ISBLANK(Z24),  "", _xlfn.CONCAT(LOWER(C24), "/", E24))</f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>G24</f>
        <v>Basement</v>
      </c>
      <c r="AO24" s="8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>IF(ISBLANK(Z25),  "", _xlfn.CONCAT("haas/entity/sensor/", LOWER(C25), "/", E25, "/config"))</f>
        <v/>
      </c>
      <c r="AB25" s="8" t="str">
        <f>IF(ISBLANK(Z25),  "", _xlfn.CONCAT(LOWER(C25), "/", E25))</f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>G25</f>
        <v>Basement</v>
      </c>
      <c r="AO25" s="8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34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>IF(ISBLANK(Z26),  "", _xlfn.CONCAT("haas/entity/sensor/", LOWER(C26), "/", E26, "/config"))</f>
        <v/>
      </c>
      <c r="AB26" s="8" t="str">
        <f>IF(ISBLANK(Z26),  "", _xlfn.CONCAT(LOWER(C26), "/", E26))</f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>IF(ISBLANK(Z27),  "", _xlfn.CONCAT("haas/entity/sensor/", LOWER(C27), "/", E27, "/config"))</f>
        <v>haas/entity/sensor/weewx/compensation_sensor_rack_temperature/config</v>
      </c>
      <c r="AB27" s="8" t="str">
        <f>IF(ISBLANK(Z27),  "", _xlfn.CONCAT(LOWER(C27), "/", E27))</f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34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>IF(ISBLANK(Z28),  "", _xlfn.CONCAT("haas/entity/sensor/", LOWER(C28), "/", E28, "/config"))</f>
        <v>haas/entity/sensor/weewx/compensation_sensor_roof_apparent_temperature/config</v>
      </c>
      <c r="AB28" s="8" t="str">
        <f>IF(ISBLANK(Z28),  "", _xlfn.CONCAT(LOWER(C28), "/", E28))</f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>IF(ISBLANK(Z29),  "", _xlfn.CONCAT("haas/entity/sensor/", LOWER(C29), "/", E29, "/config"))</f>
        <v>haas/entity/sensor/weewx/compensation_sensor_roof_dew_point/config</v>
      </c>
      <c r="AB29" s="8" t="str">
        <f>IF(ISBLANK(Z29),  "", _xlfn.CONCAT(LOWER(C29), "/", E29))</f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34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>IF(ISBLANK(Z30),  "", _xlfn.CONCAT("haas/entity/sensor/", LOWER(C30), "/", E30, "/config"))</f>
        <v>haas/entity/sensor/weewx/compensation_sensor_roof_heat_index/config</v>
      </c>
      <c r="AB30" s="8" t="str">
        <f>IF(ISBLANK(Z30),  "", _xlfn.CONCAT(LOWER(C30), "/", E30))</f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>IF(ISBLANK(Z31),  "", _xlfn.CONCAT("haas/entity/sensor/", LOWER(C31), "/", E31, "/config"))</f>
        <v>haas/entity/sensor/weewx/compensation_sensor_roof_humidity_index/config</v>
      </c>
      <c r="AB31" s="8" t="str">
        <f>IF(ISBLANK(Z31),  "", _xlfn.CONCAT(LOWER(C31), "/", E31))</f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34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>IF(ISBLANK(Z32),  "", _xlfn.CONCAT("haas/entity/sensor/", LOWER(C32), "/", E32, "/config"))</f>
        <v>haas/entity/sensor/weewx/compensation_sensor_rack_dew_point/config</v>
      </c>
      <c r="AB32" s="8" t="str">
        <f>IF(ISBLANK(Z32),  "", _xlfn.CONCAT(LOWER(C32), "/", E32))</f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>IF(ISBLANK(Z33),  "", _xlfn.CONCAT("haas/entity/sensor/", LOWER(C33), "/", E33, "/config"))</f>
        <v>haas/entity/sensor/weewx/compensation_sensor_roof_wind_chill_temperature/config</v>
      </c>
      <c r="AB33" s="8" t="str">
        <f>IF(ISBLANK(Z33),  "", _xlfn.CONCAT(LOWER(C33), "/", E33))</f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34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>IF(ISBLANK(Z34),  "", _xlfn.CONCAT(LOWER(C34), "/", E34))</f>
        <v/>
      </c>
      <c r="AE34" s="11"/>
      <c r="AO34" s="8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>IF(ISBLANK(Z35),  "", _xlfn.CONCAT(LOWER(C35), "/", E35))</f>
        <v/>
      </c>
      <c r="AO35" s="8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>IF(ISBLANK(Z36),  "", _xlfn.CONCAT(LOWER(C36), "/", E36))</f>
        <v/>
      </c>
      <c r="AO36" s="8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>IF(ISBLANK(Z37),  "", _xlfn.CONCAT(LOWER(C37), "/", E37))</f>
        <v/>
      </c>
      <c r="AO37" s="8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>IF(ISBLANK(Z38),  "", _xlfn.CONCAT("haas/entity/sensor/", LOWER(C38), "/", E38, "/config"))</f>
        <v>haas/entity/sensor/weewx/compensation_sensor_roof_humidity/config</v>
      </c>
      <c r="AB38" s="8" t="str">
        <f>IF(ISBLANK(Z38),  "", _xlfn.CONCAT(LOWER(C38), "/", E38))</f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>IF(ISBLANK(Z39),  "", _xlfn.CONCAT("haas/entity/sensor/", LOWER(C39), "/", E39, "/config"))</f>
        <v/>
      </c>
      <c r="AB39" s="8" t="str">
        <f>IF(ISBLANK(Z39),  "", _xlfn.CONCAT(LOWER(C39), "/", E39))</f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>G39</f>
        <v>Ada</v>
      </c>
      <c r="AO39" s="8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>IF(ISBLANK(Z40),  "", _xlfn.CONCAT("haas/entity/sensor/", LOWER(C40), "/", E40, "/config"))</f>
        <v/>
      </c>
      <c r="AB40" s="8" t="str">
        <f>IF(ISBLANK(Z40),  "", _xlfn.CONCAT(LOWER(C40), "/", E40))</f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>G40</f>
        <v>Edwin</v>
      </c>
      <c r="AO40" s="8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>IF(ISBLANK(Z41),  "", _xlfn.CONCAT("haas/entity/sensor/", LOWER(C41), "/", E41, "/config"))</f>
        <v/>
      </c>
      <c r="AB41" s="8" t="str">
        <f>IF(ISBLANK(Z41),  "", _xlfn.CONCAT(LOWER(C41), "/", E41))</f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>G41</f>
        <v>Lounge</v>
      </c>
      <c r="AO41" s="8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>IF(ISBLANK(Z42),  "", _xlfn.CONCAT("haas/entity/sensor/", LOWER(C42), "/", E42, "/config"))</f>
        <v/>
      </c>
      <c r="AB42" s="8" t="str">
        <f>IF(ISBLANK(Z42),  "", _xlfn.CONCAT(LOWER(C42), "/", E42))</f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>G42</f>
        <v>Parents</v>
      </c>
      <c r="AO42" s="8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>IF(ISBLANK(Z43),  "", _xlfn.CONCAT("haas/entity/sensor/", LOWER(C43), "/", E43, "/config"))</f>
        <v/>
      </c>
      <c r="AB43" s="8" t="str">
        <f>IF(ISBLANK(Z43),  "", _xlfn.CONCAT(LOWER(C43), "/", E43))</f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>G43</f>
        <v>Office</v>
      </c>
      <c r="AO43" s="8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>IF(ISBLANK(Z44),  "", _xlfn.CONCAT("haas/entity/sensor/", LOWER(C44), "/", E44, "/config"))</f>
        <v/>
      </c>
      <c r="AB44" s="8" t="str">
        <f>IF(ISBLANK(Z44),  "", _xlfn.CONCAT(LOWER(C44), "/", E44))</f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>G44</f>
        <v>Kitchen</v>
      </c>
      <c r="AO44" s="8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>IF(ISBLANK(Z45),  "", _xlfn.CONCAT("haas/entity/sensor/", LOWER(C45), "/", E45, "/config"))</f>
        <v/>
      </c>
      <c r="AB45" s="8" t="str">
        <f>IF(ISBLANK(Z45),  "", _xlfn.CONCAT(LOWER(C45), "/", E45))</f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>G45</f>
        <v>Pantry</v>
      </c>
      <c r="AO45" s="8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>IF(ISBLANK(Z46),  "", _xlfn.CONCAT("haas/entity/sensor/", LOWER(C46), "/", E46, "/config"))</f>
        <v/>
      </c>
      <c r="AB46" s="8" t="str">
        <f>IF(ISBLANK(Z46),  "", _xlfn.CONCAT(LOWER(C46), "/", E46))</f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>G46</f>
        <v>Dining</v>
      </c>
      <c r="AO46" s="8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>IF(ISBLANK(Z47),  "", _xlfn.CONCAT("haas/entity/sensor/", LOWER(C47), "/", E47, "/config"))</f>
        <v/>
      </c>
      <c r="AB47" s="8" t="str">
        <f>IF(ISBLANK(Z47),  "", _xlfn.CONCAT(LOWER(C47), "/", E47))</f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>G47</f>
        <v>Laundry</v>
      </c>
      <c r="AO47" s="8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>IF(ISBLANK(Z48),  "", _xlfn.CONCAT("haas/entity/sensor/", LOWER(C48), "/", E48, "/config"))</f>
        <v/>
      </c>
      <c r="AB48" s="8" t="str">
        <f>IF(ISBLANK(Z48),  "", _xlfn.CONCAT(LOWER(C48), "/", E48))</f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>G48</f>
        <v>Basement</v>
      </c>
      <c r="AO48" s="8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>IF(ISBLANK(Z49),  "", _xlfn.CONCAT("haas/entity/sensor/", LOWER(C49), "/", E49, "/config"))</f>
        <v>haas/entity/sensor/weewx/compensation_sensor_rack_humidity/config</v>
      </c>
      <c r="AB49" s="8" t="str">
        <f>IF(ISBLANK(Z49),  "", _xlfn.CONCAT(LOWER(C49), "/", E49))</f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>IF(ISBLANK(Z50),  "", _xlfn.CONCAT(LOWER(C50), "/", E50))</f>
        <v/>
      </c>
      <c r="AE50" s="11"/>
      <c r="AO50" s="8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>IF(ISBLANK(Z51),  "", _xlfn.CONCAT("haas/entity/sensor/", LOWER(C51), "/", E51, "/config"))</f>
        <v/>
      </c>
      <c r="AB51" s="8" t="str">
        <f>IF(ISBLANK(Z51),  "", _xlfn.CONCAT(LOWER(C51), "/", E51))</f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>G51</f>
        <v>Ada</v>
      </c>
      <c r="AO51" s="8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>IF(ISBLANK(Z52),  "", _xlfn.CONCAT("haas/entity/sensor/", LOWER(C52), "/", E52, "/config"))</f>
        <v/>
      </c>
      <c r="AB52" s="8" t="str">
        <f>IF(ISBLANK(Z52),  "", _xlfn.CONCAT(LOWER(C52), "/", E52))</f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>G52</f>
        <v>Edwin</v>
      </c>
      <c r="AO52" s="8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>IF(ISBLANK(Z53),  "", _xlfn.CONCAT("haas/entity/sensor/", LOWER(C53), "/", E53, "/config"))</f>
        <v/>
      </c>
      <c r="AB53" s="8" t="str">
        <f>IF(ISBLANK(Z53),  "", _xlfn.CONCAT(LOWER(C53), "/", E53))</f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>G53</f>
        <v>Parents</v>
      </c>
      <c r="AO53" s="8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>IF(ISBLANK(Z54),  "", _xlfn.CONCAT("haas/entity/sensor/", LOWER(C54), "/", E54, "/config"))</f>
        <v/>
      </c>
      <c r="AB54" s="8" t="str">
        <f>IF(ISBLANK(Z54),  "", _xlfn.CONCAT(LOWER(C54), "/", E54))</f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>G54</f>
        <v>Office</v>
      </c>
      <c r="AO54" s="8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>IF(ISBLANK(Z55),  "", _xlfn.CONCAT("haas/entity/sensor/", LOWER(C55), "/", E55, "/config"))</f>
        <v/>
      </c>
      <c r="AB55" s="8" t="str">
        <f>IF(ISBLANK(Z55),  "", _xlfn.CONCAT(LOWER(C55), "/", E55))</f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>G55</f>
        <v>Lounge</v>
      </c>
      <c r="AO55" s="8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>IF(ISBLANK(Z56),  "", _xlfn.CONCAT("haas/entity/sensor/", LOWER(C56), "/", E56, "/config"))</f>
        <v/>
      </c>
      <c r="AB56" s="8" t="str">
        <f>IF(ISBLANK(Z56),  "", _xlfn.CONCAT(LOWER(C56), "/", E56))</f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>G56</f>
        <v>Kitchen</v>
      </c>
      <c r="AO56" s="8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>IF(ISBLANK(Z57),  "", _xlfn.CONCAT("haas/entity/sensor/", LOWER(C57), "/", E57, "/config"))</f>
        <v/>
      </c>
      <c r="AB57" s="8" t="str">
        <f>IF(ISBLANK(Z57),  "", _xlfn.CONCAT(LOWER(C57), "/", E57))</f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>G57</f>
        <v>Pantry</v>
      </c>
      <c r="AO57" s="8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>IF(ISBLANK(Z58),  "", _xlfn.CONCAT("haas/entity/sensor/", LOWER(C58), "/", E58, "/config"))</f>
        <v/>
      </c>
      <c r="AB58" s="8" t="str">
        <f>IF(ISBLANK(Z58),  "", _xlfn.CONCAT(LOWER(C58), "/", E58))</f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>G58</f>
        <v>Dining</v>
      </c>
      <c r="AO58" s="8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>IF(ISBLANK(Z59),  "", _xlfn.CONCAT("haas/entity/sensor/", LOWER(C59), "/", E59, "/config"))</f>
        <v/>
      </c>
      <c r="AB59" s="8" t="str">
        <f>IF(ISBLANK(Z59),  "", _xlfn.CONCAT(LOWER(C59), "/", E59))</f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>G59</f>
        <v>Laundry</v>
      </c>
      <c r="AO59" s="8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>IF(ISBLANK(Z60),  "", _xlfn.CONCAT("haas/entity/sensor/", LOWER(C60), "/", E60, "/config"))</f>
        <v/>
      </c>
      <c r="AB60" s="8" t="str">
        <f>IF(ISBLANK(Z60),  "", _xlfn.CONCAT(LOWER(C60), "/", E60))</f>
        <v/>
      </c>
      <c r="AO60" s="8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>IF(ISBLANK(Z61),  "", _xlfn.CONCAT("haas/entity/sensor/", LOWER(C61), "/", E61, "/config"))</f>
        <v/>
      </c>
      <c r="AB61" s="8" t="str">
        <f>IF(ISBLANK(Z61),  "", _xlfn.CONCAT(LOWER(C61), "/", E61))</f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>G61</f>
        <v>Ada</v>
      </c>
      <c r="AO61" s="8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>IF(ISBLANK(Z62),  "", _xlfn.CONCAT("haas/entity/sensor/", LOWER(C62), "/", E62, "/config"))</f>
        <v/>
      </c>
      <c r="AB62" s="8" t="str">
        <f>IF(ISBLANK(Z62),  "", _xlfn.CONCAT(LOWER(C62), "/", E62))</f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>G62</f>
        <v>Edwin</v>
      </c>
      <c r="AO62" s="8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>IF(ISBLANK(Z63),  "", _xlfn.CONCAT("haas/entity/sensor/", LOWER(C63), "/", E63, "/config"))</f>
        <v/>
      </c>
      <c r="AB63" s="8" t="str">
        <f>IF(ISBLANK(Z63),  "", _xlfn.CONCAT(LOWER(C63), "/", E63))</f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>G63</f>
        <v>Parents</v>
      </c>
      <c r="AO63" s="8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>IF(ISBLANK(Z64),  "", _xlfn.CONCAT("haas/entity/sensor/", LOWER(C64), "/", E64, "/config"))</f>
        <v/>
      </c>
      <c r="AB64" s="8" t="str">
        <f>IF(ISBLANK(Z64),  "", _xlfn.CONCAT(LOWER(C64), "/", E64))</f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>G64</f>
        <v>Office</v>
      </c>
      <c r="AO64" s="8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>IF(ISBLANK(Z65),  "", _xlfn.CONCAT("haas/entity/sensor/", LOWER(C65), "/", E65, "/config"))</f>
        <v/>
      </c>
      <c r="AB65" s="8" t="str">
        <f>IF(ISBLANK(Z65),  "", _xlfn.CONCAT(LOWER(C65), "/", E65))</f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>G65</f>
        <v>Kitchen</v>
      </c>
      <c r="AO65" s="8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>IF(ISBLANK(Z66),  "", _xlfn.CONCAT("haas/entity/sensor/", LOWER(C66), "/", E66, "/config"))</f>
        <v/>
      </c>
      <c r="AB66" s="8" t="str">
        <f>IF(ISBLANK(Z66),  "", _xlfn.CONCAT(LOWER(C66), "/", E66))</f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>G66</f>
        <v>Laundry</v>
      </c>
      <c r="AO66" s="8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>IF(ISBLANK(Z67),  "", _xlfn.CONCAT("haas/entity/sensor/", LOWER(C67), "/", E67, "/config"))</f>
        <v>haas/entity/sensor/weewx/roof_cloud_base/config</v>
      </c>
      <c r="AB67" s="8" t="str">
        <f>IF(ISBLANK(Z67),  "", _xlfn.CONCAT(LOWER(C67), "/", E67))</f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>IF(ISBLANK(Z68),  "", _xlfn.CONCAT("haas/entity/sensor/", LOWER(C68), "/", E68, "/config"))</f>
        <v>haas/entity/sensor/weewx/roof_max_solar_radiation/config</v>
      </c>
      <c r="AB68" s="8" t="str">
        <f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>IF(ISBLANK(Z69),  "", _xlfn.CONCAT("haas/entity/sensor/", LOWER(C69), "/", E69, "/config"))</f>
        <v>haas/entity/sensor/weewx/roof_barometer_pressure/config</v>
      </c>
      <c r="AB69" s="8" t="str">
        <f>IF(ISBLANK(Z69),  "", _xlfn.CONCAT(LOWER(C69), "/", E69))</f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>IF(ISBLANK(Z70),  "", _xlfn.CONCAT("haas/entity/sensor/", LOWER(C70), "/", E70, "/config"))</f>
        <v>haas/entity/sensor/weewx/roof_pressure/config</v>
      </c>
      <c r="AB70" s="8" t="str">
        <f>IF(ISBLANK(Z70),  "", _xlfn.CONCAT(LOWER(C70), "/", E70))</f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>IF(ISBLANK(Z71),  "", _xlfn.CONCAT("haas/entity/sensor/", LOWER(C71), "/", E71, "/config"))</f>
        <v>haas/entity/sensor/weewx/roof_wind_direction/config</v>
      </c>
      <c r="AB71" s="8" t="str">
        <f>IF(ISBLANK(Z71),  "", _xlfn.CONCAT(LOWER(C71), "/", E71))</f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>IF(ISBLANK(Z72),  "", _xlfn.CONCAT("haas/entity/sensor/", LOWER(C72), "/", E72, "/config"))</f>
        <v>haas/entity/sensor/weewx/roof_wind_gust_direction/config</v>
      </c>
      <c r="AB72" s="8" t="str">
        <f>IF(ISBLANK(Z72),  "", _xlfn.CONCAT(LOWER(C72), "/", E72))</f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>IF(ISBLANK(Z73),  "", _xlfn.CONCAT("haas/entity/sensor/", LOWER(C73), "/", E73, "/config"))</f>
        <v>haas/entity/sensor/weewx/roof_wind_gust_speed/config</v>
      </c>
      <c r="AB73" s="8" t="str">
        <f>IF(ISBLANK(Z73),  "", _xlfn.CONCAT(LOWER(C73), "/", E73))</f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>IF(ISBLANK(Z74),  "", _xlfn.CONCAT("haas/entity/sensor/", LOWER(C74), "/", E74, "/config"))</f>
        <v>haas/entity/sensor/weewx/roof_wind_speed_10min/config</v>
      </c>
      <c r="AB74" s="8" t="str">
        <f>IF(ISBLANK(Z74),  "", _xlfn.CONCAT(LOWER(C74), "/", E74))</f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>IF(ISBLANK(Z75),  "", _xlfn.CONCAT("haas/entity/sensor/", LOWER(C75), "/", E75, "/config"))</f>
        <v>haas/entity/sensor/weewx/roof_wind_samples/config</v>
      </c>
      <c r="AB75" s="8" t="str">
        <f>IF(ISBLANK(Z75),  "", _xlfn.CONCAT(LOWER(C75), "/", E75))</f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>IF(ISBLANK(Z76),  "", _xlfn.CONCAT("haas/entity/sensor/", LOWER(C76), "/", E76, "/config"))</f>
        <v>haas/entity/sensor/weewx/roof_wind_run/config</v>
      </c>
      <c r="AB76" s="8" t="str">
        <f>IF(ISBLANK(Z76),  "", _xlfn.CONCAT(LOWER(C76), "/", E76))</f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>IF(ISBLANK(Z77),  "", _xlfn.CONCAT("haas/entity/sensor/", LOWER(C77), "/", E77, "/config"))</f>
        <v>haas/entity/sensor/weewx/roof_wind_speed/config</v>
      </c>
      <c r="AB77" s="8" t="str">
        <f>IF(ISBLANK(Z77),  "", _xlfn.CONCAT(LOWER(C77), "/", E77))</f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>IF(ISBLANK(Z78),  "", _xlfn.CONCAT("haas/entity/sensor/", LOWER(C78), "/", E78, "/config"))</f>
        <v>haas/entity/sensor/weewx/roof_rain_rate/config</v>
      </c>
      <c r="AB78" s="8" t="str">
        <f>IF(ISBLANK(Z78),  "", _xlfn.CONCAT(LOWER(C78), "/", E78))</f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>IF(ISBLANK(Z79),  "", _xlfn.CONCAT("haas/entity/sensor/", LOWER(C79), "/", E79, "/config"))</f>
        <v>haas/entity/sensor/weewx/roof_hourly_rain/config</v>
      </c>
      <c r="AB79" s="8" t="str">
        <f>IF(ISBLANK(Z79),  "", _xlfn.CONCAT(LOWER(C79), "/", E79))</f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>IF(ISBLANK(Z80),  "", _xlfn.CONCAT("haas/entity/sensor/", LOWER(C80), "/", E80, "/config"))</f>
        <v/>
      </c>
      <c r="AB80" s="8" t="str">
        <f>IF(ISBLANK(Z80),  "", _xlfn.CONCAT(LOWER(C80), "/", E80))</f>
        <v/>
      </c>
      <c r="AE80" s="11"/>
      <c r="AO80" s="8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>IF(ISBLANK(Z81),  "", _xlfn.CONCAT("haas/entity/sensor/", LOWER(C81), "/", E81, "/config"))</f>
        <v>haas/entity/sensor/weewx/roof_daily_rain/config</v>
      </c>
      <c r="AB81" s="8" t="str">
        <f>IF(ISBLANK(Z81),  "", _xlfn.CONCAT(LOWER(C81), "/", E81))</f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>IF(ISBLANK(Z82),  "", _xlfn.CONCAT("haas/entity/sensor/", LOWER(C82), "/", E82, "/config"))</f>
        <v>haas/entity/sensor/weewx/roof_24hour_rain/config</v>
      </c>
      <c r="AB82" s="8" t="str">
        <f>IF(ISBLANK(Z82),  "", _xlfn.CONCAT(LOWER(C82), "/", E82))</f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>IF(ISBLANK(Z83),  "", _xlfn.CONCAT("haas/entity/sensor/", LOWER(C83), "/", E83, "/config"))</f>
        <v/>
      </c>
      <c r="AB83" s="8" t="str">
        <f>IF(ISBLANK(Z83),  "", _xlfn.CONCAT(LOWER(C83), "/", E83))</f>
        <v/>
      </c>
      <c r="AE83" s="11"/>
      <c r="AO83" s="8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>IF(ISBLANK(Z84),  "", _xlfn.CONCAT("haas/entity/sensor/", LOWER(C84), "/", E84, "/config"))</f>
        <v>haas/entity/sensor/weewx/roof_monthly_rain/config</v>
      </c>
      <c r="AB84" s="8" t="str">
        <f>IF(ISBLANK(Z84),  "", _xlfn.CONCAT(LOWER(C84), "/", E84))</f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>IF(ISBLANK(Z85),  "", _xlfn.CONCAT("haas/entity/sensor/", LOWER(C85), "/", E85, "/config"))</f>
        <v/>
      </c>
      <c r="AB85" s="8" t="str">
        <f>IF(ISBLANK(Z85),  "", _xlfn.CONCAT(LOWER(C85), "/", E85))</f>
        <v/>
      </c>
      <c r="AE85" s="11"/>
      <c r="AO85" s="8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>IF(ISBLANK(Z86),  "", _xlfn.CONCAT("haas/entity/sensor/", LOWER(C86), "/", E86, "/config"))</f>
        <v>haas/entity/sensor/weewx/roof_yearly_rain/config</v>
      </c>
      <c r="AB86" s="8" t="str">
        <f>IF(ISBLANK(Z86),  "", _xlfn.CONCAT(LOWER(C86), "/", E86))</f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>IF(ISBLANK(Z87),  "", _xlfn.CONCAT("haas/entity/sensor/", LOWER(C87), "/", E87, "/config"))</f>
        <v>haas/entity/sensor/weewx/roof_rain/config</v>
      </c>
      <c r="AB87" s="8" t="str">
        <f>IF(ISBLANK(Z87),  "", _xlfn.CONCAT(LOWER(C87), "/", E87))</f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>IF(ISBLANK(Z88),  "", _xlfn.CONCAT("haas/entity/sensor/", LOWER(C88), "/", E88, "/config"))</f>
        <v>haas/entity/sensor/weewx/roof_storm_rain/config</v>
      </c>
      <c r="AB88" s="8" t="str">
        <f>IF(ISBLANK(Z88),  "", _xlfn.CONCAT(LOWER(C88), "/", E88))</f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>IF(ISBLANK(Z89),  "", _xlfn.CONCAT("haas/entity/sensor/", LOWER(C89), "/", E89, "/config"))</f>
        <v/>
      </c>
      <c r="AB89" s="8" t="str">
        <f>IF(ISBLANK(Z89),  "", _xlfn.CONCAT(LOWER(C89), "/", E89))</f>
        <v/>
      </c>
      <c r="AE89" s="11"/>
      <c r="AK89" s="8" t="s">
        <v>173</v>
      </c>
      <c r="AO89" s="8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>IF(ISBLANK(Z90),  "", _xlfn.CONCAT("haas/entity/sensor/", LOWER(C90), "/", E90, "/config"))</f>
        <v/>
      </c>
      <c r="AB90" s="8" t="str">
        <f>IF(ISBLANK(Z90),  "", _xlfn.CONCAT(LOWER(C90), "/", E90))</f>
        <v/>
      </c>
      <c r="AE90" s="11"/>
      <c r="AK90" s="8" t="s">
        <v>173</v>
      </c>
      <c r="AO90" s="8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>IF(ISBLANK(Z91),  "", _xlfn.CONCAT("haas/entity/sensor/", LOWER(C91), "/", E91, "/config"))</f>
        <v/>
      </c>
      <c r="AB91" s="8" t="str">
        <f>IF(ISBLANK(Z91),  "", _xlfn.CONCAT(LOWER(C91), "/", E91))</f>
        <v/>
      </c>
      <c r="AE91" s="11"/>
      <c r="AK91" s="8" t="s">
        <v>173</v>
      </c>
      <c r="AO91" s="8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>IF(AND(ISBLANK(AM96), ISBLANK(AN96)), "", _xlfn.CONCAT("[", IF(ISBLANK(AM96), "", _xlfn.CONCAT("[""mac"", """, AM96, """]")), IF(ISBLANK(AN96), "", _xlfn.CONCAT(", [""ip"", """, AN96, """]")), "]"))</f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>IF(AND(ISBLANK(AM97), ISBLANK(AN97)), "", _xlfn.CONCAT("[", IF(ISBLANK(AM97), "", _xlfn.CONCAT("[""mac"", """, AM97, """]")), IF(ISBLANK(AN97), "", _xlfn.CONCAT(", [""ip"", """, AN97, """]")), "]"))</f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>IF(AND(ISBLANK(AM99), ISBLANK(AN99)), "", _xlfn.CONCAT("[", IF(ISBLANK(AM99), "", _xlfn.CONCAT("[""mac"", """, AM99, """]")), IF(ISBLANK(AN99), "", _xlfn.CONCAT(", [""ip"", """, AN99, """]")), "]"))</f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501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/>
      <c r="AK105" s="8" t="s">
        <v>130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19" t="s">
        <v>807</v>
      </c>
      <c r="R106" s="17" t="s">
        <v>908</v>
      </c>
      <c r="S106" s="17" t="s">
        <v>870</v>
      </c>
      <c r="T106" s="8"/>
      <c r="W106" s="8" t="s">
        <v>377</v>
      </c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19" t="s">
        <v>807</v>
      </c>
      <c r="R107" s="17" t="s">
        <v>834</v>
      </c>
      <c r="S107" s="17" t="s">
        <v>870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19" t="s">
        <v>808</v>
      </c>
      <c r="R108" s="17" t="s">
        <v>908</v>
      </c>
      <c r="S108" s="17" t="s">
        <v>871</v>
      </c>
      <c r="T108" s="8"/>
      <c r="W108" s="8" t="s">
        <v>377</v>
      </c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19" t="s">
        <v>808</v>
      </c>
      <c r="R109" s="17" t="s">
        <v>834</v>
      </c>
      <c r="S109" s="17" t="s">
        <v>871</v>
      </c>
      <c r="T109" s="8"/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/>
      <c r="AK110" s="8" t="s">
        <v>127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19">
        <v>300</v>
      </c>
      <c r="R111" s="17" t="s">
        <v>908</v>
      </c>
      <c r="S111" s="17" t="s">
        <v>870</v>
      </c>
      <c r="T111" s="8"/>
      <c r="W111" s="8" t="s">
        <v>377</v>
      </c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19">
        <v>300</v>
      </c>
      <c r="R112" s="17" t="s">
        <v>834</v>
      </c>
      <c r="S112" s="17" t="s">
        <v>870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19">
        <v>400</v>
      </c>
      <c r="R113" s="17" t="s">
        <v>908</v>
      </c>
      <c r="S113" s="17" t="s">
        <v>869</v>
      </c>
      <c r="T113" s="8"/>
      <c r="W113" s="8" t="s">
        <v>377</v>
      </c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19">
        <v>400</v>
      </c>
      <c r="R114" s="17" t="s">
        <v>834</v>
      </c>
      <c r="S114" s="17" t="s">
        <v>869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19">
        <v>400</v>
      </c>
      <c r="R115" s="17" t="s">
        <v>834</v>
      </c>
      <c r="S115" s="17" t="s">
        <v>869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19">
        <v>400</v>
      </c>
      <c r="R116" s="17" t="s">
        <v>834</v>
      </c>
      <c r="S116" s="17" t="s">
        <v>869</v>
      </c>
      <c r="T116" s="8"/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19">
        <v>400</v>
      </c>
      <c r="R117" s="17" t="s">
        <v>834</v>
      </c>
      <c r="S117" s="17" t="s">
        <v>869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19">
        <v>500</v>
      </c>
      <c r="R118" s="17" t="s">
        <v>908</v>
      </c>
      <c r="S118" s="17" t="s">
        <v>871</v>
      </c>
      <c r="T118" s="8"/>
      <c r="W118" s="8" t="s">
        <v>377</v>
      </c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19">
        <v>500</v>
      </c>
      <c r="R119" s="17" t="s">
        <v>834</v>
      </c>
      <c r="S119" s="17" t="s">
        <v>871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19">
        <v>500</v>
      </c>
      <c r="R120" s="17" t="s">
        <v>834</v>
      </c>
      <c r="S120" s="17" t="s">
        <v>871</v>
      </c>
      <c r="T120" s="8"/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19">
        <v>500</v>
      </c>
      <c r="R121" s="17" t="s">
        <v>834</v>
      </c>
      <c r="S121" s="17" t="s">
        <v>871</v>
      </c>
      <c r="T121" s="8"/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19">
        <v>500</v>
      </c>
      <c r="R122" s="17" t="s">
        <v>834</v>
      </c>
      <c r="S122" s="17" t="s">
        <v>871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19">
        <v>500</v>
      </c>
      <c r="R123" s="17" t="s">
        <v>834</v>
      </c>
      <c r="S123" s="17" t="s">
        <v>871</v>
      </c>
      <c r="T123" s="8"/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19">
        <v>500</v>
      </c>
      <c r="R124" s="17" t="s">
        <v>834</v>
      </c>
      <c r="S124" s="17" t="s">
        <v>871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19">
        <v>600</v>
      </c>
      <c r="R125" s="17" t="s">
        <v>908</v>
      </c>
      <c r="S125" s="17" t="s">
        <v>871</v>
      </c>
      <c r="T125" s="8"/>
      <c r="W125" s="8" t="s">
        <v>377</v>
      </c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19">
        <v>600</v>
      </c>
      <c r="R126" s="17" t="s">
        <v>834</v>
      </c>
      <c r="S126" s="17" t="s">
        <v>871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19">
        <v>600</v>
      </c>
      <c r="R127" s="17" t="s">
        <v>834</v>
      </c>
      <c r="S127" s="17" t="s">
        <v>871</v>
      </c>
      <c r="T127" s="8"/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19">
        <v>600</v>
      </c>
      <c r="R128" s="17" t="s">
        <v>834</v>
      </c>
      <c r="S128" s="17" t="s">
        <v>871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/>
      <c r="AK129" s="8" t="s">
        <v>173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19" t="s">
        <v>884</v>
      </c>
      <c r="R130" s="17" t="s">
        <v>908</v>
      </c>
      <c r="S130" s="17" t="s">
        <v>871</v>
      </c>
      <c r="T130" s="8"/>
      <c r="W130" s="8" t="s">
        <v>377</v>
      </c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19" t="s">
        <v>884</v>
      </c>
      <c r="R131" s="17" t="s">
        <v>834</v>
      </c>
      <c r="S131" s="17" t="s">
        <v>870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7" t="s">
        <v>908</v>
      </c>
      <c r="S132" s="17" t="s">
        <v>869</v>
      </c>
      <c r="T132" s="8"/>
      <c r="W132" s="8" t="s">
        <v>377</v>
      </c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7" t="s">
        <v>834</v>
      </c>
      <c r="S133" s="17" t="s">
        <v>869</v>
      </c>
      <c r="T133" s="8"/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7" t="s">
        <v>834</v>
      </c>
      <c r="S134" s="17" t="s">
        <v>869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7" t="s">
        <v>834</v>
      </c>
      <c r="S135" s="17" t="s">
        <v>869</v>
      </c>
      <c r="T135" s="8"/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7" t="s">
        <v>908</v>
      </c>
      <c r="S136" s="17" t="s">
        <v>871</v>
      </c>
      <c r="T136" s="8"/>
      <c r="W136" s="8" t="s">
        <v>377</v>
      </c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7" t="s">
        <v>834</v>
      </c>
      <c r="S137" s="17" t="s">
        <v>871</v>
      </c>
      <c r="T137" s="8"/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7" t="s">
        <v>834</v>
      </c>
      <c r="S138" s="17" t="s">
        <v>871</v>
      </c>
      <c r="T138" s="8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7" t="s">
        <v>834</v>
      </c>
      <c r="S139" s="17" t="s">
        <v>871</v>
      </c>
      <c r="T139" s="8"/>
      <c r="U139" s="13"/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7" t="s">
        <v>834</v>
      </c>
      <c r="S140" s="17" t="s">
        <v>871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7" t="s">
        <v>908</v>
      </c>
      <c r="S142" s="17" t="s">
        <v>871</v>
      </c>
      <c r="T142" s="8"/>
      <c r="W142" s="8" t="s">
        <v>377</v>
      </c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7" t="s">
        <v>834</v>
      </c>
      <c r="S143" s="17" t="s">
        <v>871</v>
      </c>
      <c r="T143" s="8"/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7" t="s">
        <v>908</v>
      </c>
      <c r="S144" s="17" t="s">
        <v>871</v>
      </c>
      <c r="T144" s="8"/>
      <c r="W144" s="8" t="s">
        <v>377</v>
      </c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7" t="s">
        <v>834</v>
      </c>
      <c r="S145" s="17" t="s">
        <v>871</v>
      </c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7" t="s">
        <v>908</v>
      </c>
      <c r="S146" s="17" t="s">
        <v>872</v>
      </c>
      <c r="T146" s="8"/>
      <c r="W146" s="8" t="s">
        <v>377</v>
      </c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7" t="s">
        <v>834</v>
      </c>
      <c r="S147" s="17" t="s">
        <v>872</v>
      </c>
      <c r="T147" s="8"/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7" t="s">
        <v>908</v>
      </c>
      <c r="S148" s="17" t="s">
        <v>869</v>
      </c>
      <c r="T148" s="8"/>
      <c r="W148" s="8" t="s">
        <v>377</v>
      </c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7" t="s">
        <v>834</v>
      </c>
      <c r="S149" s="17" t="s">
        <v>869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7" t="s">
        <v>908</v>
      </c>
      <c r="S150" s="17" t="s">
        <v>869</v>
      </c>
      <c r="T150" s="8"/>
      <c r="W150" s="8" t="s">
        <v>377</v>
      </c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7" t="s">
        <v>834</v>
      </c>
      <c r="S151" s="17" t="s">
        <v>869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7" t="s">
        <v>908</v>
      </c>
      <c r="S152" s="17" t="s">
        <v>869</v>
      </c>
      <c r="T152" s="8"/>
      <c r="W152" s="8" t="s">
        <v>377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7" t="s">
        <v>834</v>
      </c>
      <c r="S153" s="17" t="s">
        <v>869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>IF(ISBLANK(Z155),  "", _xlfn.CONCAT("haas/entity/sensor/", LOWER(C155), "/", E155, "/config"))</f>
        <v/>
      </c>
      <c r="AB155" s="8" t="str">
        <f>IF(ISBLANK(Z155),  "", _xlfn.CONCAT(LOWER(C155), "/", E155))</f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>IF(AND(ISBLANK(AM155), ISBLANK(AN155)), "", _xlfn.CONCAT("[", IF(ISBLANK(AM155), "", _xlfn.CONCAT("[""mac"", """, AM155, """]")), IF(ISBLANK(AN155), "", _xlfn.CONCAT(", [""ip"", """, AN155, """]")), "]"))</f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7" t="s">
        <v>907</v>
      </c>
      <c r="S156" s="17" t="s">
        <v>897</v>
      </c>
      <c r="T156" s="8"/>
      <c r="W156" s="8" t="s">
        <v>377</v>
      </c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7" t="s">
        <v>834</v>
      </c>
      <c r="S157" s="17" t="s">
        <v>897</v>
      </c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7" t="s">
        <v>834</v>
      </c>
      <c r="S158" s="17" t="s">
        <v>897</v>
      </c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7" t="s">
        <v>834</v>
      </c>
      <c r="S159" s="17" t="s">
        <v>897</v>
      </c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7" t="s">
        <v>834</v>
      </c>
      <c r="S160" s="17" t="s">
        <v>897</v>
      </c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"0x001788010c692144"]]</v>
      </c>
    </row>
    <row r="161" spans="1:41" s="36" customFormat="1" ht="16" customHeight="1" x14ac:dyDescent="0.2">
      <c r="A161" s="36">
        <v>1656</v>
      </c>
      <c r="B161" s="36" t="s">
        <v>929</v>
      </c>
      <c r="C161" s="36" t="s">
        <v>545</v>
      </c>
      <c r="D161" s="36" t="s">
        <v>137</v>
      </c>
      <c r="F161" s="36" t="str">
        <f>IF(ISBLANK(E161), "", Table2[[#This Row],[unique_id]])</f>
        <v/>
      </c>
      <c r="O161" s="37"/>
      <c r="P161" s="37" t="s">
        <v>786</v>
      </c>
      <c r="Q161" s="37" t="s">
        <v>898</v>
      </c>
      <c r="R161" s="38" t="s">
        <v>834</v>
      </c>
      <c r="S161" s="38" t="s">
        <v>897</v>
      </c>
      <c r="Y161" s="37"/>
      <c r="AA161" s="36" t="str">
        <f>IF(ISBLANK(Z161),  "", _xlfn.CONCAT("haas/entity/sensor/", LOWER(C161), "/", E161, "/config"))</f>
        <v/>
      </c>
      <c r="AB161" s="36" t="str">
        <f>IF(ISBLANK(Z161),  "", _xlfn.CONCAT(LOWER(C161), "/", E161))</f>
        <v/>
      </c>
      <c r="AE161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1" s="36" t="str">
        <f>LOWER(_xlfn.CONCAT(Table2[[#This Row],[device_suggested_area]], "-",Table2[[#This Row],[device_identifiers]]))</f>
        <v>garden-pedestals-bulb-5</v>
      </c>
      <c r="AG161" s="37" t="s">
        <v>894</v>
      </c>
      <c r="AH161" s="8" t="s">
        <v>1051</v>
      </c>
      <c r="AI161" s="36" t="s">
        <v>896</v>
      </c>
      <c r="AJ161" s="36" t="s">
        <v>545</v>
      </c>
      <c r="AK161" s="36" t="s">
        <v>911</v>
      </c>
      <c r="AM161" s="36" t="s">
        <v>1050</v>
      </c>
      <c r="AO161" s="36" t="str">
        <f>IF(AND(ISBLANK(AM161), ISBLANK(AN161)), "", _xlfn.CONCAT("[", IF(ISBLANK(AM161), "", _xlfn.CONCAT("[""mac"", """, AM161, """]")), IF(ISBLANK(AN161), "", _xlfn.CONCAT(", [""ip"", """, AN161, """]")), "]"))</f>
        <v>[["mac", "x"]]</v>
      </c>
    </row>
    <row r="162" spans="1:41" s="36" customFormat="1" ht="16" customHeight="1" x14ac:dyDescent="0.2">
      <c r="A162" s="36">
        <v>1657</v>
      </c>
      <c r="B162" s="36" t="s">
        <v>929</v>
      </c>
      <c r="C162" s="36" t="s">
        <v>545</v>
      </c>
      <c r="D162" s="36" t="s">
        <v>137</v>
      </c>
      <c r="F162" s="36" t="str">
        <f>IF(ISBLANK(E162), "", Table2[[#This Row],[unique_id]])</f>
        <v/>
      </c>
      <c r="O162" s="37"/>
      <c r="P162" s="37" t="s">
        <v>786</v>
      </c>
      <c r="Q162" s="37" t="s">
        <v>898</v>
      </c>
      <c r="R162" s="38" t="s">
        <v>834</v>
      </c>
      <c r="S162" s="38" t="s">
        <v>897</v>
      </c>
      <c r="Y162" s="37"/>
      <c r="AA162" s="36" t="str">
        <f>IF(ISBLANK(Z162),  "", _xlfn.CONCAT("haas/entity/sensor/", LOWER(C162), "/", E162, "/config"))</f>
        <v/>
      </c>
      <c r="AB162" s="36" t="str">
        <f>IF(ISBLANK(Z162),  "", _xlfn.CONCAT(LOWER(C162), "/", E162))</f>
        <v/>
      </c>
      <c r="AE162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2" s="36" t="str">
        <f>LOWER(_xlfn.CONCAT(Table2[[#This Row],[device_suggested_area]], "-",Table2[[#This Row],[device_identifiers]]))</f>
        <v>garden-pedestals-bulb-6</v>
      </c>
      <c r="AG162" s="37" t="s">
        <v>894</v>
      </c>
      <c r="AH162" s="8" t="s">
        <v>1052</v>
      </c>
      <c r="AI162" s="36" t="s">
        <v>896</v>
      </c>
      <c r="AJ162" s="36" t="s">
        <v>545</v>
      </c>
      <c r="AK162" s="36" t="s">
        <v>911</v>
      </c>
      <c r="AM162" s="36" t="s">
        <v>1050</v>
      </c>
      <c r="AO162" s="36" t="str">
        <f>IF(AND(ISBLANK(AM162), ISBLANK(AN162)), "", _xlfn.CONCAT("[", IF(ISBLANK(AM162), "", _xlfn.CONCAT("[""mac"", """, AM162, """]")), IF(ISBLANK(AN162), "", _xlfn.CONCAT(", [""ip"", """, AN162, """]")), "]"))</f>
        <v>[["mac", "x"]]</v>
      </c>
    </row>
    <row r="163" spans="1:41" s="36" customFormat="1" ht="16" customHeight="1" x14ac:dyDescent="0.2">
      <c r="A163" s="36">
        <v>1658</v>
      </c>
      <c r="B163" s="36" t="s">
        <v>929</v>
      </c>
      <c r="C163" s="36" t="s">
        <v>545</v>
      </c>
      <c r="D163" s="36" t="s">
        <v>137</v>
      </c>
      <c r="F163" s="36" t="str">
        <f>IF(ISBLANK(E163), "", Table2[[#This Row],[unique_id]])</f>
        <v/>
      </c>
      <c r="O163" s="37"/>
      <c r="P163" s="37" t="s">
        <v>786</v>
      </c>
      <c r="Q163" s="37" t="s">
        <v>898</v>
      </c>
      <c r="R163" s="38" t="s">
        <v>834</v>
      </c>
      <c r="S163" s="38" t="s">
        <v>897</v>
      </c>
      <c r="Y163" s="37"/>
      <c r="AA163" s="36" t="str">
        <f>IF(ISBLANK(Z163),  "", _xlfn.CONCAT("haas/entity/sensor/", LOWER(C163), "/", E163, "/config"))</f>
        <v/>
      </c>
      <c r="AB163" s="36" t="str">
        <f>IF(ISBLANK(Z163),  "", _xlfn.CONCAT(LOWER(C163), "/", E163))</f>
        <v/>
      </c>
      <c r="AE163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3" s="36" t="str">
        <f>LOWER(_xlfn.CONCAT(Table2[[#This Row],[device_suggested_area]], "-",Table2[[#This Row],[device_identifiers]]))</f>
        <v>garden-pedestals-bulb-7</v>
      </c>
      <c r="AG163" s="37" t="s">
        <v>894</v>
      </c>
      <c r="AH163" s="8" t="s">
        <v>1053</v>
      </c>
      <c r="AI163" s="36" t="s">
        <v>896</v>
      </c>
      <c r="AJ163" s="36" t="s">
        <v>545</v>
      </c>
      <c r="AK163" s="36" t="s">
        <v>911</v>
      </c>
      <c r="AM163" s="36" t="s">
        <v>1050</v>
      </c>
      <c r="AO163" s="36" t="str">
        <f>IF(AND(ISBLANK(AM163), ISBLANK(AN163)), "", _xlfn.CONCAT("[", IF(ISBLANK(AM163), "", _xlfn.CONCAT("[""mac"", """, AM163, """]")), IF(ISBLANK(AN163), "", _xlfn.CONCAT(", [""ip"", """, AN163, """]")), "]"))</f>
        <v>[["mac", "x"]]</v>
      </c>
    </row>
    <row r="164" spans="1:41" s="36" customFormat="1" ht="16" customHeight="1" x14ac:dyDescent="0.2">
      <c r="A164" s="36">
        <v>1659</v>
      </c>
      <c r="B164" s="36" t="s">
        <v>929</v>
      </c>
      <c r="C164" s="36" t="s">
        <v>545</v>
      </c>
      <c r="D164" s="36" t="s">
        <v>137</v>
      </c>
      <c r="F164" s="36" t="str">
        <f>IF(ISBLANK(E164), "", Table2[[#This Row],[unique_id]])</f>
        <v/>
      </c>
      <c r="O164" s="37"/>
      <c r="P164" s="37" t="s">
        <v>786</v>
      </c>
      <c r="Q164" s="37" t="s">
        <v>898</v>
      </c>
      <c r="R164" s="38" t="s">
        <v>834</v>
      </c>
      <c r="S164" s="38" t="s">
        <v>897</v>
      </c>
      <c r="Y164" s="37"/>
      <c r="AA164" s="36" t="str">
        <f>IF(ISBLANK(Z164),  "", _xlfn.CONCAT("haas/entity/sensor/", LOWER(C164), "/", E164, "/config"))</f>
        <v/>
      </c>
      <c r="AB164" s="36" t="str">
        <f>IF(ISBLANK(Z164),  "", _xlfn.CONCAT(LOWER(C164), "/", E164))</f>
        <v/>
      </c>
      <c r="AE164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4" s="36" t="str">
        <f>LOWER(_xlfn.CONCAT(Table2[[#This Row],[device_suggested_area]], "-",Table2[[#This Row],[device_identifiers]]))</f>
        <v>garden-pedestals-bulb-8</v>
      </c>
      <c r="AG164" s="37" t="s">
        <v>894</v>
      </c>
      <c r="AH164" s="8" t="s">
        <v>1054</v>
      </c>
      <c r="AI164" s="36" t="s">
        <v>896</v>
      </c>
      <c r="AJ164" s="36" t="s">
        <v>545</v>
      </c>
      <c r="AK164" s="36" t="s">
        <v>911</v>
      </c>
      <c r="AM164" s="36" t="s">
        <v>1050</v>
      </c>
      <c r="AO164" s="36" t="str">
        <f>IF(AND(ISBLANK(AM164), ISBLANK(AN164)), "", _xlfn.CONCAT("[", IF(ISBLANK(AM164), "", _xlfn.CONCAT("[""mac"", """, AM164, """]")), IF(ISBLANK(AN164), "", _xlfn.CONCAT(", [""ip"", """, AN164, """]")), "]"))</f>
        <v>[["mac", "x"]]</v>
      </c>
    </row>
    <row r="165" spans="1:41" ht="16" customHeight="1" x14ac:dyDescent="0.2">
      <c r="A165" s="8">
        <v>1660</v>
      </c>
      <c r="B165" s="8" t="s">
        <v>26</v>
      </c>
      <c r="C165" s="8" t="s">
        <v>545</v>
      </c>
      <c r="D165" s="8" t="s">
        <v>137</v>
      </c>
      <c r="E165" s="8" t="s">
        <v>919</v>
      </c>
      <c r="F165" s="8" t="str">
        <f>IF(ISBLANK(E165), "", Table2[[#This Row],[unique_id]])</f>
        <v>tree_spotlights</v>
      </c>
      <c r="G165" s="8" t="s">
        <v>906</v>
      </c>
      <c r="H165" s="8" t="s">
        <v>139</v>
      </c>
      <c r="I165" s="8" t="s">
        <v>132</v>
      </c>
      <c r="J165" s="8" t="s">
        <v>920</v>
      </c>
      <c r="L165" s="8" t="s">
        <v>136</v>
      </c>
      <c r="N165" s="8"/>
      <c r="O165" s="10"/>
      <c r="P165" s="10" t="s">
        <v>787</v>
      </c>
      <c r="Q165" s="10" t="s">
        <v>905</v>
      </c>
      <c r="R165" s="17" t="s">
        <v>907</v>
      </c>
      <c r="S165" s="17" t="s">
        <v>897</v>
      </c>
      <c r="T165" s="8"/>
      <c r="W165" s="8" t="s">
        <v>377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5" s="8" t="str">
        <f>LOWER(_xlfn.CONCAT(Table2[[#This Row],[device_suggested_area]], "-",Table2[[#This Row],[device_identifiers]]))</f>
        <v>tree-spotlights</v>
      </c>
      <c r="AG165" s="10" t="s">
        <v>894</v>
      </c>
      <c r="AH165" s="8" t="s">
        <v>917</v>
      </c>
      <c r="AI165" s="8" t="s">
        <v>904</v>
      </c>
      <c r="AJ165" s="8" t="s">
        <v>545</v>
      </c>
      <c r="AK165" s="8" t="s">
        <v>903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8">
        <v>1661</v>
      </c>
      <c r="B166" s="8" t="s">
        <v>26</v>
      </c>
      <c r="C166" s="8" t="s">
        <v>545</v>
      </c>
      <c r="D166" s="8" t="s">
        <v>137</v>
      </c>
      <c r="F166" s="8" t="str">
        <f>IF(ISBLANK(E166), "", Table2[[#This Row],[unique_id]])</f>
        <v/>
      </c>
      <c r="N166" s="8"/>
      <c r="O166" s="10"/>
      <c r="P166" s="10" t="s">
        <v>786</v>
      </c>
      <c r="Q166" s="10" t="s">
        <v>905</v>
      </c>
      <c r="R166" s="17" t="s">
        <v>834</v>
      </c>
      <c r="S166" s="17" t="s">
        <v>897</v>
      </c>
      <c r="T166" s="8"/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6" s="8" t="str">
        <f>LOWER(_xlfn.CONCAT(Table2[[#This Row],[device_suggested_area]], "-",Table2[[#This Row],[device_identifiers]]))</f>
        <v>tree-spotlights-bulb-1</v>
      </c>
      <c r="AG166" s="10" t="s">
        <v>894</v>
      </c>
      <c r="AH166" s="8" t="s">
        <v>918</v>
      </c>
      <c r="AI166" s="8" t="s">
        <v>904</v>
      </c>
      <c r="AJ166" s="8" t="s">
        <v>545</v>
      </c>
      <c r="AK166" s="8" t="s">
        <v>903</v>
      </c>
      <c r="AM166" s="8" t="s">
        <v>902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"0x00178801097ed42c"]]</v>
      </c>
    </row>
    <row r="167" spans="1:41" ht="16" customHeight="1" x14ac:dyDescent="0.2">
      <c r="A167" s="8">
        <v>1662</v>
      </c>
      <c r="B167" s="8" t="s">
        <v>26</v>
      </c>
      <c r="C167" s="8" t="s">
        <v>545</v>
      </c>
      <c r="D167" s="8" t="s">
        <v>137</v>
      </c>
      <c r="F167" s="8" t="str">
        <f>IF(ISBLANK(E167), "", Table2[[#This Row],[unique_id]])</f>
        <v/>
      </c>
      <c r="N167" s="8"/>
      <c r="O167" s="10"/>
      <c r="P167" s="10" t="s">
        <v>786</v>
      </c>
      <c r="Q167" s="10" t="s">
        <v>905</v>
      </c>
      <c r="R167" s="17" t="s">
        <v>834</v>
      </c>
      <c r="S167" s="17" t="s">
        <v>897</v>
      </c>
      <c r="T167" s="8"/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E16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7" s="8" t="str">
        <f>LOWER(_xlfn.CONCAT(Table2[[#This Row],[device_suggested_area]], "-",Table2[[#This Row],[device_identifiers]]))</f>
        <v>tree-spotlights-bulb-2</v>
      </c>
      <c r="AG167" s="10" t="s">
        <v>894</v>
      </c>
      <c r="AH167" s="8" t="s">
        <v>927</v>
      </c>
      <c r="AI167" s="8" t="s">
        <v>904</v>
      </c>
      <c r="AJ167" s="8" t="s">
        <v>545</v>
      </c>
      <c r="AK167" s="8" t="s">
        <v>903</v>
      </c>
      <c r="AM167" s="8" t="s">
        <v>928</v>
      </c>
      <c r="AO167" s="8" t="str">
        <f>IF(AND(ISBLANK(AM167), ISBLANK(AN167)), "", _xlfn.CONCAT("[", IF(ISBLANK(AM167), "", _xlfn.CONCAT("[""mac"", """, AM167, """]")), IF(ISBLANK(AN167), "", _xlfn.CONCAT(", [""ip"", """, AN167, """]")), "]"))</f>
        <v>[["mac", "0x0017880109c40c33"]]</v>
      </c>
    </row>
    <row r="168" spans="1:41" s="36" customFormat="1" ht="16" customHeight="1" x14ac:dyDescent="0.2">
      <c r="A168" s="36">
        <v>1663</v>
      </c>
      <c r="B168" s="36" t="s">
        <v>929</v>
      </c>
      <c r="C168" s="36" t="s">
        <v>545</v>
      </c>
      <c r="D168" s="36" t="s">
        <v>137</v>
      </c>
      <c r="F168" s="36" t="str">
        <f>IF(ISBLANK(E168), "", Table2[[#This Row],[unique_id]])</f>
        <v/>
      </c>
      <c r="O168" s="37"/>
      <c r="P168" s="37" t="s">
        <v>786</v>
      </c>
      <c r="Q168" s="37" t="s">
        <v>905</v>
      </c>
      <c r="R168" s="38" t="s">
        <v>834</v>
      </c>
      <c r="S168" s="38" t="s">
        <v>897</v>
      </c>
      <c r="Y168" s="37"/>
      <c r="AA168" s="36" t="str">
        <f>IF(ISBLANK(Z168),  "", _xlfn.CONCAT("haas/entity/sensor/", LOWER(C168), "/", E168, "/config"))</f>
        <v/>
      </c>
      <c r="AB168" s="36" t="str">
        <f>IF(ISBLANK(Z168),  "", _xlfn.CONCAT(LOWER(C168), "/", E168))</f>
        <v/>
      </c>
      <c r="AE168" s="36" t="str">
        <f>LOWER(_xlfn.CONCAT("http://macmini-nel:8087/#/",,Table2[[#This Row],[zigbee_type]],"/",IF(Table2[[#This Row],[zigbee_type]]="Group",Table2[[#This Row],[zigbee_group]],Table2[[#This Row],[connection_mac]])))</f>
        <v>http://macmini-nel:8087/#/device/x</v>
      </c>
      <c r="AF168" s="36" t="str">
        <f>LOWER(_xlfn.CONCAT(Table2[[#This Row],[device_suggested_area]], "-",Table2[[#This Row],[device_identifiers]]))</f>
        <v>tree-spotlights-bulb-3</v>
      </c>
      <c r="AG168" s="37" t="s">
        <v>894</v>
      </c>
      <c r="AH168" s="8" t="s">
        <v>1055</v>
      </c>
      <c r="AI168" s="36" t="s">
        <v>904</v>
      </c>
      <c r="AJ168" s="36" t="s">
        <v>545</v>
      </c>
      <c r="AK168" s="36" t="s">
        <v>903</v>
      </c>
      <c r="AM168" s="36" t="s">
        <v>1050</v>
      </c>
      <c r="AO168" s="36" t="str">
        <f>IF(AND(ISBLANK(AM168), ISBLANK(AN168)), "", _xlfn.CONCAT("[", IF(ISBLANK(AM168), "", _xlfn.CONCAT("[""mac"", """, AM168, """]")), IF(ISBLANK(AN168), "", _xlfn.CONCAT(", [""ip"", """, AN168, """]")), "]"))</f>
        <v>[["mac", "x"]]</v>
      </c>
    </row>
    <row r="169" spans="1:41" ht="16" customHeight="1" x14ac:dyDescent="0.2">
      <c r="A169" s="8">
        <v>1700</v>
      </c>
      <c r="B169" s="8" t="s">
        <v>26</v>
      </c>
      <c r="C169" s="8" t="s">
        <v>708</v>
      </c>
      <c r="D169" s="8" t="s">
        <v>460</v>
      </c>
      <c r="E169" s="8" t="s">
        <v>459</v>
      </c>
      <c r="F169" s="8" t="str">
        <f>IF(ISBLANK(E169), "", Table2[[#This Row],[unique_id]])</f>
        <v>column_break</v>
      </c>
      <c r="G169" s="8" t="s">
        <v>456</v>
      </c>
      <c r="H169" s="8" t="s">
        <v>729</v>
      </c>
      <c r="I169" s="8" t="s">
        <v>132</v>
      </c>
      <c r="L169" s="8" t="s">
        <v>457</v>
      </c>
      <c r="M169" s="8" t="s">
        <v>458</v>
      </c>
      <c r="N169" s="8"/>
      <c r="O169" s="10"/>
      <c r="P169" s="10"/>
      <c r="Q169" s="10"/>
      <c r="R169" s="10"/>
      <c r="S169" s="10"/>
      <c r="T169" s="8"/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E169" s="8"/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8">
        <v>1701</v>
      </c>
      <c r="B170" s="8" t="s">
        <v>26</v>
      </c>
      <c r="C170" s="8" t="s">
        <v>728</v>
      </c>
      <c r="D170" s="8" t="s">
        <v>129</v>
      </c>
      <c r="E170" s="35" t="s">
        <v>733</v>
      </c>
      <c r="F170" s="8" t="str">
        <f>IF(ISBLANK(E170), "", Table2[[#This Row],[unique_id]])</f>
        <v>lounge_air_purifier</v>
      </c>
      <c r="G170" s="8" t="s">
        <v>207</v>
      </c>
      <c r="H170" s="8" t="s">
        <v>729</v>
      </c>
      <c r="I170" s="8" t="s">
        <v>132</v>
      </c>
      <c r="J170" s="8" t="s">
        <v>756</v>
      </c>
      <c r="L170" s="8" t="s">
        <v>136</v>
      </c>
      <c r="N170" s="8"/>
      <c r="O170" s="10"/>
      <c r="P170" s="10" t="s">
        <v>786</v>
      </c>
      <c r="Q170" s="10"/>
      <c r="R170" s="17" t="s">
        <v>834</v>
      </c>
      <c r="S170" s="17"/>
      <c r="T170" s="8"/>
      <c r="W170" s="8" t="s">
        <v>730</v>
      </c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E170" s="8" t="str">
        <f>LOWER(_xlfn.CONCAT("http://macmini-nel:8087/#/device/",Table2[[#This Row],[connection_mac]]))</f>
        <v>http://macmini-nel:8087/#/device/0x9035eafffe404425</v>
      </c>
      <c r="AF170" s="8" t="s">
        <v>745</v>
      </c>
      <c r="AG170" s="10" t="s">
        <v>746</v>
      </c>
      <c r="AH170" s="8" t="s">
        <v>744</v>
      </c>
      <c r="AI170" s="8" t="s">
        <v>747</v>
      </c>
      <c r="AJ170" s="8" t="s">
        <v>728</v>
      </c>
      <c r="AK170" s="8" t="s">
        <v>207</v>
      </c>
      <c r="AM170" s="8" t="s">
        <v>771</v>
      </c>
      <c r="AO170" s="8" t="str">
        <f>IF(AND(ISBLANK(AM170), ISBLANK(AN170)), "", _xlfn.CONCAT("[", IF(ISBLANK(AM170), "", _xlfn.CONCAT("[""mac"", """, AM170, """]")), IF(ISBLANK(AN170), "", _xlfn.CONCAT(", [""ip"", """, AN170, """]")), "]"))</f>
        <v>[["mac", "0x9035eafffe404425"]]</v>
      </c>
    </row>
    <row r="171" spans="1:41" ht="16" customHeight="1" x14ac:dyDescent="0.2">
      <c r="A171" s="8">
        <v>1702</v>
      </c>
      <c r="B171" s="8" t="s">
        <v>26</v>
      </c>
      <c r="C171" s="8" t="s">
        <v>728</v>
      </c>
      <c r="D171" s="8" t="s">
        <v>129</v>
      </c>
      <c r="E171" s="35" t="s">
        <v>840</v>
      </c>
      <c r="F171" s="8" t="str">
        <f>IF(ISBLANK(E171), "", Table2[[#This Row],[unique_id]])</f>
        <v>dining_air_purifier</v>
      </c>
      <c r="G171" s="8" t="s">
        <v>206</v>
      </c>
      <c r="H171" s="8" t="s">
        <v>729</v>
      </c>
      <c r="I171" s="8" t="s">
        <v>132</v>
      </c>
      <c r="J171" s="8" t="s">
        <v>756</v>
      </c>
      <c r="L171" s="8" t="s">
        <v>136</v>
      </c>
      <c r="N171" s="8"/>
      <c r="O171" s="10"/>
      <c r="P171" s="10" t="s">
        <v>786</v>
      </c>
      <c r="Q171" s="10"/>
      <c r="R171" s="17" t="s">
        <v>834</v>
      </c>
      <c r="S171" s="17"/>
      <c r="T171" s="8"/>
      <c r="W171" s="8" t="s">
        <v>730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8" t="str">
        <f>LOWER(_xlfn.CONCAT("http://macmini-nel:8087/#/device/",Table2[[#This Row],[connection_mac]]))</f>
        <v>http://macmini-nel:8087/#/device/0x9035eafffe82fef8</v>
      </c>
      <c r="AF171" s="8" t="s">
        <v>842</v>
      </c>
      <c r="AG171" s="10" t="s">
        <v>746</v>
      </c>
      <c r="AH171" s="8" t="s">
        <v>744</v>
      </c>
      <c r="AI171" s="8" t="s">
        <v>747</v>
      </c>
      <c r="AJ171" s="8" t="s">
        <v>728</v>
      </c>
      <c r="AK171" s="8" t="s">
        <v>206</v>
      </c>
      <c r="AM171" s="8" t="s">
        <v>841</v>
      </c>
      <c r="AO171" s="8" t="str">
        <f>IF(AND(ISBLANK(AM171), ISBLANK(AN171)), "", _xlfn.CONCAT("[", IF(ISBLANK(AM171), "", _xlfn.CONCAT("[""mac"", """, AM171, """]")), IF(ISBLANK(AN171), "", _xlfn.CONCAT(", [""ip"", """, AN171, """]")), "]"))</f>
        <v>[["mac", "0x9035eafffe82fef8"]]</v>
      </c>
    </row>
    <row r="172" spans="1:41" ht="16" customHeight="1" x14ac:dyDescent="0.2">
      <c r="A172" s="8">
        <v>2100</v>
      </c>
      <c r="B172" s="8" t="s">
        <v>26</v>
      </c>
      <c r="C172" s="8" t="s">
        <v>152</v>
      </c>
      <c r="D172" s="8" t="s">
        <v>27</v>
      </c>
      <c r="E172" s="8" t="s">
        <v>251</v>
      </c>
      <c r="F172" s="8" t="str">
        <f>IF(ISBLANK(E172), "", Table2[[#This Row],[unique_id]])</f>
        <v>home_power</v>
      </c>
      <c r="G172" s="8" t="s">
        <v>441</v>
      </c>
      <c r="H172" s="8" t="s">
        <v>288</v>
      </c>
      <c r="I172" s="8" t="s">
        <v>141</v>
      </c>
      <c r="L172" s="8" t="s">
        <v>90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8">
        <v>2101</v>
      </c>
      <c r="B173" s="8" t="s">
        <v>26</v>
      </c>
      <c r="C173" s="8" t="s">
        <v>152</v>
      </c>
      <c r="D173" s="8" t="s">
        <v>27</v>
      </c>
      <c r="E173" s="8" t="s">
        <v>438</v>
      </c>
      <c r="F173" s="8" t="str">
        <f>IF(ISBLANK(E173), "", Table2[[#This Row],[unique_id]])</f>
        <v>home_base_power</v>
      </c>
      <c r="G173" s="8" t="s">
        <v>439</v>
      </c>
      <c r="H173" s="8" t="s">
        <v>288</v>
      </c>
      <c r="I173" s="8" t="s">
        <v>141</v>
      </c>
      <c r="L173" s="8" t="s">
        <v>90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8">
        <v>2102</v>
      </c>
      <c r="B174" s="8" t="s">
        <v>26</v>
      </c>
      <c r="C174" s="8" t="s">
        <v>152</v>
      </c>
      <c r="D174" s="8" t="s">
        <v>27</v>
      </c>
      <c r="E174" s="8" t="s">
        <v>437</v>
      </c>
      <c r="F174" s="8" t="str">
        <f>IF(ISBLANK(E174), "", Table2[[#This Row],[unique_id]])</f>
        <v>home_peak_power</v>
      </c>
      <c r="G174" s="8" t="s">
        <v>440</v>
      </c>
      <c r="H174" s="8" t="s">
        <v>288</v>
      </c>
      <c r="I174" s="8" t="s">
        <v>141</v>
      </c>
      <c r="L174" s="8" t="s">
        <v>90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8">
        <v>2103</v>
      </c>
      <c r="B175" s="8" t="s">
        <v>26</v>
      </c>
      <c r="C175" s="8" t="s">
        <v>708</v>
      </c>
      <c r="D175" s="8" t="s">
        <v>460</v>
      </c>
      <c r="E175" s="8" t="s">
        <v>706</v>
      </c>
      <c r="F175" s="8" t="str">
        <f>IF(ISBLANK(E175), "", Table2[[#This Row],[unique_id]])</f>
        <v>graph_break</v>
      </c>
      <c r="G175" s="8" t="s">
        <v>707</v>
      </c>
      <c r="H175" s="8" t="s">
        <v>288</v>
      </c>
      <c r="I175" s="8" t="s">
        <v>141</v>
      </c>
      <c r="N175" s="8" t="s">
        <v>705</v>
      </c>
      <c r="O175" s="10"/>
      <c r="P175" s="10"/>
      <c r="Q175" s="10"/>
      <c r="R175" s="10"/>
      <c r="S175" s="10"/>
      <c r="T175" s="8"/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8">
        <v>2104</v>
      </c>
      <c r="B176" s="8" t="s">
        <v>26</v>
      </c>
      <c r="C176" s="8" t="s">
        <v>256</v>
      </c>
      <c r="D176" s="8" t="s">
        <v>27</v>
      </c>
      <c r="E176" s="8" t="s">
        <v>259</v>
      </c>
      <c r="F176" s="8" t="str">
        <f>IF(ISBLANK(E176), "", Table2[[#This Row],[unique_id]])</f>
        <v>various_adhoc_outlet_current_consumption</v>
      </c>
      <c r="G176" s="8" t="s">
        <v>250</v>
      </c>
      <c r="H176" s="8" t="s">
        <v>288</v>
      </c>
      <c r="I176" s="8" t="s">
        <v>141</v>
      </c>
      <c r="L176" s="8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E176" s="11"/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8">
        <v>2105</v>
      </c>
      <c r="B177" s="8" t="s">
        <v>26</v>
      </c>
      <c r="C177" s="8" t="s">
        <v>256</v>
      </c>
      <c r="D177" s="8" t="s">
        <v>27</v>
      </c>
      <c r="E177" s="8" t="s">
        <v>261</v>
      </c>
      <c r="F177" s="8" t="str">
        <f>IF(ISBLANK(E177), "", Table2[[#This Row],[unique_id]])</f>
        <v>study_battery_charger_current_consumption</v>
      </c>
      <c r="G177" s="8" t="s">
        <v>249</v>
      </c>
      <c r="H177" s="8" t="s">
        <v>288</v>
      </c>
      <c r="I177" s="8" t="s">
        <v>141</v>
      </c>
      <c r="L177" s="8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8">
        <v>2106</v>
      </c>
      <c r="B178" s="8" t="s">
        <v>26</v>
      </c>
      <c r="C178" s="8" t="s">
        <v>256</v>
      </c>
      <c r="D178" s="8" t="s">
        <v>27</v>
      </c>
      <c r="E178" s="8" t="s">
        <v>260</v>
      </c>
      <c r="F178" s="8" t="str">
        <f>IF(ISBLANK(E178), "", Table2[[#This Row],[unique_id]])</f>
        <v>laundry_vacuum_charger_current_consumption</v>
      </c>
      <c r="G178" s="8" t="s">
        <v>248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8">
        <v>2107</v>
      </c>
      <c r="B179" s="13" t="s">
        <v>26</v>
      </c>
      <c r="C179" s="13" t="s">
        <v>152</v>
      </c>
      <c r="D179" s="13" t="s">
        <v>27</v>
      </c>
      <c r="E179" s="13" t="s">
        <v>444</v>
      </c>
      <c r="F179" s="8" t="str">
        <f>IF(ISBLANK(E179), "", Table2[[#This Row],[unique_id]])</f>
        <v>home_lights_power</v>
      </c>
      <c r="G179" s="13" t="s">
        <v>446</v>
      </c>
      <c r="H179" s="13" t="s">
        <v>288</v>
      </c>
      <c r="I179" s="13" t="s">
        <v>141</v>
      </c>
      <c r="K179" s="13"/>
      <c r="L179" s="13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8">
        <v>2108</v>
      </c>
      <c r="B180" s="13" t="s">
        <v>26</v>
      </c>
      <c r="C180" s="13" t="s">
        <v>152</v>
      </c>
      <c r="D180" s="13" t="s">
        <v>27</v>
      </c>
      <c r="E180" s="13" t="s">
        <v>445</v>
      </c>
      <c r="F180" s="8" t="str">
        <f>IF(ISBLANK(E180), "", Table2[[#This Row],[unique_id]])</f>
        <v>home_fans_power</v>
      </c>
      <c r="G180" s="13" t="s">
        <v>447</v>
      </c>
      <c r="H180" s="13" t="s">
        <v>288</v>
      </c>
      <c r="I180" s="13" t="s">
        <v>141</v>
      </c>
      <c r="K180" s="13"/>
      <c r="L180" s="13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8">
        <v>2109</v>
      </c>
      <c r="B181" s="13" t="s">
        <v>232</v>
      </c>
      <c r="C181" s="13" t="s">
        <v>469</v>
      </c>
      <c r="D181" s="13" t="s">
        <v>27</v>
      </c>
      <c r="E181" s="13" t="s">
        <v>718</v>
      </c>
      <c r="F181" s="8" t="str">
        <f>IF(ISBLANK(E181), "", Table2[[#This Row],[unique_id]])</f>
        <v>outdoor_pool_filter_power</v>
      </c>
      <c r="G181" s="13" t="s">
        <v>436</v>
      </c>
      <c r="H181" s="13" t="s">
        <v>288</v>
      </c>
      <c r="I181" s="13" t="s">
        <v>141</v>
      </c>
      <c r="K181" s="13"/>
      <c r="L181" s="13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8">
        <v>2110</v>
      </c>
      <c r="B182" s="8" t="s">
        <v>929</v>
      </c>
      <c r="C182" s="13" t="s">
        <v>469</v>
      </c>
      <c r="D182" s="13" t="s">
        <v>27</v>
      </c>
      <c r="E182" s="13" t="s">
        <v>720</v>
      </c>
      <c r="F182" s="8" t="str">
        <f>IF(ISBLANK(E182), "", Table2[[#This Row],[unique_id]])</f>
        <v>roof_water_heater_booster_energy_power</v>
      </c>
      <c r="G182" s="13" t="s">
        <v>722</v>
      </c>
      <c r="H182" s="13" t="s">
        <v>288</v>
      </c>
      <c r="I182" s="13" t="s">
        <v>141</v>
      </c>
      <c r="K182" s="13"/>
      <c r="L182" s="13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8">
        <v>2111</v>
      </c>
      <c r="B183" s="8" t="s">
        <v>26</v>
      </c>
      <c r="C183" s="8" t="s">
        <v>256</v>
      </c>
      <c r="D183" s="8" t="s">
        <v>27</v>
      </c>
      <c r="E183" s="8" t="s">
        <v>266</v>
      </c>
      <c r="F183" s="8" t="str">
        <f>IF(ISBLANK(E183), "", Table2[[#This Row],[unique_id]])</f>
        <v>kitchen_dish_washer_current_consumption</v>
      </c>
      <c r="G183" s="8" t="s">
        <v>246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8">
        <v>2112</v>
      </c>
      <c r="B184" s="8" t="s">
        <v>26</v>
      </c>
      <c r="C184" s="8" t="s">
        <v>256</v>
      </c>
      <c r="D184" s="8" t="s">
        <v>27</v>
      </c>
      <c r="E184" s="8" t="s">
        <v>263</v>
      </c>
      <c r="F184" s="8" t="str">
        <f>IF(ISBLANK(E184), "", Table2[[#This Row],[unique_id]])</f>
        <v>laundry_clothes_dryer_current_consumption</v>
      </c>
      <c r="G184" s="8" t="s">
        <v>247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8">
        <v>2113</v>
      </c>
      <c r="B185" s="8" t="s">
        <v>26</v>
      </c>
      <c r="C185" s="8" t="s">
        <v>256</v>
      </c>
      <c r="D185" s="8" t="s">
        <v>27</v>
      </c>
      <c r="E185" s="8" t="s">
        <v>262</v>
      </c>
      <c r="F185" s="8" t="str">
        <f>IF(ISBLANK(E185), "", Table2[[#This Row],[unique_id]])</f>
        <v>laundry_washing_machine_current_consumption</v>
      </c>
      <c r="G185" s="8" t="s">
        <v>245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8">
        <v>2114</v>
      </c>
      <c r="B186" s="8" t="s">
        <v>929</v>
      </c>
      <c r="C186" s="8" t="s">
        <v>256</v>
      </c>
      <c r="D186" s="8" t="s">
        <v>27</v>
      </c>
      <c r="E186" s="8" t="s">
        <v>255</v>
      </c>
      <c r="F186" s="8" t="str">
        <f>IF(ISBLANK(E186), "", Table2[[#This Row],[unique_id]])</f>
        <v>kitchen_coffee_machine_current_consumption</v>
      </c>
      <c r="G186" s="8" t="s">
        <v>135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8">
        <v>2115</v>
      </c>
      <c r="B187" s="8" t="s">
        <v>26</v>
      </c>
      <c r="C187" s="8" t="s">
        <v>256</v>
      </c>
      <c r="D187" s="8" t="s">
        <v>27</v>
      </c>
      <c r="E187" s="8" t="s">
        <v>236</v>
      </c>
      <c r="F187" s="8" t="str">
        <f>IF(ISBLANK(E187), "", Table2[[#This Row],[unique_id]])</f>
        <v>kitchen_fridge_current_consumption</v>
      </c>
      <c r="G187" s="8" t="s">
        <v>241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8">
        <v>2116</v>
      </c>
      <c r="B188" s="8" t="s">
        <v>26</v>
      </c>
      <c r="C188" s="8" t="s">
        <v>256</v>
      </c>
      <c r="D188" s="8" t="s">
        <v>27</v>
      </c>
      <c r="E188" s="8" t="s">
        <v>234</v>
      </c>
      <c r="F188" s="8" t="str">
        <f>IF(ISBLANK(E188), "", Table2[[#This Row],[unique_id]])</f>
        <v>deck_freezer_current_consumption</v>
      </c>
      <c r="G188" s="8" t="s">
        <v>242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8">
        <v>2117</v>
      </c>
      <c r="B189" s="8" t="s">
        <v>26</v>
      </c>
      <c r="C189" s="8" t="s">
        <v>256</v>
      </c>
      <c r="D189" s="8" t="s">
        <v>27</v>
      </c>
      <c r="E189" s="8" t="s">
        <v>478</v>
      </c>
      <c r="F189" s="8" t="str">
        <f>IF(ISBLANK(E189), "", Table2[[#This Row],[unique_id]])</f>
        <v>deck_festoons_current_consumption</v>
      </c>
      <c r="G189" s="8" t="s">
        <v>391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I189" s="13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8">
        <v>2118</v>
      </c>
      <c r="B190" s="8" t="s">
        <v>26</v>
      </c>
      <c r="C190" s="8" t="s">
        <v>256</v>
      </c>
      <c r="D190" s="8" t="s">
        <v>27</v>
      </c>
      <c r="E190" s="8" t="s">
        <v>941</v>
      </c>
      <c r="F190" s="8" t="str">
        <f>IF(ISBLANK(E190), "", Table2[[#This Row],[unique_id]])</f>
        <v>landing_festoons_current_consumption</v>
      </c>
      <c r="G190" s="8" t="s">
        <v>886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I190" s="13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8">
        <v>2119</v>
      </c>
      <c r="B191" s="8" t="s">
        <v>26</v>
      </c>
      <c r="C191" s="8" t="s">
        <v>256</v>
      </c>
      <c r="D191" s="8" t="s">
        <v>27</v>
      </c>
      <c r="E191" s="8" t="s">
        <v>939</v>
      </c>
      <c r="F191" s="8" t="str">
        <f>IF(ISBLANK(E191), "", Table2[[#This Row],[unique_id]])</f>
        <v>lounge_tv_outlet_current_consumption</v>
      </c>
      <c r="G191" s="8" t="s">
        <v>188</v>
      </c>
      <c r="H191" s="8" t="s">
        <v>288</v>
      </c>
      <c r="I191" s="8" t="s">
        <v>141</v>
      </c>
      <c r="L191" s="8" t="s">
        <v>136</v>
      </c>
      <c r="N191" s="8" t="s">
        <v>705</v>
      </c>
      <c r="O191" s="10"/>
      <c r="P191" s="10"/>
      <c r="Q191" s="10"/>
      <c r="R191" s="10"/>
      <c r="S191" s="10"/>
      <c r="T191" s="8"/>
      <c r="U191" s="8" t="s">
        <v>454</v>
      </c>
      <c r="W191" s="8" t="s">
        <v>289</v>
      </c>
      <c r="Y191" s="10"/>
      <c r="AA191" s="8" t="str">
        <f>IF(ISBLANK(Z191),  "", _xlfn.CONCAT("haas/entity/sensor/", LOWER(C191), "/", E191, "/config"))</f>
        <v/>
      </c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8">
        <v>2120</v>
      </c>
      <c r="B192" s="8" t="s">
        <v>26</v>
      </c>
      <c r="C192" s="8" t="s">
        <v>256</v>
      </c>
      <c r="D192" s="8" t="s">
        <v>27</v>
      </c>
      <c r="E192" s="8" t="s">
        <v>265</v>
      </c>
      <c r="F192" s="8" t="str">
        <f>IF(ISBLANK(E192), "", Table2[[#This Row],[unique_id]])</f>
        <v>bathroom_rails_current_consumption</v>
      </c>
      <c r="G192" s="8" t="s">
        <v>725</v>
      </c>
      <c r="H192" s="8" t="s">
        <v>288</v>
      </c>
      <c r="I192" s="8" t="s">
        <v>141</v>
      </c>
      <c r="L192" s="8" t="s">
        <v>136</v>
      </c>
      <c r="N192" s="8" t="s">
        <v>705</v>
      </c>
      <c r="O192" s="10"/>
      <c r="P192" s="10"/>
      <c r="Q192" s="10"/>
      <c r="R192" s="10"/>
      <c r="S192" s="10"/>
      <c r="T192" s="8"/>
      <c r="U192" s="8" t="s">
        <v>454</v>
      </c>
      <c r="W192" s="8" t="s">
        <v>289</v>
      </c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8">
        <v>2121</v>
      </c>
      <c r="B193" s="8" t="s">
        <v>26</v>
      </c>
      <c r="C193" s="8" t="s">
        <v>256</v>
      </c>
      <c r="D193" s="8" t="s">
        <v>27</v>
      </c>
      <c r="E193" s="8" t="s">
        <v>252</v>
      </c>
      <c r="F193" s="8" t="str">
        <f>IF(ISBLANK(E193), "", Table2[[#This Row],[unique_id]])</f>
        <v>study_outlet_current_consumption</v>
      </c>
      <c r="G193" s="8" t="s">
        <v>244</v>
      </c>
      <c r="H193" s="8" t="s">
        <v>288</v>
      </c>
      <c r="I193" s="8" t="s">
        <v>141</v>
      </c>
      <c r="L193" s="8" t="s">
        <v>136</v>
      </c>
      <c r="N193" s="8" t="s">
        <v>705</v>
      </c>
      <c r="O193" s="10"/>
      <c r="P193" s="10"/>
      <c r="Q193" s="10"/>
      <c r="R193" s="10"/>
      <c r="S193" s="10"/>
      <c r="T193" s="8"/>
      <c r="U193" s="8" t="s">
        <v>454</v>
      </c>
      <c r="W193" s="8" t="s">
        <v>289</v>
      </c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8">
        <v>2122</v>
      </c>
      <c r="B194" s="8" t="s">
        <v>26</v>
      </c>
      <c r="C194" s="8" t="s">
        <v>256</v>
      </c>
      <c r="D194" s="8" t="s">
        <v>27</v>
      </c>
      <c r="E194" s="8" t="s">
        <v>253</v>
      </c>
      <c r="F194" s="8" t="str">
        <f>IF(ISBLANK(E194), "", Table2[[#This Row],[unique_id]])</f>
        <v>office_outlet_current_consumption</v>
      </c>
      <c r="G194" s="8" t="s">
        <v>243</v>
      </c>
      <c r="H194" s="8" t="s">
        <v>288</v>
      </c>
      <c r="I194" s="8" t="s">
        <v>141</v>
      </c>
      <c r="L194" s="8" t="s">
        <v>136</v>
      </c>
      <c r="N194" s="8" t="s">
        <v>705</v>
      </c>
      <c r="O194" s="10"/>
      <c r="P194" s="10"/>
      <c r="Q194" s="10"/>
      <c r="R194" s="10"/>
      <c r="S194" s="10"/>
      <c r="T194" s="8"/>
      <c r="U194" s="8" t="s">
        <v>454</v>
      </c>
      <c r="W194" s="8" t="s">
        <v>289</v>
      </c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8">
        <v>2123</v>
      </c>
      <c r="B195" s="8" t="s">
        <v>26</v>
      </c>
      <c r="C195" s="8" t="s">
        <v>256</v>
      </c>
      <c r="D195" s="8" t="s">
        <v>27</v>
      </c>
      <c r="E195" s="8" t="s">
        <v>467</v>
      </c>
      <c r="F195" s="8" t="str">
        <f>IF(ISBLANK(E195), "", Table2[[#This Row],[unique_id]])</f>
        <v>server_network_power</v>
      </c>
      <c r="G195" s="8" t="s">
        <v>694</v>
      </c>
      <c r="H195" s="8" t="s">
        <v>288</v>
      </c>
      <c r="I195" s="8" t="s">
        <v>141</v>
      </c>
      <c r="L195" s="8" t="s">
        <v>136</v>
      </c>
      <c r="N195" s="8" t="s">
        <v>705</v>
      </c>
      <c r="O195" s="10"/>
      <c r="P195" s="10"/>
      <c r="Q195" s="10"/>
      <c r="R195" s="10"/>
      <c r="S195" s="10"/>
      <c r="T195" s="8"/>
      <c r="U195" s="8" t="s">
        <v>454</v>
      </c>
      <c r="W195" s="8" t="s">
        <v>289</v>
      </c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8">
        <v>2124</v>
      </c>
      <c r="B196" s="8" t="s">
        <v>26</v>
      </c>
      <c r="C196" s="8" t="s">
        <v>708</v>
      </c>
      <c r="D196" s="8" t="s">
        <v>460</v>
      </c>
      <c r="E196" s="8" t="s">
        <v>459</v>
      </c>
      <c r="F196" s="8" t="str">
        <f>IF(ISBLANK(E196), "", Table2[[#This Row],[unique_id]])</f>
        <v>column_break</v>
      </c>
      <c r="G196" s="8" t="s">
        <v>456</v>
      </c>
      <c r="H196" s="8" t="s">
        <v>288</v>
      </c>
      <c r="I196" s="8" t="s">
        <v>141</v>
      </c>
      <c r="L196" s="8" t="s">
        <v>457</v>
      </c>
      <c r="M196" s="8" t="s">
        <v>458</v>
      </c>
      <c r="N196" s="8"/>
      <c r="O196" s="10"/>
      <c r="P196" s="10"/>
      <c r="Q196" s="10"/>
      <c r="R196" s="10"/>
      <c r="S196" s="10"/>
      <c r="T196" s="8"/>
      <c r="Y196" s="10"/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2125</v>
      </c>
      <c r="B197" s="8" t="s">
        <v>26</v>
      </c>
      <c r="C197" s="8" t="s">
        <v>256</v>
      </c>
      <c r="D197" s="8" t="s">
        <v>27</v>
      </c>
      <c r="E197" s="8" t="s">
        <v>480</v>
      </c>
      <c r="F197" s="8" t="str">
        <f>IF(ISBLANK(E197), "", Table2[[#This Row],[unique_id]])</f>
        <v>rack_modem_current_consumption</v>
      </c>
      <c r="G197" s="8" t="s">
        <v>239</v>
      </c>
      <c r="H197" s="8" t="s">
        <v>288</v>
      </c>
      <c r="I197" s="8" t="s">
        <v>141</v>
      </c>
      <c r="N197" s="8" t="s">
        <v>705</v>
      </c>
      <c r="O197" s="10"/>
      <c r="P197" s="10"/>
      <c r="Q197" s="10"/>
      <c r="R197" s="10"/>
      <c r="S197" s="10"/>
      <c r="T197" s="8"/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8">
        <v>2126</v>
      </c>
      <c r="B198" s="8" t="s">
        <v>26</v>
      </c>
      <c r="C198" s="8" t="s">
        <v>256</v>
      </c>
      <c r="D198" s="8" t="s">
        <v>27</v>
      </c>
      <c r="E198" s="8" t="s">
        <v>254</v>
      </c>
      <c r="F198" s="8" t="str">
        <f>IF(ISBLANK(E198), "", Table2[[#This Row],[unique_id]])</f>
        <v>rack_outlet_current_consumption</v>
      </c>
      <c r="G198" s="8" t="s">
        <v>481</v>
      </c>
      <c r="H198" s="8" t="s">
        <v>288</v>
      </c>
      <c r="I198" s="8" t="s">
        <v>141</v>
      </c>
      <c r="N198" s="8" t="s">
        <v>705</v>
      </c>
      <c r="O198" s="10"/>
      <c r="P198" s="10"/>
      <c r="Q198" s="10"/>
      <c r="R198" s="10"/>
      <c r="S198" s="10"/>
      <c r="T198" s="8"/>
      <c r="Y198" s="10"/>
      <c r="AA198" s="8" t="str">
        <f>IF(ISBLANK(Z198),  "", _xlfn.CONCAT("haas/entity/sensor/", LOWER(C198), "/", E198, "/config"))</f>
        <v/>
      </c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8">
        <v>2127</v>
      </c>
      <c r="B199" s="8" t="s">
        <v>26</v>
      </c>
      <c r="C199" s="8" t="s">
        <v>256</v>
      </c>
      <c r="D199" s="8" t="s">
        <v>27</v>
      </c>
      <c r="E199" s="8" t="s">
        <v>235</v>
      </c>
      <c r="F199" s="8" t="str">
        <f>IF(ISBLANK(E199), "", Table2[[#This Row],[unique_id]])</f>
        <v>kitchen_fan_current_consumption</v>
      </c>
      <c r="G199" s="8" t="s">
        <v>238</v>
      </c>
      <c r="H199" s="8" t="s">
        <v>288</v>
      </c>
      <c r="I199" s="8" t="s">
        <v>141</v>
      </c>
      <c r="N199" s="8" t="s">
        <v>705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E199" s="8"/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8">
        <v>2128</v>
      </c>
      <c r="B200" s="8" t="s">
        <v>26</v>
      </c>
      <c r="C200" s="8" t="s">
        <v>256</v>
      </c>
      <c r="D200" s="8" t="s">
        <v>27</v>
      </c>
      <c r="E200" s="8" t="s">
        <v>654</v>
      </c>
      <c r="F200" s="8" t="str">
        <f>IF(ISBLANK(E200), "", Table2[[#This Row],[unique_id]])</f>
        <v>roof_network_switch_current_consumption</v>
      </c>
      <c r="G200" s="8" t="s">
        <v>237</v>
      </c>
      <c r="H200" s="8" t="s">
        <v>288</v>
      </c>
      <c r="I200" s="8" t="s">
        <v>141</v>
      </c>
      <c r="N200" s="8" t="s">
        <v>705</v>
      </c>
      <c r="O200" s="10"/>
      <c r="P200" s="10"/>
      <c r="Q200" s="10"/>
      <c r="R200" s="10"/>
      <c r="S200" s="10"/>
      <c r="T200" s="8"/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8">
        <v>2150</v>
      </c>
      <c r="B201" s="8" t="s">
        <v>26</v>
      </c>
      <c r="C201" s="8" t="s">
        <v>152</v>
      </c>
      <c r="D201" s="8" t="s">
        <v>27</v>
      </c>
      <c r="E201" s="8" t="s">
        <v>281</v>
      </c>
      <c r="F201" s="8" t="str">
        <f>IF(ISBLANK(E201), "", Table2[[#This Row],[unique_id]])</f>
        <v>home_energy_daily</v>
      </c>
      <c r="G201" s="8" t="s">
        <v>441</v>
      </c>
      <c r="H201" s="8" t="s">
        <v>233</v>
      </c>
      <c r="I201" s="8" t="s">
        <v>141</v>
      </c>
      <c r="L201" s="8" t="s">
        <v>90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8">
        <v>2151</v>
      </c>
      <c r="B202" s="8" t="s">
        <v>26</v>
      </c>
      <c r="C202" s="8" t="s">
        <v>152</v>
      </c>
      <c r="D202" s="8" t="s">
        <v>27</v>
      </c>
      <c r="E202" s="8" t="s">
        <v>443</v>
      </c>
      <c r="F202" s="8" t="str">
        <f>IF(ISBLANK(E202), "", Table2[[#This Row],[unique_id]])</f>
        <v>home_base_energy_daily</v>
      </c>
      <c r="G202" s="8" t="s">
        <v>439</v>
      </c>
      <c r="H202" s="8" t="s">
        <v>233</v>
      </c>
      <c r="I202" s="8" t="s">
        <v>141</v>
      </c>
      <c r="L202" s="8" t="s">
        <v>90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8">
        <v>2152</v>
      </c>
      <c r="B203" s="8" t="s">
        <v>26</v>
      </c>
      <c r="C203" s="8" t="s">
        <v>152</v>
      </c>
      <c r="D203" s="8" t="s">
        <v>27</v>
      </c>
      <c r="E203" s="8" t="s">
        <v>442</v>
      </c>
      <c r="F203" s="8" t="str">
        <f>IF(ISBLANK(E203), "", Table2[[#This Row],[unique_id]])</f>
        <v>home_peak_energy_daily</v>
      </c>
      <c r="G203" s="8" t="s">
        <v>440</v>
      </c>
      <c r="H203" s="8" t="s">
        <v>233</v>
      </c>
      <c r="I203" s="8" t="s">
        <v>141</v>
      </c>
      <c r="L203" s="8" t="s">
        <v>90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8">
        <v>2153</v>
      </c>
      <c r="B204" s="8" t="s">
        <v>26</v>
      </c>
      <c r="C204" s="8" t="s">
        <v>708</v>
      </c>
      <c r="D204" s="8" t="s">
        <v>460</v>
      </c>
      <c r="E204" s="8" t="s">
        <v>706</v>
      </c>
      <c r="F204" s="8" t="str">
        <f>IF(ISBLANK(E204), "", Table2[[#This Row],[unique_id]])</f>
        <v>graph_break</v>
      </c>
      <c r="G204" s="8" t="s">
        <v>707</v>
      </c>
      <c r="H204" s="8" t="s">
        <v>233</v>
      </c>
      <c r="I204" s="8" t="s">
        <v>141</v>
      </c>
      <c r="N204" s="8" t="s">
        <v>704</v>
      </c>
      <c r="O204" s="10"/>
      <c r="P204" s="10"/>
      <c r="Q204" s="10"/>
      <c r="R204" s="10"/>
      <c r="S204" s="10"/>
      <c r="T204" s="8"/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8">
        <v>2154</v>
      </c>
      <c r="B205" s="8" t="s">
        <v>26</v>
      </c>
      <c r="C205" s="8" t="s">
        <v>256</v>
      </c>
      <c r="D205" s="8" t="s">
        <v>27</v>
      </c>
      <c r="E205" s="8" t="s">
        <v>278</v>
      </c>
      <c r="F205" s="8" t="str">
        <f>IF(ISBLANK(E205), "", Table2[[#This Row],[unique_id]])</f>
        <v>various_adhoc_outlet_today_s_consumption</v>
      </c>
      <c r="G205" s="8" t="s">
        <v>250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I205" s="13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8">
        <v>2155</v>
      </c>
      <c r="B206" s="8" t="s">
        <v>26</v>
      </c>
      <c r="C206" s="8" t="s">
        <v>256</v>
      </c>
      <c r="D206" s="8" t="s">
        <v>27</v>
      </c>
      <c r="E206" s="8" t="s">
        <v>276</v>
      </c>
      <c r="F206" s="8" t="str">
        <f>IF(ISBLANK(E206), "", Table2[[#This Row],[unique_id]])</f>
        <v>study_battery_charger_today_s_consumption</v>
      </c>
      <c r="G206" s="8" t="s">
        <v>249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8">
        <v>2156</v>
      </c>
      <c r="B207" s="8" t="s">
        <v>26</v>
      </c>
      <c r="C207" s="8" t="s">
        <v>256</v>
      </c>
      <c r="D207" s="8" t="s">
        <v>27</v>
      </c>
      <c r="E207" s="8" t="s">
        <v>277</v>
      </c>
      <c r="F207" s="8" t="str">
        <f>IF(ISBLANK(E207), "", Table2[[#This Row],[unique_id]])</f>
        <v>laundry_vacuum_charger_today_s_consumption</v>
      </c>
      <c r="G207" s="8" t="s">
        <v>248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8">
        <v>2157</v>
      </c>
      <c r="B208" s="8" t="s">
        <v>26</v>
      </c>
      <c r="C208" s="8" t="s">
        <v>152</v>
      </c>
      <c r="D208" s="8" t="s">
        <v>27</v>
      </c>
      <c r="E208" s="8" t="s">
        <v>465</v>
      </c>
      <c r="F208" s="8" t="str">
        <f>IF(ISBLANK(E208), "", Table2[[#This Row],[unique_id]])</f>
        <v>home_lights_energy_daily</v>
      </c>
      <c r="G208" s="8" t="s">
        <v>446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8">
        <v>2158</v>
      </c>
      <c r="B209" s="8" t="s">
        <v>26</v>
      </c>
      <c r="C209" s="8" t="s">
        <v>152</v>
      </c>
      <c r="D209" s="8" t="s">
        <v>27</v>
      </c>
      <c r="E209" s="8" t="s">
        <v>466</v>
      </c>
      <c r="F209" s="8" t="str">
        <f>IF(ISBLANK(E209), "", Table2[[#This Row],[unique_id]])</f>
        <v>home_fans_energy_daily</v>
      </c>
      <c r="G209" s="8" t="s">
        <v>447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8">
        <v>2159</v>
      </c>
      <c r="B210" s="8" t="s">
        <v>232</v>
      </c>
      <c r="C210" s="8" t="s">
        <v>469</v>
      </c>
      <c r="D210" s="8" t="s">
        <v>27</v>
      </c>
      <c r="E210" s="8" t="s">
        <v>719</v>
      </c>
      <c r="F210" s="8" t="str">
        <f>IF(ISBLANK(E210), "", Table2[[#This Row],[unique_id]])</f>
        <v>outdoor_pool_filter_energy_daily</v>
      </c>
      <c r="G210" s="8" t="s">
        <v>436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8">
        <v>2160</v>
      </c>
      <c r="B211" s="8" t="s">
        <v>929</v>
      </c>
      <c r="C211" s="8" t="s">
        <v>469</v>
      </c>
      <c r="D211" s="8" t="s">
        <v>27</v>
      </c>
      <c r="E211" s="8" t="s">
        <v>721</v>
      </c>
      <c r="F211" s="8" t="str">
        <f>IF(ISBLANK(E211), "", Table2[[#This Row],[unique_id]])</f>
        <v>roof_water_heater_booster_energy_today</v>
      </c>
      <c r="G211" s="8" t="s">
        <v>722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8">
        <v>2161</v>
      </c>
      <c r="B212" s="8" t="s">
        <v>26</v>
      </c>
      <c r="C212" s="8" t="s">
        <v>256</v>
      </c>
      <c r="D212" s="8" t="s">
        <v>27</v>
      </c>
      <c r="E212" s="8" t="s">
        <v>267</v>
      </c>
      <c r="F212" s="8" t="str">
        <f>IF(ISBLANK(E212), "", Table2[[#This Row],[unique_id]])</f>
        <v>kitchen_dish_washer_today_s_consumption</v>
      </c>
      <c r="G212" s="8" t="s">
        <v>246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8">
        <v>2162</v>
      </c>
      <c r="B213" s="8" t="s">
        <v>26</v>
      </c>
      <c r="C213" s="8" t="s">
        <v>256</v>
      </c>
      <c r="D213" s="8" t="s">
        <v>27</v>
      </c>
      <c r="E213" s="8" t="s">
        <v>268</v>
      </c>
      <c r="F213" s="8" t="str">
        <f>IF(ISBLANK(E213), "", Table2[[#This Row],[unique_id]])</f>
        <v>laundry_clothes_dryer_today_s_consumption</v>
      </c>
      <c r="G213" s="8" t="s">
        <v>247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8">
        <v>2163</v>
      </c>
      <c r="B214" s="8" t="s">
        <v>26</v>
      </c>
      <c r="C214" s="8" t="s">
        <v>256</v>
      </c>
      <c r="D214" s="8" t="s">
        <v>27</v>
      </c>
      <c r="E214" s="8" t="s">
        <v>269</v>
      </c>
      <c r="F214" s="8" t="str">
        <f>IF(ISBLANK(E214), "", Table2[[#This Row],[unique_id]])</f>
        <v>laundry_washing_machine_today_s_consumption</v>
      </c>
      <c r="G214" s="8" t="s">
        <v>245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8">
        <v>2164</v>
      </c>
      <c r="B215" s="8" t="s">
        <v>929</v>
      </c>
      <c r="C215" s="8" t="s">
        <v>256</v>
      </c>
      <c r="D215" s="8" t="s">
        <v>27</v>
      </c>
      <c r="E215" s="8" t="s">
        <v>270</v>
      </c>
      <c r="F215" s="8" t="str">
        <f>IF(ISBLANK(E215), "", Table2[[#This Row],[unique_id]])</f>
        <v>kitchen_coffee_machine_today_s_consumption</v>
      </c>
      <c r="G215" s="8" t="s">
        <v>135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8">
        <v>2165</v>
      </c>
      <c r="B216" s="8" t="s">
        <v>26</v>
      </c>
      <c r="C216" s="8" t="s">
        <v>256</v>
      </c>
      <c r="D216" s="8" t="s">
        <v>27</v>
      </c>
      <c r="E216" s="8" t="s">
        <v>271</v>
      </c>
      <c r="F216" s="8" t="str">
        <f>IF(ISBLANK(E216), "", Table2[[#This Row],[unique_id]])</f>
        <v>kitchen_fridge_today_s_consumption</v>
      </c>
      <c r="G216" s="8" t="s">
        <v>241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8">
        <v>2166</v>
      </c>
      <c r="B217" s="8" t="s">
        <v>26</v>
      </c>
      <c r="C217" s="8" t="s">
        <v>256</v>
      </c>
      <c r="D217" s="8" t="s">
        <v>27</v>
      </c>
      <c r="E217" s="8" t="s">
        <v>272</v>
      </c>
      <c r="F217" s="8" t="str">
        <f>IF(ISBLANK(E217), "", Table2[[#This Row],[unique_id]])</f>
        <v>deck_freezer_today_s_consumption</v>
      </c>
      <c r="G217" s="8" t="s">
        <v>242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8">
        <v>2167</v>
      </c>
      <c r="B218" s="8" t="s">
        <v>26</v>
      </c>
      <c r="C218" s="8" t="s">
        <v>256</v>
      </c>
      <c r="D218" s="8" t="s">
        <v>27</v>
      </c>
      <c r="E218" s="8" t="s">
        <v>479</v>
      </c>
      <c r="F218" s="8" t="str">
        <f>IF(ISBLANK(E218), "", Table2[[#This Row],[unique_id]])</f>
        <v>deck_festoons_today_s_consumption</v>
      </c>
      <c r="G218" s="8" t="s">
        <v>391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8">
        <v>2168</v>
      </c>
      <c r="B219" s="8" t="s">
        <v>26</v>
      </c>
      <c r="C219" s="8" t="s">
        <v>256</v>
      </c>
      <c r="D219" s="8" t="s">
        <v>27</v>
      </c>
      <c r="E219" s="8" t="s">
        <v>942</v>
      </c>
      <c r="F219" s="8" t="str">
        <f>IF(ISBLANK(E219), "", Table2[[#This Row],[unique_id]])</f>
        <v>landing_festoons_today_s_consumption</v>
      </c>
      <c r="G219" s="8" t="s">
        <v>886</v>
      </c>
      <c r="H219" s="8" t="s">
        <v>233</v>
      </c>
      <c r="I219" s="8" t="s">
        <v>141</v>
      </c>
      <c r="L219" s="8" t="s">
        <v>136</v>
      </c>
      <c r="N219" s="8" t="s">
        <v>704</v>
      </c>
      <c r="O219" s="10"/>
      <c r="P219" s="10"/>
      <c r="Q219" s="10"/>
      <c r="R219" s="10"/>
      <c r="S219" s="10"/>
      <c r="T219" s="8"/>
      <c r="U219" s="8" t="s">
        <v>455</v>
      </c>
      <c r="W219" s="8" t="s">
        <v>290</v>
      </c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8">
        <v>2169</v>
      </c>
      <c r="B220" s="8" t="s">
        <v>26</v>
      </c>
      <c r="C220" s="8" t="s">
        <v>256</v>
      </c>
      <c r="D220" s="8" t="s">
        <v>27</v>
      </c>
      <c r="E220" s="8" t="s">
        <v>940</v>
      </c>
      <c r="F220" s="8" t="str">
        <f>IF(ISBLANK(E220), "", Table2[[#This Row],[unique_id]])</f>
        <v>lounge_tv_outlet_today_s_consumption</v>
      </c>
      <c r="G220" s="8" t="s">
        <v>188</v>
      </c>
      <c r="H220" s="8" t="s">
        <v>233</v>
      </c>
      <c r="I220" s="8" t="s">
        <v>141</v>
      </c>
      <c r="L220" s="8" t="s">
        <v>136</v>
      </c>
      <c r="N220" s="8" t="s">
        <v>704</v>
      </c>
      <c r="O220" s="10"/>
      <c r="P220" s="10"/>
      <c r="Q220" s="10"/>
      <c r="R220" s="10"/>
      <c r="S220" s="10"/>
      <c r="T220" s="8"/>
      <c r="U220" s="8" t="s">
        <v>455</v>
      </c>
      <c r="W220" s="8" t="s">
        <v>290</v>
      </c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8">
        <v>2170</v>
      </c>
      <c r="B221" s="8" t="s">
        <v>26</v>
      </c>
      <c r="C221" s="8" t="s">
        <v>256</v>
      </c>
      <c r="D221" s="8" t="s">
        <v>27</v>
      </c>
      <c r="E221" s="8" t="s">
        <v>273</v>
      </c>
      <c r="F221" s="8" t="str">
        <f>IF(ISBLANK(E221), "", Table2[[#This Row],[unique_id]])</f>
        <v>bathroom_rails_today_s_consumption</v>
      </c>
      <c r="G221" s="8" t="s">
        <v>725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8">
        <v>2171</v>
      </c>
      <c r="B222" s="8" t="s">
        <v>26</v>
      </c>
      <c r="C222" s="8" t="s">
        <v>256</v>
      </c>
      <c r="D222" s="8" t="s">
        <v>27</v>
      </c>
      <c r="E222" s="8" t="s">
        <v>274</v>
      </c>
      <c r="F222" s="8" t="str">
        <f>IF(ISBLANK(E222), "", Table2[[#This Row],[unique_id]])</f>
        <v>study_outlet_today_s_consumption</v>
      </c>
      <c r="G222" s="8" t="s">
        <v>244</v>
      </c>
      <c r="H222" s="8" t="s">
        <v>233</v>
      </c>
      <c r="I222" s="8" t="s">
        <v>141</v>
      </c>
      <c r="L222" s="8" t="s">
        <v>136</v>
      </c>
      <c r="N222" s="8" t="s">
        <v>704</v>
      </c>
      <c r="O222" s="10"/>
      <c r="P222" s="10"/>
      <c r="Q222" s="10"/>
      <c r="R222" s="10"/>
      <c r="S222" s="10"/>
      <c r="T222" s="8"/>
      <c r="U222" s="8" t="s">
        <v>455</v>
      </c>
      <c r="W222" s="8" t="s">
        <v>290</v>
      </c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customHeight="1" x14ac:dyDescent="0.2">
      <c r="A223" s="8">
        <v>2172</v>
      </c>
      <c r="B223" s="8" t="s">
        <v>26</v>
      </c>
      <c r="C223" s="8" t="s">
        <v>256</v>
      </c>
      <c r="D223" s="8" t="s">
        <v>27</v>
      </c>
      <c r="E223" s="8" t="s">
        <v>275</v>
      </c>
      <c r="F223" s="8" t="str">
        <f>IF(ISBLANK(E223), "", Table2[[#This Row],[unique_id]])</f>
        <v>office_outlet_today_s_consumption</v>
      </c>
      <c r="G223" s="8" t="s">
        <v>243</v>
      </c>
      <c r="H223" s="8" t="s">
        <v>233</v>
      </c>
      <c r="I223" s="8" t="s">
        <v>141</v>
      </c>
      <c r="L223" s="8" t="s">
        <v>136</v>
      </c>
      <c r="N223" s="8" t="s">
        <v>704</v>
      </c>
      <c r="O223" s="10"/>
      <c r="P223" s="10"/>
      <c r="Q223" s="10"/>
      <c r="R223" s="10"/>
      <c r="S223" s="10"/>
      <c r="T223" s="8"/>
      <c r="U223" s="8" t="s">
        <v>455</v>
      </c>
      <c r="W223" s="8" t="s">
        <v>290</v>
      </c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8">
        <v>2173</v>
      </c>
      <c r="B224" s="8" t="s">
        <v>26</v>
      </c>
      <c r="C224" s="8" t="s">
        <v>256</v>
      </c>
      <c r="D224" s="8" t="s">
        <v>27</v>
      </c>
      <c r="E224" s="8" t="s">
        <v>655</v>
      </c>
      <c r="F224" s="8" t="str">
        <f>IF(ISBLANK(E224), "", Table2[[#This Row],[unique_id]])</f>
        <v>roof_network_switch_today_s_consumption</v>
      </c>
      <c r="G224" s="8" t="s">
        <v>237</v>
      </c>
      <c r="H224" s="8" t="s">
        <v>233</v>
      </c>
      <c r="I224" s="8" t="s">
        <v>141</v>
      </c>
      <c r="N224" s="8" t="s">
        <v>704</v>
      </c>
      <c r="O224" s="10"/>
      <c r="P224" s="10"/>
      <c r="Q224" s="10"/>
      <c r="R224" s="10"/>
      <c r="S224" s="10"/>
      <c r="T224" s="8"/>
      <c r="Y224" s="10"/>
      <c r="AA224" s="8" t="str">
        <f>IF(ISBLANK(Z224),  "", _xlfn.CONCAT("haas/entity/sensor/", LOWER(C224), "/", E224, "/config"))</f>
        <v/>
      </c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8">
        <v>2174</v>
      </c>
      <c r="B225" s="8" t="s">
        <v>26</v>
      </c>
      <c r="C225" s="8" t="s">
        <v>256</v>
      </c>
      <c r="D225" s="8" t="s">
        <v>27</v>
      </c>
      <c r="E225" s="8" t="s">
        <v>651</v>
      </c>
      <c r="F225" s="8" t="str">
        <f>IF(ISBLANK(E225), "", Table2[[#This Row],[unique_id]])</f>
        <v>rack_modem_today_s_consumption</v>
      </c>
      <c r="G225" s="8" t="s">
        <v>239</v>
      </c>
      <c r="H225" s="8" t="s">
        <v>233</v>
      </c>
      <c r="I225" s="8" t="s">
        <v>141</v>
      </c>
      <c r="N225" s="8" t="s">
        <v>704</v>
      </c>
      <c r="O225" s="10"/>
      <c r="P225" s="10"/>
      <c r="Q225" s="10"/>
      <c r="R225" s="10"/>
      <c r="S225" s="10"/>
      <c r="T225" s="8"/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8">
        <v>2175</v>
      </c>
      <c r="B226" s="8" t="s">
        <v>26</v>
      </c>
      <c r="C226" s="8" t="s">
        <v>256</v>
      </c>
      <c r="D226" s="8" t="s">
        <v>27</v>
      </c>
      <c r="E226" s="8" t="s">
        <v>468</v>
      </c>
      <c r="F226" s="8" t="str">
        <f>IF(ISBLANK(E226), "", Table2[[#This Row],[unique_id]])</f>
        <v>server_network_energy_daily</v>
      </c>
      <c r="G226" s="8" t="s">
        <v>694</v>
      </c>
      <c r="H226" s="8" t="s">
        <v>233</v>
      </c>
      <c r="I226" s="8" t="s">
        <v>141</v>
      </c>
      <c r="L226" s="8" t="s">
        <v>136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8">
        <v>2176</v>
      </c>
      <c r="B227" s="8" t="s">
        <v>26</v>
      </c>
      <c r="C227" s="8" t="s">
        <v>256</v>
      </c>
      <c r="D227" s="8" t="s">
        <v>27</v>
      </c>
      <c r="E227" s="8" t="s">
        <v>652</v>
      </c>
      <c r="F227" s="8" t="str">
        <f>IF(ISBLANK(E227), "", Table2[[#This Row],[unique_id]])</f>
        <v>rack_outlet_today_s_consumption</v>
      </c>
      <c r="G227" s="8" t="s">
        <v>481</v>
      </c>
      <c r="H227" s="8" t="s">
        <v>233</v>
      </c>
      <c r="I227" s="8" t="s">
        <v>141</v>
      </c>
      <c r="N227" s="8" t="s">
        <v>704</v>
      </c>
      <c r="O227" s="10"/>
      <c r="P227" s="10"/>
      <c r="Q227" s="10"/>
      <c r="R227" s="10"/>
      <c r="S227" s="10"/>
      <c r="T227" s="8"/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8">
        <v>2177</v>
      </c>
      <c r="B228" s="8" t="s">
        <v>26</v>
      </c>
      <c r="C228" s="8" t="s">
        <v>256</v>
      </c>
      <c r="D228" s="8" t="s">
        <v>27</v>
      </c>
      <c r="E228" s="8" t="s">
        <v>653</v>
      </c>
      <c r="F228" s="8" t="str">
        <f>IF(ISBLANK(E228), "", Table2[[#This Row],[unique_id]])</f>
        <v>kitchen_fan_today_s_consumption</v>
      </c>
      <c r="G228" s="8" t="s">
        <v>238</v>
      </c>
      <c r="H228" s="8" t="s">
        <v>233</v>
      </c>
      <c r="I228" s="8" t="s">
        <v>141</v>
      </c>
      <c r="N228" s="8" t="s">
        <v>704</v>
      </c>
      <c r="O228" s="10"/>
      <c r="P228" s="10"/>
      <c r="Q228" s="10"/>
      <c r="R228" s="10"/>
      <c r="S228" s="10"/>
      <c r="T228" s="8"/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8">
        <v>2178</v>
      </c>
      <c r="B229" s="8" t="s">
        <v>26</v>
      </c>
      <c r="C229" s="8" t="s">
        <v>708</v>
      </c>
      <c r="D229" s="8" t="s">
        <v>460</v>
      </c>
      <c r="E229" s="8" t="s">
        <v>459</v>
      </c>
      <c r="F229" s="8" t="str">
        <f>IF(ISBLANK(E229), "", Table2[[#This Row],[unique_id]])</f>
        <v>column_break</v>
      </c>
      <c r="G229" s="8" t="s">
        <v>456</v>
      </c>
      <c r="H229" s="8" t="s">
        <v>233</v>
      </c>
      <c r="I229" s="8" t="s">
        <v>141</v>
      </c>
      <c r="L229" s="8" t="s">
        <v>457</v>
      </c>
      <c r="M229" s="8" t="s">
        <v>458</v>
      </c>
      <c r="N229" s="8"/>
      <c r="O229" s="10"/>
      <c r="P229" s="10"/>
      <c r="Q229" s="10"/>
      <c r="R229" s="10"/>
      <c r="S229" s="10"/>
      <c r="T229" s="8"/>
      <c r="Y229" s="10"/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8">
        <v>2200</v>
      </c>
      <c r="B230" s="8" t="s">
        <v>232</v>
      </c>
      <c r="C230" s="8" t="s">
        <v>152</v>
      </c>
      <c r="D230" s="8" t="s">
        <v>27</v>
      </c>
      <c r="E230" s="8" t="s">
        <v>283</v>
      </c>
      <c r="F230" s="8" t="str">
        <f>IF(ISBLANK(E230), "", Table2[[#This Row],[unique_id]])</f>
        <v>home_energy_weekly</v>
      </c>
      <c r="G230" s="8" t="s">
        <v>441</v>
      </c>
      <c r="H230" s="8" t="s">
        <v>282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8">
        <v>2201</v>
      </c>
      <c r="B231" s="8" t="s">
        <v>232</v>
      </c>
      <c r="C231" s="8" t="s">
        <v>152</v>
      </c>
      <c r="D231" s="8" t="s">
        <v>27</v>
      </c>
      <c r="E231" s="8" t="s">
        <v>452</v>
      </c>
      <c r="F231" s="8" t="str">
        <f>IF(ISBLANK(E231), "", Table2[[#This Row],[unique_id]])</f>
        <v>home_base_energy_weekly</v>
      </c>
      <c r="G231" s="8" t="s">
        <v>439</v>
      </c>
      <c r="H231" s="8" t="s">
        <v>282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8">
        <v>2203</v>
      </c>
      <c r="B232" s="8" t="s">
        <v>232</v>
      </c>
      <c r="C232" s="8" t="s">
        <v>152</v>
      </c>
      <c r="D232" s="8" t="s">
        <v>27</v>
      </c>
      <c r="E232" s="8" t="s">
        <v>453</v>
      </c>
      <c r="F232" s="8" t="str">
        <f>IF(ISBLANK(E232), "", Table2[[#This Row],[unique_id]])</f>
        <v>home_peak_energy_weekly</v>
      </c>
      <c r="G232" s="8" t="s">
        <v>440</v>
      </c>
      <c r="H232" s="8" t="s">
        <v>282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8">
        <v>2250</v>
      </c>
      <c r="B233" s="8" t="s">
        <v>232</v>
      </c>
      <c r="C233" s="8" t="s">
        <v>152</v>
      </c>
      <c r="D233" s="8" t="s">
        <v>27</v>
      </c>
      <c r="E233" s="8" t="s">
        <v>284</v>
      </c>
      <c r="F233" s="8" t="str">
        <f>IF(ISBLANK(E233), "", Table2[[#This Row],[unique_id]])</f>
        <v>home_energy_monthly</v>
      </c>
      <c r="G233" s="8" t="s">
        <v>441</v>
      </c>
      <c r="H233" s="8" t="s">
        <v>285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8">
        <v>2251</v>
      </c>
      <c r="B234" s="8" t="s">
        <v>232</v>
      </c>
      <c r="C234" s="8" t="s">
        <v>152</v>
      </c>
      <c r="D234" s="8" t="s">
        <v>27</v>
      </c>
      <c r="E234" s="8" t="s">
        <v>450</v>
      </c>
      <c r="F234" s="8" t="str">
        <f>IF(ISBLANK(E234), "", Table2[[#This Row],[unique_id]])</f>
        <v>home_base_energy_monthly</v>
      </c>
      <c r="G234" s="8" t="s">
        <v>439</v>
      </c>
      <c r="H234" s="8" t="s">
        <v>285</v>
      </c>
      <c r="I234" s="8" t="s">
        <v>141</v>
      </c>
      <c r="L234" s="8" t="s">
        <v>90</v>
      </c>
      <c r="N234" s="8" t="s">
        <v>704</v>
      </c>
      <c r="O234" s="10"/>
      <c r="P234" s="10"/>
      <c r="Q234" s="10"/>
      <c r="R234" s="10"/>
      <c r="S234" s="10"/>
      <c r="T234" s="8"/>
      <c r="U234" s="8" t="s">
        <v>455</v>
      </c>
      <c r="W234" s="8" t="s">
        <v>290</v>
      </c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O234" s="8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8">
        <v>2252</v>
      </c>
      <c r="B235" s="8" t="s">
        <v>232</v>
      </c>
      <c r="C235" s="8" t="s">
        <v>152</v>
      </c>
      <c r="D235" s="8" t="s">
        <v>27</v>
      </c>
      <c r="E235" s="8" t="s">
        <v>451</v>
      </c>
      <c r="F235" s="8" t="str">
        <f>IF(ISBLANK(E235), "", Table2[[#This Row],[unique_id]])</f>
        <v>home_peak_energy_monthly</v>
      </c>
      <c r="G235" s="8" t="s">
        <v>440</v>
      </c>
      <c r="H235" s="8" t="s">
        <v>285</v>
      </c>
      <c r="I235" s="8" t="s">
        <v>141</v>
      </c>
      <c r="L235" s="8" t="s">
        <v>90</v>
      </c>
      <c r="N235" s="8" t="s">
        <v>704</v>
      </c>
      <c r="O235" s="10"/>
      <c r="P235" s="10"/>
      <c r="Q235" s="10"/>
      <c r="R235" s="10"/>
      <c r="S235" s="10"/>
      <c r="T235" s="8"/>
      <c r="U235" s="8" t="s">
        <v>455</v>
      </c>
      <c r="W235" s="8" t="s">
        <v>290</v>
      </c>
      <c r="Y235" s="10"/>
      <c r="AA235" s="8" t="str">
        <f>IF(ISBLANK(Z235),  "", _xlfn.CONCAT("haas/entity/sensor/", LOWER(C235), "/", E235, "/config"))</f>
        <v/>
      </c>
      <c r="AB235" s="8" t="str">
        <f>IF(ISBLANK(Z235),  "", _xlfn.CONCAT(LOWER(C235), "/", E235))</f>
        <v/>
      </c>
      <c r="AE235" s="8"/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8">
        <v>2300</v>
      </c>
      <c r="B236" s="8" t="s">
        <v>232</v>
      </c>
      <c r="C236" s="8" t="s">
        <v>152</v>
      </c>
      <c r="D236" s="8" t="s">
        <v>27</v>
      </c>
      <c r="E236" s="8" t="s">
        <v>286</v>
      </c>
      <c r="F236" s="8" t="str">
        <f>IF(ISBLANK(E236), "", Table2[[#This Row],[unique_id]])</f>
        <v>home_energy_yearly</v>
      </c>
      <c r="G236" s="8" t="s">
        <v>441</v>
      </c>
      <c r="H236" s="8" t="s">
        <v>287</v>
      </c>
      <c r="I236" s="8" t="s">
        <v>141</v>
      </c>
      <c r="L236" s="8" t="s">
        <v>90</v>
      </c>
      <c r="N236" s="8" t="s">
        <v>704</v>
      </c>
      <c r="O236" s="10"/>
      <c r="P236" s="10"/>
      <c r="Q236" s="10"/>
      <c r="R236" s="10"/>
      <c r="S236" s="10"/>
      <c r="T236" s="8"/>
      <c r="U236" s="8" t="s">
        <v>455</v>
      </c>
      <c r="W236" s="8" t="s">
        <v>290</v>
      </c>
      <c r="Y236" s="10"/>
      <c r="AA236" s="8" t="str">
        <f>IF(ISBLANK(Z236),  "", _xlfn.CONCAT("haas/entity/sensor/", LOWER(C236), "/", E236, "/config"))</f>
        <v/>
      </c>
      <c r="AB236" s="8" t="str">
        <f>IF(ISBLANK(Z236),  "", _xlfn.CONCAT(LOWER(C236), "/", E236))</f>
        <v/>
      </c>
      <c r="AE236" s="8"/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8">
        <v>2301</v>
      </c>
      <c r="B237" s="8" t="s">
        <v>232</v>
      </c>
      <c r="C237" s="8" t="s">
        <v>152</v>
      </c>
      <c r="D237" s="8" t="s">
        <v>27</v>
      </c>
      <c r="E237" s="8" t="s">
        <v>448</v>
      </c>
      <c r="F237" s="8" t="str">
        <f>IF(ISBLANK(E237), "", Table2[[#This Row],[unique_id]])</f>
        <v>home_base_energy_yearly</v>
      </c>
      <c r="G237" s="8" t="s">
        <v>439</v>
      </c>
      <c r="H237" s="8" t="s">
        <v>287</v>
      </c>
      <c r="I237" s="8" t="s">
        <v>141</v>
      </c>
      <c r="L237" s="8" t="s">
        <v>90</v>
      </c>
      <c r="N237" s="8" t="s">
        <v>704</v>
      </c>
      <c r="O237" s="10"/>
      <c r="P237" s="10"/>
      <c r="Q237" s="10"/>
      <c r="R237" s="10"/>
      <c r="S237" s="10"/>
      <c r="T237" s="8"/>
      <c r="U237" s="8" t="s">
        <v>455</v>
      </c>
      <c r="W237" s="8" t="s">
        <v>290</v>
      </c>
      <c r="Y237" s="10"/>
      <c r="AA237" s="8" t="str">
        <f>IF(ISBLANK(Z237),  "", _xlfn.CONCAT("haas/entity/sensor/", LOWER(C237), "/", E237, "/config"))</f>
        <v/>
      </c>
      <c r="AB237" s="8" t="str">
        <f>IF(ISBLANK(Z237),  "", _xlfn.CONCAT(LOWER(C237), "/", E237))</f>
        <v/>
      </c>
      <c r="AE237" s="8"/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8">
        <v>2302</v>
      </c>
      <c r="B238" s="8" t="s">
        <v>232</v>
      </c>
      <c r="C238" s="8" t="s">
        <v>152</v>
      </c>
      <c r="D238" s="8" t="s">
        <v>27</v>
      </c>
      <c r="E238" s="8" t="s">
        <v>449</v>
      </c>
      <c r="F238" s="8" t="str">
        <f>IF(ISBLANK(E238), "", Table2[[#This Row],[unique_id]])</f>
        <v>home_peak_energy_yearly</v>
      </c>
      <c r="G238" s="8" t="s">
        <v>440</v>
      </c>
      <c r="H238" s="8" t="s">
        <v>287</v>
      </c>
      <c r="I238" s="8" t="s">
        <v>141</v>
      </c>
      <c r="L238" s="8" t="s">
        <v>90</v>
      </c>
      <c r="N238" s="8" t="s">
        <v>704</v>
      </c>
      <c r="O238" s="10"/>
      <c r="P238" s="10"/>
      <c r="Q238" s="10"/>
      <c r="R238" s="10"/>
      <c r="S238" s="10"/>
      <c r="T238" s="8"/>
      <c r="U238" s="8" t="s">
        <v>455</v>
      </c>
      <c r="W238" s="8" t="s">
        <v>290</v>
      </c>
      <c r="Y238" s="10"/>
      <c r="AA238" s="8" t="str">
        <f>IF(ISBLANK(Z238),  "", _xlfn.CONCAT("haas/entity/sensor/", LOWER(C238), "/", E238, "/config"))</f>
        <v/>
      </c>
      <c r="AB238" s="8" t="str">
        <f>IF(ISBLANK(Z238),  "", _xlfn.CONCAT(LOWER(C238), "/", E238))</f>
        <v/>
      </c>
      <c r="AE238" s="8"/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8">
        <v>2400</v>
      </c>
      <c r="B239" s="8" t="s">
        <v>26</v>
      </c>
      <c r="C239" s="8" t="s">
        <v>189</v>
      </c>
      <c r="D239" s="8" t="s">
        <v>27</v>
      </c>
      <c r="E239" s="8" t="s">
        <v>142</v>
      </c>
      <c r="F239" s="8" t="str">
        <f>IF(ISBLANK(E239), "", Table2[[#This Row],[unique_id]])</f>
        <v>withings_weight_kg_graham</v>
      </c>
      <c r="G239" s="8" t="s">
        <v>384</v>
      </c>
      <c r="H239" s="8" t="s">
        <v>385</v>
      </c>
      <c r="I239" s="8" t="s">
        <v>143</v>
      </c>
      <c r="N239" s="8"/>
      <c r="O239" s="10"/>
      <c r="P239" s="10"/>
      <c r="Q239" s="10"/>
      <c r="R239" s="10"/>
      <c r="S239" s="10"/>
      <c r="T239" s="8"/>
      <c r="Y239" s="10"/>
      <c r="AA239" s="8" t="str">
        <f>IF(ISBLANK(Z239),  "", _xlfn.CONCAT("haas/entity/sensor/", LOWER(C239), "/", E239, "/config"))</f>
        <v/>
      </c>
      <c r="AB239" s="8" t="str">
        <f>IF(ISBLANK(Z239),  "", _xlfn.CONCAT(LOWER(C239), "/", E239))</f>
        <v/>
      </c>
      <c r="AE239" s="8"/>
      <c r="AF239" s="8" t="s">
        <v>579</v>
      </c>
      <c r="AG239" s="10" t="s">
        <v>582</v>
      </c>
      <c r="AH239" s="8" t="s">
        <v>581</v>
      </c>
      <c r="AI239" s="8" t="s">
        <v>583</v>
      </c>
      <c r="AJ239" s="8" t="s">
        <v>189</v>
      </c>
      <c r="AK239" s="8" t="s">
        <v>580</v>
      </c>
      <c r="AL239" s="8" t="s">
        <v>597</v>
      </c>
      <c r="AM239" s="16" t="s">
        <v>686</v>
      </c>
      <c r="AO239" s="8" t="str">
        <f>IF(AND(ISBLANK(AM239), ISBLANK(AN239)), "", _xlfn.CONCAT("[", IF(ISBLANK(AM239), "", _xlfn.CONCAT("[""mac"", """, AM239, """]")), IF(ISBLANK(AN239), "", _xlfn.CONCAT(", [""ip"", """, AN239, """]")), "]"))</f>
        <v>[["mac", "00:24:e4:af:5a:e6"]]</v>
      </c>
    </row>
    <row r="240" spans="1:41" ht="16" customHeight="1" x14ac:dyDescent="0.2">
      <c r="A240" s="8">
        <v>2500</v>
      </c>
      <c r="B240" s="8" t="s">
        <v>232</v>
      </c>
      <c r="C240" s="8" t="s">
        <v>361</v>
      </c>
      <c r="D240" s="8" t="s">
        <v>27</v>
      </c>
      <c r="E240" s="8" t="s">
        <v>351</v>
      </c>
      <c r="F240" s="8" t="str">
        <f>IF(ISBLANK(E240), "", Table2[[#This Row],[unique_id]])</f>
        <v>network_internet_uptime</v>
      </c>
      <c r="G240" s="8" t="s">
        <v>371</v>
      </c>
      <c r="H240" s="8" t="s">
        <v>361</v>
      </c>
      <c r="I240" s="8" t="s">
        <v>376</v>
      </c>
      <c r="L240" s="8" t="s">
        <v>136</v>
      </c>
      <c r="N240" s="8"/>
      <c r="O240" s="10"/>
      <c r="P240" s="10"/>
      <c r="Q240" s="10"/>
      <c r="R240" s="10"/>
      <c r="S240" s="10"/>
      <c r="T240" s="8" t="s">
        <v>31</v>
      </c>
      <c r="U240" s="8" t="s">
        <v>352</v>
      </c>
      <c r="W240" s="8" t="s">
        <v>373</v>
      </c>
      <c r="X240" s="8">
        <v>200</v>
      </c>
      <c r="Y240" s="10" t="s">
        <v>34</v>
      </c>
      <c r="Z240" s="8" t="s">
        <v>357</v>
      </c>
      <c r="AA240" s="8" t="str">
        <f>IF(ISBLANK(Z240),  "", _xlfn.CONCAT("haas/entity/sensor/", LOWER(C240), "/", E240, "/config"))</f>
        <v>haas/entity/sensor/internet/network_internet_uptime/config</v>
      </c>
      <c r="AB240" s="8" t="str">
        <f>IF(ISBLANK(Z240),  "", _xlfn.CONCAT(LOWER(C240), "/", E240))</f>
        <v>internet/network_internet_uptime</v>
      </c>
      <c r="AC240" s="8" t="s">
        <v>386</v>
      </c>
      <c r="AD240" s="8">
        <v>1</v>
      </c>
      <c r="AE240" s="11" t="s">
        <v>356</v>
      </c>
      <c r="AF240" s="8" t="s">
        <v>544</v>
      </c>
      <c r="AJ240" s="8" t="s">
        <v>355</v>
      </c>
      <c r="AK240" s="8" t="s">
        <v>173</v>
      </c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8">
        <v>2501</v>
      </c>
      <c r="B241" s="8" t="s">
        <v>232</v>
      </c>
      <c r="C241" s="8" t="s">
        <v>361</v>
      </c>
      <c r="D241" s="8" t="s">
        <v>27</v>
      </c>
      <c r="E241" s="8" t="s">
        <v>347</v>
      </c>
      <c r="F241" s="8" t="str">
        <f>IF(ISBLANK(E241), "", Table2[[#This Row],[unique_id]])</f>
        <v>network_internet_ping</v>
      </c>
      <c r="G241" s="8" t="s">
        <v>348</v>
      </c>
      <c r="H241" s="8" t="s">
        <v>361</v>
      </c>
      <c r="I241" s="8" t="s">
        <v>376</v>
      </c>
      <c r="L241" s="8" t="s">
        <v>136</v>
      </c>
      <c r="N241" s="8"/>
      <c r="O241" s="10"/>
      <c r="P241" s="10"/>
      <c r="Q241" s="10"/>
      <c r="R241" s="10"/>
      <c r="S241" s="10"/>
      <c r="T241" s="8" t="s">
        <v>31</v>
      </c>
      <c r="U241" s="8" t="s">
        <v>353</v>
      </c>
      <c r="W241" s="8" t="s">
        <v>372</v>
      </c>
      <c r="X241" s="8">
        <v>200</v>
      </c>
      <c r="Y241" s="10" t="s">
        <v>34</v>
      </c>
      <c r="Z241" s="8" t="s">
        <v>358</v>
      </c>
      <c r="AA241" s="8" t="str">
        <f>IF(ISBLANK(Z241),  "", _xlfn.CONCAT("haas/entity/sensor/", LOWER(C241), "/", E241, "/config"))</f>
        <v>haas/entity/sensor/internet/network_internet_ping/config</v>
      </c>
      <c r="AB241" s="8" t="str">
        <f>IF(ISBLANK(Z241),  "", _xlfn.CONCAT(LOWER(C241), "/", E241))</f>
        <v>internet/network_internet_ping</v>
      </c>
      <c r="AC241" s="15" t="s">
        <v>388</v>
      </c>
      <c r="AD241" s="8">
        <v>1</v>
      </c>
      <c r="AE241" s="11" t="s">
        <v>356</v>
      </c>
      <c r="AF241" s="8" t="s">
        <v>544</v>
      </c>
      <c r="AJ241" s="8" t="s">
        <v>355</v>
      </c>
      <c r="AK241" s="8" t="s">
        <v>173</v>
      </c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8">
        <v>2502</v>
      </c>
      <c r="B242" s="8" t="s">
        <v>232</v>
      </c>
      <c r="C242" s="8" t="s">
        <v>361</v>
      </c>
      <c r="D242" s="8" t="s">
        <v>27</v>
      </c>
      <c r="E242" s="8" t="s">
        <v>345</v>
      </c>
      <c r="F242" s="8" t="str">
        <f>IF(ISBLANK(E242), "", Table2[[#This Row],[unique_id]])</f>
        <v>network_internet_upload</v>
      </c>
      <c r="G242" s="8" t="s">
        <v>349</v>
      </c>
      <c r="H242" s="8" t="s">
        <v>361</v>
      </c>
      <c r="I242" s="8" t="s">
        <v>376</v>
      </c>
      <c r="L242" s="8" t="s">
        <v>136</v>
      </c>
      <c r="N242" s="8"/>
      <c r="O242" s="10"/>
      <c r="P242" s="10"/>
      <c r="Q242" s="10"/>
      <c r="R242" s="10"/>
      <c r="S242" s="10"/>
      <c r="T242" s="8" t="s">
        <v>31</v>
      </c>
      <c r="U242" s="8" t="s">
        <v>354</v>
      </c>
      <c r="W242" s="8" t="s">
        <v>374</v>
      </c>
      <c r="X242" s="8">
        <v>200</v>
      </c>
      <c r="Y242" s="10" t="s">
        <v>34</v>
      </c>
      <c r="Z242" s="8" t="s">
        <v>359</v>
      </c>
      <c r="AA242" s="8" t="str">
        <f>IF(ISBLANK(Z242),  "", _xlfn.CONCAT("haas/entity/sensor/", LOWER(C242), "/", E242, "/config"))</f>
        <v>haas/entity/sensor/internet/network_internet_upload/config</v>
      </c>
      <c r="AB242" s="8" t="str">
        <f>IF(ISBLANK(Z242),  "", _xlfn.CONCAT(LOWER(C242), "/", E242))</f>
        <v>internet/network_internet_upload</v>
      </c>
      <c r="AC242" s="15" t="s">
        <v>390</v>
      </c>
      <c r="AD242" s="8">
        <v>1</v>
      </c>
      <c r="AE242" s="11" t="s">
        <v>356</v>
      </c>
      <c r="AF242" s="8" t="s">
        <v>544</v>
      </c>
      <c r="AJ242" s="8" t="s">
        <v>355</v>
      </c>
      <c r="AK242" s="8" t="s">
        <v>173</v>
      </c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8">
        <v>2503</v>
      </c>
      <c r="B243" s="8" t="s">
        <v>232</v>
      </c>
      <c r="C243" s="8" t="s">
        <v>361</v>
      </c>
      <c r="D243" s="8" t="s">
        <v>27</v>
      </c>
      <c r="E243" s="8" t="s">
        <v>346</v>
      </c>
      <c r="F243" s="8" t="str">
        <f>IF(ISBLANK(E243), "", Table2[[#This Row],[unique_id]])</f>
        <v>network_internet_download</v>
      </c>
      <c r="G243" s="8" t="s">
        <v>350</v>
      </c>
      <c r="H243" s="8" t="s">
        <v>361</v>
      </c>
      <c r="I243" s="8" t="s">
        <v>376</v>
      </c>
      <c r="L243" s="8" t="s">
        <v>136</v>
      </c>
      <c r="N243" s="8"/>
      <c r="O243" s="10"/>
      <c r="P243" s="10"/>
      <c r="Q243" s="10"/>
      <c r="R243" s="10"/>
      <c r="S243" s="10"/>
      <c r="T243" s="8" t="s">
        <v>31</v>
      </c>
      <c r="U243" s="8" t="s">
        <v>354</v>
      </c>
      <c r="W243" s="8" t="s">
        <v>375</v>
      </c>
      <c r="X243" s="8">
        <v>200</v>
      </c>
      <c r="Y243" s="10" t="s">
        <v>34</v>
      </c>
      <c r="Z243" s="8" t="s">
        <v>360</v>
      </c>
      <c r="AA243" s="8" t="str">
        <f>IF(ISBLANK(Z243),  "", _xlfn.CONCAT("haas/entity/sensor/", LOWER(C243), "/", E243, "/config"))</f>
        <v>haas/entity/sensor/internet/network_internet_download/config</v>
      </c>
      <c r="AB243" s="8" t="str">
        <f>IF(ISBLANK(Z243),  "", _xlfn.CONCAT(LOWER(C243), "/", E243))</f>
        <v>internet/network_internet_download</v>
      </c>
      <c r="AC243" s="15" t="s">
        <v>390</v>
      </c>
      <c r="AD243" s="8">
        <v>1</v>
      </c>
      <c r="AE243" s="11" t="s">
        <v>356</v>
      </c>
      <c r="AF243" s="8" t="s">
        <v>544</v>
      </c>
      <c r="AJ243" s="8" t="s">
        <v>355</v>
      </c>
      <c r="AK243" s="8" t="s">
        <v>173</v>
      </c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8">
        <v>2504</v>
      </c>
      <c r="B244" s="8" t="s">
        <v>232</v>
      </c>
      <c r="C244" s="8" t="s">
        <v>708</v>
      </c>
      <c r="D244" s="8" t="s">
        <v>460</v>
      </c>
      <c r="E244" s="8" t="s">
        <v>459</v>
      </c>
      <c r="F244" s="8" t="str">
        <f>IF(ISBLANK(E244), "", Table2[[#This Row],[unique_id]])</f>
        <v>column_break</v>
      </c>
      <c r="G244" s="8" t="s">
        <v>456</v>
      </c>
      <c r="H244" s="8" t="s">
        <v>361</v>
      </c>
      <c r="I244" s="8" t="s">
        <v>376</v>
      </c>
      <c r="L244" s="8" t="s">
        <v>457</v>
      </c>
      <c r="M244" s="8" t="s">
        <v>458</v>
      </c>
      <c r="N244" s="8"/>
      <c r="O244" s="10"/>
      <c r="P244" s="10"/>
      <c r="Q244" s="10"/>
      <c r="R244" s="10"/>
      <c r="S244" s="10"/>
      <c r="T244" s="8"/>
      <c r="Y244" s="10"/>
      <c r="AB244" s="8" t="str">
        <f>IF(ISBLANK(Z244),  "", _xlfn.CONCAT(LOWER(C244), "/", E244))</f>
        <v/>
      </c>
      <c r="AC244" s="15"/>
      <c r="AE244" s="11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8">
        <v>2510</v>
      </c>
      <c r="B245" s="8" t="s">
        <v>26</v>
      </c>
      <c r="C245" s="8" t="s">
        <v>364</v>
      </c>
      <c r="D245" s="8" t="s">
        <v>134</v>
      </c>
      <c r="E245" s="8" t="s">
        <v>362</v>
      </c>
      <c r="F245" s="8" t="str">
        <f>IF(ISBLANK(E245), "", Table2[[#This Row],[unique_id]])</f>
        <v>adaptive_lighting_default</v>
      </c>
      <c r="G245" s="8" t="s">
        <v>370</v>
      </c>
      <c r="H245" s="8" t="s">
        <v>379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8">
        <v>2511</v>
      </c>
      <c r="B246" s="8" t="s">
        <v>26</v>
      </c>
      <c r="C246" s="8" t="s">
        <v>364</v>
      </c>
      <c r="D246" s="8" t="s">
        <v>134</v>
      </c>
      <c r="E246" s="8" t="s">
        <v>363</v>
      </c>
      <c r="F246" s="8" t="str">
        <f>IF(ISBLANK(E246), "", Table2[[#This Row],[unique_id]])</f>
        <v>adaptive_lighting_sleep_mode_default</v>
      </c>
      <c r="G246" s="8" t="s">
        <v>367</v>
      </c>
      <c r="H246" s="8" t="s">
        <v>379</v>
      </c>
      <c r="I246" s="8" t="s">
        <v>376</v>
      </c>
      <c r="L246" s="8" t="s">
        <v>322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8">
        <v>2512</v>
      </c>
      <c r="B247" s="8" t="s">
        <v>26</v>
      </c>
      <c r="C247" s="8" t="s">
        <v>364</v>
      </c>
      <c r="D247" s="8" t="s">
        <v>134</v>
      </c>
      <c r="E247" s="8" t="s">
        <v>365</v>
      </c>
      <c r="F247" s="8" t="str">
        <f>IF(ISBLANK(E247), "", Table2[[#This Row],[unique_id]])</f>
        <v>adaptive_lighting_adapt_color_default</v>
      </c>
      <c r="G247" s="8" t="s">
        <v>368</v>
      </c>
      <c r="H247" s="8" t="s">
        <v>379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8">
        <v>2513</v>
      </c>
      <c r="B248" s="8" t="s">
        <v>26</v>
      </c>
      <c r="C248" s="8" t="s">
        <v>364</v>
      </c>
      <c r="D248" s="8" t="s">
        <v>134</v>
      </c>
      <c r="E248" s="8" t="s">
        <v>366</v>
      </c>
      <c r="F248" s="8" t="str">
        <f>IF(ISBLANK(E248), "", Table2[[#This Row],[unique_id]])</f>
        <v>adaptive_lighting_adapt_brightness_default</v>
      </c>
      <c r="G248" s="8" t="s">
        <v>369</v>
      </c>
      <c r="H248" s="8" t="s">
        <v>379</v>
      </c>
      <c r="I248" s="8" t="s">
        <v>376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8">
        <v>2514</v>
      </c>
      <c r="B249" s="8" t="s">
        <v>26</v>
      </c>
      <c r="C249" s="8" t="s">
        <v>364</v>
      </c>
      <c r="D249" s="8" t="s">
        <v>134</v>
      </c>
      <c r="E249" s="8" t="s">
        <v>380</v>
      </c>
      <c r="F249" s="8" t="str">
        <f>IF(ISBLANK(E249), "", Table2[[#This Row],[unique_id]])</f>
        <v>adaptive_lighting_bedroom</v>
      </c>
      <c r="G249" s="8" t="s">
        <v>370</v>
      </c>
      <c r="H249" s="8" t="s">
        <v>378</v>
      </c>
      <c r="I249" s="8" t="s">
        <v>376</v>
      </c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8">
        <v>2515</v>
      </c>
      <c r="B250" s="8" t="s">
        <v>26</v>
      </c>
      <c r="C250" s="8" t="s">
        <v>364</v>
      </c>
      <c r="D250" s="8" t="s">
        <v>134</v>
      </c>
      <c r="E250" s="8" t="s">
        <v>381</v>
      </c>
      <c r="F250" s="8" t="str">
        <f>IF(ISBLANK(E250), "", Table2[[#This Row],[unique_id]])</f>
        <v>adaptive_lighting_sleep_mode_bedroom</v>
      </c>
      <c r="G250" s="8" t="s">
        <v>367</v>
      </c>
      <c r="H250" s="8" t="s">
        <v>378</v>
      </c>
      <c r="I250" s="8" t="s">
        <v>376</v>
      </c>
      <c r="L250" s="8" t="s">
        <v>322</v>
      </c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8">
        <v>2516</v>
      </c>
      <c r="B251" s="8" t="s">
        <v>26</v>
      </c>
      <c r="C251" s="8" t="s">
        <v>364</v>
      </c>
      <c r="D251" s="8" t="s">
        <v>134</v>
      </c>
      <c r="E251" s="8" t="s">
        <v>382</v>
      </c>
      <c r="F251" s="8" t="str">
        <f>IF(ISBLANK(E251), "", Table2[[#This Row],[unique_id]])</f>
        <v>adaptive_lighting_adapt_color_bedroom</v>
      </c>
      <c r="G251" s="8" t="s">
        <v>368</v>
      </c>
      <c r="H251" s="8" t="s">
        <v>378</v>
      </c>
      <c r="I251" s="8" t="s">
        <v>376</v>
      </c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8">
        <v>2517</v>
      </c>
      <c r="B252" s="8" t="s">
        <v>26</v>
      </c>
      <c r="C252" s="8" t="s">
        <v>364</v>
      </c>
      <c r="D252" s="8" t="s">
        <v>134</v>
      </c>
      <c r="E252" s="8" t="s">
        <v>383</v>
      </c>
      <c r="F252" s="8" t="str">
        <f>IF(ISBLANK(E252), "", Table2[[#This Row],[unique_id]])</f>
        <v>adaptive_lighting_adapt_brightness_bedroom</v>
      </c>
      <c r="G252" s="8" t="s">
        <v>369</v>
      </c>
      <c r="H252" s="8" t="s">
        <v>378</v>
      </c>
      <c r="I252" s="8" t="s">
        <v>376</v>
      </c>
      <c r="N252" s="8"/>
      <c r="O252" s="10"/>
      <c r="P252" s="10"/>
      <c r="Q252" s="10"/>
      <c r="R252" s="10"/>
      <c r="S252" s="10"/>
      <c r="T252" s="8"/>
      <c r="Y252" s="10"/>
      <c r="AA252" s="8" t="str">
        <f>IF(ISBLANK(Z252),  "", _xlfn.CONCAT("haas/entity/sensor/", LOWER(C252), "/", E252, "/config"))</f>
        <v/>
      </c>
      <c r="AB252" s="8" t="str">
        <f>IF(ISBLANK(Z252),  "", _xlfn.CONCAT(LOWER(C252), "/", E252))</f>
        <v/>
      </c>
      <c r="AE252" s="8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8">
        <v>2518</v>
      </c>
      <c r="B253" s="15" t="s">
        <v>26</v>
      </c>
      <c r="C253" s="15" t="s">
        <v>364</v>
      </c>
      <c r="D253" s="15" t="s">
        <v>134</v>
      </c>
      <c r="E253" s="15" t="s">
        <v>411</v>
      </c>
      <c r="F253" s="8" t="str">
        <f>IF(ISBLANK(E253), "", Table2[[#This Row],[unique_id]])</f>
        <v>adaptive_lighting_night_light</v>
      </c>
      <c r="G253" s="15" t="s">
        <v>370</v>
      </c>
      <c r="H253" s="15" t="s">
        <v>394</v>
      </c>
      <c r="I253" s="8" t="s">
        <v>376</v>
      </c>
      <c r="K253" s="15"/>
      <c r="L253" s="8" t="s">
        <v>322</v>
      </c>
      <c r="N253" s="8"/>
      <c r="O253" s="10"/>
      <c r="P253" s="10"/>
      <c r="Q253" s="10"/>
      <c r="R253" s="10"/>
      <c r="S253" s="10"/>
      <c r="T253" s="8"/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8"/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8">
        <v>2519</v>
      </c>
      <c r="B254" s="15" t="s">
        <v>26</v>
      </c>
      <c r="C254" s="15" t="s">
        <v>364</v>
      </c>
      <c r="D254" s="15" t="s">
        <v>134</v>
      </c>
      <c r="E254" s="15" t="s">
        <v>412</v>
      </c>
      <c r="F254" s="8" t="str">
        <f>IF(ISBLANK(E254), "", Table2[[#This Row],[unique_id]])</f>
        <v>adaptive_lighting_sleep_mode_night_light</v>
      </c>
      <c r="G254" s="15" t="s">
        <v>367</v>
      </c>
      <c r="H254" s="15" t="s">
        <v>394</v>
      </c>
      <c r="I254" s="8" t="s">
        <v>376</v>
      </c>
      <c r="K254" s="15"/>
      <c r="L254" s="8" t="s">
        <v>322</v>
      </c>
      <c r="N254" s="8"/>
      <c r="O254" s="10"/>
      <c r="P254" s="10"/>
      <c r="Q254" s="10"/>
      <c r="R254" s="10"/>
      <c r="S254" s="10"/>
      <c r="T254" s="8"/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E254" s="8"/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8">
        <v>2520</v>
      </c>
      <c r="B255" s="15" t="s">
        <v>26</v>
      </c>
      <c r="C255" s="15" t="s">
        <v>364</v>
      </c>
      <c r="D255" s="15" t="s">
        <v>134</v>
      </c>
      <c r="E255" s="15" t="s">
        <v>413</v>
      </c>
      <c r="F255" s="8" t="str">
        <f>IF(ISBLANK(E255), "", Table2[[#This Row],[unique_id]])</f>
        <v>adaptive_lighting_adapt_color_night_light</v>
      </c>
      <c r="G255" s="15" t="s">
        <v>368</v>
      </c>
      <c r="H255" s="15" t="s">
        <v>394</v>
      </c>
      <c r="I255" s="8" t="s">
        <v>376</v>
      </c>
      <c r="K255" s="15"/>
      <c r="N255" s="8"/>
      <c r="O255" s="10"/>
      <c r="P255" s="10"/>
      <c r="Q255" s="10"/>
      <c r="R255" s="10"/>
      <c r="S255" s="10"/>
      <c r="T255" s="8"/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E255" s="8"/>
      <c r="AI255" s="13"/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8">
        <v>2521</v>
      </c>
      <c r="B256" s="15" t="s">
        <v>26</v>
      </c>
      <c r="C256" s="15" t="s">
        <v>364</v>
      </c>
      <c r="D256" s="15" t="s">
        <v>134</v>
      </c>
      <c r="E256" s="15" t="s">
        <v>414</v>
      </c>
      <c r="F256" s="8" t="str">
        <f>IF(ISBLANK(E256), "", Table2[[#This Row],[unique_id]])</f>
        <v>adaptive_lighting_adapt_brightness_night_light</v>
      </c>
      <c r="G256" s="15" t="s">
        <v>369</v>
      </c>
      <c r="H256" s="15" t="s">
        <v>394</v>
      </c>
      <c r="I256" s="8" t="s">
        <v>376</v>
      </c>
      <c r="K256" s="15"/>
      <c r="N256" s="8"/>
      <c r="O256" s="10"/>
      <c r="P256" s="10"/>
      <c r="Q256" s="10"/>
      <c r="R256" s="10"/>
      <c r="S256" s="10"/>
      <c r="T256" s="8"/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E256" s="8"/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customHeight="1" x14ac:dyDescent="0.2">
      <c r="A257" s="8">
        <v>2522</v>
      </c>
      <c r="B257" s="8" t="s">
        <v>26</v>
      </c>
      <c r="C257" s="8" t="s">
        <v>708</v>
      </c>
      <c r="D257" s="8" t="s">
        <v>460</v>
      </c>
      <c r="E257" s="8" t="s">
        <v>459</v>
      </c>
      <c r="F257" s="8" t="str">
        <f>IF(ISBLANK(E257), "", Table2[[#This Row],[unique_id]])</f>
        <v>column_break</v>
      </c>
      <c r="G257" s="8" t="s">
        <v>456</v>
      </c>
      <c r="H257" s="15" t="s">
        <v>394</v>
      </c>
      <c r="I257" s="8" t="s">
        <v>376</v>
      </c>
      <c r="L257" s="8" t="s">
        <v>457</v>
      </c>
      <c r="M257" s="8" t="s">
        <v>458</v>
      </c>
      <c r="N257" s="8"/>
      <c r="O257" s="10"/>
      <c r="P257" s="10"/>
      <c r="Q257" s="10"/>
      <c r="R257" s="10"/>
      <c r="S257" s="10"/>
      <c r="T257" s="8"/>
      <c r="Y257" s="10"/>
      <c r="AB257" s="8" t="str">
        <f>IF(ISBLANK(Z257),  "", _xlfn.CONCAT(LOWER(C257), "/", E257))</f>
        <v/>
      </c>
      <c r="AI257" s="13"/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customHeight="1" x14ac:dyDescent="0.2">
      <c r="A258" s="8">
        <v>2530</v>
      </c>
      <c r="B258" s="8" t="s">
        <v>26</v>
      </c>
      <c r="C258" s="8" t="s">
        <v>152</v>
      </c>
      <c r="D258" s="8" t="s">
        <v>416</v>
      </c>
      <c r="E258" t="s">
        <v>845</v>
      </c>
      <c r="F258" s="8" t="str">
        <f>IF(ISBLANK(E258), "", Table2[[#This Row],[unique_id]])</f>
        <v>lighting_reset_adaptive_lighting_ada_lamp</v>
      </c>
      <c r="G258" t="s">
        <v>208</v>
      </c>
      <c r="H258" s="8" t="s">
        <v>859</v>
      </c>
      <c r="I258" s="8" t="s">
        <v>376</v>
      </c>
      <c r="J258" s="8" t="s">
        <v>844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E258" s="11"/>
      <c r="AI258" s="13"/>
      <c r="AK258" s="8" t="s">
        <v>130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customHeight="1" x14ac:dyDescent="0.2">
      <c r="A259" s="8">
        <v>2531</v>
      </c>
      <c r="B259" s="8" t="s">
        <v>26</v>
      </c>
      <c r="C259" s="8" t="s">
        <v>152</v>
      </c>
      <c r="D259" s="8" t="s">
        <v>416</v>
      </c>
      <c r="E259" t="s">
        <v>837</v>
      </c>
      <c r="F259" s="8" t="str">
        <f>IF(ISBLANK(E259), "", Table2[[#This Row],[unique_id]])</f>
        <v>lighting_reset_adaptive_lighting_edwin_lamp</v>
      </c>
      <c r="G259" t="s">
        <v>218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I259" s="13"/>
      <c r="AK259" s="8" t="s">
        <v>127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customHeight="1" x14ac:dyDescent="0.2">
      <c r="A260" s="8">
        <v>2532</v>
      </c>
      <c r="B260" s="8" t="s">
        <v>26</v>
      </c>
      <c r="C260" s="8" t="s">
        <v>152</v>
      </c>
      <c r="D260" s="8" t="s">
        <v>416</v>
      </c>
      <c r="E260" t="s">
        <v>846</v>
      </c>
      <c r="F260" s="8" t="str">
        <f>IF(ISBLANK(E260), "", Table2[[#This Row],[unique_id]])</f>
        <v>lighting_reset_adaptive_lighting_edwin_night_light</v>
      </c>
      <c r="G260" t="s">
        <v>640</v>
      </c>
      <c r="H260" s="8" t="s">
        <v>859</v>
      </c>
      <c r="I260" s="8" t="s">
        <v>376</v>
      </c>
      <c r="J260" s="8" t="s">
        <v>857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127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2533</v>
      </c>
      <c r="B261" s="8" t="s">
        <v>26</v>
      </c>
      <c r="C261" s="8" t="s">
        <v>152</v>
      </c>
      <c r="D261" s="8" t="s">
        <v>416</v>
      </c>
      <c r="E261" t="s">
        <v>847</v>
      </c>
      <c r="F261" s="8" t="str">
        <f>IF(ISBLANK(E261), "", Table2[[#This Row],[unique_id]])</f>
        <v>lighting_reset_adaptive_lighting_hallway_main</v>
      </c>
      <c r="G261" t="s">
        <v>213</v>
      </c>
      <c r="H261" s="8" t="s">
        <v>859</v>
      </c>
      <c r="I261" s="8" t="s">
        <v>376</v>
      </c>
      <c r="J261" s="8" t="s">
        <v>376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K261" s="8" t="s">
        <v>603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customHeight="1" x14ac:dyDescent="0.2">
      <c r="A262" s="8">
        <v>2534</v>
      </c>
      <c r="B262" s="8" t="s">
        <v>26</v>
      </c>
      <c r="C262" s="8" t="s">
        <v>152</v>
      </c>
      <c r="D262" s="8" t="s">
        <v>416</v>
      </c>
      <c r="E262" t="s">
        <v>848</v>
      </c>
      <c r="F262" s="8" t="str">
        <f>IF(ISBLANK(E262), "", Table2[[#This Row],[unique_id]])</f>
        <v>lighting_reset_adaptive_lighting_dining_main</v>
      </c>
      <c r="G262" t="s">
        <v>138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206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customHeight="1" x14ac:dyDescent="0.2">
      <c r="A263" s="8">
        <v>2535</v>
      </c>
      <c r="B263" s="8" t="s">
        <v>26</v>
      </c>
      <c r="C263" s="8" t="s">
        <v>152</v>
      </c>
      <c r="D263" s="8" t="s">
        <v>416</v>
      </c>
      <c r="E263" t="s">
        <v>849</v>
      </c>
      <c r="F263" s="8" t="str">
        <f>IF(ISBLANK(E263), "", Table2[[#This Row],[unique_id]])</f>
        <v>lighting_reset_adaptive_lighting_lounge_main</v>
      </c>
      <c r="G263" t="s">
        <v>220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207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customHeight="1" x14ac:dyDescent="0.2">
      <c r="A264" s="8">
        <v>2536</v>
      </c>
      <c r="B264" s="8" t="s">
        <v>26</v>
      </c>
      <c r="C264" s="8" t="s">
        <v>152</v>
      </c>
      <c r="D264" s="8" t="s">
        <v>416</v>
      </c>
      <c r="E264" t="s">
        <v>943</v>
      </c>
      <c r="F264" s="8" t="str">
        <f>IF(ISBLANK(E264), "", Table2[[#This Row],[unique_id]])</f>
        <v>lighting_reset_adaptive_lighting_lounge_lamp</v>
      </c>
      <c r="G264" t="s">
        <v>882</v>
      </c>
      <c r="H264" s="8" t="s">
        <v>859</v>
      </c>
      <c r="I264" s="8" t="s">
        <v>376</v>
      </c>
      <c r="J264" s="8" t="s">
        <v>844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173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customHeight="1" x14ac:dyDescent="0.2">
      <c r="A265" s="8">
        <v>2537</v>
      </c>
      <c r="B265" s="8" t="s">
        <v>26</v>
      </c>
      <c r="C265" s="8" t="s">
        <v>152</v>
      </c>
      <c r="D265" s="8" t="s">
        <v>416</v>
      </c>
      <c r="E265" t="s">
        <v>850</v>
      </c>
      <c r="F265" s="8" t="str">
        <f>IF(ISBLANK(E265), "", Table2[[#This Row],[unique_id]])</f>
        <v>lighting_reset_adaptive_lighting_parents_main</v>
      </c>
      <c r="G265" t="s">
        <v>209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205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customHeight="1" x14ac:dyDescent="0.2">
      <c r="A266" s="8">
        <v>2538</v>
      </c>
      <c r="B266" s="8" t="s">
        <v>26</v>
      </c>
      <c r="C266" s="8" t="s">
        <v>152</v>
      </c>
      <c r="D266" s="8" t="s">
        <v>416</v>
      </c>
      <c r="E266" t="s">
        <v>851</v>
      </c>
      <c r="F266" s="8" t="str">
        <f>IF(ISBLANK(E266), "", Table2[[#This Row],[unique_id]])</f>
        <v>lighting_reset_adaptive_lighting_kitchen_main</v>
      </c>
      <c r="G266" t="s">
        <v>215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219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customHeight="1" x14ac:dyDescent="0.2">
      <c r="A267" s="8">
        <v>2539</v>
      </c>
      <c r="B267" s="8" t="s">
        <v>26</v>
      </c>
      <c r="C267" s="8" t="s">
        <v>152</v>
      </c>
      <c r="D267" s="8" t="s">
        <v>416</v>
      </c>
      <c r="E267" t="s">
        <v>852</v>
      </c>
      <c r="F267" s="8" t="str">
        <f>IF(ISBLANK(E267), "", Table2[[#This Row],[unique_id]])</f>
        <v>lighting_reset_adaptive_lighting_laundry_main</v>
      </c>
      <c r="G267" t="s">
        <v>217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227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customHeight="1" x14ac:dyDescent="0.2">
      <c r="A268" s="8">
        <v>2540</v>
      </c>
      <c r="B268" s="8" t="s">
        <v>26</v>
      </c>
      <c r="C268" s="8" t="s">
        <v>152</v>
      </c>
      <c r="D268" s="8" t="s">
        <v>416</v>
      </c>
      <c r="E268" t="s">
        <v>853</v>
      </c>
      <c r="F268" s="8" t="str">
        <f>IF(ISBLANK(E268), "", Table2[[#This Row],[unique_id]])</f>
        <v>lighting_reset_adaptive_lighting_pantry_main</v>
      </c>
      <c r="G268" t="s">
        <v>216</v>
      </c>
      <c r="H268" s="8" t="s">
        <v>859</v>
      </c>
      <c r="I268" s="8" t="s">
        <v>376</v>
      </c>
      <c r="J268" s="8" t="s">
        <v>868</v>
      </c>
      <c r="L268" s="8" t="s">
        <v>322</v>
      </c>
      <c r="N268" s="8"/>
      <c r="O268" s="10"/>
      <c r="P268" s="10"/>
      <c r="Q268" s="10"/>
      <c r="R268" s="10"/>
      <c r="S268" s="10"/>
      <c r="T268" s="8"/>
      <c r="W268" s="8" t="s">
        <v>377</v>
      </c>
      <c r="Y268" s="10"/>
      <c r="AA268" s="8" t="str">
        <f>IF(ISBLANK(Z268),  "", _xlfn.CONCAT("haas/entity/sensor/", LOWER(C268), "/", E268, "/config"))</f>
        <v/>
      </c>
      <c r="AB268" s="8" t="str">
        <f>IF(ISBLANK(Z268),  "", _xlfn.CONCAT(LOWER(C268), "/", E268))</f>
        <v/>
      </c>
      <c r="AK268" s="8" t="s">
        <v>225</v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customHeight="1" x14ac:dyDescent="0.2">
      <c r="A269" s="8">
        <v>2541</v>
      </c>
      <c r="B269" s="8" t="s">
        <v>26</v>
      </c>
      <c r="C269" s="8" t="s">
        <v>152</v>
      </c>
      <c r="D269" s="8" t="s">
        <v>416</v>
      </c>
      <c r="E269" t="s">
        <v>873</v>
      </c>
      <c r="F269" s="8" t="str">
        <f>IF(ISBLANK(E269), "", Table2[[#This Row],[unique_id]])</f>
        <v>lighting_reset_adaptive_lighting_office_main</v>
      </c>
      <c r="G269" t="s">
        <v>212</v>
      </c>
      <c r="H269" s="8" t="s">
        <v>859</v>
      </c>
      <c r="I269" s="8" t="s">
        <v>376</v>
      </c>
      <c r="J269" s="8" t="s">
        <v>868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377</v>
      </c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K269" s="8" t="s">
        <v>226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customHeight="1" x14ac:dyDescent="0.2">
      <c r="A270" s="8">
        <v>2542</v>
      </c>
      <c r="B270" s="8" t="s">
        <v>26</v>
      </c>
      <c r="C270" s="8" t="s">
        <v>152</v>
      </c>
      <c r="D270" s="8" t="s">
        <v>416</v>
      </c>
      <c r="E270" t="s">
        <v>854</v>
      </c>
      <c r="F270" s="8" t="str">
        <f>IF(ISBLANK(E270), "", Table2[[#This Row],[unique_id]])</f>
        <v>lighting_reset_adaptive_lighting_bathroom_main</v>
      </c>
      <c r="G270" t="s">
        <v>211</v>
      </c>
      <c r="H270" s="8" t="s">
        <v>859</v>
      </c>
      <c r="I270" s="8" t="s">
        <v>376</v>
      </c>
      <c r="J270" s="8" t="s">
        <v>868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377</v>
      </c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K270" s="8" t="s">
        <v>502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customHeight="1" x14ac:dyDescent="0.2">
      <c r="A271" s="8">
        <v>2543</v>
      </c>
      <c r="B271" s="8" t="s">
        <v>26</v>
      </c>
      <c r="C271" s="8" t="s">
        <v>152</v>
      </c>
      <c r="D271" s="8" t="s">
        <v>416</v>
      </c>
      <c r="E271" t="s">
        <v>855</v>
      </c>
      <c r="F271" s="8" t="str">
        <f>IF(ISBLANK(E271), "", Table2[[#This Row],[unique_id]])</f>
        <v>lighting_reset_adaptive_lighting_ensuite_main</v>
      </c>
      <c r="G271" t="s">
        <v>210</v>
      </c>
      <c r="H271" s="8" t="s">
        <v>859</v>
      </c>
      <c r="I271" s="8" t="s">
        <v>376</v>
      </c>
      <c r="J271" s="8" t="s">
        <v>868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377</v>
      </c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I271" s="13"/>
      <c r="AK271" s="8" t="s">
        <v>580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8">
        <v>2544</v>
      </c>
      <c r="B272" s="8" t="s">
        <v>26</v>
      </c>
      <c r="C272" s="8" t="s">
        <v>152</v>
      </c>
      <c r="D272" s="8" t="s">
        <v>416</v>
      </c>
      <c r="E272" t="s">
        <v>856</v>
      </c>
      <c r="F272" s="8" t="str">
        <f>IF(ISBLANK(E272), "", Table2[[#This Row],[unique_id]])</f>
        <v>lighting_reset_adaptive_lighting_wardrobe_main</v>
      </c>
      <c r="G272" t="s">
        <v>214</v>
      </c>
      <c r="H272" s="8" t="s">
        <v>859</v>
      </c>
      <c r="I272" s="8" t="s">
        <v>376</v>
      </c>
      <c r="J272" s="8" t="s">
        <v>868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377</v>
      </c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K272" s="8" t="s">
        <v>797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8">
        <v>2545</v>
      </c>
      <c r="B273" s="8" t="s">
        <v>26</v>
      </c>
      <c r="C273" s="8" t="s">
        <v>708</v>
      </c>
      <c r="D273" s="8" t="s">
        <v>460</v>
      </c>
      <c r="E273" s="8" t="s">
        <v>459</v>
      </c>
      <c r="F273" s="8" t="str">
        <f>IF(ISBLANK(E273), "", Table2[[#This Row],[unique_id]])</f>
        <v>column_break</v>
      </c>
      <c r="G273" s="8" t="s">
        <v>456</v>
      </c>
      <c r="H273" s="8" t="s">
        <v>859</v>
      </c>
      <c r="I273" s="8" t="s">
        <v>376</v>
      </c>
      <c r="L273" s="8" t="s">
        <v>457</v>
      </c>
      <c r="M273" s="8" t="s">
        <v>458</v>
      </c>
      <c r="N273" s="8"/>
      <c r="O273" s="10"/>
      <c r="P273" s="10"/>
      <c r="Q273" s="10"/>
      <c r="R273" s="10"/>
      <c r="S273" s="10"/>
      <c r="T273" s="8"/>
      <c r="Y273" s="10"/>
      <c r="AB273" s="8" t="str">
        <f>IF(ISBLANK(Z273),  "", _xlfn.CONCAT(LOWER(C273), "/", E273))</f>
        <v/>
      </c>
      <c r="AO273" s="8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8">
        <v>2550</v>
      </c>
      <c r="B274" s="8" t="s">
        <v>26</v>
      </c>
      <c r="C274" s="8" t="s">
        <v>256</v>
      </c>
      <c r="D274" s="8" t="s">
        <v>134</v>
      </c>
      <c r="E274" s="8" t="s">
        <v>938</v>
      </c>
      <c r="F274" s="8" t="str">
        <f>IF(ISBLANK(E274), "", Table2[[#This Row],[unique_id]])</f>
        <v>lounge_tv_outlet</v>
      </c>
      <c r="G274" s="8" t="s">
        <v>188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314</v>
      </c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tplink-lounge-tv</v>
      </c>
      <c r="AG274" s="10" t="s">
        <v>506</v>
      </c>
      <c r="AH274" s="8" t="s">
        <v>513</v>
      </c>
      <c r="AI274" s="8" t="s">
        <v>503</v>
      </c>
      <c r="AJ274" s="8" t="str">
        <f>IF(OR(ISBLANK(AM274), ISBLANK(AN274)), "", Table2[[#This Row],[device_via_device]])</f>
        <v>TPLink</v>
      </c>
      <c r="AK274" s="8" t="s">
        <v>207</v>
      </c>
      <c r="AL274" s="8" t="s">
        <v>639</v>
      </c>
      <c r="AM274" s="8" t="s">
        <v>492</v>
      </c>
      <c r="AN274" s="8" t="s">
        <v>631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"ac:84:c6:54:a3:a2"], ["ip", "10.0.6.80"]]</v>
      </c>
    </row>
    <row r="275" spans="1:41" ht="16" customHeight="1" x14ac:dyDescent="0.2">
      <c r="A275" s="8">
        <v>2551</v>
      </c>
      <c r="B275" s="8" t="s">
        <v>26</v>
      </c>
      <c r="C275" s="8" t="s">
        <v>256</v>
      </c>
      <c r="D275" s="8" t="s">
        <v>134</v>
      </c>
      <c r="E275" s="8" t="s">
        <v>307</v>
      </c>
      <c r="F275" s="8" t="str">
        <f>IF(ISBLANK(E275), "", Table2[[#This Row],[unique_id]])</f>
        <v>various_adhoc_outlet</v>
      </c>
      <c r="G275" s="8" t="s">
        <v>250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316</v>
      </c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tplink-various-adhoc-outlet</v>
      </c>
      <c r="AG275" s="10" t="s">
        <v>505</v>
      </c>
      <c r="AH275" s="8" t="s">
        <v>538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499</v>
      </c>
      <c r="AL275" s="8" t="s">
        <v>639</v>
      </c>
      <c r="AM275" s="8" t="s">
        <v>482</v>
      </c>
      <c r="AN275" s="8" t="s">
        <v>621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"10:27:f5:31:f2:2b"], ["ip", "10.0.6.70"]]</v>
      </c>
    </row>
    <row r="276" spans="1:41" ht="16" customHeight="1" x14ac:dyDescent="0.2">
      <c r="A276" s="8">
        <v>2552</v>
      </c>
      <c r="B276" s="8" t="s">
        <v>26</v>
      </c>
      <c r="C276" s="8" t="s">
        <v>256</v>
      </c>
      <c r="D276" s="8" t="s">
        <v>134</v>
      </c>
      <c r="E276" s="8" t="s">
        <v>301</v>
      </c>
      <c r="F276" s="8" t="str">
        <f>IF(ISBLANK(E276), "", Table2[[#This Row],[unique_id]])</f>
        <v>study_outlet</v>
      </c>
      <c r="G276" s="8" t="s">
        <v>244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316</v>
      </c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tplink-study-outlet</v>
      </c>
      <c r="AG276" s="10" t="s">
        <v>505</v>
      </c>
      <c r="AH276" s="8" t="s">
        <v>515</v>
      </c>
      <c r="AI276" s="15" t="s">
        <v>504</v>
      </c>
      <c r="AJ276" s="8" t="str">
        <f>IF(OR(ISBLANK(AM276), ISBLANK(AN276)), "", Table2[[#This Row],[device_via_device]])</f>
        <v>TPLink</v>
      </c>
      <c r="AK276" s="8" t="s">
        <v>500</v>
      </c>
      <c r="AL276" s="8" t="s">
        <v>639</v>
      </c>
      <c r="AM276" s="8" t="s">
        <v>494</v>
      </c>
      <c r="AN276" s="8" t="s">
        <v>633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"60:a4:b7:1f:72:0a"], ["ip", "10.0.6.82"]]</v>
      </c>
    </row>
    <row r="277" spans="1:41" ht="16" customHeight="1" x14ac:dyDescent="0.2">
      <c r="A277" s="8">
        <v>2553</v>
      </c>
      <c r="B277" s="8" t="s">
        <v>26</v>
      </c>
      <c r="C277" s="8" t="s">
        <v>256</v>
      </c>
      <c r="D277" s="8" t="s">
        <v>134</v>
      </c>
      <c r="E277" s="8" t="s">
        <v>302</v>
      </c>
      <c r="F277" s="8" t="str">
        <f>IF(ISBLANK(E277), "", Table2[[#This Row],[unique_id]])</f>
        <v>office_outlet</v>
      </c>
      <c r="G277" s="8" t="s">
        <v>243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316</v>
      </c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tplink-office-outlet</v>
      </c>
      <c r="AG277" s="10" t="s">
        <v>505</v>
      </c>
      <c r="AH277" s="8" t="s">
        <v>515</v>
      </c>
      <c r="AI277" s="15" t="s">
        <v>504</v>
      </c>
      <c r="AJ277" s="8" t="str">
        <f>IF(OR(ISBLANK(AM277), ISBLANK(AN277)), "", Table2[[#This Row],[device_via_device]])</f>
        <v>TPLink</v>
      </c>
      <c r="AK277" s="8" t="s">
        <v>226</v>
      </c>
      <c r="AL277" s="8" t="s">
        <v>639</v>
      </c>
      <c r="AM277" s="8" t="s">
        <v>495</v>
      </c>
      <c r="AN277" s="8" t="s">
        <v>634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"10:27:f5:31:ec:58"], ["ip", "10.0.6.83"]]</v>
      </c>
    </row>
    <row r="278" spans="1:41" ht="16" customHeight="1" x14ac:dyDescent="0.2">
      <c r="A278" s="8">
        <v>2554</v>
      </c>
      <c r="B278" s="8" t="s">
        <v>26</v>
      </c>
      <c r="C278" s="8" t="s">
        <v>256</v>
      </c>
      <c r="D278" s="8" t="s">
        <v>134</v>
      </c>
      <c r="E278" s="8" t="s">
        <v>294</v>
      </c>
      <c r="F278" s="8" t="str">
        <f>IF(ISBLANK(E278), "", Table2[[#This Row],[unique_id]])</f>
        <v>kitchen_dish_washer</v>
      </c>
      <c r="G278" s="8" t="s">
        <v>246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308</v>
      </c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tplink-kitchen-dish_washer</v>
      </c>
      <c r="AG278" s="10" t="s">
        <v>505</v>
      </c>
      <c r="AH278" s="8" t="s">
        <v>517</v>
      </c>
      <c r="AI278" s="15" t="s">
        <v>504</v>
      </c>
      <c r="AJ278" s="8" t="str">
        <f>IF(OR(ISBLANK(AM278), ISBLANK(AN278)), "", Table2[[#This Row],[device_via_device]])</f>
        <v>TPLink</v>
      </c>
      <c r="AK278" s="8" t="s">
        <v>219</v>
      </c>
      <c r="AL278" s="8" t="s">
        <v>639</v>
      </c>
      <c r="AM278" s="8" t="s">
        <v>485</v>
      </c>
      <c r="AN278" s="8" t="s">
        <v>624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"5c:a6:e6:25:55:f7"], ["ip", "10.0.6.73"]]</v>
      </c>
    </row>
    <row r="279" spans="1:41" ht="16" customHeight="1" x14ac:dyDescent="0.2">
      <c r="A279" s="8">
        <v>2555</v>
      </c>
      <c r="B279" s="8" t="s">
        <v>26</v>
      </c>
      <c r="C279" s="8" t="s">
        <v>256</v>
      </c>
      <c r="D279" s="8" t="s">
        <v>134</v>
      </c>
      <c r="E279" s="8" t="s">
        <v>295</v>
      </c>
      <c r="F279" s="8" t="str">
        <f>IF(ISBLANK(E279), "", Table2[[#This Row],[unique_id]])</f>
        <v>laundry_clothes_dryer</v>
      </c>
      <c r="G279" s="8" t="s">
        <v>247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309</v>
      </c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tplink-laundry-clothes-dryer</v>
      </c>
      <c r="AG279" s="10" t="s">
        <v>505</v>
      </c>
      <c r="AH279" s="8" t="s">
        <v>541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227</v>
      </c>
      <c r="AL279" s="8" t="s">
        <v>639</v>
      </c>
      <c r="AM279" s="8" t="s">
        <v>486</v>
      </c>
      <c r="AN279" s="8" t="s">
        <v>625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"5c:a6:e6:25:55:f0"], ["ip", "10.0.6.74"]]</v>
      </c>
    </row>
    <row r="280" spans="1:41" ht="16" customHeight="1" x14ac:dyDescent="0.2">
      <c r="A280" s="8">
        <v>2556</v>
      </c>
      <c r="B280" s="8" t="s">
        <v>26</v>
      </c>
      <c r="C280" s="8" t="s">
        <v>256</v>
      </c>
      <c r="D280" s="8" t="s">
        <v>134</v>
      </c>
      <c r="E280" s="8" t="s">
        <v>296</v>
      </c>
      <c r="F280" s="8" t="str">
        <f>IF(ISBLANK(E280), "", Table2[[#This Row],[unique_id]])</f>
        <v>laundry_washing_machine</v>
      </c>
      <c r="G280" s="8" t="s">
        <v>245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310</v>
      </c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tplink-laundry-washing-machine</v>
      </c>
      <c r="AG280" s="10" t="s">
        <v>505</v>
      </c>
      <c r="AH280" s="8" t="s">
        <v>542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487</v>
      </c>
      <c r="AN280" s="8" t="s">
        <v>626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"5c:a6:e6:25:5a:a3"], ["ip", "10.0.6.75"]]</v>
      </c>
    </row>
    <row r="281" spans="1:41" ht="16" customHeight="1" x14ac:dyDescent="0.2">
      <c r="A281" s="8">
        <v>2557</v>
      </c>
      <c r="B281" s="8" t="s">
        <v>929</v>
      </c>
      <c r="C281" s="8" t="s">
        <v>256</v>
      </c>
      <c r="D281" s="8" t="s">
        <v>134</v>
      </c>
      <c r="E281" s="8" t="s">
        <v>297</v>
      </c>
      <c r="F281" s="8" t="str">
        <f>IF(ISBLANK(E281), "", Table2[[#This Row],[unique_id]])</f>
        <v>kitchen_coffee_machine</v>
      </c>
      <c r="G281" s="8" t="s">
        <v>135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311</v>
      </c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tplink-kitchen-coffee-machine</v>
      </c>
      <c r="AG281" s="10" t="s">
        <v>505</v>
      </c>
      <c r="AH281" s="8" t="s">
        <v>543</v>
      </c>
      <c r="AI281" s="8" t="s">
        <v>504</v>
      </c>
      <c r="AJ281" s="8" t="str">
        <f>IF(OR(ISBLANK(AM281), ISBLANK(AN281)), "", Table2[[#This Row],[device_via_device]])</f>
        <v>TPLink</v>
      </c>
      <c r="AK281" s="8" t="s">
        <v>219</v>
      </c>
      <c r="AL281" s="8" t="s">
        <v>639</v>
      </c>
      <c r="AM281" s="8" t="s">
        <v>488</v>
      </c>
      <c r="AN281" s="8" t="s">
        <v>627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"60:a4:b7:1f:71:0a"], ["ip", "10.0.6.76"]]</v>
      </c>
    </row>
    <row r="282" spans="1:41" ht="16" customHeight="1" x14ac:dyDescent="0.2">
      <c r="A282" s="8">
        <v>2558</v>
      </c>
      <c r="B282" s="8" t="s">
        <v>26</v>
      </c>
      <c r="C282" s="8" t="s">
        <v>256</v>
      </c>
      <c r="D282" s="8" t="s">
        <v>134</v>
      </c>
      <c r="E282" s="8" t="s">
        <v>298</v>
      </c>
      <c r="F282" s="8" t="str">
        <f>IF(ISBLANK(E282), "", Table2[[#This Row],[unique_id]])</f>
        <v>kitchen_fridge</v>
      </c>
      <c r="G282" s="8" t="s">
        <v>241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312</v>
      </c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tplink-kitchen-fridge</v>
      </c>
      <c r="AG282" s="10" t="s">
        <v>506</v>
      </c>
      <c r="AH282" s="8" t="s">
        <v>510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219</v>
      </c>
      <c r="AL282" s="8" t="s">
        <v>639</v>
      </c>
      <c r="AM282" s="8" t="s">
        <v>489</v>
      </c>
      <c r="AN282" s="8" t="s">
        <v>628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"ac:84:c6:54:96:50"], ["ip", "10.0.6.77"]]</v>
      </c>
    </row>
    <row r="283" spans="1:41" ht="16" customHeight="1" x14ac:dyDescent="0.2">
      <c r="A283" s="8">
        <v>2559</v>
      </c>
      <c r="B283" s="8" t="s">
        <v>26</v>
      </c>
      <c r="C283" s="8" t="s">
        <v>256</v>
      </c>
      <c r="D283" s="8" t="s">
        <v>134</v>
      </c>
      <c r="E283" s="8" t="s">
        <v>299</v>
      </c>
      <c r="F283" s="8" t="str">
        <f>IF(ISBLANK(E283), "", Table2[[#This Row],[unique_id]])</f>
        <v>deck_freezer</v>
      </c>
      <c r="G283" s="8" t="s">
        <v>242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313</v>
      </c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tplink-deck-freezer</v>
      </c>
      <c r="AG283" s="10" t="s">
        <v>506</v>
      </c>
      <c r="AH283" s="8" t="s">
        <v>511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501</v>
      </c>
      <c r="AL283" s="8" t="s">
        <v>639</v>
      </c>
      <c r="AM283" s="8" t="s">
        <v>490</v>
      </c>
      <c r="AN283" s="8" t="s">
        <v>629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"ac:84:c6:54:9e:cf"], ["ip", "10.0.6.78"]]</v>
      </c>
    </row>
    <row r="284" spans="1:41" ht="16" customHeight="1" x14ac:dyDescent="0.2">
      <c r="A284" s="8">
        <v>2560</v>
      </c>
      <c r="B284" s="8" t="s">
        <v>26</v>
      </c>
      <c r="C284" s="8" t="s">
        <v>256</v>
      </c>
      <c r="D284" s="8" t="s">
        <v>134</v>
      </c>
      <c r="E284" s="8" t="s">
        <v>305</v>
      </c>
      <c r="F284" s="8" t="str">
        <f>IF(ISBLANK(E284), "", Table2[[#This Row],[unique_id]])</f>
        <v>study_battery_charger</v>
      </c>
      <c r="G284" s="8" t="s">
        <v>249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320</v>
      </c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tplink-study-battery-charger</v>
      </c>
      <c r="AG284" s="10" t="s">
        <v>505</v>
      </c>
      <c r="AH284" s="8" t="s">
        <v>539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500</v>
      </c>
      <c r="AL284" s="8" t="s">
        <v>639</v>
      </c>
      <c r="AM284" s="8" t="s">
        <v>483</v>
      </c>
      <c r="AN284" s="8" t="s">
        <v>622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"5c:a6:e6:25:64:e9"], ["ip", "10.0.6.71"]]</v>
      </c>
    </row>
    <row r="285" spans="1:41" ht="16" customHeight="1" x14ac:dyDescent="0.2">
      <c r="A285" s="8">
        <v>2561</v>
      </c>
      <c r="B285" s="8" t="s">
        <v>26</v>
      </c>
      <c r="C285" s="8" t="s">
        <v>256</v>
      </c>
      <c r="D285" s="8" t="s">
        <v>134</v>
      </c>
      <c r="E285" s="8" t="s">
        <v>306</v>
      </c>
      <c r="F285" s="8" t="str">
        <f>IF(ISBLANK(E285), "", Table2[[#This Row],[unique_id]])</f>
        <v>laundry_vacuum_charger</v>
      </c>
      <c r="G285" s="8" t="s">
        <v>248</v>
      </c>
      <c r="H285" s="8" t="s">
        <v>839</v>
      </c>
      <c r="I285" s="8" t="s">
        <v>376</v>
      </c>
      <c r="L285" s="8" t="s">
        <v>322</v>
      </c>
      <c r="N285" s="8"/>
      <c r="O285" s="10"/>
      <c r="P285" s="10"/>
      <c r="Q285" s="10"/>
      <c r="R285" s="10"/>
      <c r="S285" s="10"/>
      <c r="T285" s="8"/>
      <c r="W285" s="8" t="s">
        <v>320</v>
      </c>
      <c r="Y285" s="10"/>
      <c r="AA285" s="8" t="str">
        <f>IF(ISBLANK(Z285),  "", _xlfn.CONCAT("haas/entity/sensor/", LOWER(C285), "/", E285, "/config"))</f>
        <v/>
      </c>
      <c r="AB285" s="8" t="str">
        <f>IF(ISBLANK(Z285),  "", _xlfn.CONCAT(LOWER(C285), "/", E285))</f>
        <v/>
      </c>
      <c r="AF285" s="8" t="str">
        <f>IF(OR(ISBLANK(AM285), ISBLANK(AN285)), "", LOWER(_xlfn.CONCAT(Table2[[#This Row],[device_manufacturer]], "-",Table2[[#This Row],[device_suggested_area]], "-", Table2[[#This Row],[device_identifiers]])))</f>
        <v>tplink-laundry-vacuum-charger</v>
      </c>
      <c r="AG285" s="10" t="s">
        <v>505</v>
      </c>
      <c r="AH285" s="8" t="s">
        <v>540</v>
      </c>
      <c r="AI285" s="15" t="s">
        <v>504</v>
      </c>
      <c r="AJ285" s="8" t="str">
        <f>IF(OR(ISBLANK(AM285), ISBLANK(AN285)), "", Table2[[#This Row],[device_via_device]])</f>
        <v>TPLink</v>
      </c>
      <c r="AK285" s="8" t="s">
        <v>227</v>
      </c>
      <c r="AL285" s="8" t="s">
        <v>639</v>
      </c>
      <c r="AM285" s="8" t="s">
        <v>484</v>
      </c>
      <c r="AN285" s="8" t="s">
        <v>623</v>
      </c>
      <c r="AO285" s="8" t="str">
        <f>IF(AND(ISBLANK(AM285), ISBLANK(AN285)), "", _xlfn.CONCAT("[", IF(ISBLANK(AM285), "", _xlfn.CONCAT("[""mac"", """, AM285, """]")), IF(ISBLANK(AN285), "", _xlfn.CONCAT(", [""ip"", """, AN285, """]")), "]"))</f>
        <v>[["mac", "5c:a6:e6:25:57:fd"], ["ip", "10.0.6.72"]]</v>
      </c>
    </row>
    <row r="286" spans="1:41" ht="16" customHeight="1" x14ac:dyDescent="0.2">
      <c r="A286" s="8">
        <v>2562</v>
      </c>
      <c r="B286" s="8" t="s">
        <v>26</v>
      </c>
      <c r="C286" s="8" t="s">
        <v>545</v>
      </c>
      <c r="D286" s="8" t="s">
        <v>134</v>
      </c>
      <c r="E286" s="15" t="s">
        <v>1037</v>
      </c>
      <c r="F286" s="8" t="str">
        <f>IF(ISBLANK(E286), "", Table2[[#This Row],[unique_id]])</f>
        <v>deck_fans_outlet</v>
      </c>
      <c r="G286" s="8" t="s">
        <v>1040</v>
      </c>
      <c r="H286" s="8" t="s">
        <v>839</v>
      </c>
      <c r="I286" s="8" t="s">
        <v>376</v>
      </c>
      <c r="L286" s="8" t="s">
        <v>322</v>
      </c>
      <c r="N286" s="8"/>
      <c r="O286" s="10"/>
      <c r="P286" s="10" t="s">
        <v>786</v>
      </c>
      <c r="Q286" s="10"/>
      <c r="R286" s="17" t="s">
        <v>834</v>
      </c>
      <c r="S286" s="10"/>
      <c r="T286" s="8"/>
      <c r="W286" s="8" t="s">
        <v>316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E286" s="18" t="s">
        <v>779</v>
      </c>
      <c r="AF286" s="8" t="str">
        <f>LOWER(_xlfn.CONCAT(Table2[[#This Row],[device_suggested_area]], "-",Table2[[#This Row],[device_identifiers]]))</f>
        <v>deck-fans-outlet</v>
      </c>
      <c r="AG286" s="17" t="s">
        <v>1044</v>
      </c>
      <c r="AH286" s="12" t="s">
        <v>1046</v>
      </c>
      <c r="AI286" s="12" t="s">
        <v>1042</v>
      </c>
      <c r="AJ286" s="8" t="s">
        <v>545</v>
      </c>
      <c r="AK286" s="8" t="s">
        <v>501</v>
      </c>
      <c r="AM286" s="8" t="s">
        <v>1048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>[["mac", "0x0017880109d4659c"]]</v>
      </c>
    </row>
    <row r="287" spans="1:41" ht="16" customHeight="1" x14ac:dyDescent="0.2">
      <c r="A287" s="8">
        <v>2563</v>
      </c>
      <c r="B287" s="8" t="s">
        <v>26</v>
      </c>
      <c r="C287" s="8" t="s">
        <v>545</v>
      </c>
      <c r="D287" s="8" t="s">
        <v>134</v>
      </c>
      <c r="E287" s="15" t="s">
        <v>1038</v>
      </c>
      <c r="F287" s="8" t="str">
        <f>IF(ISBLANK(E287), "", Table2[[#This Row],[unique_id]])</f>
        <v>kitchen_fan_outlet</v>
      </c>
      <c r="G287" s="8" t="s">
        <v>1039</v>
      </c>
      <c r="H287" s="8" t="s">
        <v>839</v>
      </c>
      <c r="I287" s="8" t="s">
        <v>376</v>
      </c>
      <c r="L287" s="8" t="s">
        <v>322</v>
      </c>
      <c r="N287" s="8"/>
      <c r="O287" s="10"/>
      <c r="P287" s="10" t="s">
        <v>786</v>
      </c>
      <c r="Q287" s="10"/>
      <c r="R287" s="17" t="s">
        <v>834</v>
      </c>
      <c r="S287" s="10"/>
      <c r="T287" s="8"/>
      <c r="W287" s="8" t="s">
        <v>316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E287" s="18" t="s">
        <v>779</v>
      </c>
      <c r="AF287" s="8" t="str">
        <f>LOWER(_xlfn.CONCAT(Table2[[#This Row],[device_suggested_area]], "-",Table2[[#This Row],[device_identifiers]]))</f>
        <v>kitchen-fan-outlet</v>
      </c>
      <c r="AG287" s="17" t="s">
        <v>1044</v>
      </c>
      <c r="AH287" s="12" t="s">
        <v>1045</v>
      </c>
      <c r="AI287" s="12" t="s">
        <v>1042</v>
      </c>
      <c r="AJ287" s="8" t="s">
        <v>545</v>
      </c>
      <c r="AK287" s="8" t="s">
        <v>219</v>
      </c>
      <c r="AM287" s="8" t="s">
        <v>1047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>[["mac", "0x00178801086168ac"]]</v>
      </c>
    </row>
    <row r="288" spans="1:41" ht="16" customHeight="1" x14ac:dyDescent="0.2">
      <c r="A288" s="8">
        <v>2564</v>
      </c>
      <c r="B288" s="8" t="s">
        <v>26</v>
      </c>
      <c r="C288" s="8" t="s">
        <v>545</v>
      </c>
      <c r="D288" s="8" t="s">
        <v>134</v>
      </c>
      <c r="E288" s="15" t="s">
        <v>1036</v>
      </c>
      <c r="F288" s="8" t="str">
        <f>IF(ISBLANK(E288), "", Table2[[#This Row],[unique_id]])</f>
        <v>edwin_wardrobe_outlet</v>
      </c>
      <c r="G288" s="8" t="s">
        <v>1049</v>
      </c>
      <c r="H288" s="8" t="s">
        <v>839</v>
      </c>
      <c r="I288" s="8" t="s">
        <v>376</v>
      </c>
      <c r="L288" s="8" t="s">
        <v>322</v>
      </c>
      <c r="N288" s="8"/>
      <c r="O288" s="10"/>
      <c r="P288" s="10" t="s">
        <v>786</v>
      </c>
      <c r="Q288" s="10"/>
      <c r="R288" s="17" t="s">
        <v>834</v>
      </c>
      <c r="S288" s="17"/>
      <c r="T288" s="8"/>
      <c r="W288" s="8" t="s">
        <v>316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E288" s="18" t="s">
        <v>779</v>
      </c>
      <c r="AF288" s="8" t="str">
        <f>LOWER(_xlfn.CONCAT(Table2[[#This Row],[device_suggested_area]], "-",Table2[[#This Row],[device_identifiers]]))</f>
        <v>edwin-wardrobe-outlet</v>
      </c>
      <c r="AG288" s="17" t="s">
        <v>1044</v>
      </c>
      <c r="AH288" s="12" t="s">
        <v>1043</v>
      </c>
      <c r="AI288" s="12" t="s">
        <v>1042</v>
      </c>
      <c r="AJ288" s="8" t="s">
        <v>545</v>
      </c>
      <c r="AK288" s="8" t="s">
        <v>127</v>
      </c>
      <c r="AM288" s="8" t="s">
        <v>1041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>[["mac", "0x0017880108fd8633"]]</v>
      </c>
    </row>
    <row r="289" spans="1:41" ht="16" customHeight="1" x14ac:dyDescent="0.2">
      <c r="A289" s="8">
        <v>2565</v>
      </c>
      <c r="B289" s="8" t="s">
        <v>26</v>
      </c>
      <c r="C289" s="8" t="s">
        <v>469</v>
      </c>
      <c r="D289" s="8" t="s">
        <v>134</v>
      </c>
      <c r="E289" s="8" t="s">
        <v>954</v>
      </c>
      <c r="F289" s="8" t="str">
        <f>IF(ISBLANK(E289), "", Table2[[#This Row],[unique_id]])</f>
        <v>rack_fans</v>
      </c>
      <c r="G289" s="8" t="s">
        <v>955</v>
      </c>
      <c r="H289" s="8" t="s">
        <v>839</v>
      </c>
      <c r="I289" s="8" t="s">
        <v>376</v>
      </c>
      <c r="L289" s="8" t="s">
        <v>322</v>
      </c>
      <c r="N289" s="8"/>
      <c r="O289" s="10"/>
      <c r="P289" s="10"/>
      <c r="Q289" s="10"/>
      <c r="R289" s="10"/>
      <c r="S289" s="10"/>
      <c r="T289" s="8"/>
      <c r="W289" s="8" t="s">
        <v>960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tr">
        <f>IF(OR(ISBLANK(AM289), ISBLANK(AN289)), "", LOWER(_xlfn.CONCAT(Table2[[#This Row],[device_manufacturer]], "-",Table2[[#This Row],[device_suggested_area]], "-", Table2[[#This Row],[device_identifiers]])))</f>
        <v>sonoff-rack-fans</v>
      </c>
      <c r="AG289" s="10" t="s">
        <v>958</v>
      </c>
      <c r="AH289" s="8" t="s">
        <v>957</v>
      </c>
      <c r="AI289" s="15" t="s">
        <v>959</v>
      </c>
      <c r="AJ289" s="8" t="str">
        <f>IF(OR(ISBLANK(AM289), ISBLANK(AN289)), "", Table2[[#This Row],[device_via_device]])</f>
        <v>Sonoff</v>
      </c>
      <c r="AK289" s="8" t="s">
        <v>28</v>
      </c>
      <c r="AL289" s="8" t="s">
        <v>639</v>
      </c>
      <c r="AM289" s="8" t="s">
        <v>956</v>
      </c>
      <c r="AN289" s="8" t="s">
        <v>961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>[["mac", "4c:eb:d6:b5:a5:28"], ["ip", "10.0.6.90"]]</v>
      </c>
    </row>
    <row r="290" spans="1:41" ht="16" customHeight="1" x14ac:dyDescent="0.2">
      <c r="A290" s="8">
        <v>2566</v>
      </c>
      <c r="B290" s="8" t="s">
        <v>26</v>
      </c>
      <c r="C290" s="8" t="s">
        <v>256</v>
      </c>
      <c r="D290" s="8" t="s">
        <v>134</v>
      </c>
      <c r="E290" s="8" t="s">
        <v>303</v>
      </c>
      <c r="F290" s="8" t="str">
        <f>IF(ISBLANK(E290), "", Table2[[#This Row],[unique_id]])</f>
        <v>rack_outlet</v>
      </c>
      <c r="G290" s="8" t="s">
        <v>240</v>
      </c>
      <c r="H290" s="8" t="s">
        <v>839</v>
      </c>
      <c r="I290" s="8" t="s">
        <v>376</v>
      </c>
      <c r="L290" s="8" t="s">
        <v>322</v>
      </c>
      <c r="N290" s="8"/>
      <c r="O290" s="10"/>
      <c r="P290" s="10"/>
      <c r="Q290" s="10"/>
      <c r="R290" s="10"/>
      <c r="S290" s="10"/>
      <c r="T290" s="8"/>
      <c r="W290" s="8" t="s">
        <v>317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F290" s="8" t="str">
        <f>IF(OR(ISBLANK(AM290), ISBLANK(AN290)), "", LOWER(_xlfn.CONCAT(Table2[[#This Row],[device_manufacturer]], "-",Table2[[#This Row],[device_suggested_area]], "-", Table2[[#This Row],[device_identifiers]])))</f>
        <v>tplink-rack-outlet</v>
      </c>
      <c r="AG290" s="10" t="s">
        <v>506</v>
      </c>
      <c r="AH290" s="8" t="s">
        <v>515</v>
      </c>
      <c r="AI290" s="8" t="s">
        <v>503</v>
      </c>
      <c r="AJ290" s="8" t="str">
        <f>IF(OR(ISBLANK(AM290), ISBLANK(AN290)), "", Table2[[#This Row],[device_via_device]])</f>
        <v>TPLink</v>
      </c>
      <c r="AK290" s="8" t="s">
        <v>28</v>
      </c>
      <c r="AL290" s="8" t="s">
        <v>639</v>
      </c>
      <c r="AM290" s="8" t="s">
        <v>498</v>
      </c>
      <c r="AN290" s="8" t="s">
        <v>637</v>
      </c>
      <c r="AO290" s="8" t="str">
        <f>IF(AND(ISBLANK(AM290), ISBLANK(AN290)), "", _xlfn.CONCAT("[", IF(ISBLANK(AM290), "", _xlfn.CONCAT("[""mac"", """, AM290, """]")), IF(ISBLANK(AN290), "", _xlfn.CONCAT(", [""ip"", """, AN290, """]")), "]"))</f>
        <v>[["mac", "ac:84:c6:54:95:8b"], ["ip", "10.0.6.86"]]</v>
      </c>
    </row>
    <row r="291" spans="1:41" ht="16" customHeight="1" x14ac:dyDescent="0.2">
      <c r="A291" s="8">
        <v>2567</v>
      </c>
      <c r="B291" s="8" t="s">
        <v>26</v>
      </c>
      <c r="C291" s="8" t="s">
        <v>256</v>
      </c>
      <c r="D291" s="8" t="s">
        <v>134</v>
      </c>
      <c r="E291" s="8" t="s">
        <v>304</v>
      </c>
      <c r="F291" s="8" t="str">
        <f>IF(ISBLANK(E291), "", Table2[[#This Row],[unique_id]])</f>
        <v>roof_network_switch</v>
      </c>
      <c r="G291" s="8" t="s">
        <v>237</v>
      </c>
      <c r="H291" s="8" t="s">
        <v>839</v>
      </c>
      <c r="I291" s="8" t="s">
        <v>376</v>
      </c>
      <c r="L291" s="8" t="s">
        <v>322</v>
      </c>
      <c r="N291" s="8"/>
      <c r="O291" s="10"/>
      <c r="P291" s="10"/>
      <c r="Q291" s="10"/>
      <c r="R291" s="10"/>
      <c r="S291" s="10"/>
      <c r="T291" s="8"/>
      <c r="W291" s="8" t="s">
        <v>318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F291" s="8" t="str">
        <f>IF(OR(ISBLANK(AM291), ISBLANK(AN291)), "", LOWER(_xlfn.CONCAT(Table2[[#This Row],[device_manufacturer]], "-",Table2[[#This Row],[device_suggested_area]], "-", Table2[[#This Row],[device_identifiers]])))</f>
        <v>tplink-roof-network-switch</v>
      </c>
      <c r="AG291" s="10" t="s">
        <v>506</v>
      </c>
      <c r="AH291" s="8" t="s">
        <v>650</v>
      </c>
      <c r="AI291" s="8" t="s">
        <v>503</v>
      </c>
      <c r="AJ291" s="8" t="str">
        <f>IF(OR(ISBLANK(AM291), ISBLANK(AN291)), "", Table2[[#This Row],[device_via_device]])</f>
        <v>TPLink</v>
      </c>
      <c r="AK291" s="8" t="s">
        <v>38</v>
      </c>
      <c r="AL291" s="8" t="s">
        <v>639</v>
      </c>
      <c r="AM291" s="8" t="s">
        <v>496</v>
      </c>
      <c r="AN291" s="8" t="s">
        <v>635</v>
      </c>
      <c r="AO291" s="8" t="str">
        <f>IF(AND(ISBLANK(AM291), ISBLANK(AN291)), "", _xlfn.CONCAT("[", IF(ISBLANK(AM291), "", _xlfn.CONCAT("[""mac"", """, AM291, """]")), IF(ISBLANK(AN291), "", _xlfn.CONCAT(", [""ip"", """, AN291, """]")), "]"))</f>
        <v>[["mac", "ac:84:c6:0d:20:9e"], ["ip", "10.0.6.84"]]</v>
      </c>
    </row>
    <row r="292" spans="1:41" ht="16" customHeight="1" x14ac:dyDescent="0.2">
      <c r="A292" s="8">
        <v>2568</v>
      </c>
      <c r="B292" s="8" t="s">
        <v>26</v>
      </c>
      <c r="C292" s="8" t="s">
        <v>256</v>
      </c>
      <c r="D292" s="8" t="s">
        <v>134</v>
      </c>
      <c r="E292" s="8" t="s">
        <v>649</v>
      </c>
      <c r="F292" s="8" t="str">
        <f>IF(ISBLANK(E292), "", Table2[[#This Row],[unique_id]])</f>
        <v>rack_modem</v>
      </c>
      <c r="G292" s="8" t="s">
        <v>239</v>
      </c>
      <c r="H292" s="8" t="s">
        <v>839</v>
      </c>
      <c r="I292" s="8" t="s">
        <v>376</v>
      </c>
      <c r="L292" s="8" t="s">
        <v>322</v>
      </c>
      <c r="N292" s="8"/>
      <c r="O292" s="10"/>
      <c r="P292" s="10"/>
      <c r="Q292" s="10"/>
      <c r="R292" s="10"/>
      <c r="S292" s="10"/>
      <c r="T292" s="8"/>
      <c r="W292" s="8" t="s">
        <v>319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F292" s="8" t="str">
        <f>IF(OR(ISBLANK(AM292), ISBLANK(AN292)), "", LOWER(_xlfn.CONCAT(Table2[[#This Row],[device_manufacturer]], "-",Table2[[#This Row],[device_suggested_area]], "-", Table2[[#This Row],[device_identifiers]])))</f>
        <v>tplink-rack-modem</v>
      </c>
      <c r="AG292" s="10" t="s">
        <v>505</v>
      </c>
      <c r="AH292" s="8" t="s">
        <v>516</v>
      </c>
      <c r="AI292" s="15" t="s">
        <v>504</v>
      </c>
      <c r="AJ292" s="8" t="str">
        <f>IF(OR(ISBLANK(AM292), ISBLANK(AN292)), "", Table2[[#This Row],[device_via_device]])</f>
        <v>TPLink</v>
      </c>
      <c r="AK292" s="8" t="s">
        <v>28</v>
      </c>
      <c r="AL292" s="8" t="s">
        <v>639</v>
      </c>
      <c r="AM292" s="8" t="s">
        <v>497</v>
      </c>
      <c r="AN292" s="8" t="s">
        <v>636</v>
      </c>
      <c r="AO292" s="8" t="str">
        <f>IF(AND(ISBLANK(AM292), ISBLANK(AN292)), "", _xlfn.CONCAT("[", IF(ISBLANK(AM292), "", _xlfn.CONCAT("[""mac"", """, AM292, """]")), IF(ISBLANK(AN292), "", _xlfn.CONCAT(", [""ip"", """, AN292, """]")), "]"))</f>
        <v>[["mac", "10:27:f5:31:f6:7e"], ["ip", "10.0.6.85"]]</v>
      </c>
    </row>
    <row r="293" spans="1:41" s="40" customFormat="1" ht="16" customHeight="1" x14ac:dyDescent="0.2">
      <c r="A293" s="40">
        <v>2569</v>
      </c>
      <c r="B293" s="40" t="s">
        <v>26</v>
      </c>
      <c r="C293" s="40" t="s">
        <v>708</v>
      </c>
      <c r="D293" s="40" t="s">
        <v>460</v>
      </c>
      <c r="E293" s="40" t="s">
        <v>459</v>
      </c>
      <c r="F293" s="40" t="str">
        <f>IF(ISBLANK(E293), "", Table2[[#This Row],[unique_id]])</f>
        <v>column_break</v>
      </c>
      <c r="G293" s="40" t="s">
        <v>456</v>
      </c>
      <c r="H293" s="40" t="s">
        <v>839</v>
      </c>
      <c r="I293" s="40" t="s">
        <v>376</v>
      </c>
      <c r="L293" s="40" t="s">
        <v>457</v>
      </c>
      <c r="M293" s="40" t="s">
        <v>458</v>
      </c>
      <c r="O293" s="42"/>
      <c r="P293" s="42"/>
      <c r="Q293" s="42"/>
      <c r="R293" s="42"/>
      <c r="S293" s="42"/>
      <c r="Y293" s="42"/>
      <c r="AB293" s="40" t="str">
        <f>IF(ISBLANK(Z293),  "", _xlfn.CONCAT(LOWER(C293), "/", E293))</f>
        <v/>
      </c>
      <c r="AE293" s="42"/>
      <c r="AG293" s="42"/>
      <c r="AO293" s="40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s="40" customFormat="1" ht="16" customHeight="1" x14ac:dyDescent="0.2">
      <c r="A294" s="40">
        <v>2570</v>
      </c>
      <c r="B294" s="40" t="s">
        <v>26</v>
      </c>
      <c r="C294" s="40" t="s">
        <v>1057</v>
      </c>
      <c r="D294" s="40" t="s">
        <v>27</v>
      </c>
      <c r="E294" s="40" t="s">
        <v>1069</v>
      </c>
      <c r="F294" s="41" t="str">
        <f>IF(ISBLANK(E294), "", Table2[[#This Row],[unique_id]])</f>
        <v>front_door_lock_battery</v>
      </c>
      <c r="G294" s="40" t="s">
        <v>1070</v>
      </c>
      <c r="H294" s="40" t="s">
        <v>838</v>
      </c>
      <c r="I294" s="40" t="s">
        <v>376</v>
      </c>
      <c r="L294" s="40" t="s">
        <v>136</v>
      </c>
      <c r="O294" s="42"/>
      <c r="P294" s="42"/>
      <c r="Q294" s="42"/>
      <c r="R294" s="42"/>
      <c r="S294" s="42"/>
      <c r="W294" s="40" t="s">
        <v>344</v>
      </c>
      <c r="Y294" s="42"/>
      <c r="AA294" s="40" t="str">
        <f>IF(ISBLANK(Z294),  "", _xlfn.CONCAT("haas/entity/sensor/", LOWER(C294), "/", E294, "/config"))</f>
        <v/>
      </c>
      <c r="AB294" s="40" t="str">
        <f>IF(ISBLANK(Z294),  "", _xlfn.CONCAT(LOWER(C294), "/", E294))</f>
        <v/>
      </c>
      <c r="AE294" s="42"/>
      <c r="AG294" s="42"/>
      <c r="AO294" s="41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s="40" customFormat="1" ht="16" customHeight="1" x14ac:dyDescent="0.2">
      <c r="A295" s="40">
        <v>2571</v>
      </c>
      <c r="B295" s="40" t="s">
        <v>26</v>
      </c>
      <c r="C295" s="40" t="s">
        <v>1057</v>
      </c>
      <c r="D295" s="40" t="s">
        <v>27</v>
      </c>
      <c r="E295" s="40" t="s">
        <v>1067</v>
      </c>
      <c r="F295" s="41" t="str">
        <f>IF(ISBLANK(E295), "", Table2[[#This Row],[unique_id]])</f>
        <v>back_door_lock_battery</v>
      </c>
      <c r="G295" s="40" t="s">
        <v>1068</v>
      </c>
      <c r="H295" s="40" t="s">
        <v>838</v>
      </c>
      <c r="I295" s="40" t="s">
        <v>376</v>
      </c>
      <c r="L295" s="40" t="s">
        <v>136</v>
      </c>
      <c r="O295" s="42"/>
      <c r="P295" s="42"/>
      <c r="Q295" s="42"/>
      <c r="R295" s="42"/>
      <c r="S295" s="42"/>
      <c r="W295" s="40" t="s">
        <v>344</v>
      </c>
      <c r="Y295" s="42"/>
      <c r="AA295" s="40" t="str">
        <f>IF(ISBLANK(Z295),  "", _xlfn.CONCAT("haas/entity/sensor/", LOWER(C295), "/", E295, "/config"))</f>
        <v/>
      </c>
      <c r="AB295" s="40" t="str">
        <f>IF(ISBLANK(Z295),  "", _xlfn.CONCAT(LOWER(C295), "/", E295))</f>
        <v/>
      </c>
      <c r="AE295" s="42"/>
      <c r="AG295" s="42"/>
      <c r="AO295" s="41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s="40" customFormat="1" ht="16" customHeight="1" x14ac:dyDescent="0.2">
      <c r="A296" s="40">
        <v>2572</v>
      </c>
      <c r="B296" s="40" t="s">
        <v>26</v>
      </c>
      <c r="C296" s="40" t="s">
        <v>128</v>
      </c>
      <c r="D296" s="40" t="s">
        <v>27</v>
      </c>
      <c r="E296" s="45" t="s">
        <v>1003</v>
      </c>
      <c r="F296" s="40" t="str">
        <f>IF(ISBLANK(E296), "", Table2[[#This Row],[unique_id]])</f>
        <v>bertram_2_office_pantry_battery_percent</v>
      </c>
      <c r="G296" s="40" t="s">
        <v>736</v>
      </c>
      <c r="H296" s="40" t="s">
        <v>838</v>
      </c>
      <c r="I296" s="40" t="s">
        <v>376</v>
      </c>
      <c r="L296" s="40" t="s">
        <v>136</v>
      </c>
      <c r="O296" s="42"/>
      <c r="P296" s="42"/>
      <c r="Q296" s="42"/>
      <c r="R296" s="42"/>
      <c r="S296" s="42"/>
      <c r="W296" s="40" t="s">
        <v>344</v>
      </c>
      <c r="Y296" s="42"/>
      <c r="AA296" s="40" t="str">
        <f>IF(ISBLANK(Z296),  "", _xlfn.CONCAT("haas/entity/sensor/", LOWER(C296), "/", E296, "/config"))</f>
        <v/>
      </c>
      <c r="AB296" s="40" t="str">
        <f>IF(ISBLANK(Z296),  "", _xlfn.CONCAT(LOWER(C296), "/", E296))</f>
        <v/>
      </c>
      <c r="AC296" s="46"/>
      <c r="AE296" s="42"/>
      <c r="AF296" s="40" t="s">
        <v>763</v>
      </c>
      <c r="AG296" s="42" t="s">
        <v>678</v>
      </c>
      <c r="AH296" s="40" t="s">
        <v>679</v>
      </c>
      <c r="AI296" s="40" t="s">
        <v>676</v>
      </c>
      <c r="AJ296" s="40" t="s">
        <v>128</v>
      </c>
      <c r="AK296" s="40" t="s">
        <v>225</v>
      </c>
      <c r="AO296" s="40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s="40" customFormat="1" ht="16" customHeight="1" x14ac:dyDescent="0.2">
      <c r="A297" s="40">
        <v>2573</v>
      </c>
      <c r="B297" s="40" t="s">
        <v>26</v>
      </c>
      <c r="C297" s="40" t="s">
        <v>128</v>
      </c>
      <c r="D297" s="40" t="s">
        <v>27</v>
      </c>
      <c r="E297" s="45" t="s">
        <v>1004</v>
      </c>
      <c r="F297" s="40" t="str">
        <f>IF(ISBLANK(E297), "", Table2[[#This Row],[unique_id]])</f>
        <v>bertram_2_office_lounge_battery_percent</v>
      </c>
      <c r="G297" s="40" t="s">
        <v>737</v>
      </c>
      <c r="H297" s="40" t="s">
        <v>838</v>
      </c>
      <c r="I297" s="40" t="s">
        <v>376</v>
      </c>
      <c r="L297" s="40" t="s">
        <v>136</v>
      </c>
      <c r="O297" s="42"/>
      <c r="P297" s="42"/>
      <c r="Q297" s="42"/>
      <c r="R297" s="42"/>
      <c r="S297" s="42"/>
      <c r="W297" s="40" t="s">
        <v>344</v>
      </c>
      <c r="Y297" s="42"/>
      <c r="AA297" s="40" t="str">
        <f>IF(ISBLANK(Z297),  "", _xlfn.CONCAT("haas/entity/sensor/", LOWER(C297), "/", E297, "/config"))</f>
        <v/>
      </c>
      <c r="AB297" s="40" t="str">
        <f>IF(ISBLANK(Z297),  "", _xlfn.CONCAT(LOWER(C297), "/", E297))</f>
        <v/>
      </c>
      <c r="AC297" s="46"/>
      <c r="AE297" s="42"/>
      <c r="AF297" s="40" t="s">
        <v>762</v>
      </c>
      <c r="AG297" s="42" t="s">
        <v>678</v>
      </c>
      <c r="AH297" s="40" t="s">
        <v>679</v>
      </c>
      <c r="AI297" s="40" t="s">
        <v>676</v>
      </c>
      <c r="AJ297" s="40" t="s">
        <v>128</v>
      </c>
      <c r="AK297" s="40" t="s">
        <v>207</v>
      </c>
      <c r="AO297" s="40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s="40" customFormat="1" ht="16" customHeight="1" x14ac:dyDescent="0.2">
      <c r="A298" s="40">
        <v>2574</v>
      </c>
      <c r="B298" s="40" t="s">
        <v>26</v>
      </c>
      <c r="C298" s="40" t="s">
        <v>128</v>
      </c>
      <c r="D298" s="40" t="s">
        <v>27</v>
      </c>
      <c r="E298" s="45" t="s">
        <v>1005</v>
      </c>
      <c r="F298" s="40" t="str">
        <f>IF(ISBLANK(E298), "", Table2[[#This Row],[unique_id]])</f>
        <v>bertram_2_office_dining_battery_percent</v>
      </c>
      <c r="G298" s="40" t="s">
        <v>738</v>
      </c>
      <c r="H298" s="40" t="s">
        <v>838</v>
      </c>
      <c r="I298" s="40" t="s">
        <v>376</v>
      </c>
      <c r="L298" s="40" t="s">
        <v>136</v>
      </c>
      <c r="O298" s="42"/>
      <c r="P298" s="42"/>
      <c r="Q298" s="42"/>
      <c r="R298" s="42"/>
      <c r="S298" s="42"/>
      <c r="W298" s="40" t="s">
        <v>344</v>
      </c>
      <c r="Y298" s="42"/>
      <c r="AA298" s="40" t="str">
        <f>IF(ISBLANK(Z298),  "", _xlfn.CONCAT("haas/entity/sensor/", LOWER(C298), "/", E298, "/config"))</f>
        <v/>
      </c>
      <c r="AB298" s="40" t="str">
        <f>IF(ISBLANK(Z298),  "", _xlfn.CONCAT(LOWER(C298), "/", E298))</f>
        <v/>
      </c>
      <c r="AC298" s="46"/>
      <c r="AE298" s="42"/>
      <c r="AF298" s="40" t="s">
        <v>764</v>
      </c>
      <c r="AG298" s="42" t="s">
        <v>678</v>
      </c>
      <c r="AH298" s="40" t="s">
        <v>679</v>
      </c>
      <c r="AI298" s="40" t="s">
        <v>676</v>
      </c>
      <c r="AJ298" s="40" t="s">
        <v>128</v>
      </c>
      <c r="AK298" s="40" t="s">
        <v>206</v>
      </c>
      <c r="AO298" s="40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s="40" customFormat="1" ht="16" customHeight="1" x14ac:dyDescent="0.2">
      <c r="A299" s="40">
        <v>2575</v>
      </c>
      <c r="B299" s="40" t="s">
        <v>26</v>
      </c>
      <c r="C299" s="40" t="s">
        <v>128</v>
      </c>
      <c r="D299" s="40" t="s">
        <v>27</v>
      </c>
      <c r="E299" s="45" t="s">
        <v>1006</v>
      </c>
      <c r="F299" s="40" t="str">
        <f>IF(ISBLANK(E299), "", Table2[[#This Row],[unique_id]])</f>
        <v>bertram_2_office_basement_battery_percent</v>
      </c>
      <c r="G299" s="40" t="s">
        <v>739</v>
      </c>
      <c r="H299" s="40" t="s">
        <v>838</v>
      </c>
      <c r="I299" s="40" t="s">
        <v>376</v>
      </c>
      <c r="L299" s="40" t="s">
        <v>136</v>
      </c>
      <c r="O299" s="42"/>
      <c r="P299" s="42"/>
      <c r="Q299" s="42"/>
      <c r="R299" s="42"/>
      <c r="S299" s="42"/>
      <c r="W299" s="40" t="s">
        <v>344</v>
      </c>
      <c r="Y299" s="42"/>
      <c r="AA299" s="40" t="str">
        <f>IF(ISBLANK(Z299),  "", _xlfn.CONCAT("haas/entity/sensor/", LOWER(C299), "/", E299, "/config"))</f>
        <v/>
      </c>
      <c r="AB299" s="40" t="str">
        <f>IF(ISBLANK(Z299),  "", _xlfn.CONCAT(LOWER(C299), "/", E299))</f>
        <v/>
      </c>
      <c r="AE299" s="42"/>
      <c r="AF299" s="40" t="s">
        <v>765</v>
      </c>
      <c r="AG299" s="42" t="s">
        <v>678</v>
      </c>
      <c r="AH299" s="40" t="s">
        <v>679</v>
      </c>
      <c r="AI299" s="40" t="s">
        <v>676</v>
      </c>
      <c r="AJ299" s="40" t="s">
        <v>128</v>
      </c>
      <c r="AK299" s="40" t="s">
        <v>224</v>
      </c>
      <c r="AO299" s="40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s="40" customFormat="1" ht="16" customHeight="1" x14ac:dyDescent="0.2">
      <c r="A300" s="40">
        <v>2576</v>
      </c>
      <c r="B300" s="40" t="s">
        <v>26</v>
      </c>
      <c r="C300" s="40" t="s">
        <v>735</v>
      </c>
      <c r="D300" s="40" t="s">
        <v>27</v>
      </c>
      <c r="E300" s="40" t="s">
        <v>780</v>
      </c>
      <c r="F300" s="40" t="str">
        <f>IF(ISBLANK(E300), "", Table2[[#This Row],[unique_id]])</f>
        <v>home_cube_remote_battery</v>
      </c>
      <c r="G300" s="40" t="s">
        <v>743</v>
      </c>
      <c r="H300" s="40" t="s">
        <v>838</v>
      </c>
      <c r="I300" s="40" t="s">
        <v>376</v>
      </c>
      <c r="L300" s="40" t="s">
        <v>136</v>
      </c>
      <c r="O300" s="42"/>
      <c r="P300" s="42"/>
      <c r="Q300" s="42"/>
      <c r="R300" s="42"/>
      <c r="S300" s="42"/>
      <c r="W300" s="40" t="s">
        <v>344</v>
      </c>
      <c r="Y300" s="42"/>
      <c r="AA300" s="40" t="str">
        <f>IF(ISBLANK(Z300),  "", _xlfn.CONCAT("haas/entity/sensor/", LOWER(C300), "/", E300, "/config"))</f>
        <v/>
      </c>
      <c r="AB300" s="40" t="str">
        <f>IF(ISBLANK(Z300),  "", _xlfn.CONCAT(LOWER(C300), "/", E300))</f>
        <v/>
      </c>
      <c r="AE300" s="42"/>
      <c r="AG300" s="42"/>
      <c r="AO300" s="40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s="40" customFormat="1" ht="16" customHeight="1" x14ac:dyDescent="0.2">
      <c r="A301" s="40">
        <v>2577</v>
      </c>
      <c r="B301" s="40" t="s">
        <v>26</v>
      </c>
      <c r="C301" s="40" t="s">
        <v>190</v>
      </c>
      <c r="D301" s="40" t="s">
        <v>27</v>
      </c>
      <c r="E301" s="40" t="s">
        <v>944</v>
      </c>
      <c r="F301" s="40" t="str">
        <f>IF(ISBLANK(E301), "", Table2[[#This Row],[unique_id]])</f>
        <v>parents_home_battery</v>
      </c>
      <c r="G301" s="40" t="s">
        <v>740</v>
      </c>
      <c r="H301" s="40" t="s">
        <v>838</v>
      </c>
      <c r="I301" s="40" t="s">
        <v>376</v>
      </c>
      <c r="L301" s="40" t="s">
        <v>136</v>
      </c>
      <c r="O301" s="42"/>
      <c r="P301" s="42"/>
      <c r="Q301" s="42"/>
      <c r="R301" s="42"/>
      <c r="S301" s="42"/>
      <c r="W301" s="40" t="s">
        <v>344</v>
      </c>
      <c r="Y301" s="42"/>
      <c r="AA301" s="40" t="str">
        <f>IF(ISBLANK(Z301),  "", _xlfn.CONCAT("haas/entity/sensor/", LOWER(C301), "/", E301, "/config"))</f>
        <v/>
      </c>
      <c r="AB301" s="40" t="str">
        <f>IF(ISBLANK(Z301),  "", _xlfn.CONCAT(LOWER(C301), "/", E301))</f>
        <v/>
      </c>
      <c r="AE301" s="42"/>
      <c r="AG301" s="42"/>
      <c r="AO301" s="40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s="40" customFormat="1" ht="16" customHeight="1" x14ac:dyDescent="0.2">
      <c r="A302" s="40">
        <v>2578</v>
      </c>
      <c r="B302" s="40" t="s">
        <v>26</v>
      </c>
      <c r="C302" s="40" t="s">
        <v>190</v>
      </c>
      <c r="D302" s="40" t="s">
        <v>27</v>
      </c>
      <c r="E302" s="40" t="s">
        <v>343</v>
      </c>
      <c r="F302" s="40" t="str">
        <f>IF(ISBLANK(E302), "", Table2[[#This Row],[unique_id]])</f>
        <v>kitchen_home_battery</v>
      </c>
      <c r="G302" s="40" t="s">
        <v>741</v>
      </c>
      <c r="H302" s="40" t="s">
        <v>838</v>
      </c>
      <c r="I302" s="40" t="s">
        <v>376</v>
      </c>
      <c r="L302" s="40" t="s">
        <v>136</v>
      </c>
      <c r="O302" s="42"/>
      <c r="P302" s="42"/>
      <c r="Q302" s="42"/>
      <c r="R302" s="42"/>
      <c r="S302" s="42"/>
      <c r="W302" s="40" t="s">
        <v>344</v>
      </c>
      <c r="Y302" s="42"/>
      <c r="AA302" s="40" t="str">
        <f>IF(ISBLANK(Z302),  "", _xlfn.CONCAT("haas/entity/sensor/", LOWER(C302), "/", E302, "/config"))</f>
        <v/>
      </c>
      <c r="AB302" s="40" t="str">
        <f>IF(ISBLANK(Z302),  "", _xlfn.CONCAT(LOWER(C302), "/", E302))</f>
        <v/>
      </c>
      <c r="AE302" s="42"/>
      <c r="AG302" s="42"/>
      <c r="AO302" s="40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s="40" customFormat="1" ht="16" customHeight="1" x14ac:dyDescent="0.2">
      <c r="A303" s="40">
        <v>2579</v>
      </c>
      <c r="B303" s="40" t="s">
        <v>26</v>
      </c>
      <c r="C303" s="40" t="s">
        <v>39</v>
      </c>
      <c r="D303" s="40" t="s">
        <v>27</v>
      </c>
      <c r="E303" s="40" t="s">
        <v>178</v>
      </c>
      <c r="F303" s="40" t="str">
        <f>IF(ISBLANK(E303), "", Table2[[#This Row],[unique_id]])</f>
        <v>weatherstation_console_battery_voltage</v>
      </c>
      <c r="G303" s="40" t="s">
        <v>742</v>
      </c>
      <c r="H303" s="40" t="s">
        <v>838</v>
      </c>
      <c r="I303" s="40" t="s">
        <v>376</v>
      </c>
      <c r="L303" s="40" t="s">
        <v>136</v>
      </c>
      <c r="O303" s="42"/>
      <c r="P303" s="42"/>
      <c r="Q303" s="42"/>
      <c r="R303" s="42"/>
      <c r="S303" s="42"/>
      <c r="T303" s="40" t="s">
        <v>31</v>
      </c>
      <c r="U303" s="40" t="s">
        <v>83</v>
      </c>
      <c r="V303" s="40" t="s">
        <v>84</v>
      </c>
      <c r="W303" s="40" t="s">
        <v>344</v>
      </c>
      <c r="X303" s="40">
        <v>300</v>
      </c>
      <c r="Y303" s="42" t="s">
        <v>34</v>
      </c>
      <c r="Z303" s="40" t="s">
        <v>85</v>
      </c>
      <c r="AA303" s="40" t="str">
        <f>IF(ISBLANK(Z303),  "", _xlfn.CONCAT("haas/entity/sensor/", LOWER(C303), "/", E303, "/config"))</f>
        <v>haas/entity/sensor/weewx/weatherstation_console_battery_voltage/config</v>
      </c>
      <c r="AB303" s="40" t="str">
        <f>IF(ISBLANK(Z303),  "", _xlfn.CONCAT(LOWER(C303), "/", E303))</f>
        <v>weewx/weatherstation_console_battery_voltage</v>
      </c>
      <c r="AC303" s="45" t="s">
        <v>387</v>
      </c>
      <c r="AD303" s="40">
        <v>1</v>
      </c>
      <c r="AE303" s="11" t="s">
        <v>192</v>
      </c>
      <c r="AF303" s="40" t="s">
        <v>535</v>
      </c>
      <c r="AG303" s="42">
        <v>3.15</v>
      </c>
      <c r="AH303" s="40" t="s">
        <v>508</v>
      </c>
      <c r="AI303" s="40" t="s">
        <v>36</v>
      </c>
      <c r="AJ303" s="40" t="s">
        <v>37</v>
      </c>
      <c r="AK303" s="40" t="s">
        <v>28</v>
      </c>
      <c r="AO303" s="40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s="40" customFormat="1" ht="16" customHeight="1" x14ac:dyDescent="0.2">
      <c r="A304" s="40">
        <v>2580</v>
      </c>
      <c r="B304" s="40" t="s">
        <v>26</v>
      </c>
      <c r="C304" s="40" t="s">
        <v>708</v>
      </c>
      <c r="D304" s="40" t="s">
        <v>460</v>
      </c>
      <c r="E304" s="40" t="s">
        <v>459</v>
      </c>
      <c r="F304" s="40" t="str">
        <f>IF(ISBLANK(E304), "", Table2[[#This Row],[unique_id]])</f>
        <v>column_break</v>
      </c>
      <c r="G304" s="40" t="s">
        <v>456</v>
      </c>
      <c r="H304" s="40" t="s">
        <v>838</v>
      </c>
      <c r="I304" s="40" t="s">
        <v>376</v>
      </c>
      <c r="L304" s="40" t="s">
        <v>457</v>
      </c>
      <c r="M304" s="40" t="s">
        <v>458</v>
      </c>
      <c r="O304" s="42"/>
      <c r="P304" s="42"/>
      <c r="Q304" s="42"/>
      <c r="R304" s="42"/>
      <c r="S304" s="42"/>
      <c r="Y304" s="42"/>
      <c r="AB304" s="40" t="str">
        <f>IF(ISBLANK(Z304),  "", _xlfn.CONCAT(LOWER(C304), "/", E304))</f>
        <v/>
      </c>
      <c r="AC304" s="45"/>
      <c r="AE304" s="11"/>
      <c r="AG304" s="42"/>
      <c r="AO304" s="40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s="40" customFormat="1" ht="16" customHeight="1" x14ac:dyDescent="0.2">
      <c r="A305" s="40">
        <v>2581</v>
      </c>
      <c r="B305" s="40" t="s">
        <v>26</v>
      </c>
      <c r="C305" s="40" t="s">
        <v>152</v>
      </c>
      <c r="D305" s="40" t="s">
        <v>1022</v>
      </c>
      <c r="E305" s="40" t="s">
        <v>1023</v>
      </c>
      <c r="F305" s="40" t="str">
        <f>IF(ISBLANK(E305), "", Table2[[#This Row],[unique_id]])</f>
        <v>synchronize_devices</v>
      </c>
      <c r="G305" s="40" t="s">
        <v>1025</v>
      </c>
      <c r="H305" s="40" t="s">
        <v>1024</v>
      </c>
      <c r="I305" s="40" t="s">
        <v>376</v>
      </c>
      <c r="L305" s="40" t="s">
        <v>136</v>
      </c>
      <c r="O305" s="42"/>
      <c r="P305" s="42"/>
      <c r="Q305" s="42"/>
      <c r="R305" s="42"/>
      <c r="S305" s="42"/>
      <c r="Y305" s="42"/>
      <c r="AA305" s="40" t="str">
        <f>IF(ISBLANK(Z305),  "", _xlfn.CONCAT("haas/entity/sensor/", LOWER(C305), "/", E305, "/config"))</f>
        <v/>
      </c>
      <c r="AB305" s="40" t="str">
        <f>IF(ISBLANK(Z305),  "", _xlfn.CONCAT(LOWER(C305), "/", E305))</f>
        <v/>
      </c>
      <c r="AC305" s="45"/>
      <c r="AE305" s="11"/>
      <c r="AG305" s="42"/>
      <c r="AO305" s="40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s="40" customFormat="1" ht="16" customHeight="1" x14ac:dyDescent="0.2">
      <c r="A306" s="40">
        <v>2582</v>
      </c>
      <c r="B306" s="40" t="s">
        <v>26</v>
      </c>
      <c r="C306" s="40" t="s">
        <v>39</v>
      </c>
      <c r="D306" s="40" t="s">
        <v>27</v>
      </c>
      <c r="E306" s="40" t="s">
        <v>179</v>
      </c>
      <c r="F306" s="40" t="str">
        <f>IF(ISBLANK(E306), "", Table2[[#This Row],[unique_id]])</f>
        <v>weatherstation_coms_signal_quality</v>
      </c>
      <c r="G306" s="40" t="s">
        <v>861</v>
      </c>
      <c r="H306" s="40" t="s">
        <v>860</v>
      </c>
      <c r="I306" s="40" t="s">
        <v>376</v>
      </c>
      <c r="L306" s="40" t="s">
        <v>136</v>
      </c>
      <c r="O306" s="42"/>
      <c r="P306" s="42"/>
      <c r="Q306" s="42"/>
      <c r="R306" s="42"/>
      <c r="S306" s="42"/>
      <c r="T306" s="40" t="s">
        <v>31</v>
      </c>
      <c r="U306" s="40" t="s">
        <v>32</v>
      </c>
      <c r="W306" s="40" t="s">
        <v>196</v>
      </c>
      <c r="X306" s="40">
        <v>300</v>
      </c>
      <c r="Y306" s="42" t="s">
        <v>34</v>
      </c>
      <c r="Z306" s="40" t="s">
        <v>86</v>
      </c>
      <c r="AA306" s="40" t="str">
        <f>IF(ISBLANK(Z306),  "", _xlfn.CONCAT("haas/entity/sensor/", LOWER(C306), "/", E306, "/config"))</f>
        <v>haas/entity/sensor/weewx/weatherstation_coms_signal_quality/config</v>
      </c>
      <c r="AB306" s="40" t="str">
        <f>IF(ISBLANK(Z306),  "", _xlfn.CONCAT(LOWER(C306), "/", E306))</f>
        <v>weewx/weatherstation_coms_signal_quality</v>
      </c>
      <c r="AC306" s="45" t="s">
        <v>388</v>
      </c>
      <c r="AD306" s="40">
        <v>1</v>
      </c>
      <c r="AE306" s="11" t="s">
        <v>192</v>
      </c>
      <c r="AF306" s="40" t="s">
        <v>535</v>
      </c>
      <c r="AG306" s="42">
        <v>3.15</v>
      </c>
      <c r="AH306" s="40" t="s">
        <v>508</v>
      </c>
      <c r="AI306" s="40" t="s">
        <v>36</v>
      </c>
      <c r="AJ306" s="40" t="s">
        <v>37</v>
      </c>
      <c r="AK306" s="40" t="s">
        <v>28</v>
      </c>
      <c r="AO306" s="40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s="40" customFormat="1" ht="16" customHeight="1" x14ac:dyDescent="0.2">
      <c r="A307" s="40">
        <v>2600</v>
      </c>
      <c r="B307" s="40" t="s">
        <v>26</v>
      </c>
      <c r="C307" s="40" t="s">
        <v>258</v>
      </c>
      <c r="D307" s="40" t="s">
        <v>145</v>
      </c>
      <c r="E307" s="40" t="s">
        <v>146</v>
      </c>
      <c r="F307" s="40" t="str">
        <f>IF(ISBLANK(E307), "", Table2[[#This Row],[unique_id]])</f>
        <v>ada_home</v>
      </c>
      <c r="G307" s="40" t="s">
        <v>197</v>
      </c>
      <c r="H307" s="40" t="s">
        <v>340</v>
      </c>
      <c r="I307" s="40" t="s">
        <v>144</v>
      </c>
      <c r="L307" s="40" t="s">
        <v>136</v>
      </c>
      <c r="M307" s="40" t="s">
        <v>339</v>
      </c>
      <c r="O307" s="42"/>
      <c r="P307" s="42"/>
      <c r="Q307" s="42"/>
      <c r="R307" s="42"/>
      <c r="S307" s="42"/>
      <c r="Y307" s="42"/>
      <c r="AA307" s="40" t="str">
        <f>IF(ISBLANK(Z307),  "", _xlfn.CONCAT("haas/entity/sensor/", LOWER(C307), "/", E307, "/config"))</f>
        <v/>
      </c>
      <c r="AB307" s="40" t="str">
        <f>IF(ISBLANK(Z307),  "", _xlfn.CONCAT(LOWER(C307), "/", E307))</f>
        <v/>
      </c>
      <c r="AE307" s="42"/>
      <c r="AF307" s="40" t="str">
        <f>IF(OR(ISBLANK(AM307), ISBLANK(AN307)), "", LOWER(_xlfn.CONCAT(Table2[[#This Row],[device_manufacturer]], "-",Table2[[#This Row],[device_suggested_area]], "-", Table2[[#This Row],[device_identifiers]])))</f>
        <v>google-ada-home</v>
      </c>
      <c r="AG307" s="42" t="s">
        <v>578</v>
      </c>
      <c r="AH307" s="40" t="s">
        <v>521</v>
      </c>
      <c r="AI307" s="40" t="s">
        <v>576</v>
      </c>
      <c r="AJ307" s="40" t="s">
        <v>258</v>
      </c>
      <c r="AK307" s="40" t="s">
        <v>130</v>
      </c>
      <c r="AL307" s="40" t="s">
        <v>619</v>
      </c>
      <c r="AM307" s="47" t="s">
        <v>671</v>
      </c>
      <c r="AN307" s="45" t="s">
        <v>663</v>
      </c>
      <c r="AO307" s="40" t="str">
        <f>IF(AND(ISBLANK(AM307), ISBLANK(AN307)), "", _xlfn.CONCAT("[", IF(ISBLANK(AM307), "", _xlfn.CONCAT("[""mac"", """, AM307, """]")), IF(ISBLANK(AN307), "", _xlfn.CONCAT(", [""ip"", """, AN307, """]")), "]"))</f>
        <v>[["mac", "d4:f5:47:1c:cc:2d"], ["ip", "10.0.4.50"]]</v>
      </c>
    </row>
    <row r="308" spans="1:41" s="40" customFormat="1" ht="16" customHeight="1" x14ac:dyDescent="0.2">
      <c r="A308" s="40">
        <v>2601</v>
      </c>
      <c r="B308" s="40" t="s">
        <v>26</v>
      </c>
      <c r="C308" s="40" t="s">
        <v>258</v>
      </c>
      <c r="D308" s="40" t="s">
        <v>145</v>
      </c>
      <c r="E308" s="40" t="s">
        <v>323</v>
      </c>
      <c r="F308" s="40" t="str">
        <f>IF(ISBLANK(E308), "", Table2[[#This Row],[unique_id]])</f>
        <v>edwin_home</v>
      </c>
      <c r="G308" s="40" t="s">
        <v>324</v>
      </c>
      <c r="H308" s="40" t="s">
        <v>340</v>
      </c>
      <c r="I308" s="40" t="s">
        <v>144</v>
      </c>
      <c r="L308" s="40" t="s">
        <v>136</v>
      </c>
      <c r="M308" s="40" t="s">
        <v>339</v>
      </c>
      <c r="O308" s="42"/>
      <c r="P308" s="42"/>
      <c r="Q308" s="42"/>
      <c r="R308" s="42"/>
      <c r="S308" s="42"/>
      <c r="Y308" s="42"/>
      <c r="AA308" s="40" t="str">
        <f>IF(ISBLANK(Z308),  "", _xlfn.CONCAT("haas/entity/sensor/", LOWER(C308), "/", E308, "/config"))</f>
        <v/>
      </c>
      <c r="AB308" s="40" t="str">
        <f>IF(ISBLANK(Z308),  "", _xlfn.CONCAT(LOWER(C308), "/", E308))</f>
        <v/>
      </c>
      <c r="AE308" s="42"/>
      <c r="AF308" s="40" t="str">
        <f>IF(OR(ISBLANK(AM308), ISBLANK(AN308)), "", LOWER(_xlfn.CONCAT(Table2[[#This Row],[device_manufacturer]], "-",Table2[[#This Row],[device_suggested_area]], "-", Table2[[#This Row],[device_identifiers]])))</f>
        <v>google-edwin-home</v>
      </c>
      <c r="AG308" s="42" t="s">
        <v>578</v>
      </c>
      <c r="AH308" s="40" t="s">
        <v>521</v>
      </c>
      <c r="AI308" s="40" t="s">
        <v>576</v>
      </c>
      <c r="AJ308" s="40" t="s">
        <v>258</v>
      </c>
      <c r="AK308" s="40" t="s">
        <v>127</v>
      </c>
      <c r="AL308" s="40" t="s">
        <v>619</v>
      </c>
      <c r="AM308" s="47" t="s">
        <v>670</v>
      </c>
      <c r="AN308" s="45" t="s">
        <v>664</v>
      </c>
      <c r="AO308" s="40" t="str">
        <f>IF(AND(ISBLANK(AM308), ISBLANK(AN308)), "", _xlfn.CONCAT("[", IF(ISBLANK(AM308), "", _xlfn.CONCAT("[""mac"", """, AM308, """]")), IF(ISBLANK(AN308), "", _xlfn.CONCAT(", [""ip"", """, AN308, """]")), "]"))</f>
        <v>[["mac", "d4:f5:47:25:92:d5"], ["ip", "10.0.4.51"]]</v>
      </c>
    </row>
    <row r="309" spans="1:41" s="40" customFormat="1" ht="16" customHeight="1" x14ac:dyDescent="0.2">
      <c r="A309" s="40">
        <v>2602</v>
      </c>
      <c r="B309" s="40" t="s">
        <v>929</v>
      </c>
      <c r="C309" s="40" t="s">
        <v>258</v>
      </c>
      <c r="D309" s="40" t="s">
        <v>145</v>
      </c>
      <c r="E309" s="40" t="s">
        <v>1026</v>
      </c>
      <c r="F309" s="40" t="str">
        <f>IF(ISBLANK(E309), "", Table2[[#This Row],[unique_id]])</f>
        <v>office_home</v>
      </c>
      <c r="G309" s="40" t="s">
        <v>1028</v>
      </c>
      <c r="H309" s="40" t="s">
        <v>340</v>
      </c>
      <c r="I309" s="40" t="s">
        <v>144</v>
      </c>
      <c r="L309" s="40" t="s">
        <v>136</v>
      </c>
      <c r="M309" s="40" t="s">
        <v>339</v>
      </c>
      <c r="O309" s="42"/>
      <c r="P309" s="42"/>
      <c r="Q309" s="42"/>
      <c r="R309" s="42"/>
      <c r="S309" s="42"/>
      <c r="Y309" s="42"/>
      <c r="AA309" s="40" t="str">
        <f>IF(ISBLANK(Z309),  "", _xlfn.CONCAT("haas/entity/sensor/", LOWER(C309), "/", E309, "/config"))</f>
        <v/>
      </c>
      <c r="AB309" s="40" t="str">
        <f>IF(ISBLANK(Z309),  "", _xlfn.CONCAT(LOWER(C309), "/", E309))</f>
        <v/>
      </c>
      <c r="AE309" s="42"/>
      <c r="AF309" s="40" t="str">
        <f>IF(OR(ISBLANK(AM309), ISBLANK(AN309)), "", LOWER(_xlfn.CONCAT(Table2[[#This Row],[device_manufacturer]], "-",Table2[[#This Row],[device_suggested_area]], "-", Table2[[#This Row],[device_identifiers]])))</f>
        <v>google-office-home</v>
      </c>
      <c r="AG309" s="42" t="s">
        <v>578</v>
      </c>
      <c r="AH309" s="40" t="s">
        <v>521</v>
      </c>
      <c r="AI309" s="40" t="s">
        <v>576</v>
      </c>
      <c r="AJ309" s="40" t="s">
        <v>258</v>
      </c>
      <c r="AK309" s="40" t="s">
        <v>226</v>
      </c>
      <c r="AL309" s="40" t="s">
        <v>619</v>
      </c>
      <c r="AM309" s="47" t="s">
        <v>668</v>
      </c>
      <c r="AN309" s="45" t="s">
        <v>667</v>
      </c>
      <c r="AO309" s="40" t="str">
        <f>IF(AND(ISBLANK(AM309), ISBLANK(AN309)), "", _xlfn.CONCAT("[", IF(ISBLANK(AM309), "", _xlfn.CONCAT("[""mac"", """, AM309, """]")), IF(ISBLANK(AN309), "", _xlfn.CONCAT(", [""ip"", """, AN309, """]")), "]"))</f>
        <v>[["mac", "d4:f5:47:32:df:7b"], ["ip", "10.0.4.54"]]</v>
      </c>
    </row>
    <row r="310" spans="1:41" s="40" customFormat="1" ht="16" customHeight="1" x14ac:dyDescent="0.2">
      <c r="A310" s="40">
        <v>2603</v>
      </c>
      <c r="B310" s="40" t="s">
        <v>929</v>
      </c>
      <c r="C310" s="40" t="s">
        <v>258</v>
      </c>
      <c r="D310" s="40" t="s">
        <v>145</v>
      </c>
      <c r="E310" s="40" t="s">
        <v>1027</v>
      </c>
      <c r="F310" s="40" t="str">
        <f>IF(ISBLANK(E310), "", Table2[[#This Row],[unique_id]])</f>
        <v>ensuite_home</v>
      </c>
      <c r="G310" s="40" t="s">
        <v>1029</v>
      </c>
      <c r="H310" s="40" t="s">
        <v>340</v>
      </c>
      <c r="I310" s="40" t="s">
        <v>144</v>
      </c>
      <c r="L310" s="40" t="s">
        <v>136</v>
      </c>
      <c r="M310" s="40" t="s">
        <v>339</v>
      </c>
      <c r="O310" s="42"/>
      <c r="P310" s="42"/>
      <c r="Q310" s="42"/>
      <c r="R310" s="42"/>
      <c r="S310" s="42"/>
      <c r="Y310" s="42"/>
      <c r="AA310" s="40" t="str">
        <f>IF(ISBLANK(Z310),  "", _xlfn.CONCAT("haas/entity/sensor/", LOWER(C310), "/", E310, "/config"))</f>
        <v/>
      </c>
      <c r="AB310" s="40" t="str">
        <f>IF(ISBLANK(Z310),  "", _xlfn.CONCAT(LOWER(C310), "/", E310))</f>
        <v/>
      </c>
      <c r="AE310" s="42"/>
      <c r="AF310" s="40" t="str">
        <f>IF(OR(ISBLANK(AM310), ISBLANK(AN310)), "", LOWER(_xlfn.CONCAT(Table2[[#This Row],[device_manufacturer]], "-",Table2[[#This Row],[device_suggested_area]], "-", Table2[[#This Row],[device_identifiers]])))</f>
        <v>google-ensuite-home</v>
      </c>
      <c r="AG310" s="48" t="s">
        <v>578</v>
      </c>
      <c r="AH310" s="40" t="s">
        <v>521</v>
      </c>
      <c r="AI310" s="40" t="s">
        <v>576</v>
      </c>
      <c r="AJ310" s="40" t="s">
        <v>258</v>
      </c>
      <c r="AK310" s="40" t="s">
        <v>580</v>
      </c>
      <c r="AL310" s="40" t="s">
        <v>619</v>
      </c>
      <c r="AM310" s="47" t="s">
        <v>669</v>
      </c>
      <c r="AN310" s="45" t="s">
        <v>665</v>
      </c>
      <c r="AO310" s="40" t="str">
        <f>IF(AND(ISBLANK(AM310), ISBLANK(AN310)), "", _xlfn.CONCAT("[", IF(ISBLANK(AM310), "", _xlfn.CONCAT("[""mac"", """, AM310, """]")), IF(ISBLANK(AN310), "", _xlfn.CONCAT(", [""ip"", """, AN310, """]")), "]"))</f>
        <v>[["mac", "d4:f5:47:8c:d1:7e"], ["ip", "10.0.4.52"]]</v>
      </c>
    </row>
    <row r="311" spans="1:41" s="40" customFormat="1" ht="16" customHeight="1" x14ac:dyDescent="0.2">
      <c r="A311" s="40">
        <v>2604</v>
      </c>
      <c r="B311" s="40" t="s">
        <v>26</v>
      </c>
      <c r="C311" s="40" t="s">
        <v>708</v>
      </c>
      <c r="D311" s="40" t="s">
        <v>460</v>
      </c>
      <c r="E311" s="40" t="s">
        <v>459</v>
      </c>
      <c r="F311" s="40" t="str">
        <f>IF(ISBLANK(E311), "", Table2[[#This Row],[unique_id]])</f>
        <v>column_break</v>
      </c>
      <c r="G311" s="40" t="s">
        <v>456</v>
      </c>
      <c r="H311" s="40" t="s">
        <v>340</v>
      </c>
      <c r="I311" s="40" t="s">
        <v>144</v>
      </c>
      <c r="L311" s="40" t="s">
        <v>457</v>
      </c>
      <c r="M311" s="40" t="s">
        <v>458</v>
      </c>
      <c r="O311" s="42"/>
      <c r="P311" s="42"/>
      <c r="Q311" s="42"/>
      <c r="R311" s="42"/>
      <c r="S311" s="42"/>
      <c r="Y311" s="42"/>
      <c r="AB311" s="40" t="str">
        <f>IF(ISBLANK(Z311),  "", _xlfn.CONCAT(LOWER(C311), "/", E311))</f>
        <v/>
      </c>
      <c r="AE311" s="42"/>
      <c r="AG311" s="42"/>
      <c r="AN311" s="46"/>
      <c r="AO311" s="40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s="40" customFormat="1" ht="16" customHeight="1" x14ac:dyDescent="0.2">
      <c r="A312" s="40">
        <v>2605</v>
      </c>
      <c r="B312" s="40" t="s">
        <v>26</v>
      </c>
      <c r="C312" s="40" t="s">
        <v>930</v>
      </c>
      <c r="D312" s="40" t="s">
        <v>145</v>
      </c>
      <c r="E312" s="40" t="s">
        <v>1021</v>
      </c>
      <c r="F312" s="40" t="str">
        <f>IF(ISBLANK(E312), "", Table2[[#This Row],[unique_id]])</f>
        <v>lg_webos_smart_tv</v>
      </c>
      <c r="G312" s="40" t="s">
        <v>188</v>
      </c>
      <c r="H312" s="40" t="s">
        <v>340</v>
      </c>
      <c r="I312" s="40" t="s">
        <v>144</v>
      </c>
      <c r="L312" s="40" t="s">
        <v>136</v>
      </c>
      <c r="M312" s="40" t="s">
        <v>339</v>
      </c>
      <c r="O312" s="42"/>
      <c r="P312" s="42"/>
      <c r="Q312" s="42"/>
      <c r="R312" s="42"/>
      <c r="S312" s="42"/>
      <c r="Y312" s="42"/>
      <c r="AA312" s="40" t="str">
        <f>IF(ISBLANK(Z312),  "", _xlfn.CONCAT("haas/entity/sensor/", LOWER(C312), "/", E312, "/config"))</f>
        <v/>
      </c>
      <c r="AB312" s="40" t="str">
        <f>IF(ISBLANK(Z312),  "", _xlfn.CONCAT(LOWER(C312), "/", E312))</f>
        <v/>
      </c>
      <c r="AE312" s="42"/>
      <c r="AF312" s="40" t="str">
        <f>IF(OR(ISBLANK(AM312), ISBLANK(AN312)), "", LOWER(_xlfn.CONCAT(Table2[[#This Row],[device_manufacturer]], "-",Table2[[#This Row],[device_suggested_area]], "-", Table2[[#This Row],[device_identifiers]])))</f>
        <v>lg-lounge-tv</v>
      </c>
      <c r="AG312" s="42" t="s">
        <v>933</v>
      </c>
      <c r="AH312" s="40" t="s">
        <v>513</v>
      </c>
      <c r="AI312" s="40" t="s">
        <v>934</v>
      </c>
      <c r="AJ312" s="40" t="s">
        <v>930</v>
      </c>
      <c r="AK312" s="40" t="s">
        <v>207</v>
      </c>
      <c r="AL312" s="40" t="s">
        <v>619</v>
      </c>
      <c r="AM312" s="47" t="s">
        <v>931</v>
      </c>
      <c r="AN312" s="45" t="s">
        <v>932</v>
      </c>
      <c r="AO312" s="40" t="str">
        <f>IF(AND(ISBLANK(AM312), ISBLANK(AN312)), "", _xlfn.CONCAT("[", IF(ISBLANK(AM312), "", _xlfn.CONCAT("[""mac"", """, AM312, """]")), IF(ISBLANK(AN312), "", _xlfn.CONCAT(", [""ip"", """, AN312, """]")), "]"))</f>
        <v>[["mac", "4c:ba:d7:bf:94:d0"], ["ip", "10.0.4.49"]]</v>
      </c>
    </row>
    <row r="313" spans="1:41" s="40" customFormat="1" ht="16" customHeight="1" x14ac:dyDescent="0.2">
      <c r="A313" s="40">
        <v>2606</v>
      </c>
      <c r="B313" s="40" t="s">
        <v>26</v>
      </c>
      <c r="C313" s="40" t="s">
        <v>331</v>
      </c>
      <c r="D313" s="40" t="s">
        <v>145</v>
      </c>
      <c r="E313" s="40" t="s">
        <v>333</v>
      </c>
      <c r="F313" s="40" t="str">
        <f>IF(ISBLANK(E313), "", Table2[[#This Row],[unique_id]])</f>
        <v>parents_tv</v>
      </c>
      <c r="G313" s="40" t="s">
        <v>330</v>
      </c>
      <c r="H313" s="40" t="s">
        <v>340</v>
      </c>
      <c r="I313" s="40" t="s">
        <v>144</v>
      </c>
      <c r="L313" s="40" t="s">
        <v>136</v>
      </c>
      <c r="M313" s="40" t="s">
        <v>339</v>
      </c>
      <c r="O313" s="42"/>
      <c r="P313" s="42"/>
      <c r="Q313" s="42"/>
      <c r="R313" s="42"/>
      <c r="S313" s="42"/>
      <c r="Y313" s="42"/>
      <c r="AA313" s="40" t="str">
        <f>IF(ISBLANK(Z313),  "", _xlfn.CONCAT("haas/entity/sensor/", LOWER(C313), "/", E313, "/config"))</f>
        <v/>
      </c>
      <c r="AB313" s="40" t="str">
        <f>IF(ISBLANK(Z313),  "", _xlfn.CONCAT(LOWER(C313), "/", E313))</f>
        <v/>
      </c>
      <c r="AE313" s="42"/>
      <c r="AF313" s="40" t="str">
        <f>IF(OR(ISBLANK(AM313), ISBLANK(AN313)), "", LOWER(_xlfn.CONCAT(Table2[[#This Row],[device_manufacturer]], "-",Table2[[#This Row],[device_suggested_area]], "-", Table2[[#This Row],[device_identifiers]])))</f>
        <v>apple-lounge-tv</v>
      </c>
      <c r="AG313" s="42" t="s">
        <v>585</v>
      </c>
      <c r="AH313" s="40" t="s">
        <v>513</v>
      </c>
      <c r="AI313" s="40" t="s">
        <v>586</v>
      </c>
      <c r="AJ313" s="40" t="s">
        <v>331</v>
      </c>
      <c r="AK313" s="40" t="s">
        <v>207</v>
      </c>
      <c r="AL313" s="40" t="s">
        <v>619</v>
      </c>
      <c r="AM313" s="47" t="s">
        <v>589</v>
      </c>
      <c r="AN313" s="43" t="s">
        <v>673</v>
      </c>
      <c r="AO313" s="40" t="str">
        <f>IF(AND(ISBLANK(AM313), ISBLANK(AN313)), "", _xlfn.CONCAT("[", IF(ISBLANK(AM313), "", _xlfn.CONCAT("[""mac"", """, AM313, """]")), IF(ISBLANK(AN313), "", _xlfn.CONCAT(", [""ip"", """, AN313, """]")), "]"))</f>
        <v>[["mac", "90:dd:5d:ce:1e:96"], ["ip", "10.0.4.47"]]</v>
      </c>
    </row>
    <row r="314" spans="1:41" s="40" customFormat="1" ht="16" customHeight="1" x14ac:dyDescent="0.2">
      <c r="A314" s="40">
        <v>2607</v>
      </c>
      <c r="B314" s="40" t="s">
        <v>929</v>
      </c>
      <c r="C314" s="40" t="s">
        <v>258</v>
      </c>
      <c r="D314" s="40" t="s">
        <v>145</v>
      </c>
      <c r="E314" s="40" t="s">
        <v>333</v>
      </c>
      <c r="F314" s="40" t="str">
        <f>IF(ISBLANK(E314), "", Table2[[#This Row],[unique_id]])</f>
        <v>parents_tv</v>
      </c>
      <c r="G314" s="40" t="s">
        <v>330</v>
      </c>
      <c r="H314" s="40" t="s">
        <v>340</v>
      </c>
      <c r="I314" s="40" t="s">
        <v>144</v>
      </c>
      <c r="L314" s="40" t="s">
        <v>136</v>
      </c>
      <c r="M314" s="40" t="s">
        <v>339</v>
      </c>
      <c r="O314" s="42"/>
      <c r="P314" s="42"/>
      <c r="Q314" s="42"/>
      <c r="R314" s="42"/>
      <c r="S314" s="42"/>
      <c r="Y314" s="42"/>
      <c r="AA314" s="40" t="str">
        <f>IF(ISBLANK(Z314),  "", _xlfn.CONCAT("haas/entity/sensor/", LOWER(C314), "/", E314, "/config"))</f>
        <v/>
      </c>
      <c r="AB314" s="40" t="str">
        <f>IF(ISBLANK(Z314),  "", _xlfn.CONCAT(LOWER(C314), "/", E314))</f>
        <v/>
      </c>
      <c r="AE314" s="42"/>
      <c r="AF314" s="40" t="str">
        <f>IF(OR(ISBLANK(AM314), ISBLANK(AN314)), "", LOWER(_xlfn.CONCAT(Table2[[#This Row],[device_manufacturer]], "-",Table2[[#This Row],[device_suggested_area]], "-", Table2[[#This Row],[device_identifiers]])))</f>
        <v>google-parents-tv</v>
      </c>
      <c r="AG314" s="42" t="s">
        <v>578</v>
      </c>
      <c r="AH314" s="40" t="s">
        <v>513</v>
      </c>
      <c r="AI314" s="40" t="s">
        <v>577</v>
      </c>
      <c r="AJ314" s="40" t="s">
        <v>258</v>
      </c>
      <c r="AK314" s="40" t="s">
        <v>205</v>
      </c>
      <c r="AL314" s="40" t="s">
        <v>619</v>
      </c>
      <c r="AM314" s="47" t="s">
        <v>672</v>
      </c>
      <c r="AN314" s="45" t="s">
        <v>666</v>
      </c>
      <c r="AO314" s="40" t="str">
        <f>IF(AND(ISBLANK(AM314), ISBLANK(AN314)), "", _xlfn.CONCAT("[", IF(ISBLANK(AM314), "", _xlfn.CONCAT("[""mac"", """, AM314, """]")), IF(ISBLANK(AN314), "", _xlfn.CONCAT(", [""ip"", """, AN314, """]")), "]"))</f>
        <v>[["mac", "48:d6:d5:33:7c:28"], ["ip", "10.0.4.53"]]</v>
      </c>
    </row>
    <row r="315" spans="1:41" s="40" customFormat="1" ht="16" customHeight="1" x14ac:dyDescent="0.2">
      <c r="A315" s="40">
        <v>2608</v>
      </c>
      <c r="B315" s="40" t="s">
        <v>26</v>
      </c>
      <c r="C315" s="40" t="s">
        <v>708</v>
      </c>
      <c r="D315" s="40" t="s">
        <v>460</v>
      </c>
      <c r="E315" s="40" t="s">
        <v>459</v>
      </c>
      <c r="F315" s="40" t="str">
        <f>IF(ISBLANK(E315), "", Table2[[#This Row],[unique_id]])</f>
        <v>column_break</v>
      </c>
      <c r="G315" s="40" t="s">
        <v>456</v>
      </c>
      <c r="H315" s="40" t="s">
        <v>340</v>
      </c>
      <c r="I315" s="40" t="s">
        <v>144</v>
      </c>
      <c r="L315" s="40" t="s">
        <v>457</v>
      </c>
      <c r="M315" s="40" t="s">
        <v>458</v>
      </c>
      <c r="O315" s="42"/>
      <c r="P315" s="42"/>
      <c r="Q315" s="42"/>
      <c r="R315" s="42"/>
      <c r="S315" s="42"/>
      <c r="Y315" s="42"/>
      <c r="AB315" s="40" t="str">
        <f>IF(ISBLANK(Z315),  "", _xlfn.CONCAT(LOWER(C315), "/", E315))</f>
        <v/>
      </c>
      <c r="AE315" s="42"/>
      <c r="AG315" s="42"/>
      <c r="AN315" s="46"/>
      <c r="AO315" s="40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s="40" customFormat="1" ht="16" customHeight="1" x14ac:dyDescent="0.2">
      <c r="A316" s="40">
        <v>2609</v>
      </c>
      <c r="B316" s="40" t="s">
        <v>26</v>
      </c>
      <c r="C316" s="40" t="s">
        <v>190</v>
      </c>
      <c r="D316" s="40" t="s">
        <v>145</v>
      </c>
      <c r="E316" s="40" t="s">
        <v>332</v>
      </c>
      <c r="F316" s="40" t="str">
        <f>IF(ISBLANK(E316), "", Table2[[#This Row],[unique_id]])</f>
        <v>lounge_speaker</v>
      </c>
      <c r="G316" s="40" t="s">
        <v>329</v>
      </c>
      <c r="H316" s="40" t="s">
        <v>340</v>
      </c>
      <c r="I316" s="40" t="s">
        <v>144</v>
      </c>
      <c r="L316" s="40" t="s">
        <v>136</v>
      </c>
      <c r="M316" s="40" t="s">
        <v>339</v>
      </c>
      <c r="O316" s="42"/>
      <c r="P316" s="42"/>
      <c r="Q316" s="42"/>
      <c r="R316" s="42"/>
      <c r="S316" s="42"/>
      <c r="Y316" s="42"/>
      <c r="AA316" s="40" t="str">
        <f>IF(ISBLANK(Z316),  "", _xlfn.CONCAT("haas/entity/sensor/", LOWER(C316), "/", E316, "/config"))</f>
        <v/>
      </c>
      <c r="AB316" s="40" t="str">
        <f>IF(ISBLANK(Z316),  "", _xlfn.CONCAT(LOWER(C316), "/", E316))</f>
        <v/>
      </c>
      <c r="AE316" s="42"/>
      <c r="AF316" s="40" t="str">
        <f>IF(OR(ISBLANK(AM316), ISBLANK(AN316)), "", LOWER(_xlfn.CONCAT(Table2[[#This Row],[device_manufacturer]], "-",Table2[[#This Row],[device_suggested_area]], "-", Table2[[#This Row],[device_identifiers]])))</f>
        <v>sonos-lounge-speaker</v>
      </c>
      <c r="AG316" s="42" t="s">
        <v>519</v>
      </c>
      <c r="AH316" s="40" t="s">
        <v>520</v>
      </c>
      <c r="AI316" s="40" t="s">
        <v>935</v>
      </c>
      <c r="AJ316" s="40" t="str">
        <f>IF(OR(ISBLANK(AM316), ISBLANK(AN316)), "", Table2[[#This Row],[device_via_device]])</f>
        <v>Sonos</v>
      </c>
      <c r="AK316" s="40" t="s">
        <v>207</v>
      </c>
      <c r="AL316" s="40" t="s">
        <v>619</v>
      </c>
      <c r="AM316" s="40" t="s">
        <v>936</v>
      </c>
      <c r="AN316" s="43" t="s">
        <v>937</v>
      </c>
      <c r="AO316" s="40" t="str">
        <f>IF(AND(ISBLANK(AM316), ISBLANK(AN316)), "", _xlfn.CONCAT("[", IF(ISBLANK(AM316), "", _xlfn.CONCAT("[""mac"", """, AM316, """]")), IF(ISBLANK(AN316), "", _xlfn.CONCAT(", [""ip"", """, AN316, """]")), "]"))</f>
        <v>[["mac", "38:42:0b:47:73:dc"], ["ip", "10.0.4.43"]]</v>
      </c>
    </row>
    <row r="317" spans="1:41" s="40" customFormat="1" ht="16" customHeight="1" x14ac:dyDescent="0.2">
      <c r="A317" s="40">
        <v>2610</v>
      </c>
      <c r="B317" s="40" t="s">
        <v>26</v>
      </c>
      <c r="C317" s="40" t="s">
        <v>190</v>
      </c>
      <c r="D317" s="40" t="s">
        <v>145</v>
      </c>
      <c r="E317" s="40" t="s">
        <v>328</v>
      </c>
      <c r="F317" s="40" t="str">
        <f>IF(ISBLANK(E317), "", Table2[[#This Row],[unique_id]])</f>
        <v>kitchen_home</v>
      </c>
      <c r="G317" s="40" t="s">
        <v>327</v>
      </c>
      <c r="H317" s="40" t="s">
        <v>340</v>
      </c>
      <c r="I317" s="40" t="s">
        <v>144</v>
      </c>
      <c r="L317" s="40" t="s">
        <v>136</v>
      </c>
      <c r="M317" s="40" t="s">
        <v>339</v>
      </c>
      <c r="O317" s="42"/>
      <c r="P317" s="42"/>
      <c r="Q317" s="42"/>
      <c r="R317" s="42"/>
      <c r="S317" s="42"/>
      <c r="Y317" s="42"/>
      <c r="AA317" s="40" t="str">
        <f>IF(ISBLANK(Z317),  "", _xlfn.CONCAT("haas/entity/sensor/", LOWER(C317), "/", E317, "/config"))</f>
        <v/>
      </c>
      <c r="AB317" s="40" t="str">
        <f>IF(ISBLANK(Z317),  "", _xlfn.CONCAT(LOWER(C317), "/", E317))</f>
        <v/>
      </c>
      <c r="AE317" s="42"/>
      <c r="AF317" s="40" t="str">
        <f>IF(OR(ISBLANK(AM317), ISBLANK(AN317)), "", LOWER(_xlfn.CONCAT(Table2[[#This Row],[device_manufacturer]], "-",Table2[[#This Row],[device_suggested_area]], "-", Table2[[#This Row],[device_identifiers]])))</f>
        <v>sonos-kitchen-home</v>
      </c>
      <c r="AG317" s="42" t="s">
        <v>519</v>
      </c>
      <c r="AH317" s="40" t="s">
        <v>521</v>
      </c>
      <c r="AI317" s="40" t="s">
        <v>522</v>
      </c>
      <c r="AJ317" s="40" t="str">
        <f>IF(OR(ISBLANK(AM317), ISBLANK(AN317)), "", Table2[[#This Row],[device_via_device]])</f>
        <v>Sonos</v>
      </c>
      <c r="AK317" s="40" t="s">
        <v>219</v>
      </c>
      <c r="AL317" s="40" t="s">
        <v>619</v>
      </c>
      <c r="AM317" s="40" t="s">
        <v>526</v>
      </c>
      <c r="AN317" s="43" t="s">
        <v>702</v>
      </c>
      <c r="AO317" s="40" t="str">
        <f>IF(AND(ISBLANK(AM317), ISBLANK(AN317)), "", _xlfn.CONCAT("[", IF(ISBLANK(AM317), "", _xlfn.CONCAT("[""mac"", """, AM317, """]")), IF(ISBLANK(AN317), "", _xlfn.CONCAT(", [""ip"", """, AN317, """]")), "]"))</f>
        <v>[["mac", "48:a6:b8:e2:50:40"], ["ip", "10.0.4.41"]]</v>
      </c>
    </row>
    <row r="318" spans="1:41" s="40" customFormat="1" ht="16" customHeight="1" x14ac:dyDescent="0.2">
      <c r="A318" s="40">
        <v>2610</v>
      </c>
      <c r="B318" s="40" t="s">
        <v>26</v>
      </c>
      <c r="C318" s="40" t="s">
        <v>190</v>
      </c>
      <c r="D318" s="40" t="s">
        <v>145</v>
      </c>
      <c r="E318" s="40" t="s">
        <v>147</v>
      </c>
      <c r="F318" s="40" t="str">
        <f>IF(ISBLANK(E318), "", Table2[[#This Row],[unique_id]])</f>
        <v>kitchen_speaker</v>
      </c>
      <c r="G318" s="40" t="s">
        <v>198</v>
      </c>
      <c r="H318" s="40" t="s">
        <v>340</v>
      </c>
      <c r="I318" s="40" t="s">
        <v>144</v>
      </c>
      <c r="L318" s="40" t="s">
        <v>136</v>
      </c>
      <c r="M318" s="40" t="s">
        <v>339</v>
      </c>
      <c r="O318" s="42"/>
      <c r="P318" s="42"/>
      <c r="Q318" s="42"/>
      <c r="R318" s="42"/>
      <c r="S318" s="42"/>
      <c r="Y318" s="42"/>
      <c r="AA318" s="40" t="str">
        <f>IF(ISBLANK(Z318),  "", _xlfn.CONCAT("haas/entity/sensor/", LOWER(C318), "/", E318, "/config"))</f>
        <v/>
      </c>
      <c r="AB318" s="40" t="str">
        <f>IF(ISBLANK(Z318),  "", _xlfn.CONCAT(LOWER(C318), "/", E318))</f>
        <v/>
      </c>
      <c r="AE318" s="42"/>
      <c r="AF318" s="40" t="str">
        <f>IF(OR(ISBLANK(AM318), ISBLANK(AN318)), "", LOWER(_xlfn.CONCAT(Table2[[#This Row],[device_manufacturer]], "-",Table2[[#This Row],[device_suggested_area]], "-", Table2[[#This Row],[device_identifiers]])))</f>
        <v>sonos-kitchen-speaker</v>
      </c>
      <c r="AG318" s="42" t="s">
        <v>519</v>
      </c>
      <c r="AH318" s="40" t="s">
        <v>520</v>
      </c>
      <c r="AI318" s="40" t="s">
        <v>523</v>
      </c>
      <c r="AJ318" s="40" t="str">
        <f>IF(OR(ISBLANK(AM318), ISBLANK(AN318)), "", Table2[[#This Row],[device_via_device]])</f>
        <v>Sonos</v>
      </c>
      <c r="AK318" s="40" t="s">
        <v>219</v>
      </c>
      <c r="AL318" s="40" t="s">
        <v>619</v>
      </c>
      <c r="AM318" s="44" t="s">
        <v>525</v>
      </c>
      <c r="AN318" s="43" t="s">
        <v>703</v>
      </c>
      <c r="AO318" s="40" t="str">
        <f>IF(AND(ISBLANK(AM318), ISBLANK(AN318)), "", _xlfn.CONCAT("[", IF(ISBLANK(AM318), "", _xlfn.CONCAT("[""mac"", """, AM318, """]")), IF(ISBLANK(AN318), "", _xlfn.CONCAT(", [""ip"", """, AN318, """]")), "]"))</f>
        <v>[["mac", "5c:aa:fd:f1:a3:d4"], ["ip", "10.0.4.42"]]</v>
      </c>
    </row>
    <row r="319" spans="1:41" s="40" customFormat="1" ht="16" customHeight="1" x14ac:dyDescent="0.2">
      <c r="A319" s="40">
        <v>2611</v>
      </c>
      <c r="B319" s="40" t="s">
        <v>26</v>
      </c>
      <c r="C319" s="40" t="s">
        <v>190</v>
      </c>
      <c r="D319" s="40" t="s">
        <v>145</v>
      </c>
      <c r="E319" s="40" t="s">
        <v>335</v>
      </c>
      <c r="F319" s="40" t="str">
        <f>IF(ISBLANK(E319), "", Table2[[#This Row],[unique_id]])</f>
        <v>parents_home</v>
      </c>
      <c r="G319" s="40" t="s">
        <v>325</v>
      </c>
      <c r="H319" s="40" t="s">
        <v>340</v>
      </c>
      <c r="I319" s="40" t="s">
        <v>144</v>
      </c>
      <c r="L319" s="40" t="s">
        <v>136</v>
      </c>
      <c r="M319" s="40" t="s">
        <v>339</v>
      </c>
      <c r="O319" s="42"/>
      <c r="P319" s="42"/>
      <c r="Q319" s="42"/>
      <c r="R319" s="42"/>
      <c r="S319" s="42"/>
      <c r="Y319" s="42"/>
      <c r="AA319" s="40" t="str">
        <f>IF(ISBLANK(Z319),  "", _xlfn.CONCAT("haas/entity/sensor/", LOWER(C319), "/", E319, "/config"))</f>
        <v/>
      </c>
      <c r="AB319" s="40" t="str">
        <f>IF(ISBLANK(Z319),  "", _xlfn.CONCAT(LOWER(C319), "/", E319))</f>
        <v/>
      </c>
      <c r="AE319" s="42"/>
      <c r="AF319" s="40" t="str">
        <f>IF(OR(ISBLANK(AM319), ISBLANK(AN319)), "", LOWER(_xlfn.CONCAT(Table2[[#This Row],[device_manufacturer]], "-",Table2[[#This Row],[device_suggested_area]], "-", Table2[[#This Row],[device_identifiers]])))</f>
        <v>sonos-parents-home</v>
      </c>
      <c r="AG319" s="42" t="s">
        <v>519</v>
      </c>
      <c r="AH319" s="40" t="s">
        <v>521</v>
      </c>
      <c r="AI319" s="40" t="s">
        <v>522</v>
      </c>
      <c r="AJ319" s="40" t="str">
        <f>IF(OR(ISBLANK(AM319), ISBLANK(AN319)), "", Table2[[#This Row],[device_via_device]])</f>
        <v>Sonos</v>
      </c>
      <c r="AK319" s="40" t="s">
        <v>205</v>
      </c>
      <c r="AL319" s="40" t="s">
        <v>619</v>
      </c>
      <c r="AM319" s="40" t="s">
        <v>524</v>
      </c>
      <c r="AN319" s="45" t="s">
        <v>701</v>
      </c>
      <c r="AO319" s="40" t="str">
        <f>IF(AND(ISBLANK(AM319), ISBLANK(AN319)), "", _xlfn.CONCAT("[", IF(ISBLANK(AM319), "", _xlfn.CONCAT("[""mac"", """, AM319, """]")), IF(ISBLANK(AN319), "", _xlfn.CONCAT(", [""ip"", """, AN319, """]")), "]"))</f>
        <v>[["mac", "5c:aa:fd:d1:23:be"], ["ip", "10.0.4.40"]]</v>
      </c>
    </row>
    <row r="320" spans="1:41" s="40" customFormat="1" ht="16" customHeight="1" x14ac:dyDescent="0.2">
      <c r="A320" s="40">
        <v>2612</v>
      </c>
      <c r="B320" s="40" t="s">
        <v>26</v>
      </c>
      <c r="C320" s="40" t="s">
        <v>331</v>
      </c>
      <c r="D320" s="40" t="s">
        <v>145</v>
      </c>
      <c r="E320" s="40" t="s">
        <v>334</v>
      </c>
      <c r="F320" s="40" t="str">
        <f>IF(ISBLANK(E320), "", Table2[[#This Row],[unique_id]])</f>
        <v>parents_speaker</v>
      </c>
      <c r="G320" s="40" t="s">
        <v>326</v>
      </c>
      <c r="H320" s="40" t="s">
        <v>340</v>
      </c>
      <c r="I320" s="40" t="s">
        <v>144</v>
      </c>
      <c r="L320" s="40" t="s">
        <v>136</v>
      </c>
      <c r="M320" s="40" t="s">
        <v>339</v>
      </c>
      <c r="O320" s="42"/>
      <c r="P320" s="42"/>
      <c r="Q320" s="42"/>
      <c r="R320" s="42"/>
      <c r="S320" s="42"/>
      <c r="Y320" s="42"/>
      <c r="AA320" s="40" t="str">
        <f>IF(ISBLANK(Z320),  "", _xlfn.CONCAT("haas/entity/sensor/", LOWER(C320), "/", E320, "/config"))</f>
        <v/>
      </c>
      <c r="AB320" s="40" t="str">
        <f>IF(ISBLANK(Z320),  "", _xlfn.CONCAT(LOWER(C320), "/", E320))</f>
        <v/>
      </c>
      <c r="AE320" s="42"/>
      <c r="AF320" s="40" t="str">
        <f>IF(OR(ISBLANK(AM320), ISBLANK(AN320)), "", LOWER(_xlfn.CONCAT(Table2[[#This Row],[device_manufacturer]], "-",Table2[[#This Row],[device_suggested_area]], "-", Table2[[#This Row],[device_identifiers]])))</f>
        <v>apple-parents-speaker</v>
      </c>
      <c r="AG320" s="42" t="s">
        <v>585</v>
      </c>
      <c r="AH320" s="40" t="s">
        <v>520</v>
      </c>
      <c r="AI320" s="40" t="s">
        <v>584</v>
      </c>
      <c r="AJ320" s="40" t="s">
        <v>331</v>
      </c>
      <c r="AK320" s="40" t="s">
        <v>205</v>
      </c>
      <c r="AL320" s="40" t="s">
        <v>619</v>
      </c>
      <c r="AM320" s="47" t="s">
        <v>590</v>
      </c>
      <c r="AN320" s="43" t="s">
        <v>674</v>
      </c>
      <c r="AO320" s="40" t="str">
        <f>IF(AND(ISBLANK(AM320), ISBLANK(AN320)), "", _xlfn.CONCAT("[", IF(ISBLANK(AM320), "", _xlfn.CONCAT("[""mac"", """, AM320, """]")), IF(ISBLANK(AN320), "", _xlfn.CONCAT(", [""ip"", """, AN320, """]")), "]"))</f>
        <v>[["mac", "d4:a3:3d:5c:8c:28"], ["ip", "10.0.4.48"]]</v>
      </c>
    </row>
    <row r="321" spans="1:41" s="40" customFormat="1" ht="16" customHeight="1" x14ac:dyDescent="0.2">
      <c r="A321" s="40">
        <v>2700</v>
      </c>
      <c r="B321" s="40" t="s">
        <v>26</v>
      </c>
      <c r="C321" s="40" t="s">
        <v>257</v>
      </c>
      <c r="D321" s="40" t="s">
        <v>148</v>
      </c>
      <c r="E321" s="40" t="s">
        <v>149</v>
      </c>
      <c r="F321" s="40" t="str">
        <f>IF(ISBLANK(E321), "", Table2[[#This Row],[unique_id]])</f>
        <v>uvc_ada_medium</v>
      </c>
      <c r="G321" s="40" t="s">
        <v>130</v>
      </c>
      <c r="H321" s="40" t="s">
        <v>461</v>
      </c>
      <c r="I321" s="40" t="s">
        <v>223</v>
      </c>
      <c r="L321" s="40" t="s">
        <v>136</v>
      </c>
      <c r="M321" s="40" t="s">
        <v>341</v>
      </c>
      <c r="O321" s="42"/>
      <c r="P321" s="42"/>
      <c r="Q321" s="42"/>
      <c r="R321" s="42"/>
      <c r="S321" s="42"/>
      <c r="Y321" s="42"/>
      <c r="AA321" s="40" t="str">
        <f>IF(ISBLANK(Z321),  "", _xlfn.CONCAT("haas/entity/sensor/", LOWER(C321), "/", E321, "/config"))</f>
        <v/>
      </c>
      <c r="AB321" s="40" t="str">
        <f>IF(ISBLANK(Z321),  "", _xlfn.CONCAT(LOWER(C321), "/", E321))</f>
        <v/>
      </c>
      <c r="AF321" s="40" t="s">
        <v>566</v>
      </c>
      <c r="AG321" s="42" t="s">
        <v>568</v>
      </c>
      <c r="AH321" s="40" t="s">
        <v>569</v>
      </c>
      <c r="AI321" s="40" t="s">
        <v>565</v>
      </c>
      <c r="AJ321" s="40" t="s">
        <v>257</v>
      </c>
      <c r="AK321" s="40" t="s">
        <v>130</v>
      </c>
      <c r="AL321" s="40" t="s">
        <v>639</v>
      </c>
      <c r="AM321" s="40" t="s">
        <v>563</v>
      </c>
      <c r="AN321" s="40" t="s">
        <v>593</v>
      </c>
      <c r="AO321" s="40" t="str">
        <f>IF(AND(ISBLANK(AM321), ISBLANK(AN321)), "", _xlfn.CONCAT("[", IF(ISBLANK(AM321), "", _xlfn.CONCAT("[""mac"", """, AM321, """]")), IF(ISBLANK(AN321), "", _xlfn.CONCAT(", [""ip"", """, AN321, """]")), "]"))</f>
        <v>[["mac", "74:83:c2:3f:6c:4c"], ["ip", "10.0.6.20"]]</v>
      </c>
    </row>
    <row r="322" spans="1:41" s="40" customFormat="1" ht="16" customHeight="1" x14ac:dyDescent="0.2">
      <c r="A322" s="40">
        <v>2701</v>
      </c>
      <c r="B322" s="40" t="s">
        <v>26</v>
      </c>
      <c r="C322" s="40" t="s">
        <v>257</v>
      </c>
      <c r="D322" s="40" t="s">
        <v>150</v>
      </c>
      <c r="E322" s="40" t="s">
        <v>151</v>
      </c>
      <c r="F322" s="40" t="str">
        <f>IF(ISBLANK(E322), "", Table2[[#This Row],[unique_id]])</f>
        <v>uvc_ada_motion</v>
      </c>
      <c r="G322" s="40" t="s">
        <v>130</v>
      </c>
      <c r="H322" s="40" t="s">
        <v>463</v>
      </c>
      <c r="I322" s="40" t="s">
        <v>223</v>
      </c>
      <c r="L322" s="40" t="s">
        <v>136</v>
      </c>
      <c r="O322" s="42"/>
      <c r="P322" s="42"/>
      <c r="Q322" s="42"/>
      <c r="R322" s="42"/>
      <c r="S322" s="42"/>
      <c r="Y322" s="42"/>
      <c r="AA322" s="40" t="str">
        <f>IF(ISBLANK(Z322),  "", _xlfn.CONCAT("haas/entity/sensor/", LOWER(C322), "/", E322, "/config"))</f>
        <v/>
      </c>
      <c r="AB322" s="40" t="str">
        <f>IF(ISBLANK(Z322),  "", _xlfn.CONCAT(LOWER(C322), "/", E322))</f>
        <v/>
      </c>
      <c r="AC322" s="46"/>
      <c r="AG322" s="42"/>
      <c r="AO322" s="40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1:41" s="40" customFormat="1" ht="16" customHeight="1" x14ac:dyDescent="0.2">
      <c r="A323" s="40">
        <v>2702</v>
      </c>
      <c r="B323" s="40" t="s">
        <v>26</v>
      </c>
      <c r="C323" s="40" t="s">
        <v>708</v>
      </c>
      <c r="D323" s="40" t="s">
        <v>460</v>
      </c>
      <c r="E323" s="40" t="s">
        <v>459</v>
      </c>
      <c r="F323" s="40" t="str">
        <f>IF(ISBLANK(E323), "", Table2[[#This Row],[unique_id]])</f>
        <v>column_break</v>
      </c>
      <c r="G323" s="40" t="s">
        <v>456</v>
      </c>
      <c r="H323" s="40" t="s">
        <v>463</v>
      </c>
      <c r="I323" s="40" t="s">
        <v>223</v>
      </c>
      <c r="L323" s="40" t="s">
        <v>457</v>
      </c>
      <c r="M323" s="40" t="s">
        <v>458</v>
      </c>
      <c r="O323" s="42"/>
      <c r="P323" s="42"/>
      <c r="Q323" s="42"/>
      <c r="R323" s="42"/>
      <c r="S323" s="42"/>
      <c r="Y323" s="42"/>
      <c r="AB323" s="40" t="str">
        <f>IF(ISBLANK(Z323),  "", _xlfn.CONCAT(LOWER(C323), "/", E323))</f>
        <v/>
      </c>
      <c r="AG323" s="42"/>
      <c r="AO323" s="40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1:41" s="40" customFormat="1" ht="16" customHeight="1" x14ac:dyDescent="0.2">
      <c r="A324" s="40">
        <v>2703</v>
      </c>
      <c r="B324" s="40" t="s">
        <v>26</v>
      </c>
      <c r="C324" s="40" t="s">
        <v>257</v>
      </c>
      <c r="D324" s="40" t="s">
        <v>148</v>
      </c>
      <c r="E324" s="40" t="s">
        <v>221</v>
      </c>
      <c r="F324" s="40" t="str">
        <f>IF(ISBLANK(E324), "", Table2[[#This Row],[unique_id]])</f>
        <v>uvc_edwin_medium</v>
      </c>
      <c r="G324" s="40" t="s">
        <v>127</v>
      </c>
      <c r="H324" s="40" t="s">
        <v>462</v>
      </c>
      <c r="I324" s="40" t="s">
        <v>223</v>
      </c>
      <c r="L324" s="40" t="s">
        <v>136</v>
      </c>
      <c r="M324" s="40" t="s">
        <v>341</v>
      </c>
      <c r="O324" s="42"/>
      <c r="P324" s="42"/>
      <c r="Q324" s="42"/>
      <c r="R324" s="42"/>
      <c r="S324" s="42"/>
      <c r="Y324" s="42"/>
      <c r="AA324" s="40" t="str">
        <f>IF(ISBLANK(Z324),  "", _xlfn.CONCAT("haas/entity/sensor/", LOWER(C324), "/", E324, "/config"))</f>
        <v/>
      </c>
      <c r="AB324" s="40" t="str">
        <f>IF(ISBLANK(Z324),  "", _xlfn.CONCAT(LOWER(C324), "/", E324))</f>
        <v/>
      </c>
      <c r="AF324" s="40" t="s">
        <v>567</v>
      </c>
      <c r="AG324" s="42" t="s">
        <v>568</v>
      </c>
      <c r="AH324" s="40" t="s">
        <v>569</v>
      </c>
      <c r="AI324" s="40" t="s">
        <v>565</v>
      </c>
      <c r="AJ324" s="40" t="s">
        <v>257</v>
      </c>
      <c r="AK324" s="40" t="s">
        <v>127</v>
      </c>
      <c r="AL324" s="40" t="s">
        <v>639</v>
      </c>
      <c r="AM324" s="40" t="s">
        <v>564</v>
      </c>
      <c r="AN324" s="40" t="s">
        <v>594</v>
      </c>
      <c r="AO324" s="40" t="str">
        <f>IF(AND(ISBLANK(AM324), ISBLANK(AN324)), "", _xlfn.CONCAT("[", IF(ISBLANK(AM324), "", _xlfn.CONCAT("[""mac"", """, AM324, """]")), IF(ISBLANK(AN324), "", _xlfn.CONCAT(", [""ip"", """, AN324, """]")), "]"))</f>
        <v>[["mac", "74:83:c2:3f:6e:5c"], ["ip", "10.0.6.21"]]</v>
      </c>
    </row>
    <row r="325" spans="1:41" s="40" customFormat="1" ht="16" customHeight="1" x14ac:dyDescent="0.2">
      <c r="A325" s="40">
        <v>2704</v>
      </c>
      <c r="B325" s="40" t="s">
        <v>26</v>
      </c>
      <c r="C325" s="40" t="s">
        <v>257</v>
      </c>
      <c r="D325" s="40" t="s">
        <v>150</v>
      </c>
      <c r="E325" s="40" t="s">
        <v>222</v>
      </c>
      <c r="F325" s="40" t="str">
        <f>IF(ISBLANK(E325), "", Table2[[#This Row],[unique_id]])</f>
        <v>uvc_edwin_motion</v>
      </c>
      <c r="G325" s="40" t="s">
        <v>127</v>
      </c>
      <c r="H325" s="40" t="s">
        <v>464</v>
      </c>
      <c r="I325" s="40" t="s">
        <v>223</v>
      </c>
      <c r="L325" s="40" t="s">
        <v>136</v>
      </c>
      <c r="O325" s="42"/>
      <c r="P325" s="42"/>
      <c r="Q325" s="42"/>
      <c r="R325" s="42"/>
      <c r="S325" s="42"/>
      <c r="Y325" s="42"/>
      <c r="AA325" s="40" t="str">
        <f>IF(ISBLANK(Z325),  "", _xlfn.CONCAT("haas/entity/sensor/", LOWER(C325), "/", E325, "/config"))</f>
        <v/>
      </c>
      <c r="AB325" s="40" t="str">
        <f>IF(ISBLANK(Z325),  "", _xlfn.CONCAT(LOWER(C325), "/", E325))</f>
        <v/>
      </c>
      <c r="AC325" s="46"/>
      <c r="AG325" s="42"/>
      <c r="AO325" s="40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1:41" s="40" customFormat="1" ht="16" customHeight="1" x14ac:dyDescent="0.2">
      <c r="A326" s="40">
        <v>2705</v>
      </c>
      <c r="B326" s="40" t="s">
        <v>26</v>
      </c>
      <c r="C326" s="40" t="s">
        <v>708</v>
      </c>
      <c r="D326" s="40" t="s">
        <v>460</v>
      </c>
      <c r="E326" s="40" t="s">
        <v>459</v>
      </c>
      <c r="F326" s="40" t="str">
        <f>IF(ISBLANK(E326), "", Table2[[#This Row],[unique_id]])</f>
        <v>column_break</v>
      </c>
      <c r="G326" s="40" t="s">
        <v>456</v>
      </c>
      <c r="H326" s="40" t="s">
        <v>464</v>
      </c>
      <c r="I326" s="40" t="s">
        <v>223</v>
      </c>
      <c r="L326" s="40" t="s">
        <v>457</v>
      </c>
      <c r="M326" s="40" t="s">
        <v>458</v>
      </c>
      <c r="O326" s="42"/>
      <c r="P326" s="42"/>
      <c r="Q326" s="42"/>
      <c r="R326" s="42"/>
      <c r="S326" s="42"/>
      <c r="Y326" s="42"/>
      <c r="AB326" s="40" t="str">
        <f>IF(ISBLANK(Z326),  "", _xlfn.CONCAT(LOWER(C326), "/", E326))</f>
        <v/>
      </c>
      <c r="AG326" s="42"/>
      <c r="AO326" s="40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1:41" s="40" customFormat="1" ht="16" customHeight="1" x14ac:dyDescent="0.2">
      <c r="A327" s="40">
        <v>2706</v>
      </c>
      <c r="B327" s="40" t="s">
        <v>26</v>
      </c>
      <c r="C327" s="40" t="s">
        <v>133</v>
      </c>
      <c r="D327" s="40" t="s">
        <v>150</v>
      </c>
      <c r="E327" s="40" t="s">
        <v>1016</v>
      </c>
      <c r="F327" s="40" t="str">
        <f>IF(ISBLANK(E327), "", Table2[[#This Row],[unique_id]])</f>
        <v>ada_fan_occupancy</v>
      </c>
      <c r="G327" s="40" t="s">
        <v>130</v>
      </c>
      <c r="H327" s="40" t="s">
        <v>342</v>
      </c>
      <c r="I327" s="40" t="s">
        <v>223</v>
      </c>
      <c r="L327" s="40" t="s">
        <v>136</v>
      </c>
      <c r="O327" s="42"/>
      <c r="P327" s="42"/>
      <c r="Q327" s="42"/>
      <c r="R327" s="42"/>
      <c r="S327" s="42"/>
      <c r="Y327" s="42"/>
      <c r="AA327" s="40" t="str">
        <f>IF(ISBLANK(Z327),  "", _xlfn.CONCAT("haas/entity/sensor/", LOWER(C327), "/", E327, "/config"))</f>
        <v/>
      </c>
      <c r="AB327" s="40" t="str">
        <f>IF(ISBLANK(Z327),  "", _xlfn.CONCAT(LOWER(C327), "/", E327))</f>
        <v/>
      </c>
      <c r="AG327" s="42"/>
      <c r="AO327" s="40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1:41" s="40" customFormat="1" ht="16" customHeight="1" x14ac:dyDescent="0.2">
      <c r="A328" s="40">
        <v>2707</v>
      </c>
      <c r="B328" s="40" t="s">
        <v>26</v>
      </c>
      <c r="C328" s="40" t="s">
        <v>133</v>
      </c>
      <c r="D328" s="40" t="s">
        <v>150</v>
      </c>
      <c r="E328" s="40" t="s">
        <v>1015</v>
      </c>
      <c r="F328" s="40" t="str">
        <f>IF(ISBLANK(E328), "", Table2[[#This Row],[unique_id]])</f>
        <v>edwin_fan_occupancy</v>
      </c>
      <c r="G328" s="40" t="s">
        <v>127</v>
      </c>
      <c r="H328" s="40" t="s">
        <v>342</v>
      </c>
      <c r="I328" s="40" t="s">
        <v>223</v>
      </c>
      <c r="L328" s="40" t="s">
        <v>136</v>
      </c>
      <c r="O328" s="42"/>
      <c r="P328" s="42"/>
      <c r="Q328" s="42"/>
      <c r="R328" s="42"/>
      <c r="S328" s="42"/>
      <c r="Y328" s="42"/>
      <c r="AA328" s="40" t="str">
        <f>IF(ISBLANK(Z328),  "", _xlfn.CONCAT("haas/entity/sensor/", LOWER(C328), "/", E328, "/config"))</f>
        <v/>
      </c>
      <c r="AB328" s="40" t="str">
        <f>IF(ISBLANK(Z328),  "", _xlfn.CONCAT(LOWER(C328), "/", E328))</f>
        <v/>
      </c>
      <c r="AC328" s="46"/>
      <c r="AG328" s="42"/>
      <c r="AO328" s="40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1:41" s="40" customFormat="1" ht="16" customHeight="1" x14ac:dyDescent="0.2">
      <c r="A329" s="40">
        <v>2708</v>
      </c>
      <c r="B329" s="40" t="s">
        <v>26</v>
      </c>
      <c r="C329" s="40" t="s">
        <v>133</v>
      </c>
      <c r="D329" s="40" t="s">
        <v>150</v>
      </c>
      <c r="E329" s="40" t="s">
        <v>1017</v>
      </c>
      <c r="F329" s="40" t="str">
        <f>IF(ISBLANK(E329), "", Table2[[#This Row],[unique_id]])</f>
        <v>parents_fan_occupancy</v>
      </c>
      <c r="G329" s="40" t="s">
        <v>205</v>
      </c>
      <c r="H329" s="40" t="s">
        <v>342</v>
      </c>
      <c r="I329" s="40" t="s">
        <v>223</v>
      </c>
      <c r="L329" s="40" t="s">
        <v>136</v>
      </c>
      <c r="O329" s="42"/>
      <c r="P329" s="42"/>
      <c r="Q329" s="42"/>
      <c r="R329" s="42"/>
      <c r="S329" s="42"/>
      <c r="Y329" s="42"/>
      <c r="AA329" s="40" t="str">
        <f>IF(ISBLANK(Z329),  "", _xlfn.CONCAT("haas/entity/sensor/", LOWER(C329), "/", E329, "/config"))</f>
        <v/>
      </c>
      <c r="AB329" s="40" t="str">
        <f>IF(ISBLANK(Z329),  "", _xlfn.CONCAT(LOWER(C329), "/", E329))</f>
        <v/>
      </c>
      <c r="AC329" s="46"/>
      <c r="AG329" s="42"/>
      <c r="AO329" s="40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1:41" s="40" customFormat="1" ht="16" customHeight="1" x14ac:dyDescent="0.2">
      <c r="A330" s="40">
        <v>2709</v>
      </c>
      <c r="B330" s="40" t="s">
        <v>26</v>
      </c>
      <c r="C330" s="40" t="s">
        <v>133</v>
      </c>
      <c r="D330" s="40" t="s">
        <v>150</v>
      </c>
      <c r="E330" s="40" t="s">
        <v>1018</v>
      </c>
      <c r="F330" s="40" t="str">
        <f>IF(ISBLANK(E330), "", Table2[[#This Row],[unique_id]])</f>
        <v>lounge_fan_occupancy</v>
      </c>
      <c r="G330" s="40" t="s">
        <v>207</v>
      </c>
      <c r="H330" s="40" t="s">
        <v>342</v>
      </c>
      <c r="I330" s="40" t="s">
        <v>223</v>
      </c>
      <c r="L330" s="40" t="s">
        <v>136</v>
      </c>
      <c r="O330" s="42"/>
      <c r="P330" s="42"/>
      <c r="Q330" s="42"/>
      <c r="R330" s="42"/>
      <c r="S330" s="42"/>
      <c r="Y330" s="42"/>
      <c r="AA330" s="40" t="str">
        <f>IF(ISBLANK(Z330),  "", _xlfn.CONCAT("haas/entity/sensor/", LOWER(C330), "/", E330, "/config"))</f>
        <v/>
      </c>
      <c r="AB330" s="40" t="str">
        <f>IF(ISBLANK(Z330),  "", _xlfn.CONCAT(LOWER(C330), "/", E330))</f>
        <v/>
      </c>
      <c r="AG330" s="42"/>
      <c r="AO330" s="40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1:41" s="40" customFormat="1" ht="16" customHeight="1" x14ac:dyDescent="0.2">
      <c r="A331" s="40">
        <v>2710</v>
      </c>
      <c r="B331" s="40" t="s">
        <v>26</v>
      </c>
      <c r="C331" s="40" t="s">
        <v>133</v>
      </c>
      <c r="D331" s="40" t="s">
        <v>150</v>
      </c>
      <c r="E331" s="40" t="s">
        <v>1019</v>
      </c>
      <c r="F331" s="40" t="str">
        <f>IF(ISBLANK(E331), "", Table2[[#This Row],[unique_id]])</f>
        <v>deck_east_fan_occupancy</v>
      </c>
      <c r="G331" s="40" t="s">
        <v>229</v>
      </c>
      <c r="H331" s="40" t="s">
        <v>342</v>
      </c>
      <c r="I331" s="40" t="s">
        <v>223</v>
      </c>
      <c r="L331" s="40" t="s">
        <v>136</v>
      </c>
      <c r="O331" s="42"/>
      <c r="P331" s="42"/>
      <c r="Q331" s="42"/>
      <c r="R331" s="42"/>
      <c r="S331" s="42"/>
      <c r="Y331" s="42"/>
      <c r="AA331" s="40" t="str">
        <f>IF(ISBLANK(Z331),  "", _xlfn.CONCAT("haas/entity/sensor/", LOWER(C331), "/", E331, "/config"))</f>
        <v/>
      </c>
      <c r="AB331" s="40" t="str">
        <f>IF(ISBLANK(Z331),  "", _xlfn.CONCAT(LOWER(C331), "/", E331))</f>
        <v/>
      </c>
      <c r="AG331" s="42"/>
      <c r="AO331" s="40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1:41" s="40" customFormat="1" ht="16" customHeight="1" x14ac:dyDescent="0.2">
      <c r="A332" s="40">
        <v>2711</v>
      </c>
      <c r="B332" s="40" t="s">
        <v>26</v>
      </c>
      <c r="C332" s="40" t="s">
        <v>133</v>
      </c>
      <c r="D332" s="40" t="s">
        <v>150</v>
      </c>
      <c r="E332" s="40" t="s">
        <v>1020</v>
      </c>
      <c r="F332" s="40" t="str">
        <f>IF(ISBLANK(E332), "", Table2[[#This Row],[unique_id]])</f>
        <v>deck_west_fan_occupancy</v>
      </c>
      <c r="G332" s="40" t="s">
        <v>228</v>
      </c>
      <c r="H332" s="40" t="s">
        <v>342</v>
      </c>
      <c r="I332" s="40" t="s">
        <v>223</v>
      </c>
      <c r="L332" s="40" t="s">
        <v>136</v>
      </c>
      <c r="O332" s="42"/>
      <c r="P332" s="42"/>
      <c r="Q332" s="42"/>
      <c r="R332" s="42"/>
      <c r="S332" s="42"/>
      <c r="Y332" s="42"/>
      <c r="AA332" s="40" t="str">
        <f>IF(ISBLANK(Z332),  "", _xlfn.CONCAT("haas/entity/sensor/", LOWER(C332), "/", E332, "/config"))</f>
        <v/>
      </c>
      <c r="AB332" s="40" t="str">
        <f>IF(ISBLANK(Z332),  "", _xlfn.CONCAT(LOWER(C332), "/", E332))</f>
        <v/>
      </c>
      <c r="AG332" s="42"/>
      <c r="AO332" s="40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1:41" s="40" customFormat="1" ht="16" customHeight="1" x14ac:dyDescent="0.2">
      <c r="A333" s="40">
        <v>2712</v>
      </c>
      <c r="B333" s="40" t="s">
        <v>26</v>
      </c>
      <c r="C333" s="40" t="s">
        <v>708</v>
      </c>
      <c r="D333" s="40" t="s">
        <v>460</v>
      </c>
      <c r="E333" s="40" t="s">
        <v>459</v>
      </c>
      <c r="F333" s="40" t="str">
        <f>IF(ISBLANK(E333), "", Table2[[#This Row],[unique_id]])</f>
        <v>column_break</v>
      </c>
      <c r="G333" s="40" t="s">
        <v>456</v>
      </c>
      <c r="H333" s="40" t="s">
        <v>342</v>
      </c>
      <c r="I333" s="40" t="s">
        <v>223</v>
      </c>
      <c r="L333" s="40" t="s">
        <v>457</v>
      </c>
      <c r="M333" s="40" t="s">
        <v>458</v>
      </c>
      <c r="O333" s="42"/>
      <c r="P333" s="42"/>
      <c r="Q333" s="42"/>
      <c r="R333" s="42"/>
      <c r="S333" s="42"/>
      <c r="Y333" s="42"/>
      <c r="AB333" s="40" t="str">
        <f>IF(ISBLANK(Z333),  "", _xlfn.CONCAT(LOWER(C333), "/", E333))</f>
        <v/>
      </c>
      <c r="AG333" s="42"/>
      <c r="AO333" s="40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1:41" s="40" customFormat="1" ht="16" customHeight="1" x14ac:dyDescent="0.2">
      <c r="A334" s="40">
        <v>2713</v>
      </c>
      <c r="B334" s="40" t="s">
        <v>26</v>
      </c>
      <c r="C334" s="40" t="s">
        <v>1057</v>
      </c>
      <c r="D334" s="40" t="s">
        <v>1063</v>
      </c>
      <c r="E334" s="40" t="s">
        <v>1071</v>
      </c>
      <c r="F334" s="41" t="str">
        <f>IF(ISBLANK(E334), "", Table2[[#This Row],[unique_id]])</f>
        <v>front_door_lock</v>
      </c>
      <c r="G334" s="40" t="s">
        <v>1072</v>
      </c>
      <c r="H334" s="40" t="s">
        <v>1066</v>
      </c>
      <c r="I334" s="40" t="s">
        <v>223</v>
      </c>
      <c r="L334" s="40" t="s">
        <v>136</v>
      </c>
      <c r="O334" s="42"/>
      <c r="P334" s="42" t="s">
        <v>786</v>
      </c>
      <c r="Q334" s="42"/>
      <c r="R334" s="49" t="s">
        <v>834</v>
      </c>
      <c r="S334" s="42"/>
      <c r="Y334" s="42"/>
      <c r="AA334" s="40" t="str">
        <f>IF(ISBLANK(Z334),  "", _xlfn.CONCAT("haas/entity/sensor/", LOWER(C334), "/", E334, "/config"))</f>
        <v/>
      </c>
      <c r="AB334" s="40" t="str">
        <f>IF(ISBLANK(Z334),  "", _xlfn.CONCAT(LOWER(C334), "/", E334))</f>
        <v/>
      </c>
      <c r="AF334" s="40" t="s">
        <v>1061</v>
      </c>
      <c r="AG334" s="42" t="s">
        <v>1060</v>
      </c>
      <c r="AH334" s="40" t="s">
        <v>1058</v>
      </c>
      <c r="AI334" s="44" t="s">
        <v>1059</v>
      </c>
      <c r="AJ334" s="40" t="s">
        <v>1057</v>
      </c>
      <c r="AK334" s="40" t="s">
        <v>501</v>
      </c>
      <c r="AM334" s="40" t="s">
        <v>1073</v>
      </c>
      <c r="AO334" s="41" t="str">
        <f>IF(AND(ISBLANK(AM334), ISBLANK(AN334)), "", _xlfn.CONCAT("[", IF(ISBLANK(AM334), "", _xlfn.CONCAT("[""mac"", """, AM334, """]")), IF(ISBLANK(AN334), "", _xlfn.CONCAT(", [""ip"", """, AN334, """]")), "]"))</f>
        <v>[["mac", "0x000d6f001127f08c"]]</v>
      </c>
    </row>
    <row r="335" spans="1:41" s="40" customFormat="1" ht="16" customHeight="1" x14ac:dyDescent="0.2">
      <c r="A335" s="40">
        <v>2714</v>
      </c>
      <c r="B335" s="40" t="s">
        <v>26</v>
      </c>
      <c r="C335" s="40" t="s">
        <v>1057</v>
      </c>
      <c r="D335" s="40" t="s">
        <v>1063</v>
      </c>
      <c r="E335" s="40" t="s">
        <v>1064</v>
      </c>
      <c r="F335" s="40" t="str">
        <f>IF(ISBLANK(E335), "", Table2[[#This Row],[unique_id]])</f>
        <v>back_door_lock</v>
      </c>
      <c r="G335" s="40" t="s">
        <v>1065</v>
      </c>
      <c r="H335" s="40" t="s">
        <v>1066</v>
      </c>
      <c r="I335" s="40" t="s">
        <v>223</v>
      </c>
      <c r="L335" s="40" t="s">
        <v>136</v>
      </c>
      <c r="O335" s="42"/>
      <c r="P335" s="42" t="s">
        <v>786</v>
      </c>
      <c r="Q335" s="42"/>
      <c r="R335" s="49" t="s">
        <v>834</v>
      </c>
      <c r="S335" s="42"/>
      <c r="Y335" s="42"/>
      <c r="AA335" s="40" t="str">
        <f>IF(ISBLANK(Z335),  "", _xlfn.CONCAT("haas/entity/sensor/", LOWER(C335), "/", E335, "/config"))</f>
        <v/>
      </c>
      <c r="AB335" s="40" t="str">
        <f>IF(ISBLANK(Z335),  "", _xlfn.CONCAT(LOWER(C335), "/", E335))</f>
        <v/>
      </c>
      <c r="AF335" s="40" t="s">
        <v>1062</v>
      </c>
      <c r="AG335" s="42" t="s">
        <v>1060</v>
      </c>
      <c r="AH335" s="40" t="s">
        <v>1058</v>
      </c>
      <c r="AI335" s="44" t="s">
        <v>1059</v>
      </c>
      <c r="AJ335" s="40" t="s">
        <v>1057</v>
      </c>
      <c r="AK335" s="40" t="s">
        <v>887</v>
      </c>
      <c r="AM335" s="40" t="s">
        <v>1056</v>
      </c>
      <c r="AO335" s="41" t="str">
        <f>IF(AND(ISBLANK(AM335), ISBLANK(AN335)), "", _xlfn.CONCAT("[", IF(ISBLANK(AM335), "", _xlfn.CONCAT("[""mac"", """, AM335, """]")), IF(ISBLANK(AN335), "", _xlfn.CONCAT(", [""ip"", """, AN335, """]")), "]"))</f>
        <v>[["mac", "0x000d6f0011274420"]]</v>
      </c>
    </row>
    <row r="336" spans="1:41" s="40" customFormat="1" ht="16" customHeight="1" x14ac:dyDescent="0.2">
      <c r="A336" s="40">
        <v>5000</v>
      </c>
      <c r="B336" s="45" t="s">
        <v>26</v>
      </c>
      <c r="C336" s="40" t="s">
        <v>257</v>
      </c>
      <c r="F336" s="40" t="str">
        <f>IF(ISBLANK(E336), "", Table2[[#This Row],[unique_id]])</f>
        <v/>
      </c>
      <c r="O336" s="42"/>
      <c r="P336" s="42"/>
      <c r="Q336" s="42"/>
      <c r="R336" s="42"/>
      <c r="S336" s="42"/>
      <c r="Y336" s="42"/>
      <c r="AA336" s="40" t="str">
        <f>IF(ISBLANK(Z336),  "", _xlfn.CONCAT("haas/entity/sensor/", LOWER(C336), "/", E336, "/config"))</f>
        <v/>
      </c>
      <c r="AB336" s="40" t="str">
        <f>IF(ISBLANK(Z336),  "", _xlfn.CONCAT(LOWER(C336), "/", E336))</f>
        <v/>
      </c>
      <c r="AE336" s="42"/>
      <c r="AF336" s="40" t="s">
        <v>880</v>
      </c>
      <c r="AG336" s="42" t="s">
        <v>601</v>
      </c>
      <c r="AH336" s="40" t="s">
        <v>608</v>
      </c>
      <c r="AI336" s="40" t="s">
        <v>604</v>
      </c>
      <c r="AJ336" s="40" t="s">
        <v>257</v>
      </c>
      <c r="AK336" s="40" t="s">
        <v>28</v>
      </c>
      <c r="AL336" s="40" t="s">
        <v>596</v>
      </c>
      <c r="AM336" s="40" t="s">
        <v>615</v>
      </c>
      <c r="AN336" s="40" t="s">
        <v>611</v>
      </c>
      <c r="AO336" s="40" t="str">
        <f>IF(AND(ISBLANK(AM336), ISBLANK(AN336)), "", _xlfn.CONCAT("[", IF(ISBLANK(AM336), "", _xlfn.CONCAT("[""mac"", """, AM336, """]")), IF(ISBLANK(AN336), "", _xlfn.CONCAT(", [""ip"", """, AN336, """]")), "]"))</f>
        <v>[["mac", "74:ac:b9:1c:15:f1"], ["ip", "10.0.0.1"]]</v>
      </c>
    </row>
    <row r="337" spans="1:41" s="40" customFormat="1" ht="16" customHeight="1" x14ac:dyDescent="0.2">
      <c r="A337" s="40">
        <v>5001</v>
      </c>
      <c r="B337" s="45" t="s">
        <v>26</v>
      </c>
      <c r="C337" s="40" t="s">
        <v>257</v>
      </c>
      <c r="F337" s="40" t="str">
        <f>IF(ISBLANK(E337), "", Table2[[#This Row],[unique_id]])</f>
        <v/>
      </c>
      <c r="O337" s="42"/>
      <c r="P337" s="42"/>
      <c r="Q337" s="42"/>
      <c r="R337" s="42"/>
      <c r="S337" s="42"/>
      <c r="Y337" s="42"/>
      <c r="AA337" s="40" t="str">
        <f>IF(ISBLANK(Z337),  "", _xlfn.CONCAT("haas/entity/sensor/", LOWER(C337), "/", E337, "/config"))</f>
        <v/>
      </c>
      <c r="AB337" s="40" t="str">
        <f>IF(ISBLANK(Z337),  "", _xlfn.CONCAT(LOWER(C337), "/", E337))</f>
        <v/>
      </c>
      <c r="AE337" s="42"/>
      <c r="AF337" s="40" t="s">
        <v>1032</v>
      </c>
      <c r="AG337" s="42" t="s">
        <v>1033</v>
      </c>
      <c r="AH337" s="40" t="s">
        <v>609</v>
      </c>
      <c r="AI337" s="40" t="s">
        <v>1030</v>
      </c>
      <c r="AJ337" s="40" t="s">
        <v>257</v>
      </c>
      <c r="AK337" s="40" t="s">
        <v>28</v>
      </c>
      <c r="AL337" s="40" t="s">
        <v>596</v>
      </c>
      <c r="AM337" s="40" t="s">
        <v>1035</v>
      </c>
      <c r="AN337" s="40" t="s">
        <v>612</v>
      </c>
      <c r="AO337" s="40" t="str">
        <f>IF(AND(ISBLANK(AM337), ISBLANK(AN337)), "", _xlfn.CONCAT("[", IF(ISBLANK(AM337), "", _xlfn.CONCAT("[""mac"", """, AM337, """]")), IF(ISBLANK(AN337), "", _xlfn.CONCAT(", [""ip"", """, AN337, """]")), "]"))</f>
        <v>[["mac", "78:45:58:cb:14:b5"], ["ip", "10.0.0.2"]]</v>
      </c>
    </row>
    <row r="338" spans="1:41" s="40" customFormat="1" ht="16" customHeight="1" x14ac:dyDescent="0.2">
      <c r="A338" s="40">
        <v>5002</v>
      </c>
      <c r="B338" s="45" t="s">
        <v>26</v>
      </c>
      <c r="C338" s="40" t="s">
        <v>257</v>
      </c>
      <c r="F338" s="40" t="str">
        <f>IF(ISBLANK(E338), "", Table2[[#This Row],[unique_id]])</f>
        <v/>
      </c>
      <c r="O338" s="42"/>
      <c r="P338" s="42"/>
      <c r="Q338" s="42"/>
      <c r="R338" s="42"/>
      <c r="S338" s="42"/>
      <c r="Y338" s="42"/>
      <c r="AA338" s="40" t="str">
        <f>IF(ISBLANK(Z338),  "", _xlfn.CONCAT("haas/entity/sensor/", LOWER(C338), "/", E338, "/config"))</f>
        <v/>
      </c>
      <c r="AB338" s="40" t="str">
        <f>IF(ISBLANK(Z338),  "", _xlfn.CONCAT(LOWER(C338), "/", E338))</f>
        <v/>
      </c>
      <c r="AE338" s="42"/>
      <c r="AF338" s="40" t="s">
        <v>598</v>
      </c>
      <c r="AG338" s="42" t="s">
        <v>1033</v>
      </c>
      <c r="AH338" s="40" t="s">
        <v>610</v>
      </c>
      <c r="AI338" s="40" t="s">
        <v>605</v>
      </c>
      <c r="AJ338" s="40" t="s">
        <v>257</v>
      </c>
      <c r="AK338" s="40" t="s">
        <v>602</v>
      </c>
      <c r="AL338" s="40" t="s">
        <v>596</v>
      </c>
      <c r="AM338" s="40" t="s">
        <v>616</v>
      </c>
      <c r="AN338" s="40" t="s">
        <v>613</v>
      </c>
      <c r="AO338" s="40" t="str">
        <f>IF(AND(ISBLANK(AM338), ISBLANK(AN338)), "", _xlfn.CONCAT("[", IF(ISBLANK(AM338), "", _xlfn.CONCAT("[""mac"", """, AM338, """]")), IF(ISBLANK(AN338), "", _xlfn.CONCAT(", [""ip"", """, AN338, """]")), "]"))</f>
        <v>[["mac", "b4:fb:e4:e3:83:32"], ["ip", "10.0.0.3"]]</v>
      </c>
    </row>
    <row r="339" spans="1:41" s="40" customFormat="1" ht="16" customHeight="1" x14ac:dyDescent="0.2">
      <c r="A339" s="40">
        <v>5003</v>
      </c>
      <c r="B339" s="45" t="s">
        <v>26</v>
      </c>
      <c r="C339" s="40" t="s">
        <v>257</v>
      </c>
      <c r="F339" s="40" t="str">
        <f>IF(ISBLANK(E339), "", Table2[[#This Row],[unique_id]])</f>
        <v/>
      </c>
      <c r="O339" s="42"/>
      <c r="P339" s="42"/>
      <c r="Q339" s="42"/>
      <c r="R339" s="42"/>
      <c r="S339" s="42"/>
      <c r="Y339" s="42"/>
      <c r="AA339" s="40" t="str">
        <f>IF(ISBLANK(Z339),  "", _xlfn.CONCAT("haas/entity/sensor/", LOWER(C339), "/", E339, "/config"))</f>
        <v/>
      </c>
      <c r="AB339" s="40" t="str">
        <f>IF(ISBLANK(Z339),  "", _xlfn.CONCAT(LOWER(C339), "/", E339))</f>
        <v/>
      </c>
      <c r="AE339" s="42"/>
      <c r="AF339" s="40" t="s">
        <v>599</v>
      </c>
      <c r="AG339" s="42" t="s">
        <v>1034</v>
      </c>
      <c r="AH339" s="40" t="s">
        <v>609</v>
      </c>
      <c r="AI339" s="40" t="s">
        <v>606</v>
      </c>
      <c r="AJ339" s="40" t="s">
        <v>257</v>
      </c>
      <c r="AK339" s="40" t="s">
        <v>501</v>
      </c>
      <c r="AL339" s="40" t="s">
        <v>596</v>
      </c>
      <c r="AM339" s="40" t="s">
        <v>617</v>
      </c>
      <c r="AN339" s="40" t="s">
        <v>614</v>
      </c>
      <c r="AO339" s="40" t="str">
        <f>IF(AND(ISBLANK(AM339), ISBLANK(AN339)), "", _xlfn.CONCAT("[", IF(ISBLANK(AM339), "", _xlfn.CONCAT("[""mac"", """, AM339, """]")), IF(ISBLANK(AN339), "", _xlfn.CONCAT(", [""ip"", """, AN339, """]")), "]"))</f>
        <v>[["mac", "78:8a:20:70:d3:79"], ["ip", "10.0.0.4"]]</v>
      </c>
    </row>
    <row r="340" spans="1:41" s="40" customFormat="1" ht="16" customHeight="1" x14ac:dyDescent="0.2">
      <c r="A340" s="40">
        <v>5004</v>
      </c>
      <c r="B340" s="45" t="s">
        <v>26</v>
      </c>
      <c r="C340" s="40" t="s">
        <v>257</v>
      </c>
      <c r="F340" s="40" t="str">
        <f>IF(ISBLANK(E340), "", Table2[[#This Row],[unique_id]])</f>
        <v/>
      </c>
      <c r="O340" s="42"/>
      <c r="P340" s="42"/>
      <c r="Q340" s="42"/>
      <c r="R340" s="42"/>
      <c r="S340" s="42"/>
      <c r="Y340" s="42"/>
      <c r="AA340" s="40" t="str">
        <f>IF(ISBLANK(Z340),  "", _xlfn.CONCAT("haas/entity/sensor/", LOWER(C340), "/", E340, "/config"))</f>
        <v/>
      </c>
      <c r="AB340" s="40" t="str">
        <f>IF(ISBLANK(Z340),  "", _xlfn.CONCAT(LOWER(C340), "/", E340))</f>
        <v/>
      </c>
      <c r="AE340" s="42"/>
      <c r="AF340" s="40" t="s">
        <v>600</v>
      </c>
      <c r="AG340" s="42" t="s">
        <v>1034</v>
      </c>
      <c r="AH340" s="40" t="s">
        <v>609</v>
      </c>
      <c r="AI340" s="40" t="s">
        <v>607</v>
      </c>
      <c r="AJ340" s="40" t="s">
        <v>257</v>
      </c>
      <c r="AK340" s="40" t="s">
        <v>603</v>
      </c>
      <c r="AL340" s="40" t="s">
        <v>596</v>
      </c>
      <c r="AM340" s="40" t="s">
        <v>618</v>
      </c>
      <c r="AN340" s="40" t="s">
        <v>1031</v>
      </c>
      <c r="AO340" s="40" t="str">
        <f>IF(AND(ISBLANK(AM340), ISBLANK(AN340)), "", _xlfn.CONCAT("[", IF(ISBLANK(AM340), "", _xlfn.CONCAT("[""mac"", """, AM340, """]")), IF(ISBLANK(AN340), "", _xlfn.CONCAT(", [""ip"", """, AN340, """]")), "]"))</f>
        <v>[["mac", "f0:9f:c2:fc:b0:f7"], ["ip", "10.0.0.5"]]</v>
      </c>
    </row>
    <row r="341" spans="1:41" s="40" customFormat="1" ht="16" customHeight="1" x14ac:dyDescent="0.2">
      <c r="A341" s="40">
        <v>5005</v>
      </c>
      <c r="B341" s="45" t="s">
        <v>26</v>
      </c>
      <c r="C341" s="45" t="s">
        <v>570</v>
      </c>
      <c r="D341" s="45"/>
      <c r="E341" s="45"/>
      <c r="G341" s="45"/>
      <c r="H341" s="45"/>
      <c r="I341" s="45"/>
      <c r="K341" s="45"/>
      <c r="L341" s="45"/>
      <c r="O341" s="42"/>
      <c r="P341" s="42"/>
      <c r="Q341" s="42"/>
      <c r="R341" s="42"/>
      <c r="S341" s="42"/>
      <c r="Y341" s="42"/>
      <c r="AA341" s="40" t="str">
        <f>IF(ISBLANK(Z341),  "", _xlfn.CONCAT("haas/entity/sensor/", LOWER(C341), "/", E341, "/config"))</f>
        <v/>
      </c>
      <c r="AB341" s="40" t="str">
        <f>IF(ISBLANK(Z341),  "", _xlfn.CONCAT(LOWER(C341), "/", E341))</f>
        <v/>
      </c>
      <c r="AF341" s="40" t="s">
        <v>571</v>
      </c>
      <c r="AG341" s="42" t="s">
        <v>573</v>
      </c>
      <c r="AH341" s="40" t="s">
        <v>575</v>
      </c>
      <c r="AI341" s="40" t="s">
        <v>572</v>
      </c>
      <c r="AJ341" s="40" t="s">
        <v>574</v>
      </c>
      <c r="AK341" s="40" t="s">
        <v>28</v>
      </c>
      <c r="AL341" s="40" t="s">
        <v>619</v>
      </c>
      <c r="AM341" s="47" t="s">
        <v>692</v>
      </c>
      <c r="AN341" s="40" t="s">
        <v>620</v>
      </c>
      <c r="AO341" s="40" t="str">
        <f>IF(AND(ISBLANK(AM341), ISBLANK(AN341)), "", _xlfn.CONCAT("[", IF(ISBLANK(AM341), "", _xlfn.CONCAT("[""mac"", """, AM341, """]")), IF(ISBLANK(AN341), "", _xlfn.CONCAT(", [""ip"", """, AN341, """]")), "]"))</f>
        <v>[["mac", "4a:9a:06:5d:53:66"], ["ip", "10.0.4.10"]]</v>
      </c>
    </row>
    <row r="342" spans="1:41" s="40" customFormat="1" ht="16" customHeight="1" x14ac:dyDescent="0.2">
      <c r="A342" s="40">
        <v>5006</v>
      </c>
      <c r="B342" s="45" t="s">
        <v>26</v>
      </c>
      <c r="C342" s="45" t="s">
        <v>547</v>
      </c>
      <c r="D342" s="45"/>
      <c r="E342" s="45"/>
      <c r="G342" s="45"/>
      <c r="H342" s="45"/>
      <c r="I342" s="45"/>
      <c r="K342" s="45"/>
      <c r="L342" s="45"/>
      <c r="O342" s="42"/>
      <c r="P342" s="42"/>
      <c r="Q342" s="42"/>
      <c r="R342" s="42"/>
      <c r="S342" s="42"/>
      <c r="Y342" s="42"/>
      <c r="AA342" s="40" t="str">
        <f>IF(ISBLANK(Z342),  "", _xlfn.CONCAT("haas/entity/sensor/", LOWER(C342), "/", E342, "/config"))</f>
        <v/>
      </c>
      <c r="AB342" s="40" t="str">
        <f>IF(ISBLANK(Z342),  "", _xlfn.CONCAT(LOWER(C342), "/", E342))</f>
        <v/>
      </c>
      <c r="AF342" s="40" t="s">
        <v>546</v>
      </c>
      <c r="AG342" s="42" t="s">
        <v>947</v>
      </c>
      <c r="AH342" s="40" t="s">
        <v>550</v>
      </c>
      <c r="AI342" s="40" t="s">
        <v>553</v>
      </c>
      <c r="AJ342" s="40" t="s">
        <v>331</v>
      </c>
      <c r="AK342" s="40" t="s">
        <v>28</v>
      </c>
      <c r="AL342" s="40" t="s">
        <v>597</v>
      </c>
      <c r="AM342" s="40" t="s">
        <v>962</v>
      </c>
      <c r="AN342" s="40" t="s">
        <v>591</v>
      </c>
      <c r="AO342" s="40" t="str">
        <f>IF(AND(ISBLANK(AM342), ISBLANK(AN342)), "", _xlfn.CONCAT("[", IF(ISBLANK(AM342), "", _xlfn.CONCAT("[""mac"", """, AM342, """]")), IF(ISBLANK(AN342), "", _xlfn.CONCAT(", [""ip"", """, AN342, """]")), "]"))</f>
        <v>[["mac", "00:e0:4c:68:07:65"], ["ip", "10.0.2.11"]]</v>
      </c>
    </row>
    <row r="343" spans="1:41" s="40" customFormat="1" ht="16" customHeight="1" x14ac:dyDescent="0.2">
      <c r="A343" s="40">
        <v>5007</v>
      </c>
      <c r="B343" s="45" t="s">
        <v>26</v>
      </c>
      <c r="C343" s="45" t="s">
        <v>547</v>
      </c>
      <c r="D343" s="45"/>
      <c r="E343" s="45"/>
      <c r="F343" s="40" t="str">
        <f>IF(ISBLANK(E343), "", Table2[[#This Row],[unique_id]])</f>
        <v/>
      </c>
      <c r="G343" s="45"/>
      <c r="H343" s="45"/>
      <c r="I343" s="45"/>
      <c r="K343" s="45"/>
      <c r="L343" s="45"/>
      <c r="O343" s="42"/>
      <c r="P343" s="42"/>
      <c r="Q343" s="42"/>
      <c r="R343" s="42"/>
      <c r="S343" s="42"/>
      <c r="Y343" s="42"/>
      <c r="AA343" s="40" t="str">
        <f>IF(ISBLANK(Z343),  "", _xlfn.CONCAT("haas/entity/sensor/", LOWER(C343), "/", E343, "/config"))</f>
        <v/>
      </c>
      <c r="AB343" s="40" t="str">
        <f>IF(ISBLANK(Z343),  "", _xlfn.CONCAT(LOWER(C343), "/", E343))</f>
        <v/>
      </c>
      <c r="AE343" s="42"/>
      <c r="AF343" s="40" t="s">
        <v>546</v>
      </c>
      <c r="AG343" s="42" t="s">
        <v>947</v>
      </c>
      <c r="AH343" s="40" t="s">
        <v>550</v>
      </c>
      <c r="AI343" s="40" t="s">
        <v>553</v>
      </c>
      <c r="AJ343" s="40" t="s">
        <v>331</v>
      </c>
      <c r="AK343" s="40" t="s">
        <v>28</v>
      </c>
      <c r="AL343" s="40" t="s">
        <v>619</v>
      </c>
      <c r="AM343" s="40" t="s">
        <v>690</v>
      </c>
      <c r="AN343" s="40" t="s">
        <v>687</v>
      </c>
      <c r="AO343" s="40" t="str">
        <f>IF(AND(ISBLANK(AM343), ISBLANK(AN343)), "", _xlfn.CONCAT("[", IF(ISBLANK(AM343), "", _xlfn.CONCAT("[""mac"", """, AM343, """]")), IF(ISBLANK(AN343), "", _xlfn.CONCAT(", [""ip"", """, AN343, """]")), "]"))</f>
        <v>[["mac", "4a:e0:4c:68:06:a1"], ["ip", "10.0.4.11"]]</v>
      </c>
    </row>
    <row r="344" spans="1:41" s="40" customFormat="1" ht="16" customHeight="1" x14ac:dyDescent="0.2">
      <c r="A344" s="40">
        <v>5008</v>
      </c>
      <c r="B344" s="45" t="s">
        <v>26</v>
      </c>
      <c r="C344" s="45" t="s">
        <v>547</v>
      </c>
      <c r="D344" s="45"/>
      <c r="E344" s="45"/>
      <c r="F344" s="40" t="str">
        <f>IF(ISBLANK(E344), "", Table2[[#This Row],[unique_id]])</f>
        <v/>
      </c>
      <c r="G344" s="45"/>
      <c r="H344" s="45"/>
      <c r="I344" s="45"/>
      <c r="K344" s="45"/>
      <c r="L344" s="45"/>
      <c r="O344" s="42"/>
      <c r="P344" s="42"/>
      <c r="Q344" s="42"/>
      <c r="R344" s="42"/>
      <c r="S344" s="42"/>
      <c r="Y344" s="42"/>
      <c r="AA344" s="40" t="str">
        <f>IF(ISBLANK(Z344),  "", _xlfn.CONCAT("haas/entity/sensor/", LOWER(C344), "/", E344, "/config"))</f>
        <v/>
      </c>
      <c r="AB344" s="40" t="str">
        <f>IF(ISBLANK(Z344),  "", _xlfn.CONCAT(LOWER(C344), "/", E344))</f>
        <v/>
      </c>
      <c r="AE344" s="42"/>
      <c r="AF344" s="40" t="s">
        <v>546</v>
      </c>
      <c r="AG344" s="42" t="s">
        <v>947</v>
      </c>
      <c r="AH344" s="40" t="s">
        <v>550</v>
      </c>
      <c r="AI344" s="40" t="s">
        <v>553</v>
      </c>
      <c r="AJ344" s="40" t="s">
        <v>331</v>
      </c>
      <c r="AK344" s="40" t="s">
        <v>28</v>
      </c>
      <c r="AL344" s="40" t="s">
        <v>639</v>
      </c>
      <c r="AM344" s="40" t="s">
        <v>691</v>
      </c>
      <c r="AN344" s="40" t="s">
        <v>688</v>
      </c>
      <c r="AO344" s="40" t="str">
        <f>IF(AND(ISBLANK(AM344), ISBLANK(AN344)), "", _xlfn.CONCAT("[", IF(ISBLANK(AM344), "", _xlfn.CONCAT("[""mac"", """, AM344, """]")), IF(ISBLANK(AN344), "", _xlfn.CONCAT(", [""ip"", """, AN344, """]")), "]"))</f>
        <v>[["mac", "6a:e0:4c:68:06:a1"], ["ip", "10.0.6.11"]]</v>
      </c>
    </row>
    <row r="345" spans="1:41" s="40" customFormat="1" ht="16" customHeight="1" x14ac:dyDescent="0.2">
      <c r="A345" s="40">
        <v>5009</v>
      </c>
      <c r="B345" s="45" t="s">
        <v>26</v>
      </c>
      <c r="C345" s="45" t="s">
        <v>547</v>
      </c>
      <c r="D345" s="45"/>
      <c r="E345" s="45"/>
      <c r="G345" s="45"/>
      <c r="H345" s="45"/>
      <c r="I345" s="45"/>
      <c r="O345" s="42"/>
      <c r="P345" s="42"/>
      <c r="Q345" s="42"/>
      <c r="R345" s="42"/>
      <c r="S345" s="42"/>
      <c r="Y345" s="42"/>
      <c r="AA345" s="40" t="str">
        <f>IF(ISBLANK(Z345),  "", _xlfn.CONCAT("haas/entity/sensor/", LOWER(C345), "/", E345, "/config"))</f>
        <v/>
      </c>
      <c r="AB345" s="40" t="str">
        <f>IF(ISBLANK(Z345),  "", _xlfn.CONCAT(LOWER(C345), "/", E345))</f>
        <v/>
      </c>
      <c r="AF345" s="40" t="s">
        <v>548</v>
      </c>
      <c r="AG345" s="42" t="s">
        <v>947</v>
      </c>
      <c r="AH345" s="40" t="s">
        <v>551</v>
      </c>
      <c r="AI345" s="40" t="s">
        <v>554</v>
      </c>
      <c r="AJ345" s="40" t="s">
        <v>331</v>
      </c>
      <c r="AK345" s="40" t="s">
        <v>28</v>
      </c>
      <c r="AL345" s="40" t="s">
        <v>597</v>
      </c>
      <c r="AM345" s="40" t="s">
        <v>555</v>
      </c>
      <c r="AN345" s="40" t="s">
        <v>592</v>
      </c>
      <c r="AO345" s="40" t="str">
        <f>IF(AND(ISBLANK(AM345), ISBLANK(AN345)), "", _xlfn.CONCAT("[", IF(ISBLANK(AM345), "", _xlfn.CONCAT("[""mac"", """, AM345, """]")), IF(ISBLANK(AN345), "", _xlfn.CONCAT(", [""ip"", """, AN345, """]")), "]"))</f>
        <v>[["mac", "00:e0:4c:68:04:21"], ["ip", "10.0.2.12"]]</v>
      </c>
    </row>
    <row r="346" spans="1:41" s="40" customFormat="1" ht="16" customHeight="1" x14ac:dyDescent="0.2">
      <c r="A346" s="40">
        <v>5010</v>
      </c>
      <c r="B346" s="45" t="s">
        <v>26</v>
      </c>
      <c r="C346" s="45" t="s">
        <v>547</v>
      </c>
      <c r="D346" s="45"/>
      <c r="E346" s="45"/>
      <c r="G346" s="45"/>
      <c r="H346" s="45"/>
      <c r="I346" s="45"/>
      <c r="O346" s="42"/>
      <c r="P346" s="42"/>
      <c r="Q346" s="42"/>
      <c r="R346" s="42"/>
      <c r="S346" s="42"/>
      <c r="Y346" s="42"/>
      <c r="AA346" s="40" t="str">
        <f>IF(ISBLANK(Z346),  "", _xlfn.CONCAT("haas/entity/sensor/", LOWER(C346), "/", E346, "/config"))</f>
        <v/>
      </c>
      <c r="AB346" s="40" t="str">
        <f>IF(ISBLANK(Z346),  "", _xlfn.CONCAT(LOWER(C346), "/", E346))</f>
        <v/>
      </c>
      <c r="AF346" s="40" t="s">
        <v>549</v>
      </c>
      <c r="AG346" s="42" t="s">
        <v>947</v>
      </c>
      <c r="AH346" s="40" t="s">
        <v>552</v>
      </c>
      <c r="AI346" s="40" t="s">
        <v>554</v>
      </c>
      <c r="AJ346" s="40" t="s">
        <v>331</v>
      </c>
      <c r="AK346" s="40" t="s">
        <v>28</v>
      </c>
      <c r="AL346" s="40" t="s">
        <v>597</v>
      </c>
      <c r="AM346" s="40" t="s">
        <v>689</v>
      </c>
      <c r="AN346" s="43" t="s">
        <v>595</v>
      </c>
      <c r="AO346" s="40" t="str">
        <f>IF(AND(ISBLANK(AM346), ISBLANK(AN346)), "", _xlfn.CONCAT("[", IF(ISBLANK(AM346), "", _xlfn.CONCAT("[""mac"", """, AM346, """]")), IF(ISBLANK(AN346), "", _xlfn.CONCAT(", [""ip"", """, AN346, """]")), "]"))</f>
        <v>[["mac", "00:e0:4c:68:07:0d"], ["ip", "10.0.2.13"]]</v>
      </c>
    </row>
    <row r="347" spans="1:41" s="40" customFormat="1" ht="16" customHeight="1" x14ac:dyDescent="0.2">
      <c r="A347" s="40">
        <v>5011</v>
      </c>
      <c r="B347" s="45" t="s">
        <v>26</v>
      </c>
      <c r="C347" s="45" t="s">
        <v>547</v>
      </c>
      <c r="D347" s="45"/>
      <c r="E347" s="45"/>
      <c r="G347" s="45"/>
      <c r="H347" s="45"/>
      <c r="I347" s="45"/>
      <c r="O347" s="42"/>
      <c r="P347" s="42"/>
      <c r="Q347" s="42"/>
      <c r="R347" s="42"/>
      <c r="S347" s="42"/>
      <c r="Y347" s="42"/>
      <c r="AA347" s="40" t="str">
        <f>IF(ISBLANK(Z347),  "", _xlfn.CONCAT("haas/entity/sensor/", LOWER(C347), "/", E347, "/config"))</f>
        <v/>
      </c>
      <c r="AB347" s="40" t="str">
        <f>IF(ISBLANK(Z347),  "", _xlfn.CONCAT(LOWER(C347), "/", E347))</f>
        <v/>
      </c>
      <c r="AF347" s="40" t="s">
        <v>945</v>
      </c>
      <c r="AG347" s="42" t="s">
        <v>947</v>
      </c>
      <c r="AH347" s="40" t="s">
        <v>948</v>
      </c>
      <c r="AI347" s="40" t="s">
        <v>554</v>
      </c>
      <c r="AJ347" s="40" t="s">
        <v>331</v>
      </c>
      <c r="AK347" s="40" t="s">
        <v>28</v>
      </c>
      <c r="AL347" s="40" t="s">
        <v>597</v>
      </c>
      <c r="AM347" s="40" t="s">
        <v>953</v>
      </c>
      <c r="AN347" s="43" t="s">
        <v>875</v>
      </c>
      <c r="AO347" s="40" t="str">
        <f>IF(AND(ISBLANK(AM347), ISBLANK(AN347)), "", _xlfn.CONCAT("[", IF(ISBLANK(AM347), "", _xlfn.CONCAT("[""mac"", """, AM347, """]")), IF(ISBLANK(AN347), "", _xlfn.CONCAT(", [""ip"", """, AN347, """]")), "]"))</f>
        <v>[["mac", "40:6c:8f:2a:da:9c"], ["ip", "10.0.2.14"]]</v>
      </c>
    </row>
    <row r="348" spans="1:41" s="40" customFormat="1" ht="16" customHeight="1" x14ac:dyDescent="0.2">
      <c r="A348" s="40">
        <v>5012</v>
      </c>
      <c r="B348" s="50" t="s">
        <v>26</v>
      </c>
      <c r="C348" s="45" t="s">
        <v>547</v>
      </c>
      <c r="D348" s="45"/>
      <c r="E348" s="45"/>
      <c r="G348" s="45"/>
      <c r="H348" s="45"/>
      <c r="I348" s="45"/>
      <c r="O348" s="42"/>
      <c r="P348" s="42"/>
      <c r="Q348" s="42"/>
      <c r="R348" s="42"/>
      <c r="S348" s="42"/>
      <c r="Y348" s="42"/>
      <c r="AA348" s="40" t="str">
        <f>IF(ISBLANK(Z348),  "", _xlfn.CONCAT("haas/entity/sensor/", LOWER(C348), "/", E348, "/config"))</f>
        <v/>
      </c>
      <c r="AB348" s="40" t="str">
        <f>IF(ISBLANK(Z348),  "", _xlfn.CONCAT(LOWER(C348), "/", E348))</f>
        <v/>
      </c>
      <c r="AF348" s="40" t="s">
        <v>946</v>
      </c>
      <c r="AG348" s="42" t="s">
        <v>947</v>
      </c>
      <c r="AH348" s="40" t="s">
        <v>949</v>
      </c>
      <c r="AI348" s="40" t="s">
        <v>554</v>
      </c>
      <c r="AJ348" s="40" t="s">
        <v>331</v>
      </c>
      <c r="AK348" s="40" t="s">
        <v>28</v>
      </c>
      <c r="AL348" s="40" t="s">
        <v>597</v>
      </c>
      <c r="AM348" s="40" t="s">
        <v>952</v>
      </c>
      <c r="AN348" s="43" t="s">
        <v>950</v>
      </c>
      <c r="AO348" s="40" t="str">
        <f>IF(AND(ISBLANK(AM348), ISBLANK(AN348)), "", _xlfn.CONCAT("[", IF(ISBLANK(AM348), "", _xlfn.CONCAT("[""mac"", """, AM348, """]")), IF(ISBLANK(AN348), "", _xlfn.CONCAT(", [""ip"", """, AN348, """]")), "]"))</f>
        <v>[["mac", "0c:4d:e9:d2:86:6c"], ["ip", "10.0.2.15"]]</v>
      </c>
    </row>
    <row r="349" spans="1:41" s="40" customFormat="1" ht="16" customHeight="1" x14ac:dyDescent="0.2">
      <c r="A349" s="40">
        <v>5013</v>
      </c>
      <c r="B349" s="45" t="s">
        <v>26</v>
      </c>
      <c r="C349" s="45" t="s">
        <v>547</v>
      </c>
      <c r="D349" s="45"/>
      <c r="E349" s="45"/>
      <c r="G349" s="45"/>
      <c r="H349" s="45"/>
      <c r="I349" s="45"/>
      <c r="O349" s="42"/>
      <c r="P349" s="42"/>
      <c r="Q349" s="42"/>
      <c r="R349" s="42"/>
      <c r="S349" s="42"/>
      <c r="Y349" s="42"/>
      <c r="AA349" s="40" t="str">
        <f>IF(ISBLANK(Z349),  "", _xlfn.CONCAT("haas/entity/sensor/", LOWER(C349), "/", E349, "/config"))</f>
        <v/>
      </c>
      <c r="AB349" s="40" t="str">
        <f>IF(ISBLANK(Z349),  "", _xlfn.CONCAT(LOWER(C349), "/", E349))</f>
        <v/>
      </c>
      <c r="AF349" s="40" t="s">
        <v>879</v>
      </c>
      <c r="AG349" s="42" t="s">
        <v>947</v>
      </c>
      <c r="AH349" s="40" t="s">
        <v>878</v>
      </c>
      <c r="AI349" s="40" t="s">
        <v>877</v>
      </c>
      <c r="AJ349" s="40" t="s">
        <v>876</v>
      </c>
      <c r="AK349" s="40" t="s">
        <v>28</v>
      </c>
      <c r="AL349" s="40" t="s">
        <v>597</v>
      </c>
      <c r="AM349" s="40" t="s">
        <v>874</v>
      </c>
      <c r="AN349" s="43" t="s">
        <v>951</v>
      </c>
      <c r="AO349" s="40" t="str">
        <f>IF(AND(ISBLANK(AM349), ISBLANK(AN349)), "", _xlfn.CONCAT("[", IF(ISBLANK(AM349), "", _xlfn.CONCAT("[""mac"", """, AM349, """]")), IF(ISBLANK(AN349), "", _xlfn.CONCAT(", [""ip"", """, AN349, """]")), "]"))</f>
        <v>[["mac", "b8:27:eb:78:74:0e"], ["ip", "10.0.2.16"]]</v>
      </c>
    </row>
    <row r="350" spans="1:41" s="40" customFormat="1" ht="16" customHeight="1" x14ac:dyDescent="0.2">
      <c r="A350" s="40">
        <v>5014</v>
      </c>
      <c r="B350" s="40" t="s">
        <v>26</v>
      </c>
      <c r="C350" s="40" t="s">
        <v>562</v>
      </c>
      <c r="E350" s="45"/>
      <c r="I350" s="45"/>
      <c r="O350" s="42"/>
      <c r="P350" s="42"/>
      <c r="Q350" s="42"/>
      <c r="R350" s="42"/>
      <c r="S350" s="42"/>
      <c r="Y350" s="42"/>
      <c r="AA350" s="40" t="str">
        <f>IF(ISBLANK(Z350),  "", _xlfn.CONCAT("haas/entity/sensor/", LOWER(C350), "/", E350, "/config"))</f>
        <v/>
      </c>
      <c r="AB350" s="40" t="str">
        <f>IF(ISBLANK(Z350),  "", _xlfn.CONCAT(LOWER(C350), "/", E350))</f>
        <v/>
      </c>
      <c r="AF350" s="40" t="s">
        <v>561</v>
      </c>
      <c r="AG350" s="42" t="s">
        <v>560</v>
      </c>
      <c r="AH350" s="40" t="s">
        <v>558</v>
      </c>
      <c r="AI350" s="40" t="s">
        <v>559</v>
      </c>
      <c r="AJ350" s="40" t="s">
        <v>557</v>
      </c>
      <c r="AK350" s="40" t="s">
        <v>28</v>
      </c>
      <c r="AL350" s="40" t="s">
        <v>639</v>
      </c>
      <c r="AM350" s="40" t="s">
        <v>556</v>
      </c>
      <c r="AN350" s="40" t="s">
        <v>693</v>
      </c>
      <c r="AO350" s="40" t="str">
        <f>IF(AND(ISBLANK(AM350), ISBLANK(AN350)), "", _xlfn.CONCAT("[", IF(ISBLANK(AM350), "", _xlfn.CONCAT("[""mac"", """, AM350, """]")), IF(ISBLANK(AN350), "", _xlfn.CONCAT(", [""ip"", """, AN350, """]")), "]"))</f>
        <v>[["mac", "30:05:5c:8a:ff:10"], ["ip", "10.0.6.22"]]</v>
      </c>
    </row>
    <row r="351" spans="1:41" s="40" customFormat="1" ht="16" customHeight="1" x14ac:dyDescent="0.2">
      <c r="A351" s="40">
        <v>5015</v>
      </c>
      <c r="B351" s="40" t="s">
        <v>26</v>
      </c>
      <c r="C351" s="40" t="s">
        <v>735</v>
      </c>
      <c r="E351" s="45"/>
      <c r="F351" s="40" t="str">
        <f>IF(ISBLANK(E351), "", Table2[[#This Row],[unique_id]])</f>
        <v/>
      </c>
      <c r="I351" s="45"/>
      <c r="O351" s="42"/>
      <c r="P351" s="42" t="s">
        <v>786</v>
      </c>
      <c r="Q351" s="42"/>
      <c r="R351" s="49" t="s">
        <v>834</v>
      </c>
      <c r="S351" s="49"/>
      <c r="Y351" s="42"/>
      <c r="AA351" s="40" t="str">
        <f>IF(ISBLANK(Z351),  "", _xlfn.CONCAT("haas/entity/sensor/", LOWER(C351), "/", E351, "/config"))</f>
        <v/>
      </c>
      <c r="AB351" s="40" t="str">
        <f>IF(ISBLANK(Z351),  "", _xlfn.CONCAT(LOWER(C351), "/", E351))</f>
        <v/>
      </c>
      <c r="AE351" s="18" t="s">
        <v>779</v>
      </c>
      <c r="AF351" s="40" t="s">
        <v>776</v>
      </c>
      <c r="AG351" s="49" t="s">
        <v>775</v>
      </c>
      <c r="AH351" s="44" t="s">
        <v>773</v>
      </c>
      <c r="AI351" s="44" t="s">
        <v>774</v>
      </c>
      <c r="AJ351" s="40" t="s">
        <v>735</v>
      </c>
      <c r="AK351" s="40" t="s">
        <v>173</v>
      </c>
      <c r="AM351" s="40" t="s">
        <v>772</v>
      </c>
      <c r="AO351" s="40" t="str">
        <f>IF(AND(ISBLANK(AM351), ISBLANK(AN351)), "", _xlfn.CONCAT("[", IF(ISBLANK(AM351), "", _xlfn.CONCAT("[""mac"", """, AM351, """]")), IF(ISBLANK(AN351), "", _xlfn.CONCAT(", [""ip"", """, AN351, """]")), "]"))</f>
        <v>[["mac", "0x00158d0005d9d088"]]</v>
      </c>
    </row>
    <row r="352" spans="1:41" s="40" customFormat="1" ht="16" customHeight="1" x14ac:dyDescent="0.2">
      <c r="A352" s="40">
        <v>6000</v>
      </c>
      <c r="B352" s="40" t="s">
        <v>26</v>
      </c>
      <c r="C352" s="40" t="s">
        <v>858</v>
      </c>
      <c r="F352" s="40" t="str">
        <f>IF(ISBLANK(E352), "", Table2[[#This Row],[unique_id]])</f>
        <v/>
      </c>
      <c r="O352" s="42"/>
      <c r="P352" s="42"/>
      <c r="Q352" s="42"/>
      <c r="R352" s="42"/>
      <c r="S352" s="42"/>
      <c r="Y352" s="42"/>
      <c r="AA352" s="40" t="str">
        <f>IF(ISBLANK(Z352),  "", _xlfn.CONCAT("haas/entity/sensor/", LOWER(C352), "/", E352, "/config"))</f>
        <v/>
      </c>
      <c r="AB352" s="40" t="str">
        <f>IF(ISBLANK(Z352),  "", _xlfn.CONCAT(LOWER(C352), "/", E352))</f>
        <v/>
      </c>
      <c r="AF352" s="40" t="s">
        <v>695</v>
      </c>
      <c r="AG352" s="42"/>
      <c r="AL352" s="40" t="s">
        <v>619</v>
      </c>
      <c r="AM352" s="40" t="s">
        <v>696</v>
      </c>
      <c r="AO352" s="40" t="str">
        <f>IF(AND(ISBLANK(AM352), ISBLANK(AN352)), "", _xlfn.CONCAT("[", IF(ISBLANK(AM352), "", _xlfn.CONCAT("[""mac"", """, AM352, """]")), IF(ISBLANK(AN352), "", _xlfn.CONCAT(", [""ip"", """, AN352, """]")), "]"))</f>
        <v>[["mac", "bc:09:63:42:09:c0"]]</v>
      </c>
    </row>
    <row r="353" spans="2:41" s="40" customFormat="1" ht="16" customHeight="1" x14ac:dyDescent="0.2">
      <c r="F353" s="40" t="str">
        <f>IF(ISBLANK(E353), "", Table2[[#This Row],[unique_id]])</f>
        <v/>
      </c>
      <c r="O353" s="42"/>
      <c r="P353" s="42"/>
      <c r="Q353" s="42"/>
      <c r="R353" s="42"/>
      <c r="S353" s="42"/>
      <c r="Y353" s="42"/>
      <c r="AA353" s="40" t="str">
        <f>IF(ISBLANK(Z353),  "", _xlfn.CONCAT("haas/entity/sensor/", LOWER(C353), "/", E353, "/config"))</f>
        <v/>
      </c>
      <c r="AB353" s="40" t="str">
        <f>IF(ISBLANK(Z353),  "", _xlfn.CONCAT(LOWER(C353), "/", E353))</f>
        <v/>
      </c>
      <c r="AG353" s="42"/>
      <c r="AO353" s="40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2:41" s="40" customFormat="1" ht="16" customHeight="1" x14ac:dyDescent="0.2">
      <c r="B354" s="45"/>
      <c r="C354" s="45"/>
      <c r="D354" s="45"/>
      <c r="E354" s="45"/>
      <c r="F354" s="40" t="str">
        <f>IF(ISBLANK(E354), "", Table2[[#This Row],[unique_id]])</f>
        <v/>
      </c>
      <c r="G354" s="45"/>
      <c r="H354" s="45"/>
      <c r="I354" s="45"/>
      <c r="K354" s="45"/>
      <c r="L354" s="45"/>
      <c r="O354" s="42"/>
      <c r="P354" s="42"/>
      <c r="Q354" s="42"/>
      <c r="R354" s="42"/>
      <c r="S354" s="42"/>
      <c r="Y354" s="42"/>
      <c r="AA354" s="40" t="str">
        <f>IF(ISBLANK(Z354),  "", _xlfn.CONCAT("haas/entity/sensor/", LOWER(C354), "/", E354, "/config"))</f>
        <v/>
      </c>
      <c r="AB354" s="40" t="str">
        <f>IF(ISBLANK(Z354),  "", _xlfn.CONCAT(LOWER(C354), "/", E354))</f>
        <v/>
      </c>
      <c r="AG354" s="42"/>
      <c r="AO354" s="40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2:41" s="40" customFormat="1" ht="16" customHeight="1" x14ac:dyDescent="0.2">
      <c r="F355" s="40" t="str">
        <f>IF(ISBLANK(E355), "", Table2[[#This Row],[unique_id]])</f>
        <v/>
      </c>
      <c r="O355" s="42"/>
      <c r="P355" s="42"/>
      <c r="Q355" s="42"/>
      <c r="R355" s="42"/>
      <c r="S355" s="42"/>
      <c r="Y355" s="42"/>
      <c r="AA355" s="40" t="str">
        <f>IF(ISBLANK(Z355),  "", _xlfn.CONCAT("haas/entity/sensor/", LOWER(C355), "/", E355, "/config"))</f>
        <v/>
      </c>
      <c r="AB355" s="40" t="str">
        <f>IF(ISBLANK(Z355),  "", _xlfn.CONCAT(LOWER(C355), "/", E355))</f>
        <v/>
      </c>
      <c r="AG355" s="42"/>
      <c r="AO355" s="40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2:41" s="40" customFormat="1" ht="16" customHeight="1" x14ac:dyDescent="0.2">
      <c r="F356" s="40" t="str">
        <f>IF(ISBLANK(E356), "", Table2[[#This Row],[unique_id]])</f>
        <v/>
      </c>
      <c r="O356" s="42"/>
      <c r="P356" s="42"/>
      <c r="Q356" s="42"/>
      <c r="R356" s="42"/>
      <c r="S356" s="42"/>
      <c r="Y356" s="42"/>
      <c r="AA356" s="40" t="str">
        <f>IF(ISBLANK(Z356),  "", _xlfn.CONCAT("haas/entity/sensor/", LOWER(C356), "/", E356, "/config"))</f>
        <v/>
      </c>
      <c r="AB356" s="40" t="str">
        <f>IF(ISBLANK(Z356),  "", _xlfn.CONCAT(LOWER(C356), "/", E356))</f>
        <v/>
      </c>
      <c r="AG356" s="42"/>
      <c r="AO356" s="40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2:41" s="40" customFormat="1" ht="16" customHeight="1" x14ac:dyDescent="0.2">
      <c r="F357" s="40" t="str">
        <f>IF(ISBLANK(E357), "", Table2[[#This Row],[unique_id]])</f>
        <v/>
      </c>
      <c r="O357" s="42"/>
      <c r="P357" s="42"/>
      <c r="Q357" s="42"/>
      <c r="R357" s="42"/>
      <c r="S357" s="42"/>
      <c r="Y357" s="42"/>
      <c r="AA357" s="40" t="str">
        <f>IF(ISBLANK(Z357),  "", _xlfn.CONCAT("haas/entity/sensor/", LOWER(C357), "/", E357, "/config"))</f>
        <v/>
      </c>
      <c r="AB357" s="40" t="str">
        <f>IF(ISBLANK(Z357),  "", _xlfn.CONCAT(LOWER(C357), "/", E357))</f>
        <v/>
      </c>
      <c r="AG357" s="42"/>
      <c r="AO357" s="40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2:41" s="40" customFormat="1" ht="16" customHeight="1" x14ac:dyDescent="0.2">
      <c r="F358" s="40" t="str">
        <f>IF(ISBLANK(E358), "", Table2[[#This Row],[unique_id]])</f>
        <v/>
      </c>
      <c r="O358" s="42"/>
      <c r="P358" s="42"/>
      <c r="Q358" s="42"/>
      <c r="R358" s="42"/>
      <c r="S358" s="42"/>
      <c r="Y358" s="42"/>
      <c r="AA358" s="40" t="str">
        <f>IF(ISBLANK(Z358),  "", _xlfn.CONCAT("haas/entity/sensor/", LOWER(C358), "/", E358, "/config"))</f>
        <v/>
      </c>
      <c r="AB358" s="40" t="str">
        <f>IF(ISBLANK(Z358),  "", _xlfn.CONCAT(LOWER(C358), "/", E358))</f>
        <v/>
      </c>
      <c r="AG358" s="42"/>
      <c r="AO358" s="40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2:41" s="40" customFormat="1" ht="16" customHeight="1" x14ac:dyDescent="0.2">
      <c r="E359" s="46"/>
      <c r="F359" s="40" t="str">
        <f>IF(ISBLANK(E359), "", Table2[[#This Row],[unique_id]])</f>
        <v/>
      </c>
      <c r="O359" s="42"/>
      <c r="P359" s="42"/>
      <c r="Q359" s="42"/>
      <c r="R359" s="42"/>
      <c r="S359" s="42"/>
      <c r="Y359" s="42"/>
      <c r="AA359" s="40" t="str">
        <f>IF(ISBLANK(Z359),  "", _xlfn.CONCAT("haas/entity/sensor/", LOWER(C359), "/", E359, "/config"))</f>
        <v/>
      </c>
      <c r="AB359" s="40" t="str">
        <f>IF(ISBLANK(Z359),  "", _xlfn.CONCAT(LOWER(C359), "/", E359))</f>
        <v/>
      </c>
      <c r="AG359" s="42"/>
      <c r="AO359" s="40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2:41" s="40" customFormat="1" ht="16" customHeight="1" x14ac:dyDescent="0.2">
      <c r="E360" s="46"/>
      <c r="F360" s="40" t="str">
        <f>IF(ISBLANK(E360), "", Table2[[#This Row],[unique_id]])</f>
        <v/>
      </c>
      <c r="O360" s="42"/>
      <c r="P360" s="42"/>
      <c r="Q360" s="42"/>
      <c r="R360" s="42"/>
      <c r="S360" s="42"/>
      <c r="Y360" s="42"/>
      <c r="AA360" s="40" t="str">
        <f>IF(ISBLANK(Z360),  "", _xlfn.CONCAT("haas/entity/sensor/", LOWER(C360), "/", E360, "/config"))</f>
        <v/>
      </c>
      <c r="AB360" s="40" t="str">
        <f>IF(ISBLANK(Z360),  "", _xlfn.CONCAT(LOWER(C360), "/", E360))</f>
        <v/>
      </c>
      <c r="AG360" s="42"/>
      <c r="AO360" s="40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2:41" s="40" customFormat="1" ht="16" customHeight="1" x14ac:dyDescent="0.2">
      <c r="F361" s="40" t="str">
        <f>IF(ISBLANK(E361), "", Table2[[#This Row],[unique_id]])</f>
        <v/>
      </c>
      <c r="O361" s="42"/>
      <c r="P361" s="42"/>
      <c r="Q361" s="42"/>
      <c r="R361" s="42"/>
      <c r="S361" s="42"/>
      <c r="Y361" s="42"/>
      <c r="AA361" s="40" t="str">
        <f>IF(ISBLANK(Z361),  "", _xlfn.CONCAT("haas/entity/sensor/", LOWER(C361), "/", E361, "/config"))</f>
        <v/>
      </c>
      <c r="AB361" s="40" t="str">
        <f>IF(ISBLANK(Z361),  "", _xlfn.CONCAT(LOWER(C361), "/", E361))</f>
        <v/>
      </c>
      <c r="AG361" s="42"/>
      <c r="AO361" s="40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2:41" s="40" customFormat="1" ht="16" customHeight="1" x14ac:dyDescent="0.2">
      <c r="F362" s="40" t="str">
        <f>IF(ISBLANK(E362), "", Table2[[#This Row],[unique_id]])</f>
        <v/>
      </c>
      <c r="O362" s="42"/>
      <c r="P362" s="42"/>
      <c r="Q362" s="42"/>
      <c r="R362" s="42"/>
      <c r="S362" s="42"/>
      <c r="Y362" s="42"/>
      <c r="AA362" s="40" t="str">
        <f>IF(ISBLANK(Z362),  "", _xlfn.CONCAT("haas/entity/sensor/", LOWER(C362), "/", E362, "/config"))</f>
        <v/>
      </c>
      <c r="AB362" s="40" t="str">
        <f>IF(ISBLANK(Z362),  "", _xlfn.CONCAT(LOWER(C362), "/", E362))</f>
        <v/>
      </c>
      <c r="AG362" s="42"/>
      <c r="AO362" s="40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2:41" s="40" customFormat="1" ht="16" customHeight="1" x14ac:dyDescent="0.2">
      <c r="F363" s="40" t="str">
        <f>IF(ISBLANK(E363), "", Table2[[#This Row],[unique_id]])</f>
        <v/>
      </c>
      <c r="O363" s="42"/>
      <c r="P363" s="42"/>
      <c r="Q363" s="42"/>
      <c r="R363" s="42"/>
      <c r="S363" s="42"/>
      <c r="Y363" s="42"/>
      <c r="AA363" s="40" t="str">
        <f>IF(ISBLANK(Z363),  "", _xlfn.CONCAT("haas/entity/sensor/", LOWER(C363), "/", E363, "/config"))</f>
        <v/>
      </c>
      <c r="AB363" s="40" t="str">
        <f>IF(ISBLANK(Z363),  "", _xlfn.CONCAT(LOWER(C363), "/", E363))</f>
        <v/>
      </c>
      <c r="AG363" s="42"/>
      <c r="AO363" s="40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2:41" s="40" customFormat="1" ht="16" customHeight="1" x14ac:dyDescent="0.2">
      <c r="F364" s="40" t="str">
        <f>IF(ISBLANK(E364), "", Table2[[#This Row],[unique_id]])</f>
        <v/>
      </c>
      <c r="O364" s="42"/>
      <c r="P364" s="42"/>
      <c r="Q364" s="42"/>
      <c r="R364" s="42"/>
      <c r="S364" s="42"/>
      <c r="Y364" s="42"/>
      <c r="AA364" s="40" t="str">
        <f>IF(ISBLANK(Z364),  "", _xlfn.CONCAT("haas/entity/sensor/", LOWER(C364), "/", E364, "/config"))</f>
        <v/>
      </c>
      <c r="AB364" s="40" t="str">
        <f>IF(ISBLANK(Z364),  "", _xlfn.CONCAT(LOWER(C364), "/", E364))</f>
        <v/>
      </c>
      <c r="AG364" s="42"/>
      <c r="AO364" s="40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2:41" s="40" customFormat="1" ht="16" customHeight="1" x14ac:dyDescent="0.2">
      <c r="F365" s="40" t="str">
        <f>IF(ISBLANK(E365), "", Table2[[#This Row],[unique_id]])</f>
        <v/>
      </c>
      <c r="O365" s="42"/>
      <c r="P365" s="42"/>
      <c r="Q365" s="42"/>
      <c r="R365" s="42"/>
      <c r="S365" s="42"/>
      <c r="Y365" s="42"/>
      <c r="AA365" s="40" t="str">
        <f>IF(ISBLANK(Z365),  "", _xlfn.CONCAT("haas/entity/sensor/", LOWER(C365), "/", E365, "/config"))</f>
        <v/>
      </c>
      <c r="AB365" s="40" t="str">
        <f>IF(ISBLANK(Z365),  "", _xlfn.CONCAT(LOWER(C365), "/", E365))</f>
        <v/>
      </c>
      <c r="AG365" s="42"/>
      <c r="AO365" s="40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2:41" s="40" customFormat="1" ht="16" customHeight="1" x14ac:dyDescent="0.2">
      <c r="F366" s="40" t="str">
        <f>IF(ISBLANK(E366), "", Table2[[#This Row],[unique_id]])</f>
        <v/>
      </c>
      <c r="O366" s="42"/>
      <c r="P366" s="42"/>
      <c r="Q366" s="42"/>
      <c r="R366" s="42"/>
      <c r="S366" s="42"/>
      <c r="Y366" s="42"/>
      <c r="AA366" s="40" t="str">
        <f>IF(ISBLANK(Z366),  "", _xlfn.CONCAT("haas/entity/sensor/", LOWER(C366), "/", E366, "/config"))</f>
        <v/>
      </c>
      <c r="AB366" s="40" t="str">
        <f>IF(ISBLANK(Z366),  "", _xlfn.CONCAT(LOWER(C366), "/", E366))</f>
        <v/>
      </c>
      <c r="AG366" s="42"/>
      <c r="AO366" s="40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2:41" s="40" customFormat="1" ht="16" customHeight="1" x14ac:dyDescent="0.2">
      <c r="F367" s="40" t="str">
        <f>IF(ISBLANK(E367), "", Table2[[#This Row],[unique_id]])</f>
        <v/>
      </c>
      <c r="O367" s="42"/>
      <c r="P367" s="42"/>
      <c r="Q367" s="42"/>
      <c r="R367" s="42"/>
      <c r="S367" s="42"/>
      <c r="Y367" s="42"/>
      <c r="AA367" s="40" t="str">
        <f>IF(ISBLANK(Z367),  "", _xlfn.CONCAT("haas/entity/sensor/", LOWER(C367), "/", E367, "/config"))</f>
        <v/>
      </c>
      <c r="AB367" s="40" t="str">
        <f>IF(ISBLANK(Z367),  "", _xlfn.CONCAT(LOWER(C367), "/", E367))</f>
        <v/>
      </c>
      <c r="AG367" s="42"/>
      <c r="AO367" s="40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2:41" s="40" customFormat="1" ht="16" customHeight="1" x14ac:dyDescent="0.2">
      <c r="F368" s="40" t="str">
        <f>IF(ISBLANK(E368), "", Table2[[#This Row],[unique_id]])</f>
        <v/>
      </c>
      <c r="O368" s="42"/>
      <c r="P368" s="42"/>
      <c r="Q368" s="42"/>
      <c r="R368" s="42"/>
      <c r="S368" s="42"/>
      <c r="Y368" s="42"/>
      <c r="AA368" s="40" t="str">
        <f>IF(ISBLANK(Z368),  "", _xlfn.CONCAT("haas/entity/sensor/", LOWER(C368), "/", E368, "/config"))</f>
        <v/>
      </c>
      <c r="AB368" s="40" t="str">
        <f>IF(ISBLANK(Z368),  "", _xlfn.CONCAT(LOWER(C368), "/", E368))</f>
        <v/>
      </c>
      <c r="AG368" s="42"/>
      <c r="AO368" s="40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s="40" customFormat="1" ht="16" customHeight="1" x14ac:dyDescent="0.2">
      <c r="F369" s="40" t="str">
        <f>IF(ISBLANK(E369), "", Table2[[#This Row],[unique_id]])</f>
        <v/>
      </c>
      <c r="O369" s="42"/>
      <c r="P369" s="42"/>
      <c r="Q369" s="42"/>
      <c r="R369" s="42"/>
      <c r="S369" s="42"/>
      <c r="Y369" s="42"/>
      <c r="AA369" s="40" t="str">
        <f>IF(ISBLANK(Z369),  "", _xlfn.CONCAT("haas/entity/sensor/", LOWER(C369), "/", E369, "/config"))</f>
        <v/>
      </c>
      <c r="AB369" s="40" t="str">
        <f>IF(ISBLANK(Z369),  "", _xlfn.CONCAT(LOWER(C369), "/", E369))</f>
        <v/>
      </c>
      <c r="AG369" s="42"/>
      <c r="AO369" s="40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s="40" customFormat="1" ht="16" customHeight="1" x14ac:dyDescent="0.2">
      <c r="F370" s="40" t="str">
        <f>IF(ISBLANK(E370), "", Table2[[#This Row],[unique_id]])</f>
        <v/>
      </c>
      <c r="O370" s="42"/>
      <c r="P370" s="42"/>
      <c r="Q370" s="42"/>
      <c r="R370" s="42"/>
      <c r="S370" s="42"/>
      <c r="Y370" s="42"/>
      <c r="AA370" s="40" t="str">
        <f>IF(ISBLANK(Z370),  "", _xlfn.CONCAT("haas/entity/sensor/", LOWER(C370), "/", E370, "/config"))</f>
        <v/>
      </c>
      <c r="AB370" s="40" t="str">
        <f>IF(ISBLANK(Z370),  "", _xlfn.CONCAT(LOWER(C370), "/", E370))</f>
        <v/>
      </c>
      <c r="AG370" s="42"/>
      <c r="AO370" s="40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s="40" customFormat="1" ht="16" customHeight="1" x14ac:dyDescent="0.2">
      <c r="F371" s="40" t="str">
        <f>IF(ISBLANK(E371), "", Table2[[#This Row],[unique_id]])</f>
        <v/>
      </c>
      <c r="O371" s="42"/>
      <c r="P371" s="42"/>
      <c r="Q371" s="42"/>
      <c r="R371" s="42"/>
      <c r="S371" s="42"/>
      <c r="Y371" s="42"/>
      <c r="AA371" s="40" t="str">
        <f>IF(ISBLANK(Z371),  "", _xlfn.CONCAT("haas/entity/sensor/", LOWER(C371), "/", E371, "/config"))</f>
        <v/>
      </c>
      <c r="AB371" s="40" t="str">
        <f>IF(ISBLANK(Z371),  "", _xlfn.CONCAT(LOWER(C371), "/", E371))</f>
        <v/>
      </c>
      <c r="AG371" s="42"/>
      <c r="AO371" s="40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s="40" customFormat="1" ht="16" customHeight="1" x14ac:dyDescent="0.2">
      <c r="F372" s="40" t="str">
        <f>IF(ISBLANK(E372), "", Table2[[#This Row],[unique_id]])</f>
        <v/>
      </c>
      <c r="O372" s="42"/>
      <c r="P372" s="42"/>
      <c r="Q372" s="42"/>
      <c r="R372" s="42"/>
      <c r="S372" s="42"/>
      <c r="Y372" s="42"/>
      <c r="AA372" s="40" t="str">
        <f>IF(ISBLANK(Z372),  "", _xlfn.CONCAT("haas/entity/sensor/", LOWER(C372), "/", E372, "/config"))</f>
        <v/>
      </c>
      <c r="AB372" s="40" t="str">
        <f>IF(ISBLANK(Z372),  "", _xlfn.CONCAT(LOWER(C372), "/", E372))</f>
        <v/>
      </c>
      <c r="AG372" s="42"/>
      <c r="AO372" s="40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s="40" customFormat="1" ht="16" customHeight="1" x14ac:dyDescent="0.2">
      <c r="F373" s="40" t="str">
        <f>IF(ISBLANK(E373), "", Table2[[#This Row],[unique_id]])</f>
        <v/>
      </c>
      <c r="O373" s="42"/>
      <c r="P373" s="42"/>
      <c r="Q373" s="42"/>
      <c r="R373" s="42"/>
      <c r="S373" s="42"/>
      <c r="Y373" s="42"/>
      <c r="AA373" s="40" t="str">
        <f>IF(ISBLANK(Z373),  "", _xlfn.CONCAT("haas/entity/sensor/", LOWER(C373), "/", E373, "/config"))</f>
        <v/>
      </c>
      <c r="AB373" s="40" t="str">
        <f>IF(ISBLANK(Z373),  "", _xlfn.CONCAT(LOWER(C373), "/", E373))</f>
        <v/>
      </c>
      <c r="AG373" s="42"/>
      <c r="AO373" s="40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s="40" customFormat="1" ht="16" customHeight="1" x14ac:dyDescent="0.2">
      <c r="F374" s="40" t="str">
        <f>IF(ISBLANK(E374), "", Table2[[#This Row],[unique_id]])</f>
        <v/>
      </c>
      <c r="O374" s="42"/>
      <c r="P374" s="42"/>
      <c r="Q374" s="42"/>
      <c r="R374" s="42"/>
      <c r="S374" s="42"/>
      <c r="Y374" s="42"/>
      <c r="AA374" s="40" t="str">
        <f>IF(ISBLANK(Z374),  "", _xlfn.CONCAT("haas/entity/sensor/", LOWER(C374), "/", E374, "/config"))</f>
        <v/>
      </c>
      <c r="AB374" s="40" t="str">
        <f>IF(ISBLANK(Z374),  "", _xlfn.CONCAT(LOWER(C374), "/", E374))</f>
        <v/>
      </c>
      <c r="AG374" s="42"/>
      <c r="AO374" s="40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s="40" customFormat="1" ht="16" customHeight="1" x14ac:dyDescent="0.2">
      <c r="F375" s="40" t="str">
        <f>IF(ISBLANK(E375), "", Table2[[#This Row],[unique_id]])</f>
        <v/>
      </c>
      <c r="O375" s="42"/>
      <c r="P375" s="42"/>
      <c r="Q375" s="42"/>
      <c r="R375" s="42"/>
      <c r="S375" s="42"/>
      <c r="Y375" s="42"/>
      <c r="AA375" s="40" t="str">
        <f>IF(ISBLANK(Z375),  "", _xlfn.CONCAT("haas/entity/sensor/", LOWER(C375), "/", E375, "/config"))</f>
        <v/>
      </c>
      <c r="AB375" s="40" t="str">
        <f>IF(ISBLANK(Z375),  "", _xlfn.CONCAT(LOWER(C375), "/", E375))</f>
        <v/>
      </c>
      <c r="AG375" s="42"/>
      <c r="AO375" s="40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s="40" customFormat="1" ht="16" customHeight="1" x14ac:dyDescent="0.2">
      <c r="F376" s="40" t="str">
        <f>IF(ISBLANK(E376), "", Table2[[#This Row],[unique_id]])</f>
        <v/>
      </c>
      <c r="O376" s="42"/>
      <c r="P376" s="42"/>
      <c r="Q376" s="42"/>
      <c r="R376" s="42"/>
      <c r="S376" s="42"/>
      <c r="Y376" s="42"/>
      <c r="AA376" s="40" t="str">
        <f>IF(ISBLANK(Z376),  "", _xlfn.CONCAT("haas/entity/sensor/", LOWER(C376), "/", E376, "/config"))</f>
        <v/>
      </c>
      <c r="AB376" s="40" t="str">
        <f>IF(ISBLANK(Z376),  "", _xlfn.CONCAT(LOWER(C376), "/", E376))</f>
        <v/>
      </c>
      <c r="AG376" s="42"/>
      <c r="AO376" s="40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s="40" customFormat="1" ht="16" customHeight="1" x14ac:dyDescent="0.2">
      <c r="F377" s="40" t="str">
        <f>IF(ISBLANK(E377), "", Table2[[#This Row],[unique_id]])</f>
        <v/>
      </c>
      <c r="O377" s="42"/>
      <c r="P377" s="42"/>
      <c r="Q377" s="42"/>
      <c r="R377" s="42"/>
      <c r="S377" s="42"/>
      <c r="Y377" s="42"/>
      <c r="AA377" s="40" t="str">
        <f>IF(ISBLANK(Z377),  "", _xlfn.CONCAT("haas/entity/sensor/", LOWER(C377), "/", E377, "/config"))</f>
        <v/>
      </c>
      <c r="AB377" s="40" t="str">
        <f>IF(ISBLANK(Z377),  "", _xlfn.CONCAT(LOWER(C377), "/", E377))</f>
        <v/>
      </c>
      <c r="AG377" s="42"/>
      <c r="AO377" s="40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s="40" customFormat="1" ht="16" customHeight="1" x14ac:dyDescent="0.2">
      <c r="F378" s="40" t="str">
        <f>IF(ISBLANK(E378), "", Table2[[#This Row],[unique_id]])</f>
        <v/>
      </c>
      <c r="O378" s="42"/>
      <c r="P378" s="42"/>
      <c r="Q378" s="42"/>
      <c r="R378" s="42"/>
      <c r="S378" s="42"/>
      <c r="Y378" s="42"/>
      <c r="AA378" s="40" t="str">
        <f>IF(ISBLANK(Z378),  "", _xlfn.CONCAT("haas/entity/sensor/", LOWER(C378), "/", E378, "/config"))</f>
        <v/>
      </c>
      <c r="AB378" s="40" t="str">
        <f>IF(ISBLANK(Z378),  "", _xlfn.CONCAT(LOWER(C378), "/", E378))</f>
        <v/>
      </c>
      <c r="AG378" s="42"/>
      <c r="AO378" s="40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s="40" customFormat="1" ht="16" customHeight="1" x14ac:dyDescent="0.2">
      <c r="F379" s="40" t="str">
        <f>IF(ISBLANK(E379), "", Table2[[#This Row],[unique_id]])</f>
        <v/>
      </c>
      <c r="O379" s="42"/>
      <c r="P379" s="42"/>
      <c r="Q379" s="42"/>
      <c r="R379" s="42"/>
      <c r="S379" s="42"/>
      <c r="Y379" s="42"/>
      <c r="AA379" s="40" t="str">
        <f>IF(ISBLANK(Z379),  "", _xlfn.CONCAT("haas/entity/sensor/", LOWER(C379), "/", E379, "/config"))</f>
        <v/>
      </c>
      <c r="AB379" s="40" t="str">
        <f>IF(ISBLANK(Z379),  "", _xlfn.CONCAT(LOWER(C379), "/", E379))</f>
        <v/>
      </c>
      <c r="AG379" s="42"/>
      <c r="AO379" s="40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s="40" customFormat="1" ht="16" customHeight="1" x14ac:dyDescent="0.2">
      <c r="F380" s="40" t="str">
        <f>IF(ISBLANK(E380), "", Table2[[#This Row],[unique_id]])</f>
        <v/>
      </c>
      <c r="O380" s="42"/>
      <c r="P380" s="42"/>
      <c r="Q380" s="42"/>
      <c r="R380" s="42"/>
      <c r="S380" s="42"/>
      <c r="Y380" s="42"/>
      <c r="AA380" s="40" t="str">
        <f>IF(ISBLANK(Z380),  "", _xlfn.CONCAT("haas/entity/sensor/", LOWER(C380), "/", E380, "/config"))</f>
        <v/>
      </c>
      <c r="AB380" s="40" t="str">
        <f>IF(ISBLANK(Z380),  "", _xlfn.CONCAT(LOWER(C380), "/", E380))</f>
        <v/>
      </c>
      <c r="AG380" s="42"/>
      <c r="AO380" s="40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s="40" customFormat="1" ht="16" customHeight="1" x14ac:dyDescent="0.2">
      <c r="F381" s="40" t="str">
        <f>IF(ISBLANK(E381), "", Table2[[#This Row],[unique_id]])</f>
        <v/>
      </c>
      <c r="O381" s="42"/>
      <c r="P381" s="42"/>
      <c r="Q381" s="42"/>
      <c r="R381" s="42"/>
      <c r="S381" s="42"/>
      <c r="Y381" s="42"/>
      <c r="AA381" s="40" t="str">
        <f>IF(ISBLANK(Z381),  "", _xlfn.CONCAT("haas/entity/sensor/", LOWER(C381), "/", E381, "/config"))</f>
        <v/>
      </c>
      <c r="AB381" s="40" t="str">
        <f>IF(ISBLANK(Z381),  "", _xlfn.CONCAT(LOWER(C381), "/", E381))</f>
        <v/>
      </c>
      <c r="AG381" s="42"/>
      <c r="AO381" s="40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s="40" customFormat="1" ht="16" customHeight="1" x14ac:dyDescent="0.2">
      <c r="F382" s="40" t="str">
        <f>IF(ISBLANK(E382), "", Table2[[#This Row],[unique_id]])</f>
        <v/>
      </c>
      <c r="O382" s="42"/>
      <c r="P382" s="42"/>
      <c r="Q382" s="42"/>
      <c r="R382" s="42"/>
      <c r="S382" s="42"/>
      <c r="Y382" s="42"/>
      <c r="AA382" s="40" t="str">
        <f>IF(ISBLANK(Z382),  "", _xlfn.CONCAT("haas/entity/sensor/", LOWER(C382), "/", E382, "/config"))</f>
        <v/>
      </c>
      <c r="AB382" s="40" t="str">
        <f>IF(ISBLANK(Z382),  "", _xlfn.CONCAT(LOWER(C382), "/", E382))</f>
        <v/>
      </c>
      <c r="AG382" s="42"/>
      <c r="AO382" s="40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s="40" customFormat="1" ht="16" customHeight="1" x14ac:dyDescent="0.2">
      <c r="F383" s="40" t="str">
        <f>IF(ISBLANK(E383), "", Table2[[#This Row],[unique_id]])</f>
        <v/>
      </c>
      <c r="O383" s="42"/>
      <c r="P383" s="42"/>
      <c r="Q383" s="42"/>
      <c r="R383" s="42"/>
      <c r="S383" s="42"/>
      <c r="Y383" s="42"/>
      <c r="AA383" s="40" t="str">
        <f>IF(ISBLANK(Z383),  "", _xlfn.CONCAT("haas/entity/sensor/", LOWER(C383), "/", E383, "/config"))</f>
        <v/>
      </c>
      <c r="AB383" s="40" t="str">
        <f>IF(ISBLANK(Z383),  "", _xlfn.CONCAT(LOWER(C383), "/", E383))</f>
        <v/>
      </c>
      <c r="AG383" s="42"/>
      <c r="AO383" s="40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s="40" customFormat="1" ht="16" customHeight="1" x14ac:dyDescent="0.2">
      <c r="F384" s="40" t="str">
        <f>IF(ISBLANK(E384), "", Table2[[#This Row],[unique_id]])</f>
        <v/>
      </c>
      <c r="O384" s="42"/>
      <c r="P384" s="42"/>
      <c r="Q384" s="42"/>
      <c r="R384" s="42"/>
      <c r="S384" s="42"/>
      <c r="Y384" s="42"/>
      <c r="AA384" s="40" t="str">
        <f>IF(ISBLANK(Z384),  "", _xlfn.CONCAT("haas/entity/sensor/", LOWER(C384), "/", E384, "/config"))</f>
        <v/>
      </c>
      <c r="AB384" s="40" t="str">
        <f>IF(ISBLANK(Z384),  "", _xlfn.CONCAT(LOWER(C384), "/", E384))</f>
        <v/>
      </c>
      <c r="AG384" s="42"/>
      <c r="AO384" s="40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s="40" customFormat="1" ht="16" customHeight="1" x14ac:dyDescent="0.2">
      <c r="F385" s="40" t="str">
        <f>IF(ISBLANK(E385), "", Table2[[#This Row],[unique_id]])</f>
        <v/>
      </c>
      <c r="O385" s="42"/>
      <c r="P385" s="42"/>
      <c r="Q385" s="42"/>
      <c r="R385" s="42"/>
      <c r="S385" s="42"/>
      <c r="Y385" s="42"/>
      <c r="AA385" s="40" t="str">
        <f>IF(ISBLANK(Z385),  "", _xlfn.CONCAT("haas/entity/sensor/", LOWER(C385), "/", E385, "/config"))</f>
        <v/>
      </c>
      <c r="AB385" s="40" t="str">
        <f>IF(ISBLANK(Z385),  "", _xlfn.CONCAT(LOWER(C385), "/", E385))</f>
        <v/>
      </c>
      <c r="AG385" s="42"/>
      <c r="AO385" s="40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s="40" customFormat="1" ht="16" customHeight="1" x14ac:dyDescent="0.2">
      <c r="F386" s="40" t="str">
        <f>IF(ISBLANK(E386), "", Table2[[#This Row],[unique_id]])</f>
        <v/>
      </c>
      <c r="O386" s="42"/>
      <c r="P386" s="42"/>
      <c r="Q386" s="42"/>
      <c r="R386" s="42"/>
      <c r="S386" s="42"/>
      <c r="Y386" s="42"/>
      <c r="AA386" s="40" t="str">
        <f>IF(ISBLANK(Z386),  "", _xlfn.CONCAT("haas/entity/sensor/", LOWER(C386), "/", E386, "/config"))</f>
        <v/>
      </c>
      <c r="AB386" s="40" t="str">
        <f>IF(ISBLANK(Z386),  "", _xlfn.CONCAT(LOWER(C386), "/", E386))</f>
        <v/>
      </c>
      <c r="AG386" s="42"/>
      <c r="AO386" s="40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s="40" customFormat="1" ht="16" customHeight="1" x14ac:dyDescent="0.2">
      <c r="F387" s="40" t="str">
        <f>IF(ISBLANK(E387), "", Table2[[#This Row],[unique_id]])</f>
        <v/>
      </c>
      <c r="O387" s="42"/>
      <c r="P387" s="42"/>
      <c r="Q387" s="42"/>
      <c r="R387" s="42"/>
      <c r="S387" s="42"/>
      <c r="Y387" s="42"/>
      <c r="AA387" s="40" t="str">
        <f>IF(ISBLANK(Z387),  "", _xlfn.CONCAT("haas/entity/sensor/", LOWER(C387), "/", E387, "/config"))</f>
        <v/>
      </c>
      <c r="AB387" s="40" t="str">
        <f>IF(ISBLANK(Z387),  "", _xlfn.CONCAT(LOWER(C387), "/", E387))</f>
        <v/>
      </c>
      <c r="AG387" s="42"/>
      <c r="AO387" s="40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s="40" customFormat="1" ht="16" customHeight="1" x14ac:dyDescent="0.2">
      <c r="F388" s="40" t="str">
        <f>IF(ISBLANK(E388), "", Table2[[#This Row],[unique_id]])</f>
        <v/>
      </c>
      <c r="O388" s="42"/>
      <c r="P388" s="42"/>
      <c r="Q388" s="42"/>
      <c r="R388" s="42"/>
      <c r="S388" s="42"/>
      <c r="Y388" s="42"/>
      <c r="AA388" s="40" t="str">
        <f>IF(ISBLANK(Z388),  "", _xlfn.CONCAT("haas/entity/sensor/", LOWER(C388), "/", E388, "/config"))</f>
        <v/>
      </c>
      <c r="AB388" s="40" t="str">
        <f>IF(ISBLANK(Z388),  "", _xlfn.CONCAT(LOWER(C388), "/", E388))</f>
        <v/>
      </c>
      <c r="AG388" s="42"/>
      <c r="AO388" s="40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s="40" customFormat="1" ht="16" customHeight="1" x14ac:dyDescent="0.2">
      <c r="F389" s="40" t="str">
        <f>IF(ISBLANK(E389), "", Table2[[#This Row],[unique_id]])</f>
        <v/>
      </c>
      <c r="O389" s="42"/>
      <c r="P389" s="42"/>
      <c r="Q389" s="42"/>
      <c r="R389" s="42"/>
      <c r="S389" s="42"/>
      <c r="Y389" s="42"/>
      <c r="AA389" s="40" t="str">
        <f>IF(ISBLANK(Z389),  "", _xlfn.CONCAT("haas/entity/sensor/", LOWER(C389), "/", E389, "/config"))</f>
        <v/>
      </c>
      <c r="AB389" s="40" t="str">
        <f>IF(ISBLANK(Z389),  "", _xlfn.CONCAT(LOWER(C389), "/", E389))</f>
        <v/>
      </c>
      <c r="AG389" s="42"/>
      <c r="AO389" s="40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s="40" customFormat="1" ht="16" customHeight="1" x14ac:dyDescent="0.2">
      <c r="F390" s="40" t="str">
        <f>IF(ISBLANK(E390), "", Table2[[#This Row],[unique_id]])</f>
        <v/>
      </c>
      <c r="O390" s="42"/>
      <c r="P390" s="42"/>
      <c r="Q390" s="42"/>
      <c r="R390" s="42"/>
      <c r="S390" s="42"/>
      <c r="Y390" s="42"/>
      <c r="AA390" s="40" t="str">
        <f>IF(ISBLANK(Z390),  "", _xlfn.CONCAT("haas/entity/sensor/", LOWER(C390), "/", E390, "/config"))</f>
        <v/>
      </c>
      <c r="AB390" s="40" t="str">
        <f>IF(ISBLANK(Z390),  "", _xlfn.CONCAT(LOWER(C390), "/", E390))</f>
        <v/>
      </c>
      <c r="AE390" s="42"/>
      <c r="AG390" s="42"/>
      <c r="AO390" s="40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s="40" customFormat="1" ht="16" customHeight="1" x14ac:dyDescent="0.2">
      <c r="F391" s="40" t="str">
        <f>IF(ISBLANK(E391), "", Table2[[#This Row],[unique_id]])</f>
        <v/>
      </c>
      <c r="O391" s="42"/>
      <c r="P391" s="42"/>
      <c r="Q391" s="42"/>
      <c r="R391" s="42"/>
      <c r="S391" s="42"/>
      <c r="Y391" s="42"/>
      <c r="AA391" s="40" t="str">
        <f>IF(ISBLANK(Z391),  "", _xlfn.CONCAT("haas/entity/sensor/", LOWER(C391), "/", E391, "/config"))</f>
        <v/>
      </c>
      <c r="AB391" s="40" t="str">
        <f>IF(ISBLANK(Z391),  "", _xlfn.CONCAT(LOWER(C391), "/", E391))</f>
        <v/>
      </c>
      <c r="AE391" s="42"/>
      <c r="AG391" s="42"/>
      <c r="AO391" s="40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s="40" customFormat="1" ht="16" customHeight="1" x14ac:dyDescent="0.2">
      <c r="F392" s="40" t="str">
        <f>IF(ISBLANK(E392), "", Table2[[#This Row],[unique_id]])</f>
        <v/>
      </c>
      <c r="O392" s="42"/>
      <c r="P392" s="42"/>
      <c r="Q392" s="42"/>
      <c r="R392" s="42"/>
      <c r="S392" s="42"/>
      <c r="Y392" s="42"/>
      <c r="AA392" s="40" t="str">
        <f>IF(ISBLANK(Z392),  "", _xlfn.CONCAT("haas/entity/sensor/", LOWER(C392), "/", E392, "/config"))</f>
        <v/>
      </c>
      <c r="AB392" s="40" t="str">
        <f>IF(ISBLANK(Z392),  "", _xlfn.CONCAT(LOWER(C392), "/", E392))</f>
        <v/>
      </c>
      <c r="AE392" s="11"/>
      <c r="AG392" s="42"/>
      <c r="AO392" s="40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s="40" customFormat="1" ht="16" customHeight="1" x14ac:dyDescent="0.2">
      <c r="F393" s="40" t="str">
        <f>IF(ISBLANK(E393), "", Table2[[#This Row],[unique_id]])</f>
        <v/>
      </c>
      <c r="O393" s="42"/>
      <c r="P393" s="42"/>
      <c r="Q393" s="42"/>
      <c r="R393" s="42"/>
      <c r="S393" s="42"/>
      <c r="Y393" s="42"/>
      <c r="AA393" s="40" t="str">
        <f>IF(ISBLANK(Z393),  "", _xlfn.CONCAT("haas/entity/sensor/", LOWER(C393), "/", E393, "/config"))</f>
        <v/>
      </c>
      <c r="AB393" s="40" t="str">
        <f>IF(ISBLANK(Z393),  "", _xlfn.CONCAT(LOWER(C393), "/", E393))</f>
        <v/>
      </c>
      <c r="AE393" s="42"/>
      <c r="AG393" s="42"/>
      <c r="AO393" s="40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s="40" customFormat="1" ht="16" customHeight="1" x14ac:dyDescent="0.2">
      <c r="F394" s="40" t="str">
        <f>IF(ISBLANK(E394), "", Table2[[#This Row],[unique_id]])</f>
        <v/>
      </c>
      <c r="O394" s="42"/>
      <c r="P394" s="42"/>
      <c r="Q394" s="42"/>
      <c r="R394" s="42"/>
      <c r="S394" s="42"/>
      <c r="Y394" s="42"/>
      <c r="AA394" s="40" t="str">
        <f>IF(ISBLANK(Z394),  "", _xlfn.CONCAT("haas/entity/sensor/", LOWER(C394), "/", E394, "/config"))</f>
        <v/>
      </c>
      <c r="AB394" s="40" t="str">
        <f>IF(ISBLANK(Z394),  "", _xlfn.CONCAT(LOWER(C394), "/", E394))</f>
        <v/>
      </c>
      <c r="AE394" s="11"/>
      <c r="AG394" s="42"/>
      <c r="AO394" s="40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s="40" customFormat="1" ht="16" customHeight="1" x14ac:dyDescent="0.2">
      <c r="F395" s="40" t="str">
        <f>IF(ISBLANK(E395), "", Table2[[#This Row],[unique_id]])</f>
        <v/>
      </c>
      <c r="O395" s="42"/>
      <c r="P395" s="42"/>
      <c r="Q395" s="42"/>
      <c r="R395" s="42"/>
      <c r="S395" s="42"/>
      <c r="Y395" s="42"/>
      <c r="AA395" s="40" t="str">
        <f>IF(ISBLANK(Z395),  "", _xlfn.CONCAT("haas/entity/sensor/", LOWER(C395), "/", E395, "/config"))</f>
        <v/>
      </c>
      <c r="AB395" s="40" t="str">
        <f>IF(ISBLANK(Z395),  "", _xlfn.CONCAT(LOWER(C395), "/", E395))</f>
        <v/>
      </c>
      <c r="AE395" s="11"/>
      <c r="AG395" s="42"/>
      <c r="AO395" s="40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s="40" customFormat="1" ht="16" customHeight="1" x14ac:dyDescent="0.2">
      <c r="F396" s="40" t="str">
        <f>IF(ISBLANK(E396), "", Table2[[#This Row],[unique_id]])</f>
        <v/>
      </c>
      <c r="O396" s="42"/>
      <c r="P396" s="42"/>
      <c r="Q396" s="42"/>
      <c r="R396" s="42"/>
      <c r="S396" s="42"/>
      <c r="Y396" s="42"/>
      <c r="AA396" s="40" t="str">
        <f>IF(ISBLANK(Z396),  "", _xlfn.CONCAT("haas/entity/sensor/", LOWER(C396), "/", E396, "/config"))</f>
        <v/>
      </c>
      <c r="AB396" s="40" t="str">
        <f>IF(ISBLANK(Z396),  "", _xlfn.CONCAT(LOWER(C396), "/", E396))</f>
        <v/>
      </c>
      <c r="AE396" s="11"/>
      <c r="AG396" s="42"/>
      <c r="AO396" s="40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s="40" customFormat="1" ht="16" customHeight="1" x14ac:dyDescent="0.2">
      <c r="F397" s="40" t="str">
        <f>IF(ISBLANK(E397), "", Table2[[#This Row],[unique_id]])</f>
        <v/>
      </c>
      <c r="O397" s="42"/>
      <c r="P397" s="42"/>
      <c r="Q397" s="42"/>
      <c r="R397" s="42"/>
      <c r="S397" s="42"/>
      <c r="Y397" s="42"/>
      <c r="AA397" s="40" t="str">
        <f>IF(ISBLANK(Z397),  "", _xlfn.CONCAT("haas/entity/sensor/", LOWER(C397), "/", E397, "/config"))</f>
        <v/>
      </c>
      <c r="AB397" s="40" t="str">
        <f>IF(ISBLANK(Z397),  "", _xlfn.CONCAT(LOWER(C397), "/", E397))</f>
        <v/>
      </c>
      <c r="AE397" s="42"/>
      <c r="AG397" s="42"/>
      <c r="AO397" s="40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s="40" customFormat="1" ht="16" customHeight="1" x14ac:dyDescent="0.2">
      <c r="F398" s="40" t="str">
        <f>IF(ISBLANK(E398), "", Table2[[#This Row],[unique_id]])</f>
        <v/>
      </c>
      <c r="O398" s="42"/>
      <c r="P398" s="42"/>
      <c r="Q398" s="42"/>
      <c r="R398" s="42"/>
      <c r="S398" s="42"/>
      <c r="Y398" s="42"/>
      <c r="AA398" s="40" t="str">
        <f>IF(ISBLANK(Z398),  "", _xlfn.CONCAT("haas/entity/sensor/", LOWER(C398), "/", E398, "/config"))</f>
        <v/>
      </c>
      <c r="AB398" s="40" t="str">
        <f>IF(ISBLANK(Z398),  "", _xlfn.CONCAT(LOWER(C398), "/", E398))</f>
        <v/>
      </c>
      <c r="AE398" s="11"/>
      <c r="AG398" s="42"/>
      <c r="AO398" s="40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s="40" customFormat="1" ht="16" customHeight="1" x14ac:dyDescent="0.2">
      <c r="F399" s="40" t="str">
        <f>IF(ISBLANK(E399), "", Table2[[#This Row],[unique_id]])</f>
        <v/>
      </c>
      <c r="O399" s="42"/>
      <c r="P399" s="42"/>
      <c r="Q399" s="42"/>
      <c r="R399" s="42"/>
      <c r="S399" s="42"/>
      <c r="Y399" s="42"/>
      <c r="AA399" s="40" t="str">
        <f>IF(ISBLANK(Z399),  "", _xlfn.CONCAT("haas/entity/sensor/", LOWER(C399), "/", E399, "/config"))</f>
        <v/>
      </c>
      <c r="AB399" s="40" t="str">
        <f>IF(ISBLANK(Z399),  "", _xlfn.CONCAT(LOWER(C399), "/", E399))</f>
        <v/>
      </c>
      <c r="AE399" s="42"/>
      <c r="AG399" s="42"/>
      <c r="AO399" s="40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>IF(ISBLANK(Z400),  "", _xlfn.CONCAT("haas/entity/sensor/", LOWER(C400), "/", E400, "/config"))</f>
        <v/>
      </c>
      <c r="AB400" s="8" t="str">
        <f>IF(ISBLANK(Z400),  "", _xlfn.CONCAT(LOWER(C400), "/", E400))</f>
        <v/>
      </c>
      <c r="AO400" s="8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>IF(ISBLANK(Z401),  "", _xlfn.CONCAT("haas/entity/sensor/", LOWER(C401), "/", E401, "/config"))</f>
        <v/>
      </c>
      <c r="AB401" s="8" t="str">
        <f>IF(ISBLANK(Z401),  "", _xlfn.CONCAT(LOWER(C401), "/", E401))</f>
        <v/>
      </c>
      <c r="AO401" s="8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>IF(ISBLANK(Z402),  "", _xlfn.CONCAT("haas/entity/sensor/", LOWER(C402), "/", E402, "/config"))</f>
        <v/>
      </c>
      <c r="AB402" s="8" t="str">
        <f>IF(ISBLANK(Z402),  "", _xlfn.CONCAT(LOWER(C402), "/", E402))</f>
        <v/>
      </c>
      <c r="AO402" s="8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>IF(ISBLANK(Z403),  "", _xlfn.CONCAT("haas/entity/sensor/", LOWER(C403), "/", E403, "/config"))</f>
        <v/>
      </c>
      <c r="AB403" s="8" t="str">
        <f>IF(ISBLANK(Z403),  "", _xlfn.CONCAT(LOWER(C403), "/", E403))</f>
        <v/>
      </c>
      <c r="AO403" s="8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>IF(ISBLANK(Z404),  "", _xlfn.CONCAT("haas/entity/sensor/", LOWER(C404), "/", E404, "/config"))</f>
        <v/>
      </c>
      <c r="AB404" s="8" t="str">
        <f>IF(ISBLANK(Z404),  "", _xlfn.CONCAT(LOWER(C404), "/", E404))</f>
        <v/>
      </c>
      <c r="AO404" s="8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>IF(ISBLANK(Z405),  "", _xlfn.CONCAT("haas/entity/sensor/", LOWER(C405), "/", E405, "/config"))</f>
        <v/>
      </c>
      <c r="AB405" s="8" t="str">
        <f>IF(ISBLANK(Z405),  "", _xlfn.CONCAT(LOWER(C405), "/", E405))</f>
        <v/>
      </c>
      <c r="AO405" s="8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>IF(ISBLANK(Z406),  "", _xlfn.CONCAT("haas/entity/sensor/", LOWER(C406), "/", E406, "/config"))</f>
        <v/>
      </c>
      <c r="AB406" s="8" t="str">
        <f>IF(ISBLANK(Z406),  "", _xlfn.CONCAT(LOWER(C406), "/", E406))</f>
        <v/>
      </c>
      <c r="AE406" s="8"/>
      <c r="AO406" s="8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>IF(ISBLANK(Z407),  "", _xlfn.CONCAT("haas/entity/sensor/", LOWER(C407), "/", E407, "/config"))</f>
        <v/>
      </c>
      <c r="AB407" s="8" t="str">
        <f>IF(ISBLANK(Z407),  "", _xlfn.CONCAT(LOWER(C407), "/", E407))</f>
        <v/>
      </c>
      <c r="AE407" s="8"/>
      <c r="AO407" s="8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>IF(ISBLANK(Z408),  "", _xlfn.CONCAT("haas/entity/sensor/", LOWER(C408), "/", E408, "/config"))</f>
        <v/>
      </c>
      <c r="AB408" s="8" t="str">
        <f>IF(ISBLANK(Z408),  "", _xlfn.CONCAT(LOWER(C408), "/", E408))</f>
        <v/>
      </c>
      <c r="AE408" s="8"/>
      <c r="AO408" s="8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>IF(ISBLANK(Z409),  "", _xlfn.CONCAT("haas/entity/sensor/", LOWER(C409), "/", E409, "/config"))</f>
        <v/>
      </c>
      <c r="AB409" s="8" t="str">
        <f>IF(ISBLANK(Z409),  "", _xlfn.CONCAT(LOWER(C409), "/", E409))</f>
        <v/>
      </c>
      <c r="AE409" s="8"/>
      <c r="AO409" s="8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>IF(ISBLANK(Z410),  "", _xlfn.CONCAT("haas/entity/sensor/", LOWER(C410), "/", E410, "/config"))</f>
        <v/>
      </c>
      <c r="AB410" s="8" t="str">
        <f>IF(ISBLANK(Z410),  "", _xlfn.CONCAT(LOWER(C410), "/", E410))</f>
        <v/>
      </c>
      <c r="AE410" s="8"/>
      <c r="AO410" s="8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>IF(ISBLANK(Z411),  "", _xlfn.CONCAT("haas/entity/sensor/", LOWER(C411), "/", E411, "/config"))</f>
        <v/>
      </c>
      <c r="AB411" s="8" t="str">
        <f>IF(ISBLANK(Z411),  "", _xlfn.CONCAT(LOWER(C411), "/", E411))</f>
        <v/>
      </c>
      <c r="AE411" s="8"/>
      <c r="AO411" s="8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>IF(ISBLANK(Z412),  "", _xlfn.CONCAT("haas/entity/sensor/", LOWER(C412), "/", E412, "/config"))</f>
        <v/>
      </c>
      <c r="AB412" s="8" t="str">
        <f>IF(ISBLANK(Z412),  "", _xlfn.CONCAT(LOWER(C412), "/", E412))</f>
        <v/>
      </c>
      <c r="AE412" s="8"/>
      <c r="AO412" s="8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>IF(ISBLANK(Z413),  "", _xlfn.CONCAT("haas/entity/sensor/", LOWER(C413), "/", E413, "/config"))</f>
        <v/>
      </c>
      <c r="AB413" s="8" t="str">
        <f>IF(ISBLANK(Z413),  "", _xlfn.CONCAT(LOWER(C413), "/", E413))</f>
        <v/>
      </c>
      <c r="AE413" s="8"/>
      <c r="AO413" s="8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>IF(ISBLANK(Z414),  "", _xlfn.CONCAT("haas/entity/sensor/", LOWER(C414), "/", E414, "/config"))</f>
        <v/>
      </c>
      <c r="AB414" s="8" t="str">
        <f>IF(ISBLANK(Z414),  "", _xlfn.CONCAT(LOWER(C414), "/", E414))</f>
        <v/>
      </c>
      <c r="AE414" s="8"/>
      <c r="AO414" s="8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>IF(ISBLANK(Z415),  "", _xlfn.CONCAT("haas/entity/sensor/", LOWER(C415), "/", E415, "/config"))</f>
        <v/>
      </c>
      <c r="AB415" s="8" t="str">
        <f>IF(ISBLANK(Z415),  "", _xlfn.CONCAT(LOWER(C415), "/", E415))</f>
        <v/>
      </c>
      <c r="AE415" s="8"/>
      <c r="AO415" s="8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>IF(ISBLANK(Z416),  "", _xlfn.CONCAT("haas/entity/sensor/", LOWER(C416), "/", E416, "/config"))</f>
        <v/>
      </c>
      <c r="AB416" s="8" t="str">
        <f>IF(ISBLANK(Z416),  "", _xlfn.CONCAT(LOWER(C416), "/", E416))</f>
        <v/>
      </c>
      <c r="AE416" s="8"/>
      <c r="AO416" s="8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>IF(ISBLANK(Z417),  "", _xlfn.CONCAT("haas/entity/sensor/", LOWER(C417), "/", E417, "/config"))</f>
        <v/>
      </c>
      <c r="AB417" s="8" t="str">
        <f>IF(ISBLANK(Z417),  "", _xlfn.CONCAT(LOWER(C417), "/", E417))</f>
        <v/>
      </c>
      <c r="AE417" s="8"/>
      <c r="AO417" s="8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>IF(ISBLANK(Z418),  "", _xlfn.CONCAT("haas/entity/sensor/", LOWER(C418), "/", E418, "/config"))</f>
        <v/>
      </c>
      <c r="AB418" s="8" t="str">
        <f>IF(ISBLANK(Z418),  "", _xlfn.CONCAT(LOWER(C418), "/", E418))</f>
        <v/>
      </c>
      <c r="AE418" s="8"/>
      <c r="AO418" s="8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>IF(ISBLANK(Z419),  "", _xlfn.CONCAT("haas/entity/sensor/", LOWER(C419), "/", E419, "/config"))</f>
        <v/>
      </c>
      <c r="AB419" s="8" t="str">
        <f>IF(ISBLANK(Z419),  "", _xlfn.CONCAT(LOWER(C419), "/", E419))</f>
        <v/>
      </c>
      <c r="AE419" s="8"/>
      <c r="AO419" s="8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>IF(ISBLANK(Z420),  "", _xlfn.CONCAT("haas/entity/sensor/", LOWER(C420), "/", E420, "/config"))</f>
        <v/>
      </c>
      <c r="AB420" s="8" t="str">
        <f>IF(ISBLANK(Z420),  "", _xlfn.CONCAT(LOWER(C420), "/", E420))</f>
        <v/>
      </c>
      <c r="AE420" s="8"/>
      <c r="AO420" s="8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>IF(ISBLANK(Z421),  "", _xlfn.CONCAT("haas/entity/sensor/", LOWER(C421), "/", E421, "/config"))</f>
        <v/>
      </c>
      <c r="AB421" s="8" t="str">
        <f>IF(ISBLANK(Z421),  "", _xlfn.CONCAT(LOWER(C421), "/", E421))</f>
        <v/>
      </c>
      <c r="AE421" s="8"/>
      <c r="AO421" s="8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>IF(ISBLANK(Z422),  "", _xlfn.CONCAT("haas/entity/sensor/", LOWER(C422), "/", E422, "/config"))</f>
        <v/>
      </c>
      <c r="AB422" s="8" t="str">
        <f>IF(ISBLANK(Z422),  "", _xlfn.CONCAT(LOWER(C422), "/", E422))</f>
        <v/>
      </c>
      <c r="AE422" s="8"/>
      <c r="AO422" s="8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>IF(ISBLANK(Z423),  "", _xlfn.CONCAT("haas/entity/sensor/", LOWER(C423), "/", E423, "/config"))</f>
        <v/>
      </c>
      <c r="AB423" s="8" t="str">
        <f>IF(ISBLANK(Z423),  "", _xlfn.CONCAT(LOWER(C423), "/", E423))</f>
        <v/>
      </c>
      <c r="AE423" s="8"/>
      <c r="AO423" s="8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>IF(ISBLANK(Z424),  "", _xlfn.CONCAT("haas/entity/sensor/", LOWER(C424), "/", E424, "/config"))</f>
        <v/>
      </c>
      <c r="AB424" s="8" t="str">
        <f>IF(ISBLANK(Z424),  "", _xlfn.CONCAT(LOWER(C424), "/", E424))</f>
        <v/>
      </c>
      <c r="AE424" s="8"/>
      <c r="AO424" s="8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>IF(ISBLANK(Z425),  "", _xlfn.CONCAT("haas/entity/sensor/", LOWER(C425), "/", E425, "/config"))</f>
        <v/>
      </c>
      <c r="AB425" s="8" t="str">
        <f>IF(ISBLANK(Z425),  "", _xlfn.CONCAT(LOWER(C425), "/", E425))</f>
        <v/>
      </c>
      <c r="AE425" s="8"/>
      <c r="AO425" s="8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>IF(ISBLANK(Z426),  "", _xlfn.CONCAT("haas/entity/sensor/", LOWER(C426), "/", E426, "/config"))</f>
        <v/>
      </c>
      <c r="AB426" s="8" t="str">
        <f>IF(ISBLANK(Z426),  "", _xlfn.CONCAT(LOWER(C426), "/", E426))</f>
        <v/>
      </c>
      <c r="AE426" s="8"/>
      <c r="AO426" s="8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>IF(ISBLANK(Z427),  "", _xlfn.CONCAT("haas/entity/sensor/", LOWER(C427), "/", E427, "/config"))</f>
        <v/>
      </c>
      <c r="AB427" s="8" t="str">
        <f>IF(ISBLANK(Z427),  "", _xlfn.CONCAT(LOWER(C427), "/", E427))</f>
        <v/>
      </c>
      <c r="AE427" s="8"/>
      <c r="AO427" s="8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>IF(ISBLANK(Z428),  "", _xlfn.CONCAT("haas/entity/sensor/", LOWER(C428), "/", E428, "/config"))</f>
        <v/>
      </c>
      <c r="AB428" s="8" t="str">
        <f>IF(ISBLANK(Z428),  "", _xlfn.CONCAT(LOWER(C428), "/", E428))</f>
        <v/>
      </c>
      <c r="AE428" s="8"/>
      <c r="AO428" s="8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>IF(ISBLANK(Z429),  "", _xlfn.CONCAT("haas/entity/sensor/", LOWER(C429), "/", E429, "/config"))</f>
        <v/>
      </c>
      <c r="AB429" s="8" t="str">
        <f>IF(ISBLANK(Z429),  "", _xlfn.CONCAT(LOWER(C429), "/", E429))</f>
        <v/>
      </c>
      <c r="AE429" s="8"/>
      <c r="AO429" s="8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>IF(ISBLANK(Z430),  "", _xlfn.CONCAT("haas/entity/sensor/", LOWER(C430), "/", E430, "/config"))</f>
        <v/>
      </c>
      <c r="AB430" s="8" t="str">
        <f>IF(ISBLANK(Z430),  "", _xlfn.CONCAT(LOWER(C430), "/", E430))</f>
        <v/>
      </c>
      <c r="AE430" s="8"/>
      <c r="AO430" s="8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>IF(ISBLANK(Z431),  "", _xlfn.CONCAT("haas/entity/sensor/", LOWER(C431), "/", E431, "/config"))</f>
        <v/>
      </c>
      <c r="AB431" s="8" t="str">
        <f>IF(ISBLANK(Z431),  "", _xlfn.CONCAT(LOWER(C431), "/", E431))</f>
        <v/>
      </c>
      <c r="AE431" s="8"/>
      <c r="AO431" s="8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>IF(ISBLANK(Z432),  "", _xlfn.CONCAT("haas/entity/sensor/", LOWER(C432), "/", E432, "/config"))</f>
        <v/>
      </c>
      <c r="AB432" s="8" t="str">
        <f>IF(ISBLANK(Z432),  "", _xlfn.CONCAT(LOWER(C432), "/", E432))</f>
        <v/>
      </c>
      <c r="AE432" s="8"/>
      <c r="AO432" s="8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>IF(ISBLANK(Z433),  "", _xlfn.CONCAT("haas/entity/sensor/", LOWER(C433), "/", E433, "/config"))</f>
        <v/>
      </c>
      <c r="AB433" s="8" t="str">
        <f>IF(ISBLANK(Z433),  "", _xlfn.CONCAT(LOWER(C433), "/", E433))</f>
        <v/>
      </c>
      <c r="AE433" s="8"/>
      <c r="AO433" s="8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>IF(ISBLANK(Z434),  "", _xlfn.CONCAT("haas/entity/sensor/", LOWER(C434), "/", E434, "/config"))</f>
        <v/>
      </c>
      <c r="AB434" s="8" t="str">
        <f>IF(ISBLANK(Z434),  "", _xlfn.CONCAT(LOWER(C434), "/", E434))</f>
        <v/>
      </c>
      <c r="AE434" s="8"/>
      <c r="AO434" s="8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>IF(ISBLANK(Z435),  "", _xlfn.CONCAT("haas/entity/sensor/", LOWER(C435), "/", E435, "/config"))</f>
        <v/>
      </c>
      <c r="AB435" s="8" t="str">
        <f>IF(ISBLANK(Z435),  "", _xlfn.CONCAT(LOWER(C435), "/", E435))</f>
        <v/>
      </c>
      <c r="AE435" s="8"/>
      <c r="AO435" s="8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>IF(ISBLANK(Z436),  "", _xlfn.CONCAT("haas/entity/sensor/", LOWER(C436), "/", E436, "/config"))</f>
        <v/>
      </c>
      <c r="AB436" s="8" t="str">
        <f>IF(ISBLANK(Z436),  "", _xlfn.CONCAT(LOWER(C436), "/", E436))</f>
        <v/>
      </c>
      <c r="AE436" s="8"/>
      <c r="AO436" s="8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>IF(ISBLANK(Z437),  "", _xlfn.CONCAT("haas/entity/sensor/", LOWER(C437), "/", E437, "/config"))</f>
        <v/>
      </c>
      <c r="AB437" s="8" t="str">
        <f>IF(ISBLANK(Z437),  "", _xlfn.CONCAT(LOWER(C437), "/", E437))</f>
        <v/>
      </c>
      <c r="AE437" s="8"/>
      <c r="AO437" s="8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>IF(ISBLANK(Z438),  "", _xlfn.CONCAT("haas/entity/sensor/", LOWER(C438), "/", E438, "/config"))</f>
        <v/>
      </c>
      <c r="AB438" s="8" t="str">
        <f>IF(ISBLANK(Z438),  "", _xlfn.CONCAT(LOWER(C438), "/", E438))</f>
        <v/>
      </c>
      <c r="AE438" s="8"/>
      <c r="AO438" s="8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>IF(ISBLANK(Z439),  "", _xlfn.CONCAT("haas/entity/sensor/", LOWER(C439), "/", E439, "/config"))</f>
        <v/>
      </c>
      <c r="AB439" s="8" t="str">
        <f>IF(ISBLANK(Z439),  "", _xlfn.CONCAT(LOWER(C439), "/", E439))</f>
        <v/>
      </c>
      <c r="AE439" s="8"/>
      <c r="AO439" s="8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>IF(ISBLANK(Z440),  "", _xlfn.CONCAT("haas/entity/sensor/", LOWER(C440), "/", E440, "/config"))</f>
        <v/>
      </c>
      <c r="AB440" s="8" t="str">
        <f>IF(ISBLANK(Z440),  "", _xlfn.CONCAT(LOWER(C440), "/", E440))</f>
        <v/>
      </c>
      <c r="AE440" s="8"/>
      <c r="AO440" s="8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>IF(ISBLANK(Z441),  "", _xlfn.CONCAT("haas/entity/sensor/", LOWER(C441), "/", E441, "/config"))</f>
        <v/>
      </c>
      <c r="AB441" s="8" t="str">
        <f>IF(ISBLANK(Z441),  "", _xlfn.CONCAT(LOWER(C441), "/", E441))</f>
        <v/>
      </c>
      <c r="AE441" s="8"/>
      <c r="AO441" s="8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>IF(ISBLANK(Z442),  "", _xlfn.CONCAT("haas/entity/sensor/", LOWER(C442), "/", E442, "/config"))</f>
        <v/>
      </c>
      <c r="AB442" s="8" t="str">
        <f>IF(ISBLANK(Z442),  "", _xlfn.CONCAT(LOWER(C442), "/", E442))</f>
        <v/>
      </c>
      <c r="AE442" s="8"/>
      <c r="AO442" s="8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>IF(ISBLANK(Z443),  "", _xlfn.CONCAT("haas/entity/sensor/", LOWER(C443), "/", E443, "/config"))</f>
        <v/>
      </c>
      <c r="AB443" s="8" t="str">
        <f>IF(ISBLANK(Z443),  "", _xlfn.CONCAT(LOWER(C443), "/", E443))</f>
        <v/>
      </c>
      <c r="AE443" s="8"/>
      <c r="AO443" s="8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>IF(ISBLANK(Z444),  "", _xlfn.CONCAT("haas/entity/sensor/", LOWER(C444), "/", E444, "/config"))</f>
        <v/>
      </c>
      <c r="AB444" s="8" t="str">
        <f>IF(ISBLANK(Z444),  "", _xlfn.CONCAT(LOWER(C444), "/", E444))</f>
        <v/>
      </c>
      <c r="AE444" s="8"/>
      <c r="AO444" s="8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>IF(ISBLANK(Z445),  "", _xlfn.CONCAT("haas/entity/sensor/", LOWER(C445), "/", E445, "/config"))</f>
        <v/>
      </c>
      <c r="AB445" s="8" t="str">
        <f>IF(ISBLANK(Z445),  "", _xlfn.CONCAT(LOWER(C445), "/", E445))</f>
        <v/>
      </c>
      <c r="AE445" s="8"/>
      <c r="AO445" s="8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>IF(ISBLANK(Z446),  "", _xlfn.CONCAT("haas/entity/sensor/", LOWER(C446), "/", E446, "/config"))</f>
        <v/>
      </c>
      <c r="AB446" s="8" t="str">
        <f>IF(ISBLANK(Z446),  "", _xlfn.CONCAT(LOWER(C446), "/", E446))</f>
        <v/>
      </c>
      <c r="AE446" s="8"/>
      <c r="AO446" s="8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>IF(ISBLANK(Z447),  "", _xlfn.CONCAT("haas/entity/sensor/", LOWER(C447), "/", E447, "/config"))</f>
        <v/>
      </c>
      <c r="AB447" s="8" t="str">
        <f>IF(ISBLANK(Z447),  "", _xlfn.CONCAT(LOWER(C447), "/", E447))</f>
        <v/>
      </c>
      <c r="AE447" s="8"/>
      <c r="AO447" s="8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>IF(ISBLANK(Z448),  "", _xlfn.CONCAT("haas/entity/sensor/", LOWER(C448), "/", E448, "/config"))</f>
        <v/>
      </c>
      <c r="AB448" s="8" t="str">
        <f>IF(ISBLANK(Z448),  "", _xlfn.CONCAT(LOWER(C448), "/", E448))</f>
        <v/>
      </c>
      <c r="AE448" s="8"/>
      <c r="AO448" s="8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>IF(ISBLANK(Z449),  "", _xlfn.CONCAT("haas/entity/sensor/", LOWER(C449), "/", E449, "/config"))</f>
        <v/>
      </c>
      <c r="AB449" s="8" t="str">
        <f>IF(ISBLANK(Z449),  "", _xlfn.CONCAT(LOWER(C449), "/", E449))</f>
        <v/>
      </c>
      <c r="AE449" s="8"/>
      <c r="AO449" s="8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>IF(ISBLANK(Z450),  "", _xlfn.CONCAT("haas/entity/sensor/", LOWER(C450), "/", E450, "/config"))</f>
        <v/>
      </c>
      <c r="AB450" s="8" t="str">
        <f>IF(ISBLANK(Z450),  "", _xlfn.CONCAT(LOWER(C450), "/", E450))</f>
        <v/>
      </c>
      <c r="AE450" s="8"/>
      <c r="AO450" s="8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>IF(ISBLANK(Z451),  "", _xlfn.CONCAT("haas/entity/sensor/", LOWER(C451), "/", E451, "/config"))</f>
        <v/>
      </c>
      <c r="AB451" s="8" t="str">
        <f>IF(ISBLANK(Z451),  "", _xlfn.CONCAT(LOWER(C451), "/", E451))</f>
        <v/>
      </c>
      <c r="AE451" s="8"/>
      <c r="AO451" s="8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>IF(ISBLANK(Z452),  "", _xlfn.CONCAT("haas/entity/sensor/", LOWER(C452), "/", E452, "/config"))</f>
        <v/>
      </c>
      <c r="AB452" s="8" t="str">
        <f>IF(ISBLANK(Z452),  "", _xlfn.CONCAT(LOWER(C452), "/", E452))</f>
        <v/>
      </c>
      <c r="AE452" s="8"/>
      <c r="AO452" s="8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>IF(ISBLANK(Z453),  "", _xlfn.CONCAT("haas/entity/sensor/", LOWER(C453), "/", E453, "/config"))</f>
        <v/>
      </c>
      <c r="AB453" s="8" t="str">
        <f>IF(ISBLANK(Z453),  "", _xlfn.CONCAT(LOWER(C453), "/", E453))</f>
        <v/>
      </c>
      <c r="AE453" s="8"/>
      <c r="AO453" s="8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>IF(ISBLANK(Z454),  "", _xlfn.CONCAT("haas/entity/sensor/", LOWER(C454), "/", E454, "/config"))</f>
        <v/>
      </c>
      <c r="AB454" s="8" t="str">
        <f>IF(ISBLANK(Z454),  "", _xlfn.CONCAT(LOWER(C454), "/", E454))</f>
        <v/>
      </c>
      <c r="AE454" s="8"/>
      <c r="AO454" s="8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>IF(ISBLANK(Z455),  "", _xlfn.CONCAT("haas/entity/sensor/", LOWER(C455), "/", E455, "/config"))</f>
        <v/>
      </c>
      <c r="AB455" s="8" t="str">
        <f>IF(ISBLANK(Z455),  "", _xlfn.CONCAT(LOWER(C455), "/", E455))</f>
        <v/>
      </c>
      <c r="AE455" s="8"/>
      <c r="AO455" s="8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>IF(ISBLANK(Z456),  "", _xlfn.CONCAT("haas/entity/sensor/", LOWER(C456), "/", E456, "/config"))</f>
        <v/>
      </c>
      <c r="AB456" s="8" t="str">
        <f>IF(ISBLANK(Z456),  "", _xlfn.CONCAT(LOWER(C456), "/", E456))</f>
        <v/>
      </c>
      <c r="AE456" s="8"/>
      <c r="AO456" s="8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>IF(ISBLANK(Z457),  "", _xlfn.CONCAT("haas/entity/sensor/", LOWER(C457), "/", E457, "/config"))</f>
        <v/>
      </c>
      <c r="AB457" s="8" t="str">
        <f>IF(ISBLANK(Z457),  "", _xlfn.CONCAT(LOWER(C457), "/", E457))</f>
        <v/>
      </c>
      <c r="AE457" s="8"/>
      <c r="AO457" s="8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>IF(ISBLANK(Z458),  "", _xlfn.CONCAT("haas/entity/sensor/", LOWER(C458), "/", E458, "/config"))</f>
        <v/>
      </c>
      <c r="AB458" s="8" t="str">
        <f>IF(ISBLANK(Z458),  "", _xlfn.CONCAT(LOWER(C458), "/", E458))</f>
        <v/>
      </c>
      <c r="AE458" s="8"/>
      <c r="AO458" s="8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>IF(ISBLANK(Z459),  "", _xlfn.CONCAT("haas/entity/sensor/", LOWER(C459), "/", E459, "/config"))</f>
        <v/>
      </c>
      <c r="AB459" s="8" t="str">
        <f>IF(ISBLANK(Z459),  "", _xlfn.CONCAT(LOWER(C459), "/", E459))</f>
        <v/>
      </c>
      <c r="AE459" s="8"/>
      <c r="AO459" s="8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>IF(ISBLANK(Z460),  "", _xlfn.CONCAT("haas/entity/sensor/", LOWER(C460), "/", E460, "/config"))</f>
        <v/>
      </c>
      <c r="AB460" s="8" t="str">
        <f>IF(ISBLANK(Z460),  "", _xlfn.CONCAT(LOWER(C460), "/", E460))</f>
        <v/>
      </c>
      <c r="AE460" s="8"/>
      <c r="AO460" s="8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>IF(ISBLANK(Z461),  "", _xlfn.CONCAT("haas/entity/sensor/", LOWER(C461), "/", E461, "/config"))</f>
        <v/>
      </c>
      <c r="AB461" s="8" t="str">
        <f>IF(ISBLANK(Z461),  "", _xlfn.CONCAT(LOWER(C461), "/", E461))</f>
        <v/>
      </c>
      <c r="AE461" s="8"/>
      <c r="AO461" s="8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>IF(ISBLANK(Z462),  "", _xlfn.CONCAT("haas/entity/sensor/", LOWER(C462), "/", E462, "/config"))</f>
        <v/>
      </c>
      <c r="AB462" s="8" t="str">
        <f>IF(ISBLANK(Z462),  "", _xlfn.CONCAT(LOWER(C462), "/", E462))</f>
        <v/>
      </c>
      <c r="AE462" s="8"/>
      <c r="AO462" s="8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>IF(ISBLANK(Z463),  "", _xlfn.CONCAT("haas/entity/sensor/", LOWER(C463), "/", E463, "/config"))</f>
        <v/>
      </c>
      <c r="AB463" s="8" t="str">
        <f>IF(ISBLANK(Z463),  "", _xlfn.CONCAT(LOWER(C463), "/", E463))</f>
        <v/>
      </c>
      <c r="AE463" s="8"/>
      <c r="AO463" s="8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>IF(ISBLANK(Z464),  "", _xlfn.CONCAT("haas/entity/sensor/", LOWER(C464), "/", E464, "/config"))</f>
        <v/>
      </c>
      <c r="AB464" s="8" t="str">
        <f>IF(ISBLANK(Z464),  "", _xlfn.CONCAT(LOWER(C464), "/", E464))</f>
        <v/>
      </c>
      <c r="AE464" s="8"/>
      <c r="AO464" s="8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>IF(ISBLANK(Z465),  "", _xlfn.CONCAT("haas/entity/sensor/", LOWER(C465), "/", E465, "/config"))</f>
        <v/>
      </c>
      <c r="AB465" s="8" t="str">
        <f>IF(ISBLANK(Z465),  "", _xlfn.CONCAT(LOWER(C465), "/", E465))</f>
        <v/>
      </c>
      <c r="AE465" s="8"/>
      <c r="AO465" s="8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>IF(ISBLANK(Z466),  "", _xlfn.CONCAT("haas/entity/sensor/", LOWER(C466), "/", E466, "/config"))</f>
        <v/>
      </c>
      <c r="AB466" s="8" t="str">
        <f>IF(ISBLANK(Z466),  "", _xlfn.CONCAT(LOWER(C466), "/", E466))</f>
        <v/>
      </c>
      <c r="AE466" s="8"/>
      <c r="AO466" s="8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>IF(ISBLANK(Z467),  "", _xlfn.CONCAT("haas/entity/sensor/", LOWER(C467), "/", E467, "/config"))</f>
        <v/>
      </c>
      <c r="AB467" s="8" t="str">
        <f>IF(ISBLANK(Z467),  "", _xlfn.CONCAT(LOWER(C467), "/", E467))</f>
        <v/>
      </c>
      <c r="AE467" s="8"/>
      <c r="AO467" s="8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>IF(ISBLANK(Z468),  "", _xlfn.CONCAT("haas/entity/sensor/", LOWER(C468), "/", E468, "/config"))</f>
        <v/>
      </c>
      <c r="AB468" s="8" t="str">
        <f>IF(ISBLANK(Z468),  "", _xlfn.CONCAT(LOWER(C468), "/", E468))</f>
        <v/>
      </c>
      <c r="AE468" s="8"/>
      <c r="AO468" s="8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>IF(ISBLANK(Z469),  "", _xlfn.CONCAT("haas/entity/sensor/", LOWER(C469), "/", E469, "/config"))</f>
        <v/>
      </c>
      <c r="AB469" s="8" t="str">
        <f>IF(ISBLANK(Z469),  "", _xlfn.CONCAT(LOWER(C469), "/", E469))</f>
        <v/>
      </c>
      <c r="AE469" s="8"/>
      <c r="AO469" s="8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>IF(ISBLANK(Z470),  "", _xlfn.CONCAT("haas/entity/sensor/", LOWER(C470), "/", E470, "/config"))</f>
        <v/>
      </c>
      <c r="AB470" s="8" t="str">
        <f>IF(ISBLANK(Z470),  "", _xlfn.CONCAT(LOWER(C470), "/", E470))</f>
        <v/>
      </c>
      <c r="AE470" s="8"/>
      <c r="AO470" s="8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Y471" s="10"/>
      <c r="AA471" s="8" t="str">
        <f>IF(ISBLANK(Z471),  "", _xlfn.CONCAT("haas/entity/sensor/", LOWER(C471), "/", E471, "/config"))</f>
        <v/>
      </c>
      <c r="AB471" s="8" t="str">
        <f>IF(ISBLANK(Z471),  "", _xlfn.CONCAT(LOWER(C471), "/", E471))</f>
        <v/>
      </c>
      <c r="AE471" s="8"/>
      <c r="AO471" s="8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Y472" s="10"/>
      <c r="AA472" s="8" t="str">
        <f>IF(ISBLANK(Z472),  "", _xlfn.CONCAT("haas/entity/sensor/", LOWER(C472), "/", E472, "/config"))</f>
        <v/>
      </c>
      <c r="AB472" s="8" t="str">
        <f>IF(ISBLANK(Z472),  "", _xlfn.CONCAT(LOWER(C472), "/", E472))</f>
        <v/>
      </c>
      <c r="AE472" s="8"/>
      <c r="AO472" s="8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Y473" s="10"/>
      <c r="AA473" s="8" t="str">
        <f>IF(ISBLANK(Z473),  "", _xlfn.CONCAT("haas/entity/sensor/", LOWER(C473), "/", E473, "/config"))</f>
        <v/>
      </c>
      <c r="AB473" s="8" t="str">
        <f>IF(ISBLANK(Z473),  "", _xlfn.CONCAT(LOWER(C473), "/", E473))</f>
        <v/>
      </c>
      <c r="AE473" s="8"/>
      <c r="AO473" s="8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Y474" s="10"/>
      <c r="AA474" s="8" t="str">
        <f>IF(ISBLANK(Z474),  "", _xlfn.CONCAT("haas/entity/sensor/", LOWER(C474), "/", E474, "/config"))</f>
        <v/>
      </c>
      <c r="AB474" s="8" t="str">
        <f>IF(ISBLANK(Z474),  "", _xlfn.CONCAT(LOWER(C474), "/", E474))</f>
        <v/>
      </c>
      <c r="AE474" s="8"/>
      <c r="AO474" s="8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Y475" s="10"/>
      <c r="AA475" s="8" t="str">
        <f>IF(ISBLANK(Z475),  "", _xlfn.CONCAT("haas/entity/sensor/", LOWER(C475), "/", E475, "/config"))</f>
        <v/>
      </c>
      <c r="AB475" s="8" t="str">
        <f>IF(ISBLANK(Z475),  "", _xlfn.CONCAT(LOWER(C475), "/", E475))</f>
        <v/>
      </c>
      <c r="AE475" s="8"/>
      <c r="AO475" s="8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Y476" s="10"/>
      <c r="AA476" s="8" t="str">
        <f>IF(ISBLANK(Z476),  "", _xlfn.CONCAT("haas/entity/sensor/", LOWER(C476), "/", E476, "/config"))</f>
        <v/>
      </c>
      <c r="AB476" s="8" t="str">
        <f>IF(ISBLANK(Z476),  "", _xlfn.CONCAT(LOWER(C476), "/", E476))</f>
        <v/>
      </c>
      <c r="AE476" s="8"/>
      <c r="AO476" s="8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Y477" s="10"/>
      <c r="AA477" s="8" t="str">
        <f>IF(ISBLANK(Z477),  "", _xlfn.CONCAT("haas/entity/sensor/", LOWER(C477), "/", E477, "/config"))</f>
        <v/>
      </c>
      <c r="AB477" s="8" t="str">
        <f>IF(ISBLANK(Z477),  "", _xlfn.CONCAT(LOWER(C477), "/", E477))</f>
        <v/>
      </c>
      <c r="AE477" s="8"/>
      <c r="AO477" s="8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8" t="str">
        <f>IF(ISBLANK(E478), "", Table2[[#This Row],[unique_id]])</f>
        <v/>
      </c>
      <c r="H478" s="13"/>
      <c r="N478" s="8"/>
      <c r="O478" s="10"/>
      <c r="P478" s="10"/>
      <c r="Q478" s="10"/>
      <c r="R478" s="10"/>
      <c r="S478" s="10"/>
      <c r="T478" s="8"/>
      <c r="Y478" s="10"/>
      <c r="AA478" s="8" t="str">
        <f>IF(ISBLANK(Z478),  "", _xlfn.CONCAT("haas/entity/sensor/", LOWER(C478), "/", E478, "/config"))</f>
        <v/>
      </c>
      <c r="AB478" s="8" t="str">
        <f>IF(ISBLANK(Z478),  "", _xlfn.CONCAT(LOWER(C478), "/", E478))</f>
        <v/>
      </c>
      <c r="AE478" s="8"/>
      <c r="AO478" s="8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8" t="str">
        <f>IF(ISBLANK(E479), "", Table2[[#This Row],[unique_id]])</f>
        <v/>
      </c>
      <c r="H479" s="13"/>
      <c r="N479" s="8"/>
      <c r="O479" s="10"/>
      <c r="P479" s="10"/>
      <c r="Q479" s="10"/>
      <c r="R479" s="10"/>
      <c r="S479" s="10"/>
      <c r="T479" s="8"/>
      <c r="Y479" s="10"/>
      <c r="AA479" s="8" t="str">
        <f>IF(ISBLANK(Z479),  "", _xlfn.CONCAT("haas/entity/sensor/", LOWER(C479), "/", E479, "/config"))</f>
        <v/>
      </c>
      <c r="AB479" s="8" t="str">
        <f>IF(ISBLANK(Z479),  "", _xlfn.CONCAT(LOWER(C479), "/", E479))</f>
        <v/>
      </c>
      <c r="AE479" s="8"/>
      <c r="AO479" s="8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Y480" s="10"/>
      <c r="AA480" s="8" t="str">
        <f>IF(ISBLANK(Z480),  "", _xlfn.CONCAT("haas/entity/sensor/", LOWER(C480), "/", E480, "/config"))</f>
        <v/>
      </c>
      <c r="AB480" s="8" t="str">
        <f>IF(ISBLANK(Z480),  "", _xlfn.CONCAT(LOWER(C480), "/", E480))</f>
        <v/>
      </c>
      <c r="AE480" s="8"/>
      <c r="AO480" s="8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Y481" s="10"/>
      <c r="AA481" s="8" t="str">
        <f>IF(ISBLANK(Z481),  "", _xlfn.CONCAT("haas/entity/sensor/", LOWER(C481), "/", E481, "/config"))</f>
        <v/>
      </c>
      <c r="AB481" s="8" t="str">
        <f>IF(ISBLANK(Z481),  "", _xlfn.CONCAT(LOWER(C481), "/", E481))</f>
        <v/>
      </c>
      <c r="AE481" s="8"/>
      <c r="AO481" s="8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Y482" s="10"/>
      <c r="AA482" s="8" t="str">
        <f>IF(ISBLANK(Z482),  "", _xlfn.CONCAT("haas/entity/sensor/", LOWER(C482), "/", E482, "/config"))</f>
        <v/>
      </c>
      <c r="AB482" s="8" t="str">
        <f>IF(ISBLANK(Z482),  "", _xlfn.CONCAT(LOWER(C482), "/", E482))</f>
        <v/>
      </c>
      <c r="AE482" s="8"/>
      <c r="AO482" s="8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Y483" s="10"/>
      <c r="AA483" s="8" t="str">
        <f>IF(ISBLANK(Z483),  "", _xlfn.CONCAT("haas/entity/sensor/", LOWER(C483), "/", E483, "/config"))</f>
        <v/>
      </c>
      <c r="AB483" s="8" t="str">
        <f>IF(ISBLANK(Z483),  "", _xlfn.CONCAT(LOWER(C483), "/", E483))</f>
        <v/>
      </c>
      <c r="AE483" s="8"/>
      <c r="AO483" s="8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>IF(ISBLANK(Z484),  "", _xlfn.CONCAT("haas/entity/sensor/", LOWER(C484), "/", E484, "/config"))</f>
        <v/>
      </c>
      <c r="AB484" s="8" t="str">
        <f>IF(ISBLANK(Z484),  "", _xlfn.CONCAT(LOWER(C484), "/", E484))</f>
        <v/>
      </c>
      <c r="AE484" s="8"/>
      <c r="AO484" s="8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>IF(ISBLANK(Z485),  "", _xlfn.CONCAT("haas/entity/sensor/", LOWER(C485), "/", E485, "/config"))</f>
        <v/>
      </c>
      <c r="AB485" s="8" t="str">
        <f>IF(ISBLANK(Z485),  "", _xlfn.CONCAT(LOWER(C485), "/", E485))</f>
        <v/>
      </c>
      <c r="AE485" s="8"/>
      <c r="AO485" s="8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>IF(ISBLANK(Z486),  "", _xlfn.CONCAT("haas/entity/sensor/", LOWER(C486), "/", E486, "/config"))</f>
        <v/>
      </c>
      <c r="AB486" s="8" t="str">
        <f>IF(ISBLANK(Z486),  "", _xlfn.CONCAT(LOWER(C486), "/", E486))</f>
        <v/>
      </c>
      <c r="AE486" s="8"/>
      <c r="AO486" s="8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>IF(ISBLANK(Z487),  "", _xlfn.CONCAT("haas/entity/sensor/", LOWER(C487), "/", E487, "/config"))</f>
        <v/>
      </c>
      <c r="AB487" s="8" t="str">
        <f>IF(ISBLANK(Z487),  "", _xlfn.CONCAT(LOWER(C487), "/", E487))</f>
        <v/>
      </c>
      <c r="AE487" s="8"/>
      <c r="AO487" s="8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8" t="str">
        <f>IF(ISBLANK(E488), "", Table2[[#This Row],[unique_id]])</f>
        <v/>
      </c>
      <c r="G488" s="13"/>
      <c r="N488" s="8"/>
      <c r="O488" s="10"/>
      <c r="P488" s="10"/>
      <c r="Q488" s="10"/>
      <c r="R488" s="10"/>
      <c r="S488" s="10"/>
      <c r="T488" s="8"/>
      <c r="AA488" s="8" t="str">
        <f>IF(ISBLANK(Z488),  "", _xlfn.CONCAT("haas/entity/sensor/", LOWER(C488), "/", E488, "/config"))</f>
        <v/>
      </c>
      <c r="AB488" s="8" t="str">
        <f>IF(ISBLANK(Z488),  "", _xlfn.CONCAT(LOWER(C488), "/", E488))</f>
        <v/>
      </c>
      <c r="AE488" s="8"/>
      <c r="AO488" s="8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>IF(ISBLANK(Z489),  "", _xlfn.CONCAT("haas/entity/sensor/", LOWER(C489), "/", E489, "/config"))</f>
        <v/>
      </c>
      <c r="AB489" s="8" t="str">
        <f>IF(ISBLANK(Z489),  "", _xlfn.CONCAT(LOWER(C489), "/", E489))</f>
        <v/>
      </c>
      <c r="AE489" s="8"/>
      <c r="AO489" s="8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>IF(ISBLANK(Z490),  "", _xlfn.CONCAT("haas/entity/sensor/", LOWER(C490), "/", E490, "/config"))</f>
        <v/>
      </c>
      <c r="AB490" s="8" t="str">
        <f>IF(ISBLANK(Z490),  "", _xlfn.CONCAT(LOWER(C490), "/", E490))</f>
        <v/>
      </c>
      <c r="AE490" s="8"/>
      <c r="AO490" s="8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>IF(ISBLANK(Z491),  "", _xlfn.CONCAT("haas/entity/sensor/", LOWER(C491), "/", E491, "/config"))</f>
        <v/>
      </c>
      <c r="AB491" s="8" t="str">
        <f>IF(ISBLANK(Z491),  "", _xlfn.CONCAT(LOWER(C491), "/", E491))</f>
        <v/>
      </c>
      <c r="AE491" s="8"/>
      <c r="AO491" s="8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>IF(ISBLANK(Z492),  "", _xlfn.CONCAT("haas/entity/sensor/", LOWER(C492), "/", E492, "/config"))</f>
        <v/>
      </c>
      <c r="AB492" s="8" t="str">
        <f>IF(ISBLANK(Z492),  "", _xlfn.CONCAT(LOWER(C492), "/", E492))</f>
        <v/>
      </c>
      <c r="AE492" s="8"/>
      <c r="AO492" s="8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>IF(ISBLANK(Z493),  "", _xlfn.CONCAT("haas/entity/sensor/", LOWER(C493), "/", E493, "/config"))</f>
        <v/>
      </c>
      <c r="AB493" s="8" t="str">
        <f>IF(ISBLANK(Z493),  "", _xlfn.CONCAT(LOWER(C493), "/", E493))</f>
        <v/>
      </c>
      <c r="AE493" s="8"/>
      <c r="AO493" s="8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>IF(ISBLANK(Z494),  "", _xlfn.CONCAT("haas/entity/sensor/", LOWER(C494), "/", E494, "/config"))</f>
        <v/>
      </c>
      <c r="AB494" s="8" t="str">
        <f>IF(ISBLANK(Z494),  "", _xlfn.CONCAT(LOWER(C494), "/", E494))</f>
        <v/>
      </c>
      <c r="AE494" s="8"/>
      <c r="AO494" s="8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>IF(ISBLANK(Z495),  "", _xlfn.CONCAT("haas/entity/sensor/", LOWER(C495), "/", E495, "/config"))</f>
        <v/>
      </c>
      <c r="AB495" s="8" t="str">
        <f>IF(ISBLANK(Z495),  "", _xlfn.CONCAT(LOWER(C495), "/", E495))</f>
        <v/>
      </c>
      <c r="AE495" s="8"/>
      <c r="AO495" s="8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>IF(ISBLANK(Z496),  "", _xlfn.CONCAT("haas/entity/sensor/", LOWER(C496), "/", E496, "/config"))</f>
        <v/>
      </c>
      <c r="AB496" s="8" t="str">
        <f>IF(ISBLANK(Z496),  "", _xlfn.CONCAT(LOWER(C496), "/", E496))</f>
        <v/>
      </c>
      <c r="AE496" s="8"/>
      <c r="AO496" s="8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>IF(ISBLANK(Z497),  "", _xlfn.CONCAT("haas/entity/sensor/", LOWER(C497), "/", E497, "/config"))</f>
        <v/>
      </c>
      <c r="AB497" s="8" t="str">
        <f>IF(ISBLANK(Z497),  "", _xlfn.CONCAT(LOWER(C497), "/", E497))</f>
        <v/>
      </c>
      <c r="AE497" s="8"/>
      <c r="AO497" s="8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>IF(ISBLANK(Z498),  "", _xlfn.CONCAT("haas/entity/sensor/", LOWER(C498), "/", E498, "/config"))</f>
        <v/>
      </c>
      <c r="AB498" s="8" t="str">
        <f>IF(ISBLANK(Z498),  "", _xlfn.CONCAT(LOWER(C498), "/", E498))</f>
        <v/>
      </c>
      <c r="AE498" s="8"/>
      <c r="AO498" s="8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>IF(ISBLANK(Z499),  "", _xlfn.CONCAT("haas/entity/sensor/", LOWER(C499), "/", E499, "/config"))</f>
        <v/>
      </c>
      <c r="AB499" s="8" t="str">
        <f>IF(ISBLANK(Z499),  "", _xlfn.CONCAT(LOWER(C499), "/", E499))</f>
        <v/>
      </c>
      <c r="AE499" s="8"/>
      <c r="AO499" s="8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>IF(ISBLANK(Z500),  "", _xlfn.CONCAT("haas/entity/sensor/", LOWER(C500), "/", E500, "/config"))</f>
        <v/>
      </c>
      <c r="AB500" s="8" t="str">
        <f>IF(ISBLANK(Z500),  "", _xlfn.CONCAT(LOWER(C500), "/", E500))</f>
        <v/>
      </c>
      <c r="AE500" s="8"/>
      <c r="AO500" s="8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>IF(ISBLANK(Z501),  "", _xlfn.CONCAT("haas/entity/sensor/", LOWER(C501), "/", E501, "/config"))</f>
        <v/>
      </c>
      <c r="AB501" s="8" t="str">
        <f>IF(ISBLANK(Z501),  "", _xlfn.CONCAT(LOWER(C501), "/", E501))</f>
        <v/>
      </c>
      <c r="AE501" s="8"/>
      <c r="AO501" s="8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>IF(ISBLANK(Z502),  "", _xlfn.CONCAT("haas/entity/sensor/", LOWER(C502), "/", E502, "/config"))</f>
        <v/>
      </c>
      <c r="AB502" s="8" t="str">
        <f>IF(ISBLANK(Z502),  "", _xlfn.CONCAT(LOWER(C502), "/", E502))</f>
        <v/>
      </c>
      <c r="AE502" s="8"/>
      <c r="AO502" s="8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>IF(ISBLANK(Z503),  "", _xlfn.CONCAT("haas/entity/sensor/", LOWER(C503), "/", E503, "/config"))</f>
        <v/>
      </c>
      <c r="AB503" s="8" t="str">
        <f>IF(ISBLANK(Z503),  "", _xlfn.CONCAT(LOWER(C503), "/", E503))</f>
        <v/>
      </c>
      <c r="AE503" s="8"/>
      <c r="AO503" s="8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>IF(ISBLANK(Z504),  "", _xlfn.CONCAT("haas/entity/sensor/", LOWER(C504), "/", E504, "/config"))</f>
        <v/>
      </c>
      <c r="AB504" s="8" t="str">
        <f>IF(ISBLANK(Z504),  "", _xlfn.CONCAT(LOWER(C504), "/", E504))</f>
        <v/>
      </c>
      <c r="AE504" s="8"/>
      <c r="AO504" s="8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>IF(ISBLANK(Z505),  "", _xlfn.CONCAT("haas/entity/sensor/", LOWER(C505), "/", E505, "/config"))</f>
        <v/>
      </c>
      <c r="AB505" s="8" t="str">
        <f>IF(ISBLANK(Z505),  "", _xlfn.CONCAT(LOWER(C505), "/", E505))</f>
        <v/>
      </c>
      <c r="AE505" s="8"/>
      <c r="AO505" s="8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>IF(ISBLANK(Z506),  "", _xlfn.CONCAT("haas/entity/sensor/", LOWER(C506), "/", E506, "/config"))</f>
        <v/>
      </c>
      <c r="AB506" s="8" t="str">
        <f>IF(ISBLANK(Z506),  "", _xlfn.CONCAT(LOWER(C506), "/", E506))</f>
        <v/>
      </c>
      <c r="AE506" s="8"/>
      <c r="AO506" s="8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>IF(ISBLANK(Z507),  "", _xlfn.CONCAT("haas/entity/sensor/", LOWER(C507), "/", E507, "/config"))</f>
        <v/>
      </c>
      <c r="AB507" s="8" t="str">
        <f>IF(ISBLANK(Z507),  "", _xlfn.CONCAT(LOWER(C507), "/", E507))</f>
        <v/>
      </c>
      <c r="AE507" s="8"/>
      <c r="AO507" s="8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>IF(ISBLANK(Z508),  "", _xlfn.CONCAT("haas/entity/sensor/", LOWER(C508), "/", E508, "/config"))</f>
        <v/>
      </c>
      <c r="AB508" s="8" t="str">
        <f>IF(ISBLANK(Z508),  "", _xlfn.CONCAT(LOWER(C508), "/", E508))</f>
        <v/>
      </c>
      <c r="AE508" s="8"/>
      <c r="AO508" s="8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>IF(ISBLANK(Z509),  "", _xlfn.CONCAT("haas/entity/sensor/", LOWER(C509), "/", E509, "/config"))</f>
        <v/>
      </c>
      <c r="AB509" s="8" t="str">
        <f>IF(ISBLANK(Z509),  "", _xlfn.CONCAT(LOWER(C509), "/", E509))</f>
        <v/>
      </c>
      <c r="AE509" s="8"/>
      <c r="AO509" s="8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>IF(ISBLANK(Z510),  "", _xlfn.CONCAT("haas/entity/sensor/", LOWER(C510), "/", E510, "/config"))</f>
        <v/>
      </c>
      <c r="AB510" s="8" t="str">
        <f>IF(ISBLANK(Z510),  "", _xlfn.CONCAT(LOWER(C510), "/", E510))</f>
        <v/>
      </c>
      <c r="AE510" s="8"/>
      <c r="AO510" s="8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>IF(ISBLANK(Z511),  "", _xlfn.CONCAT("haas/entity/sensor/", LOWER(C511), "/", E511, "/config"))</f>
        <v/>
      </c>
      <c r="AB511" s="8" t="str">
        <f>IF(ISBLANK(Z511),  "", _xlfn.CONCAT(LOWER(C511), "/", E511))</f>
        <v/>
      </c>
      <c r="AE511" s="8"/>
      <c r="AO511" s="8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>IF(ISBLANK(Z512),  "", _xlfn.CONCAT("haas/entity/sensor/", LOWER(C512), "/", E512, "/config"))</f>
        <v/>
      </c>
      <c r="AB512" s="8" t="str">
        <f>IF(ISBLANK(Z512),  "", _xlfn.CONCAT(LOWER(C512), "/", E512))</f>
        <v/>
      </c>
      <c r="AE512" s="8"/>
      <c r="AO512" s="8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>IF(ISBLANK(Z513),  "", _xlfn.CONCAT("haas/entity/sensor/", LOWER(C513), "/", E513, "/config"))</f>
        <v/>
      </c>
      <c r="AB513" s="8" t="str">
        <f>IF(ISBLANK(Z513),  "", _xlfn.CONCAT(LOWER(C513), "/", E513))</f>
        <v/>
      </c>
      <c r="AE513" s="8"/>
      <c r="AO513" s="8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>IF(ISBLANK(Z514),  "", _xlfn.CONCAT("haas/entity/sensor/", LOWER(C514), "/", E514, "/config"))</f>
        <v/>
      </c>
      <c r="AB514" s="8" t="str">
        <f>IF(ISBLANK(Z514),  "", _xlfn.CONCAT(LOWER(C514), "/", E514))</f>
        <v/>
      </c>
      <c r="AE514" s="8"/>
      <c r="AO514" s="8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>IF(ISBLANK(Z515),  "", _xlfn.CONCAT("haas/entity/sensor/", LOWER(C515), "/", E515, "/config"))</f>
        <v/>
      </c>
      <c r="AB515" s="8" t="str">
        <f>IF(ISBLANK(Z515),  "", _xlfn.CONCAT(LOWER(C515), "/", E515))</f>
        <v/>
      </c>
      <c r="AE515" s="8"/>
      <c r="AO515" s="8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>IF(ISBLANK(Z516),  "", _xlfn.CONCAT("haas/entity/sensor/", LOWER(C516), "/", E516, "/config"))</f>
        <v/>
      </c>
      <c r="AB516" s="8" t="str">
        <f>IF(ISBLANK(Z516),  "", _xlfn.CONCAT(LOWER(C516), "/", E516))</f>
        <v/>
      </c>
      <c r="AE516" s="8"/>
      <c r="AO516" s="8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>IF(ISBLANK(Z517),  "", _xlfn.CONCAT("haas/entity/sensor/", LOWER(C517), "/", E517, "/config"))</f>
        <v/>
      </c>
      <c r="AB517" s="8" t="str">
        <f>IF(ISBLANK(Z517),  "", _xlfn.CONCAT(LOWER(C517), "/", E517))</f>
        <v/>
      </c>
      <c r="AE517" s="8"/>
      <c r="AO517" s="8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>IF(ISBLANK(Z518),  "", _xlfn.CONCAT("haas/entity/sensor/", LOWER(C518), "/", E518, "/config"))</f>
        <v/>
      </c>
      <c r="AB518" s="8" t="str">
        <f>IF(ISBLANK(Z518),  "", _xlfn.CONCAT(LOWER(C518), "/", E518))</f>
        <v/>
      </c>
      <c r="AE518" s="8"/>
      <c r="AO518" s="8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>IF(ISBLANK(Z519),  "", _xlfn.CONCAT("haas/entity/sensor/", LOWER(C519), "/", E519, "/config"))</f>
        <v/>
      </c>
      <c r="AB519" s="8" t="str">
        <f>IF(ISBLANK(Z519),  "", _xlfn.CONCAT(LOWER(C519), "/", E519))</f>
        <v/>
      </c>
      <c r="AE519" s="8"/>
      <c r="AO519" s="8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>IF(ISBLANK(Z520),  "", _xlfn.CONCAT("haas/entity/sensor/", LOWER(C520), "/", E520, "/config"))</f>
        <v/>
      </c>
      <c r="AB520" s="8" t="str">
        <f>IF(ISBLANK(Z520),  "", _xlfn.CONCAT(LOWER(C520), "/", E520))</f>
        <v/>
      </c>
      <c r="AE520" s="8"/>
      <c r="AO520" s="8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>IF(ISBLANK(Z521),  "", _xlfn.CONCAT("haas/entity/sensor/", LOWER(C521), "/", E521, "/config"))</f>
        <v/>
      </c>
      <c r="AB521" s="8" t="str">
        <f>IF(ISBLANK(Z521),  "", _xlfn.CONCAT(LOWER(C521), "/", E521))</f>
        <v/>
      </c>
      <c r="AE521" s="8"/>
      <c r="AO521" s="8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>IF(ISBLANK(Z522),  "", _xlfn.CONCAT("haas/entity/sensor/", LOWER(C522), "/", E522, "/config"))</f>
        <v/>
      </c>
      <c r="AB522" s="8" t="str">
        <f>IF(ISBLANK(Z522),  "", _xlfn.CONCAT(LOWER(C522), "/", E522))</f>
        <v/>
      </c>
      <c r="AE522" s="8"/>
      <c r="AO522" s="8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>IF(ISBLANK(Z523),  "", _xlfn.CONCAT("haas/entity/sensor/", LOWER(C523), "/", E523, "/config"))</f>
        <v/>
      </c>
      <c r="AB523" s="8" t="str">
        <f>IF(ISBLANK(Z523),  "", _xlfn.CONCAT(LOWER(C523), "/", E523))</f>
        <v/>
      </c>
      <c r="AE523" s="8"/>
      <c r="AO523" s="8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>IF(ISBLANK(Z524),  "", _xlfn.CONCAT("haas/entity/sensor/", LOWER(C524), "/", E524, "/config"))</f>
        <v/>
      </c>
      <c r="AB524" s="8" t="str">
        <f>IF(ISBLANK(Z524),  "", _xlfn.CONCAT(LOWER(C524), "/", E524))</f>
        <v/>
      </c>
      <c r="AE524" s="8"/>
      <c r="AO524" s="8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>IF(ISBLANK(Z525),  "", _xlfn.CONCAT("haas/entity/sensor/", LOWER(C525), "/", E525, "/config"))</f>
        <v/>
      </c>
      <c r="AB525" s="8" t="str">
        <f>IF(ISBLANK(Z525),  "", _xlfn.CONCAT(LOWER(C525), "/", E525))</f>
        <v/>
      </c>
      <c r="AE525" s="8"/>
      <c r="AO525" s="8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>IF(ISBLANK(Z526),  "", _xlfn.CONCAT("haas/entity/sensor/", LOWER(C526), "/", E526, "/config"))</f>
        <v/>
      </c>
      <c r="AB526" s="8" t="str">
        <f>IF(ISBLANK(Z526),  "", _xlfn.CONCAT(LOWER(C526), "/", E526))</f>
        <v/>
      </c>
      <c r="AE526" s="8"/>
      <c r="AO526" s="8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>IF(ISBLANK(Z527),  "", _xlfn.CONCAT("haas/entity/sensor/", LOWER(C527), "/", E527, "/config"))</f>
        <v/>
      </c>
      <c r="AB527" s="8" t="str">
        <f>IF(ISBLANK(Z527),  "", _xlfn.CONCAT(LOWER(C527), "/", E527))</f>
        <v/>
      </c>
      <c r="AE527" s="8"/>
      <c r="AO527" s="8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>IF(ISBLANK(Z528),  "", _xlfn.CONCAT("haas/entity/sensor/", LOWER(C528), "/", E528, "/config"))</f>
        <v/>
      </c>
      <c r="AB528" s="8" t="str">
        <f>IF(ISBLANK(Z528),  "", _xlfn.CONCAT(LOWER(C528), "/", E528))</f>
        <v/>
      </c>
      <c r="AE528" s="8"/>
      <c r="AO528" s="8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>IF(ISBLANK(Z529),  "", _xlfn.CONCAT("haas/entity/sensor/", LOWER(C529), "/", E529, "/config"))</f>
        <v/>
      </c>
      <c r="AB529" s="8" t="str">
        <f>IF(ISBLANK(Z529),  "", _xlfn.CONCAT(LOWER(C529), "/", E529))</f>
        <v/>
      </c>
      <c r="AE529" s="8"/>
      <c r="AO529" s="8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>IF(ISBLANK(Z530),  "", _xlfn.CONCAT("haas/entity/sensor/", LOWER(C530), "/", E530, "/config"))</f>
        <v/>
      </c>
      <c r="AB530" s="8" t="str">
        <f>IF(ISBLANK(Z530),  "", _xlfn.CONCAT(LOWER(C530), "/", E530))</f>
        <v/>
      </c>
      <c r="AE530" s="8"/>
      <c r="AO530" s="8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>IF(ISBLANK(Z531),  "", _xlfn.CONCAT("haas/entity/sensor/", LOWER(C531), "/", E531, "/config"))</f>
        <v/>
      </c>
      <c r="AB531" s="8" t="str">
        <f>IF(ISBLANK(Z531),  "", _xlfn.CONCAT(LOWER(C531), "/", E531))</f>
        <v/>
      </c>
      <c r="AE531" s="8"/>
      <c r="AO531" s="8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>IF(ISBLANK(Z532),  "", _xlfn.CONCAT("haas/entity/sensor/", LOWER(C532), "/", E532, "/config"))</f>
        <v/>
      </c>
      <c r="AB532" s="8" t="str">
        <f>IF(ISBLANK(Z532),  "", _xlfn.CONCAT(LOWER(C532), "/", E532))</f>
        <v/>
      </c>
      <c r="AE532" s="8"/>
      <c r="AO532" s="8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>IF(ISBLANK(Z533),  "", _xlfn.CONCAT("haas/entity/sensor/", LOWER(C533), "/", E533, "/config"))</f>
        <v/>
      </c>
      <c r="AB533" s="8" t="str">
        <f>IF(ISBLANK(Z533),  "", _xlfn.CONCAT(LOWER(C533), "/", E533))</f>
        <v/>
      </c>
      <c r="AE533" s="8"/>
      <c r="AO533" s="8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>IF(ISBLANK(Z534),  "", _xlfn.CONCAT("haas/entity/sensor/", LOWER(C534), "/", E534, "/config"))</f>
        <v/>
      </c>
      <c r="AB534" s="8" t="str">
        <f>IF(ISBLANK(Z534),  "", _xlfn.CONCAT(LOWER(C534), "/", E534))</f>
        <v/>
      </c>
      <c r="AE534" s="8"/>
      <c r="AO534" s="8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>IF(ISBLANK(Z535),  "", _xlfn.CONCAT("haas/entity/sensor/", LOWER(C535), "/", E535, "/config"))</f>
        <v/>
      </c>
      <c r="AB535" s="8" t="str">
        <f>IF(ISBLANK(Z535),  "", _xlfn.CONCAT(LOWER(C535), "/", E535))</f>
        <v/>
      </c>
      <c r="AE535" s="8"/>
      <c r="AO535" s="8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>IF(ISBLANK(Z536),  "", _xlfn.CONCAT("haas/entity/sensor/", LOWER(C536), "/", E536, "/config"))</f>
        <v/>
      </c>
      <c r="AB536" s="8" t="str">
        <f>IF(ISBLANK(Z536),  "", _xlfn.CONCAT(LOWER(C536), "/", E536))</f>
        <v/>
      </c>
      <c r="AE536" s="8"/>
      <c r="AO536" s="8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>IF(ISBLANK(Z537),  "", _xlfn.CONCAT("haas/entity/sensor/", LOWER(C537), "/", E537, "/config"))</f>
        <v/>
      </c>
      <c r="AB537" s="8" t="str">
        <f>IF(ISBLANK(Z537),  "", _xlfn.CONCAT(LOWER(C537), "/", E537))</f>
        <v/>
      </c>
      <c r="AE537" s="8"/>
      <c r="AO537" s="8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>IF(ISBLANK(Z538),  "", _xlfn.CONCAT("haas/entity/sensor/", LOWER(C538), "/", E538, "/config"))</f>
        <v/>
      </c>
      <c r="AB538" s="8" t="str">
        <f>IF(ISBLANK(Z538),  "", _xlfn.CONCAT(LOWER(C538), "/", E538))</f>
        <v/>
      </c>
      <c r="AE538" s="8"/>
      <c r="AO538" s="8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>IF(ISBLANK(Z539),  "", _xlfn.CONCAT("haas/entity/sensor/", LOWER(C539), "/", E539, "/config"))</f>
        <v/>
      </c>
      <c r="AB539" s="8" t="str">
        <f>IF(ISBLANK(Z539),  "", _xlfn.CONCAT(LOWER(C539), "/", E539))</f>
        <v/>
      </c>
      <c r="AE539" s="8"/>
      <c r="AO539" s="8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>IF(ISBLANK(Z540),  "", _xlfn.CONCAT("haas/entity/sensor/", LOWER(C540), "/", E540, "/config"))</f>
        <v/>
      </c>
      <c r="AB540" s="8" t="str">
        <f>IF(ISBLANK(Z540),  "", _xlfn.CONCAT(LOWER(C540), "/", E540))</f>
        <v/>
      </c>
      <c r="AE540" s="8"/>
      <c r="AO540" s="8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>IF(ISBLANK(Z541),  "", _xlfn.CONCAT("haas/entity/sensor/", LOWER(C541), "/", E541, "/config"))</f>
        <v/>
      </c>
      <c r="AB541" s="8" t="str">
        <f>IF(ISBLANK(Z541),  "", _xlfn.CONCAT(LOWER(C541), "/", E541))</f>
        <v/>
      </c>
      <c r="AE541" s="8"/>
      <c r="AO541" s="8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>IF(ISBLANK(Z542),  "", _xlfn.CONCAT("haas/entity/sensor/", LOWER(C542), "/", E542, "/config"))</f>
        <v/>
      </c>
      <c r="AB542" s="8" t="str">
        <f>IF(ISBLANK(Z542),  "", _xlfn.CONCAT(LOWER(C542), "/", E542))</f>
        <v/>
      </c>
      <c r="AE542" s="8"/>
      <c r="AO542" s="8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>IF(ISBLANK(Z543),  "", _xlfn.CONCAT("haas/entity/sensor/", LOWER(C543), "/", E543, "/config"))</f>
        <v/>
      </c>
      <c r="AB543" s="8" t="str">
        <f>IF(ISBLANK(Z543),  "", _xlfn.CONCAT(LOWER(C543), "/", E543))</f>
        <v/>
      </c>
      <c r="AE543" s="8"/>
      <c r="AO543" s="8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>IF(ISBLANK(Z544),  "", _xlfn.CONCAT("haas/entity/sensor/", LOWER(C544), "/", E544, "/config"))</f>
        <v/>
      </c>
      <c r="AB544" s="8" t="str">
        <f>IF(ISBLANK(Z544),  "", _xlfn.CONCAT(LOWER(C544), "/", E544))</f>
        <v/>
      </c>
      <c r="AE544" s="8"/>
      <c r="AO544" s="8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>IF(ISBLANK(Z545),  "", _xlfn.CONCAT("haas/entity/sensor/", LOWER(C545), "/", E545, "/config"))</f>
        <v/>
      </c>
      <c r="AB545" s="8" t="str">
        <f>IF(ISBLANK(Z545),  "", _xlfn.CONCAT(LOWER(C545), "/", E545))</f>
        <v/>
      </c>
      <c r="AE545" s="8"/>
      <c r="AO545" s="8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>IF(ISBLANK(Z546),  "", _xlfn.CONCAT("haas/entity/sensor/", LOWER(C546), "/", E546, "/config"))</f>
        <v/>
      </c>
      <c r="AB546" s="8" t="str">
        <f>IF(ISBLANK(Z546),  "", _xlfn.CONCAT(LOWER(C546), "/", E546))</f>
        <v/>
      </c>
      <c r="AE546" s="8"/>
      <c r="AO546" s="8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>IF(ISBLANK(Z547),  "", _xlfn.CONCAT("haas/entity/sensor/", LOWER(C547), "/", E547, "/config"))</f>
        <v/>
      </c>
      <c r="AB547" s="8" t="str">
        <f>IF(ISBLANK(Z547),  "", _xlfn.CONCAT(LOWER(C547), "/", E547))</f>
        <v/>
      </c>
      <c r="AE547" s="8"/>
      <c r="AO547" s="8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>IF(ISBLANK(Z548),  "", _xlfn.CONCAT("haas/entity/sensor/", LOWER(C548), "/", E548, "/config"))</f>
        <v/>
      </c>
      <c r="AB548" s="8" t="str">
        <f>IF(ISBLANK(Z548),  "", _xlfn.CONCAT(LOWER(C548), "/", E548))</f>
        <v/>
      </c>
      <c r="AE548" s="8"/>
      <c r="AO548" s="8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>IF(ISBLANK(Z549),  "", _xlfn.CONCAT("haas/entity/sensor/", LOWER(C549), "/", E549, "/config"))</f>
        <v/>
      </c>
      <c r="AB549" s="8" t="str">
        <f>IF(ISBLANK(Z549),  "", _xlfn.CONCAT(LOWER(C549), "/", E549))</f>
        <v/>
      </c>
      <c r="AE549" s="8"/>
      <c r="AO549" s="8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>IF(ISBLANK(Z550),  "", _xlfn.CONCAT("haas/entity/sensor/", LOWER(C550), "/", E550, "/config"))</f>
        <v/>
      </c>
      <c r="AB550" s="8" t="str">
        <f>IF(ISBLANK(Z550),  "", _xlfn.CONCAT(LOWER(C550), "/", E550))</f>
        <v/>
      </c>
      <c r="AE550" s="8"/>
      <c r="AO550" s="8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>IF(ISBLANK(Z551),  "", _xlfn.CONCAT("haas/entity/sensor/", LOWER(C551), "/", E551, "/config"))</f>
        <v/>
      </c>
      <c r="AB551" s="8" t="str">
        <f>IF(ISBLANK(Z551),  "", _xlfn.CONCAT(LOWER(C551), "/", E551))</f>
        <v/>
      </c>
      <c r="AE551" s="8"/>
      <c r="AO551" s="8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>IF(ISBLANK(Z552),  "", _xlfn.CONCAT("haas/entity/sensor/", LOWER(C552), "/", E552, "/config"))</f>
        <v/>
      </c>
      <c r="AB552" s="8" t="str">
        <f>IF(ISBLANK(Z552),  "", _xlfn.CONCAT(LOWER(C552), "/", E552))</f>
        <v/>
      </c>
      <c r="AE552" s="8"/>
      <c r="AO552" s="8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>IF(ISBLANK(Z553),  "", _xlfn.CONCAT("haas/entity/sensor/", LOWER(C553), "/", E553, "/config"))</f>
        <v/>
      </c>
      <c r="AB553" s="8" t="str">
        <f>IF(ISBLANK(Z553),  "", _xlfn.CONCAT(LOWER(C553), "/", E553))</f>
        <v/>
      </c>
      <c r="AE553" s="8"/>
      <c r="AO553" s="8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>IF(ISBLANK(Z554),  "", _xlfn.CONCAT("haas/entity/sensor/", LOWER(C554), "/", E554, "/config"))</f>
        <v/>
      </c>
      <c r="AB554" s="8" t="str">
        <f>IF(ISBLANK(Z554),  "", _xlfn.CONCAT(LOWER(C554), "/", E554))</f>
        <v/>
      </c>
      <c r="AE554" s="8"/>
      <c r="AO554" s="8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>IF(ISBLANK(Z555),  "", _xlfn.CONCAT("haas/entity/sensor/", LOWER(C555), "/", E555, "/config"))</f>
        <v/>
      </c>
      <c r="AB555" s="8" t="str">
        <f>IF(ISBLANK(Z555),  "", _xlfn.CONCAT(LOWER(C555), "/", E555))</f>
        <v/>
      </c>
      <c r="AE555" s="8"/>
      <c r="AO555" s="8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>IF(ISBLANK(Z556),  "", _xlfn.CONCAT("haas/entity/sensor/", LOWER(C556), "/", E556, "/config"))</f>
        <v/>
      </c>
      <c r="AB556" s="8" t="str">
        <f>IF(ISBLANK(Z556),  "", _xlfn.CONCAT(LOWER(C556), "/", E556))</f>
        <v/>
      </c>
      <c r="AE556" s="8"/>
      <c r="AO556" s="8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>IF(ISBLANK(Z557),  "", _xlfn.CONCAT("haas/entity/sensor/", LOWER(C557), "/", E557, "/config"))</f>
        <v/>
      </c>
      <c r="AB557" s="8" t="str">
        <f>IF(ISBLANK(Z557),  "", _xlfn.CONCAT(LOWER(C557), "/", E557))</f>
        <v/>
      </c>
      <c r="AE557" s="8"/>
      <c r="AO557" s="8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>IF(ISBLANK(Z558),  "", _xlfn.CONCAT("haas/entity/sensor/", LOWER(C558), "/", E558, "/config"))</f>
        <v/>
      </c>
      <c r="AB558" s="8" t="str">
        <f>IF(ISBLANK(Z558),  "", _xlfn.CONCAT(LOWER(C558), "/", E558))</f>
        <v/>
      </c>
      <c r="AE558" s="8"/>
      <c r="AO558" s="8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>IF(ISBLANK(Z559),  "", _xlfn.CONCAT("haas/entity/sensor/", LOWER(C559), "/", E559, "/config"))</f>
        <v/>
      </c>
      <c r="AB559" s="8" t="str">
        <f>IF(ISBLANK(Z559),  "", _xlfn.CONCAT(LOWER(C559), "/", E559))</f>
        <v/>
      </c>
      <c r="AE559" s="8"/>
      <c r="AO559" s="8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>IF(ISBLANK(Z560),  "", _xlfn.CONCAT("haas/entity/sensor/", LOWER(C560), "/", E560, "/config"))</f>
        <v/>
      </c>
      <c r="AB560" s="8" t="str">
        <f>IF(ISBLANK(Z560),  "", _xlfn.CONCAT(LOWER(C560), "/", E560))</f>
        <v/>
      </c>
      <c r="AE560" s="8"/>
      <c r="AO560" s="8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>IF(ISBLANK(Z561),  "", _xlfn.CONCAT("haas/entity/sensor/", LOWER(C561), "/", E561, "/config"))</f>
        <v/>
      </c>
      <c r="AB561" s="8" t="str">
        <f>IF(ISBLANK(Z561),  "", _xlfn.CONCAT(LOWER(C561), "/", E561))</f>
        <v/>
      </c>
      <c r="AE561" s="8"/>
      <c r="AO561" s="8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>IF(ISBLANK(Z562),  "", _xlfn.CONCAT("haas/entity/sensor/", LOWER(C562), "/", E562, "/config"))</f>
        <v/>
      </c>
      <c r="AB562" s="8" t="str">
        <f>IF(ISBLANK(Z562),  "", _xlfn.CONCAT(LOWER(C562), "/", E562))</f>
        <v/>
      </c>
      <c r="AE562" s="8"/>
      <c r="AO562" s="8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>IF(ISBLANK(Z563),  "", _xlfn.CONCAT("haas/entity/sensor/", LOWER(C563), "/", E563, "/config"))</f>
        <v/>
      </c>
      <c r="AB563" s="8" t="str">
        <f>IF(ISBLANK(Z563),  "", _xlfn.CONCAT(LOWER(C563), "/", E563))</f>
        <v/>
      </c>
      <c r="AE563" s="8"/>
      <c r="AO563" s="8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>IF(ISBLANK(Z564),  "", _xlfn.CONCAT("haas/entity/sensor/", LOWER(C564), "/", E564, "/config"))</f>
        <v/>
      </c>
      <c r="AB564" s="8" t="str">
        <f>IF(ISBLANK(Z564),  "", _xlfn.CONCAT(LOWER(C564), "/", E564))</f>
        <v/>
      </c>
      <c r="AE564" s="8"/>
      <c r="AO564" s="8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>IF(ISBLANK(Z565),  "", _xlfn.CONCAT("haas/entity/sensor/", LOWER(C565), "/", E565, "/config"))</f>
        <v/>
      </c>
      <c r="AB565" s="8" t="str">
        <f>IF(ISBLANK(Z565),  "", _xlfn.CONCAT(LOWER(C565), "/", E565))</f>
        <v/>
      </c>
      <c r="AE565" s="8"/>
      <c r="AO565" s="8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>IF(ISBLANK(Z566),  "", _xlfn.CONCAT("haas/entity/sensor/", LOWER(C566), "/", E566, "/config"))</f>
        <v/>
      </c>
      <c r="AB566" s="8" t="str">
        <f>IF(ISBLANK(Z566),  "", _xlfn.CONCAT(LOWER(C566), "/", E566))</f>
        <v/>
      </c>
      <c r="AE566" s="8"/>
      <c r="AO566" s="8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>IF(ISBLANK(Z567),  "", _xlfn.CONCAT("haas/entity/sensor/", LOWER(C567), "/", E567, "/config"))</f>
        <v/>
      </c>
      <c r="AB567" s="8" t="str">
        <f>IF(ISBLANK(Z567),  "", _xlfn.CONCAT(LOWER(C567), "/", E567))</f>
        <v/>
      </c>
      <c r="AE567" s="8"/>
      <c r="AO567" s="8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>IF(ISBLANK(Z568),  "", _xlfn.CONCAT("haas/entity/sensor/", LOWER(C568), "/", E568, "/config"))</f>
        <v/>
      </c>
      <c r="AB568" s="8" t="str">
        <f>IF(ISBLANK(Z568),  "", _xlfn.CONCAT(LOWER(C568), "/", E568))</f>
        <v/>
      </c>
      <c r="AE568" s="8"/>
      <c r="AO568" s="8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>IF(ISBLANK(Z569),  "", _xlfn.CONCAT("haas/entity/sensor/", LOWER(C569), "/", E569, "/config"))</f>
        <v/>
      </c>
      <c r="AB569" s="8" t="str">
        <f>IF(ISBLANK(Z569),  "", _xlfn.CONCAT(LOWER(C569), "/", E569))</f>
        <v/>
      </c>
      <c r="AE569" s="8"/>
      <c r="AO569" s="8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>IF(ISBLANK(Z570),  "", _xlfn.CONCAT("haas/entity/sensor/", LOWER(C570), "/", E570, "/config"))</f>
        <v/>
      </c>
      <c r="AB570" s="8" t="str">
        <f>IF(ISBLANK(Z570),  "", _xlfn.CONCAT(LOWER(C570), "/", E570))</f>
        <v/>
      </c>
      <c r="AE570" s="8"/>
      <c r="AO570" s="8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>IF(ISBLANK(Z571),  "", _xlfn.CONCAT("haas/entity/sensor/", LOWER(C571), "/", E571, "/config"))</f>
        <v/>
      </c>
      <c r="AB571" s="8" t="str">
        <f>IF(ISBLANK(Z571),  "", _xlfn.CONCAT(LOWER(C571), "/", E571))</f>
        <v/>
      </c>
      <c r="AE571" s="8"/>
      <c r="AO571" s="8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>IF(ISBLANK(Z572),  "", _xlfn.CONCAT("haas/entity/sensor/", LOWER(C572), "/", E572, "/config"))</f>
        <v/>
      </c>
      <c r="AB572" s="8" t="str">
        <f>IF(ISBLANK(Z572),  "", _xlfn.CONCAT(LOWER(C572), "/", E572))</f>
        <v/>
      </c>
      <c r="AE572" s="8"/>
      <c r="AO572" s="8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>IF(ISBLANK(Z573),  "", _xlfn.CONCAT("haas/entity/sensor/", LOWER(C573), "/", E573, "/config"))</f>
        <v/>
      </c>
      <c r="AB573" s="8" t="str">
        <f>IF(ISBLANK(Z573),  "", _xlfn.CONCAT(LOWER(C573), "/", E573))</f>
        <v/>
      </c>
      <c r="AE573" s="8"/>
      <c r="AO573" s="8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>IF(ISBLANK(Z574),  "", _xlfn.CONCAT("haas/entity/sensor/", LOWER(C574), "/", E574, "/config"))</f>
        <v/>
      </c>
      <c r="AB574" s="8" t="str">
        <f>IF(ISBLANK(Z574),  "", _xlfn.CONCAT(LOWER(C574), "/", E574))</f>
        <v/>
      </c>
      <c r="AE574" s="8"/>
      <c r="AO574" s="8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>IF(ISBLANK(Z575),  "", _xlfn.CONCAT("haas/entity/sensor/", LOWER(C575), "/", E575, "/config"))</f>
        <v/>
      </c>
      <c r="AB575" s="8" t="str">
        <f>IF(ISBLANK(Z575),  "", _xlfn.CONCAT(LOWER(C575), "/", E575))</f>
        <v/>
      </c>
      <c r="AE575" s="8"/>
      <c r="AO575" s="8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>IF(ISBLANK(Z576),  "", _xlfn.CONCAT("haas/entity/sensor/", LOWER(C576), "/", E576, "/config"))</f>
        <v/>
      </c>
      <c r="AB576" s="8" t="str">
        <f>IF(ISBLANK(Z576),  "", _xlfn.CONCAT(LOWER(C576), "/", E576))</f>
        <v/>
      </c>
      <c r="AE576" s="8"/>
      <c r="AO576" s="8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>IF(ISBLANK(Z577),  "", _xlfn.CONCAT("haas/entity/sensor/", LOWER(C577), "/", E577, "/config"))</f>
        <v/>
      </c>
      <c r="AB577" s="8" t="str">
        <f>IF(ISBLANK(Z577),  "", _xlfn.CONCAT(LOWER(C577), "/", E577))</f>
        <v/>
      </c>
      <c r="AE577" s="8"/>
      <c r="AO577" s="8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>IF(ISBLANK(Z578),  "", _xlfn.CONCAT("haas/entity/sensor/", LOWER(C578), "/", E578, "/config"))</f>
        <v/>
      </c>
      <c r="AB578" s="8" t="str">
        <f>IF(ISBLANK(Z578),  "", _xlfn.CONCAT(LOWER(C578), "/", E578))</f>
        <v/>
      </c>
      <c r="AE578" s="8"/>
      <c r="AO578" s="8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>IF(ISBLANK(Z579),  "", _xlfn.CONCAT("haas/entity/sensor/", LOWER(C579), "/", E579, "/config"))</f>
        <v/>
      </c>
      <c r="AB579" s="8" t="str">
        <f>IF(ISBLANK(Z579),  "", _xlfn.CONCAT(LOWER(C579), "/", E579))</f>
        <v/>
      </c>
      <c r="AE579" s="8"/>
      <c r="AO579" s="8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>IF(ISBLANK(Z580),  "", _xlfn.CONCAT("haas/entity/sensor/", LOWER(C580), "/", E580, "/config"))</f>
        <v/>
      </c>
      <c r="AB580" s="8" t="str">
        <f>IF(ISBLANK(Z580),  "", _xlfn.CONCAT(LOWER(C580), "/", E580))</f>
        <v/>
      </c>
      <c r="AE580" s="8"/>
      <c r="AO580" s="8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>IF(ISBLANK(Z581),  "", _xlfn.CONCAT("haas/entity/sensor/", LOWER(C581), "/", E581, "/config"))</f>
        <v/>
      </c>
      <c r="AB581" s="8" t="str">
        <f>IF(ISBLANK(Z581),  "", _xlfn.CONCAT(LOWER(C581), "/", E581))</f>
        <v/>
      </c>
      <c r="AE581" s="8"/>
      <c r="AO581" s="8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>IF(ISBLANK(Z582),  "", _xlfn.CONCAT("haas/entity/sensor/", LOWER(C582), "/", E582, "/config"))</f>
        <v/>
      </c>
      <c r="AB582" s="8" t="str">
        <f>IF(ISBLANK(Z582),  "", _xlfn.CONCAT(LOWER(C582), "/", E582))</f>
        <v/>
      </c>
      <c r="AE582" s="8"/>
      <c r="AO582" s="8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>IF(ISBLANK(Z583),  "", _xlfn.CONCAT("haas/entity/sensor/", LOWER(C583), "/", E583, "/config"))</f>
        <v/>
      </c>
      <c r="AB583" s="8" t="str">
        <f>IF(ISBLANK(Z583),  "", _xlfn.CONCAT(LOWER(C583), "/", E583))</f>
        <v/>
      </c>
      <c r="AE583" s="8"/>
      <c r="AO583" s="8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>IF(ISBLANK(Z584),  "", _xlfn.CONCAT("haas/entity/sensor/", LOWER(C584), "/", E584, "/config"))</f>
        <v/>
      </c>
      <c r="AB584" s="8" t="str">
        <f>IF(ISBLANK(Z584),  "", _xlfn.CONCAT(LOWER(C584), "/", E584))</f>
        <v/>
      </c>
      <c r="AE584" s="8"/>
      <c r="AO584" s="8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>IF(ISBLANK(Z585),  "", _xlfn.CONCAT("haas/entity/sensor/", LOWER(C585), "/", E585, "/config"))</f>
        <v/>
      </c>
      <c r="AB585" s="8" t="str">
        <f>IF(ISBLANK(Z585),  "", _xlfn.CONCAT(LOWER(C585), "/", E585))</f>
        <v/>
      </c>
      <c r="AE585" s="8"/>
      <c r="AO585" s="8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>IF(ISBLANK(Z586),  "", _xlfn.CONCAT("haas/entity/sensor/", LOWER(C586), "/", E586, "/config"))</f>
        <v/>
      </c>
      <c r="AB586" s="8" t="str">
        <f>IF(ISBLANK(Z586),  "", _xlfn.CONCAT(LOWER(C586), "/", E586))</f>
        <v/>
      </c>
      <c r="AE586" s="8"/>
      <c r="AO586" s="8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>IF(ISBLANK(Z587),  "", _xlfn.CONCAT("haas/entity/sensor/", LOWER(C587), "/", E587, "/config"))</f>
        <v/>
      </c>
      <c r="AB587" s="8" t="str">
        <f>IF(ISBLANK(Z587),  "", _xlfn.CONCAT(LOWER(C587), "/", E587))</f>
        <v/>
      </c>
      <c r="AE587" s="8"/>
      <c r="AO587" s="8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>IF(ISBLANK(Z588),  "", _xlfn.CONCAT("haas/entity/sensor/", LOWER(C588), "/", E588, "/config"))</f>
        <v/>
      </c>
      <c r="AB588" s="8" t="str">
        <f>IF(ISBLANK(Z588),  "", _xlfn.CONCAT(LOWER(C588), "/", E588))</f>
        <v/>
      </c>
      <c r="AE588" s="8"/>
      <c r="AO588" s="8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>IF(ISBLANK(Z589),  "", _xlfn.CONCAT("haas/entity/sensor/", LOWER(C589), "/", E589, "/config"))</f>
        <v/>
      </c>
      <c r="AB589" s="8" t="str">
        <f>IF(ISBLANK(Z589),  "", _xlfn.CONCAT(LOWER(C589), "/", E589))</f>
        <v/>
      </c>
      <c r="AE589" s="8"/>
      <c r="AO589" s="8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>IF(ISBLANK(Z590),  "", _xlfn.CONCAT("haas/entity/sensor/", LOWER(C590), "/", E590, "/config"))</f>
        <v/>
      </c>
      <c r="AB590" s="8" t="str">
        <f>IF(ISBLANK(Z590),  "", _xlfn.CONCAT(LOWER(C590), "/", E590))</f>
        <v/>
      </c>
      <c r="AE590" s="8"/>
      <c r="AO590" s="8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>IF(ISBLANK(Z591),  "", _xlfn.CONCAT("haas/entity/sensor/", LOWER(C591), "/", E591, "/config"))</f>
        <v/>
      </c>
      <c r="AB591" s="8" t="str">
        <f>IF(ISBLANK(Z591),  "", _xlfn.CONCAT(LOWER(C591), "/", E591))</f>
        <v/>
      </c>
      <c r="AE591" s="8"/>
      <c r="AO591" s="8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>IF(ISBLANK(Z592),  "", _xlfn.CONCAT("haas/entity/sensor/", LOWER(C592), "/", E592, "/config"))</f>
        <v/>
      </c>
      <c r="AB592" s="8" t="str">
        <f>IF(ISBLANK(Z592),  "", _xlfn.CONCAT(LOWER(C592), "/", E592))</f>
        <v/>
      </c>
      <c r="AE592" s="8"/>
      <c r="AO592" s="8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>IF(ISBLANK(Z593),  "", _xlfn.CONCAT("haas/entity/sensor/", LOWER(C593), "/", E593, "/config"))</f>
        <v/>
      </c>
      <c r="AB593" s="8" t="str">
        <f>IF(ISBLANK(Z593),  "", _xlfn.CONCAT(LOWER(C593), "/", E593))</f>
        <v/>
      </c>
      <c r="AE593" s="8"/>
      <c r="AO593" s="8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>IF(ISBLANK(Z594),  "", _xlfn.CONCAT("haas/entity/sensor/", LOWER(C594), "/", E594, "/config"))</f>
        <v/>
      </c>
      <c r="AB594" s="8" t="str">
        <f>IF(ISBLANK(Z594),  "", _xlfn.CONCAT(LOWER(C594), "/", E594))</f>
        <v/>
      </c>
      <c r="AE594" s="8"/>
      <c r="AO594" s="8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>IF(ISBLANK(Z595),  "", _xlfn.CONCAT("haas/entity/sensor/", LOWER(C595), "/", E595, "/config"))</f>
        <v/>
      </c>
      <c r="AB595" s="8" t="str">
        <f>IF(ISBLANK(Z595),  "", _xlfn.CONCAT(LOWER(C595), "/", E595))</f>
        <v/>
      </c>
      <c r="AE595" s="8"/>
      <c r="AO595" s="8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>IF(ISBLANK(Z596),  "", _xlfn.CONCAT("haas/entity/sensor/", LOWER(C596), "/", E596, "/config"))</f>
        <v/>
      </c>
      <c r="AB596" s="8" t="str">
        <f>IF(ISBLANK(Z596),  "", _xlfn.CONCAT(LOWER(C596), "/", E596))</f>
        <v/>
      </c>
      <c r="AE596" s="8"/>
      <c r="AO596" s="8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>IF(ISBLANK(Z597),  "", _xlfn.CONCAT("haas/entity/sensor/", LOWER(C597), "/", E597, "/config"))</f>
        <v/>
      </c>
      <c r="AB597" s="8" t="str">
        <f>IF(ISBLANK(Z597),  "", _xlfn.CONCAT(LOWER(C597), "/", E597))</f>
        <v/>
      </c>
      <c r="AE597" s="8"/>
      <c r="AO597" s="8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>IF(ISBLANK(Z598),  "", _xlfn.CONCAT("haas/entity/sensor/", LOWER(C598), "/", E598, "/config"))</f>
        <v/>
      </c>
      <c r="AB598" s="8" t="str">
        <f>IF(ISBLANK(Z598),  "", _xlfn.CONCAT(LOWER(C598), "/", E598))</f>
        <v/>
      </c>
      <c r="AE598" s="8"/>
      <c r="AO598" s="8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>IF(ISBLANK(Z599),  "", _xlfn.CONCAT("haas/entity/sensor/", LOWER(C599), "/", E599, "/config"))</f>
        <v/>
      </c>
      <c r="AB599" s="8" t="str">
        <f>IF(ISBLANK(Z599),  "", _xlfn.CONCAT(LOWER(C599), "/", E599))</f>
        <v/>
      </c>
      <c r="AE599" s="8"/>
      <c r="AO599" s="8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>IF(ISBLANK(Z600),  "", _xlfn.CONCAT("haas/entity/sensor/", LOWER(C600), "/", E600, "/config"))</f>
        <v/>
      </c>
      <c r="AB600" s="8" t="str">
        <f>IF(ISBLANK(Z600),  "", _xlfn.CONCAT(LOWER(C600), "/", E600))</f>
        <v/>
      </c>
      <c r="AE600" s="8"/>
      <c r="AO600" s="8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>IF(ISBLANK(Z601),  "", _xlfn.CONCAT("haas/entity/sensor/", LOWER(C601), "/", E601, "/config"))</f>
        <v/>
      </c>
      <c r="AB601" s="8" t="str">
        <f>IF(ISBLANK(Z601),  "", _xlfn.CONCAT(LOWER(C601), "/", E601))</f>
        <v/>
      </c>
      <c r="AE601" s="8"/>
      <c r="AO601" s="8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>IF(ISBLANK(Z602),  "", _xlfn.CONCAT("haas/entity/sensor/", LOWER(C602), "/", E602, "/config"))</f>
        <v/>
      </c>
      <c r="AB602" s="8" t="str">
        <f>IF(ISBLANK(Z602),  "", _xlfn.CONCAT(LOWER(C602), "/", E602))</f>
        <v/>
      </c>
      <c r="AE602" s="8"/>
      <c r="AO602" s="8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>IF(ISBLANK(Z603),  "", _xlfn.CONCAT("haas/entity/sensor/", LOWER(C603), "/", E603, "/config"))</f>
        <v/>
      </c>
      <c r="AB603" s="8" t="str">
        <f>IF(ISBLANK(Z603),  "", _xlfn.CONCAT(LOWER(C603), "/", E603))</f>
        <v/>
      </c>
      <c r="AE603" s="8"/>
      <c r="AO603" s="8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>IF(ISBLANK(Z604),  "", _xlfn.CONCAT("haas/entity/sensor/", LOWER(C604), "/", E604, "/config"))</f>
        <v/>
      </c>
      <c r="AB604" s="8" t="str">
        <f>IF(ISBLANK(Z604),  "", _xlfn.CONCAT(LOWER(C604), "/", E604))</f>
        <v/>
      </c>
      <c r="AE604" s="8"/>
      <c r="AO604" s="8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>IF(ISBLANK(Z605),  "", _xlfn.CONCAT("haas/entity/sensor/", LOWER(C605), "/", E605, "/config"))</f>
        <v/>
      </c>
      <c r="AB605" s="8" t="str">
        <f>IF(ISBLANK(Z605),  "", _xlfn.CONCAT(LOWER(C605), "/", E605))</f>
        <v/>
      </c>
      <c r="AE605" s="8"/>
      <c r="AO605" s="8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>IF(ISBLANK(Z606),  "", _xlfn.CONCAT("haas/entity/sensor/", LOWER(C606), "/", E606, "/config"))</f>
        <v/>
      </c>
      <c r="AB606" s="8" t="str">
        <f>IF(ISBLANK(Z606),  "", _xlfn.CONCAT(LOWER(C606), "/", E606))</f>
        <v/>
      </c>
      <c r="AE606" s="8"/>
      <c r="AO606" s="8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>IF(ISBLANK(Z607),  "", _xlfn.CONCAT("haas/entity/sensor/", LOWER(C607), "/", E607, "/config"))</f>
        <v/>
      </c>
      <c r="AB607" s="8" t="str">
        <f>IF(ISBLANK(Z607),  "", _xlfn.CONCAT(LOWER(C607), "/", E607))</f>
        <v/>
      </c>
      <c r="AE607" s="8"/>
      <c r="AO607" s="8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>IF(ISBLANK(Z608),  "", _xlfn.CONCAT("haas/entity/sensor/", LOWER(C608), "/", E608, "/config"))</f>
        <v/>
      </c>
      <c r="AB608" s="8" t="str">
        <f>IF(ISBLANK(Z608),  "", _xlfn.CONCAT(LOWER(C608), "/", E608))</f>
        <v/>
      </c>
      <c r="AE608" s="8"/>
      <c r="AO608" s="8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>IF(ISBLANK(Z609),  "", _xlfn.CONCAT("haas/entity/sensor/", LOWER(C609), "/", E609, "/config"))</f>
        <v/>
      </c>
      <c r="AB609" s="8" t="str">
        <f>IF(ISBLANK(Z609),  "", _xlfn.CONCAT(LOWER(C609), "/", E609))</f>
        <v/>
      </c>
      <c r="AE609" s="8"/>
      <c r="AO609" s="8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>IF(ISBLANK(Z610),  "", _xlfn.CONCAT("haas/entity/sensor/", LOWER(C610), "/", E610, "/config"))</f>
        <v/>
      </c>
      <c r="AB610" s="8" t="str">
        <f>IF(ISBLANK(Z610),  "", _xlfn.CONCAT(LOWER(C610), "/", E610))</f>
        <v/>
      </c>
      <c r="AE610" s="8"/>
      <c r="AO610" s="8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>IF(ISBLANK(Z611),  "", _xlfn.CONCAT("haas/entity/sensor/", LOWER(C611), "/", E611, "/config"))</f>
        <v/>
      </c>
      <c r="AB611" s="8" t="str">
        <f>IF(ISBLANK(Z611),  "", _xlfn.CONCAT(LOWER(C611), "/", E611))</f>
        <v/>
      </c>
      <c r="AE611" s="8"/>
      <c r="AO611" s="8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>IF(ISBLANK(Z612),  "", _xlfn.CONCAT("haas/entity/sensor/", LOWER(C612), "/", E612, "/config"))</f>
        <v/>
      </c>
      <c r="AB612" s="8" t="str">
        <f>IF(ISBLANK(Z612),  "", _xlfn.CONCAT(LOWER(C612), "/", E612))</f>
        <v/>
      </c>
      <c r="AE612" s="8"/>
      <c r="AO612" s="8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>IF(ISBLANK(Z613),  "", _xlfn.CONCAT("haas/entity/sensor/", LOWER(C613), "/", E613, "/config"))</f>
        <v/>
      </c>
      <c r="AB613" s="8" t="str">
        <f>IF(ISBLANK(Z613),  "", _xlfn.CONCAT(LOWER(C613), "/", E613))</f>
        <v/>
      </c>
      <c r="AE613" s="8"/>
      <c r="AO613" s="8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>IF(ISBLANK(Z614),  "", _xlfn.CONCAT("haas/entity/sensor/", LOWER(C614), "/", E614, "/config"))</f>
        <v/>
      </c>
      <c r="AB614" s="8" t="str">
        <f>IF(ISBLANK(Z614),  "", _xlfn.CONCAT(LOWER(C614), "/", E614))</f>
        <v/>
      </c>
      <c r="AE614" s="8"/>
      <c r="AO614" s="8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>IF(ISBLANK(Z615),  "", _xlfn.CONCAT("haas/entity/sensor/", LOWER(C615), "/", E615, "/config"))</f>
        <v/>
      </c>
      <c r="AB615" s="8" t="str">
        <f>IF(ISBLANK(Z615),  "", _xlfn.CONCAT(LOWER(C615), "/", E615))</f>
        <v/>
      </c>
      <c r="AE615" s="8"/>
      <c r="AO615" s="8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>IF(ISBLANK(Z616),  "", _xlfn.CONCAT("haas/entity/sensor/", LOWER(C616), "/", E616, "/config"))</f>
        <v/>
      </c>
      <c r="AB616" s="8" t="str">
        <f>IF(ISBLANK(Z616),  "", _xlfn.CONCAT(LOWER(C616), "/", E616))</f>
        <v/>
      </c>
      <c r="AE616" s="8"/>
      <c r="AO616" s="8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>IF(ISBLANK(Z617),  "", _xlfn.CONCAT("haas/entity/sensor/", LOWER(C617), "/", E617, "/config"))</f>
        <v/>
      </c>
      <c r="AB617" s="8" t="str">
        <f>IF(ISBLANK(Z617),  "", _xlfn.CONCAT(LOWER(C617), "/", E617))</f>
        <v/>
      </c>
      <c r="AE617" s="8"/>
      <c r="AO617" s="8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>IF(ISBLANK(Z618),  "", _xlfn.CONCAT("haas/entity/sensor/", LOWER(C618), "/", E618, "/config"))</f>
        <v/>
      </c>
      <c r="AB618" s="8" t="str">
        <f>IF(ISBLANK(Z618),  "", _xlfn.CONCAT(LOWER(C618), "/", E618))</f>
        <v/>
      </c>
      <c r="AE618" s="8"/>
      <c r="AO618" s="8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>IF(ISBLANK(Z619),  "", _xlfn.CONCAT("haas/entity/sensor/", LOWER(C619), "/", E619, "/config"))</f>
        <v/>
      </c>
      <c r="AB619" s="8" t="str">
        <f>IF(ISBLANK(Z619),  "", _xlfn.CONCAT(LOWER(C619), "/", E619))</f>
        <v/>
      </c>
      <c r="AE619" s="8"/>
      <c r="AO619" s="8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>IF(ISBLANK(Z620),  "", _xlfn.CONCAT("haas/entity/sensor/", LOWER(C620), "/", E620, "/config"))</f>
        <v/>
      </c>
      <c r="AB620" s="8" t="str">
        <f>IF(ISBLANK(Z620),  "", _xlfn.CONCAT(LOWER(C620), "/", E620))</f>
        <v/>
      </c>
      <c r="AE620" s="8"/>
      <c r="AO620" s="8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>IF(ISBLANK(Z621),  "", _xlfn.CONCAT("haas/entity/sensor/", LOWER(C621), "/", E621, "/config"))</f>
        <v/>
      </c>
      <c r="AB621" s="8" t="str">
        <f>IF(ISBLANK(Z621),  "", _xlfn.CONCAT(LOWER(C621), "/", E621))</f>
        <v/>
      </c>
      <c r="AE621" s="8"/>
      <c r="AO621" s="8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>IF(ISBLANK(Z622),  "", _xlfn.CONCAT("haas/entity/sensor/", LOWER(C622), "/", E622, "/config"))</f>
        <v/>
      </c>
      <c r="AB622" s="8" t="str">
        <f>IF(ISBLANK(Z622),  "", _xlfn.CONCAT(LOWER(C622), "/", E622))</f>
        <v/>
      </c>
      <c r="AE622" s="8"/>
      <c r="AO622" s="8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>IF(ISBLANK(Z623),  "", _xlfn.CONCAT("haas/entity/sensor/", LOWER(C623), "/", E623, "/config"))</f>
        <v/>
      </c>
      <c r="AB623" s="8" t="str">
        <f>IF(ISBLANK(Z623),  "", _xlfn.CONCAT(LOWER(C623), "/", E623))</f>
        <v/>
      </c>
      <c r="AE623" s="8"/>
      <c r="AO623" s="8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>IF(ISBLANK(Z624),  "", _xlfn.CONCAT("haas/entity/sensor/", LOWER(C624), "/", E624, "/config"))</f>
        <v/>
      </c>
      <c r="AB624" s="8" t="str">
        <f>IF(ISBLANK(Z624),  "", _xlfn.CONCAT(LOWER(C624), "/", E624))</f>
        <v/>
      </c>
      <c r="AE624" s="8"/>
      <c r="AO624" s="8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>IF(ISBLANK(Z625),  "", _xlfn.CONCAT("haas/entity/sensor/", LOWER(C625), "/", E625, "/config"))</f>
        <v/>
      </c>
      <c r="AB625" s="8" t="str">
        <f>IF(ISBLANK(Z625),  "", _xlfn.CONCAT(LOWER(C625), "/", E625))</f>
        <v/>
      </c>
      <c r="AE625" s="8"/>
      <c r="AO625" s="8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>IF(ISBLANK(Z626),  "", _xlfn.CONCAT("haas/entity/sensor/", LOWER(C626), "/", E626, "/config"))</f>
        <v/>
      </c>
      <c r="AB626" s="8" t="str">
        <f>IF(ISBLANK(Z626),  "", _xlfn.CONCAT(LOWER(C626), "/", E626))</f>
        <v/>
      </c>
      <c r="AE626" s="8"/>
      <c r="AO626" s="8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>IF(ISBLANK(Z627),  "", _xlfn.CONCAT("haas/entity/sensor/", LOWER(C627), "/", E627, "/config"))</f>
        <v/>
      </c>
      <c r="AB627" s="8" t="str">
        <f>IF(ISBLANK(Z627),  "", _xlfn.CONCAT(LOWER(C627), "/", E627))</f>
        <v/>
      </c>
      <c r="AE627" s="8"/>
      <c r="AO627" s="8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>IF(ISBLANK(Z628),  "", _xlfn.CONCAT("haas/entity/sensor/", LOWER(C628), "/", E628, "/config"))</f>
        <v/>
      </c>
      <c r="AB628" s="8" t="str">
        <f>IF(ISBLANK(Z628),  "", _xlfn.CONCAT(LOWER(C628), "/", E628))</f>
        <v/>
      </c>
      <c r="AE628" s="8"/>
      <c r="AO628" s="8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>IF(ISBLANK(Z629),  "", _xlfn.CONCAT("haas/entity/sensor/", LOWER(C629), "/", E629, "/config"))</f>
        <v/>
      </c>
      <c r="AB629" s="8" t="str">
        <f>IF(ISBLANK(Z629),  "", _xlfn.CONCAT(LOWER(C629), "/", E629))</f>
        <v/>
      </c>
      <c r="AE629" s="8"/>
      <c r="AO629" s="8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>IF(ISBLANK(Z630),  "", _xlfn.CONCAT("haas/entity/sensor/", LOWER(C630), "/", E630, "/config"))</f>
        <v/>
      </c>
      <c r="AB630" s="8" t="str">
        <f>IF(ISBLANK(Z630),  "", _xlfn.CONCAT(LOWER(C630), "/", E630))</f>
        <v/>
      </c>
      <c r="AE630" s="8"/>
      <c r="AO630" s="8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>IF(ISBLANK(Z631),  "", _xlfn.CONCAT("haas/entity/sensor/", LOWER(C631), "/", E631, "/config"))</f>
        <v/>
      </c>
      <c r="AB631" s="8" t="str">
        <f>IF(ISBLANK(Z631),  "", _xlfn.CONCAT(LOWER(C631), "/", E631))</f>
        <v/>
      </c>
      <c r="AE631" s="8"/>
      <c r="AO631" s="8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>IF(ISBLANK(Z632),  "", _xlfn.CONCAT("haas/entity/sensor/", LOWER(C632), "/", E632, "/config"))</f>
        <v/>
      </c>
      <c r="AB632" s="8" t="str">
        <f>IF(ISBLANK(Z632),  "", _xlfn.CONCAT(LOWER(C632), "/", E632))</f>
        <v/>
      </c>
      <c r="AE632" s="8"/>
      <c r="AO632" s="8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>IF(ISBLANK(Z633),  "", _xlfn.CONCAT("haas/entity/sensor/", LOWER(C633), "/", E633, "/config"))</f>
        <v/>
      </c>
      <c r="AB633" s="8" t="str">
        <f>IF(ISBLANK(Z633),  "", _xlfn.CONCAT(LOWER(C633), "/", E633))</f>
        <v/>
      </c>
      <c r="AE633" s="8"/>
      <c r="AO633" s="8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>IF(ISBLANK(Z634),  "", _xlfn.CONCAT("haas/entity/sensor/", LOWER(C634), "/", E634, "/config"))</f>
        <v/>
      </c>
      <c r="AB634" s="8" t="str">
        <f>IF(ISBLANK(Z634),  "", _xlfn.CONCAT(LOWER(C634), "/", E634))</f>
        <v/>
      </c>
      <c r="AE634" s="8"/>
      <c r="AO634" s="8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>IF(ISBLANK(Z635),  "", _xlfn.CONCAT("haas/entity/sensor/", LOWER(C635), "/", E635, "/config"))</f>
        <v/>
      </c>
      <c r="AB635" s="8" t="str">
        <f>IF(ISBLANK(Z635),  "", _xlfn.CONCAT(LOWER(C635), "/", E635))</f>
        <v/>
      </c>
      <c r="AE635" s="8"/>
      <c r="AO635" s="8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>IF(ISBLANK(Z636),  "", _xlfn.CONCAT("haas/entity/sensor/", LOWER(C636), "/", E636, "/config"))</f>
        <v/>
      </c>
      <c r="AB636" s="8" t="str">
        <f>IF(ISBLANK(Z636),  "", _xlfn.CONCAT(LOWER(C636), "/", E636))</f>
        <v/>
      </c>
      <c r="AE636" s="8"/>
      <c r="AO636" s="8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>IF(ISBLANK(Z637),  "", _xlfn.CONCAT("haas/entity/sensor/", LOWER(C637), "/", E637, "/config"))</f>
        <v/>
      </c>
      <c r="AB637" s="8" t="str">
        <f>IF(ISBLANK(Z637),  "", _xlfn.CONCAT(LOWER(C637), "/", E637))</f>
        <v/>
      </c>
      <c r="AE637" s="8"/>
      <c r="AO637" s="8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>IF(ISBLANK(Z638),  "", _xlfn.CONCAT("haas/entity/sensor/", LOWER(C638), "/", E638, "/config"))</f>
        <v/>
      </c>
      <c r="AB638" s="8" t="str">
        <f>IF(ISBLANK(Z638),  "", _xlfn.CONCAT(LOWER(C638), "/", E638))</f>
        <v/>
      </c>
      <c r="AE638" s="8"/>
      <c r="AO638" s="8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>IF(ISBLANK(Z639),  "", _xlfn.CONCAT("haas/entity/sensor/", LOWER(C639), "/", E639, "/config"))</f>
        <v/>
      </c>
      <c r="AB639" s="8" t="str">
        <f>IF(ISBLANK(Z639),  "", _xlfn.CONCAT(LOWER(C639), "/", E639))</f>
        <v/>
      </c>
      <c r="AE639" s="8"/>
      <c r="AO639" s="8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>IF(ISBLANK(Z640),  "", _xlfn.CONCAT("haas/entity/sensor/", LOWER(C640), "/", E640, "/config"))</f>
        <v/>
      </c>
      <c r="AB640" s="8" t="str">
        <f>IF(ISBLANK(Z640),  "", _xlfn.CONCAT(LOWER(C640), "/", E640))</f>
        <v/>
      </c>
      <c r="AE640" s="8"/>
      <c r="AO640" s="8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>IF(ISBLANK(Z641),  "", _xlfn.CONCAT("haas/entity/sensor/", LOWER(C641), "/", E641, "/config"))</f>
        <v/>
      </c>
      <c r="AB641" s="8" t="str">
        <f>IF(ISBLANK(Z641),  "", _xlfn.CONCAT(LOWER(C641), "/", E641))</f>
        <v/>
      </c>
      <c r="AE641" s="8"/>
      <c r="AO641" s="8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>IF(ISBLANK(Z642),  "", _xlfn.CONCAT("haas/entity/sensor/", LOWER(C642), "/", E642, "/config"))</f>
        <v/>
      </c>
      <c r="AB642" s="8" t="str">
        <f>IF(ISBLANK(Z642),  "", _xlfn.CONCAT(LOWER(C642), "/", E642))</f>
        <v/>
      </c>
      <c r="AE642" s="8"/>
      <c r="AO642" s="8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>IF(ISBLANK(Z643),  "", _xlfn.CONCAT("haas/entity/sensor/", LOWER(C643), "/", E643, "/config"))</f>
        <v/>
      </c>
      <c r="AB643" s="8" t="str">
        <f>IF(ISBLANK(Z643),  "", _xlfn.CONCAT(LOWER(C643), "/", E643))</f>
        <v/>
      </c>
      <c r="AE643" s="8"/>
      <c r="AO643" s="8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>IF(ISBLANK(Z644),  "", _xlfn.CONCAT("haas/entity/sensor/", LOWER(C644), "/", E644, "/config"))</f>
        <v/>
      </c>
      <c r="AB644" s="8" t="str">
        <f>IF(ISBLANK(Z644),  "", _xlfn.CONCAT(LOWER(C644), "/", E644))</f>
        <v/>
      </c>
      <c r="AE644" s="8"/>
      <c r="AO644" s="8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>IF(ISBLANK(Z645),  "", _xlfn.CONCAT("haas/entity/sensor/", LOWER(C645), "/", E645, "/config"))</f>
        <v/>
      </c>
      <c r="AB645" s="8" t="str">
        <f>IF(ISBLANK(Z645),  "", _xlfn.CONCAT(LOWER(C645), "/", E645))</f>
        <v/>
      </c>
      <c r="AE645" s="8"/>
      <c r="AO645" s="8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>IF(ISBLANK(Z646),  "", _xlfn.CONCAT("haas/entity/sensor/", LOWER(C646), "/", E646, "/config"))</f>
        <v/>
      </c>
      <c r="AB646" s="8" t="str">
        <f>IF(ISBLANK(Z646),  "", _xlfn.CONCAT(LOWER(C646), "/", E646))</f>
        <v/>
      </c>
      <c r="AE646" s="8"/>
      <c r="AO646" s="8" t="str">
        <f>IF(AND(ISBLANK(AM646), ISBLANK(AN646)), "", _xlfn.CONCAT("[", IF(ISBLANK(AM646), "", _xlfn.CONCAT("[""mac"", """, AM646, """]")), IF(ISBLANK(AN646), "", _xlfn.CONCAT(", [""ip"", """, AN646, """]")), "]"))</f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>IF(ISBLANK(Z647),  "", _xlfn.CONCAT("haas/entity/sensor/", LOWER(C647), "/", E647, "/config"))</f>
        <v/>
      </c>
      <c r="AB647" s="8" t="str">
        <f>IF(ISBLANK(Z647),  "", _xlfn.CONCAT(LOWER(C647), "/", E647))</f>
        <v/>
      </c>
      <c r="AE647" s="8"/>
      <c r="AO647" s="8" t="str">
        <f>IF(AND(ISBLANK(AM647), ISBLANK(AN647)), "", _xlfn.CONCAT("[", IF(ISBLANK(AM647), "", _xlfn.CONCAT("[""mac"", """, AM647, """]")), IF(ISBLANK(AN647), "", _xlfn.CONCAT(", [""ip"", """, AN647, """]")), "]"))</f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>IF(ISBLANK(Z648),  "", _xlfn.CONCAT("haas/entity/sensor/", LOWER(C648), "/", E648, "/config"))</f>
        <v/>
      </c>
      <c r="AB648" s="8" t="str">
        <f>IF(ISBLANK(Z648),  "", _xlfn.CONCAT(LOWER(C648), "/", E648))</f>
        <v/>
      </c>
      <c r="AE648" s="8"/>
      <c r="AO648" s="8" t="str">
        <f>IF(AND(ISBLANK(AM648), ISBLANK(AN648)), "", _xlfn.CONCAT("[", IF(ISBLANK(AM648), "", _xlfn.CONCAT("[""mac"", """, AM648, """]")), IF(ISBLANK(AN648), "", _xlfn.CONCAT(", [""ip"", """, AN648, """]")), "]"))</f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>IF(ISBLANK(Z649),  "", _xlfn.CONCAT("haas/entity/sensor/", LOWER(C649), "/", E649, "/config"))</f>
        <v/>
      </c>
      <c r="AB649" s="8" t="str">
        <f>IF(ISBLANK(Z649),  "", _xlfn.CONCAT(LOWER(C649), "/", E649))</f>
        <v/>
      </c>
      <c r="AE649" s="8"/>
      <c r="AO649" s="8" t="str">
        <f>IF(AND(ISBLANK(AM649), ISBLANK(AN649)), "", _xlfn.CONCAT("[", IF(ISBLANK(AM649), "", _xlfn.CONCAT("[""mac"", """, AM649, """]")), IF(ISBLANK(AN649), "", _xlfn.CONCAT(", [""ip"", """, AN649, """]")), "]"))</f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>IF(ISBLANK(Z650),  "", _xlfn.CONCAT("haas/entity/sensor/", LOWER(C650), "/", E650, "/config"))</f>
        <v/>
      </c>
      <c r="AB650" s="8" t="str">
        <f>IF(ISBLANK(Z650),  "", _xlfn.CONCAT(LOWER(C650), "/", E650))</f>
        <v/>
      </c>
      <c r="AE650" s="8"/>
      <c r="AO650" s="8" t="str">
        <f>IF(AND(ISBLANK(AM650), ISBLANK(AN650)), "", _xlfn.CONCAT("[", IF(ISBLANK(AM650), "", _xlfn.CONCAT("[""mac"", """, AM650, """]")), IF(ISBLANK(AN650), "", _xlfn.CONCAT(", [""ip"", """, AN650, """]")), "]"))</f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>IF(ISBLANK(Z651),  "", _xlfn.CONCAT("haas/entity/sensor/", LOWER(C651), "/", E651, "/config"))</f>
        <v/>
      </c>
      <c r="AB651" s="8" t="str">
        <f>IF(ISBLANK(Z651),  "", _xlfn.CONCAT(LOWER(C651), "/", E651))</f>
        <v/>
      </c>
      <c r="AE651" s="8"/>
      <c r="AO651" s="8" t="str">
        <f>IF(AND(ISBLANK(AM651), ISBLANK(AN651)), "", _xlfn.CONCAT("[", IF(ISBLANK(AM651), "", _xlfn.CONCAT("[""mac"", """, AM651, """]")), IF(ISBLANK(AN651), "", _xlfn.CONCAT(", [""ip"", """, AN651, """]")), "]"))</f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>IF(ISBLANK(Z652),  "", _xlfn.CONCAT("haas/entity/sensor/", LOWER(C652), "/", E652, "/config"))</f>
        <v/>
      </c>
      <c r="AB652" s="8" t="str">
        <f>IF(ISBLANK(Z652),  "", _xlfn.CONCAT(LOWER(C652), "/", E652))</f>
        <v/>
      </c>
      <c r="AE652" s="8"/>
      <c r="AO652" s="8" t="str">
        <f>IF(AND(ISBLANK(AM652), ISBLANK(AN652)), "", _xlfn.CONCAT("[", IF(ISBLANK(AM652), "", _xlfn.CONCAT("[""mac"", """, AM652, """]")), IF(ISBLANK(AN652), "", _xlfn.CONCAT(", [""ip"", """, AN652, """]")), "]"))</f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>IF(ISBLANK(Z653),  "", _xlfn.CONCAT("haas/entity/sensor/", LOWER(C653), "/", E653, "/config"))</f>
        <v/>
      </c>
      <c r="AB653" s="8" t="str">
        <f>IF(ISBLANK(Z653),  "", _xlfn.CONCAT(LOWER(C653), "/", E653))</f>
        <v/>
      </c>
      <c r="AE653" s="8"/>
      <c r="AO653" s="8" t="str">
        <f>IF(AND(ISBLANK(AM653), ISBLANK(AN653)), "", _xlfn.CONCAT("[", IF(ISBLANK(AM653), "", _xlfn.CONCAT("[""mac"", """, AM653, """]")), IF(ISBLANK(AN653), "", _xlfn.CONCAT(", [""ip"", """, AN653, """]")), "]"))</f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>IF(ISBLANK(Z654),  "", _xlfn.CONCAT("haas/entity/sensor/", LOWER(C654), "/", E654, "/config"))</f>
        <v/>
      </c>
      <c r="AB654" s="8" t="str">
        <f>IF(ISBLANK(Z654),  "", _xlfn.CONCAT(LOWER(C654), "/", E654))</f>
        <v/>
      </c>
      <c r="AE654" s="8"/>
      <c r="AO654" s="8" t="str">
        <f>IF(AND(ISBLANK(AM654), ISBLANK(AN654)), "", _xlfn.CONCAT("[", IF(ISBLANK(AM654), "", _xlfn.CONCAT("[""mac"", """, AM654, """]")), IF(ISBLANK(AN654), "", _xlfn.CONCAT(", [""ip"", """, AN654, """]")), "]"))</f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>IF(ISBLANK(Z655),  "", _xlfn.CONCAT("haas/entity/sensor/", LOWER(C655), "/", E655, "/config"))</f>
        <v/>
      </c>
      <c r="AB655" s="8" t="str">
        <f>IF(ISBLANK(Z655),  "", _xlfn.CONCAT(LOWER(C655), "/", E655))</f>
        <v/>
      </c>
      <c r="AE655" s="8"/>
      <c r="AO655" s="8" t="str">
        <f>IF(AND(ISBLANK(AM655), ISBLANK(AN655)), "", _xlfn.CONCAT("[", IF(ISBLANK(AM655), "", _xlfn.CONCAT("[""mac"", """, AM655, """]")), IF(ISBLANK(AN655), "", _xlfn.CONCAT(", [""ip"", """, AN655, """]")), "]"))</f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>IF(ISBLANK(Z656),  "", _xlfn.CONCAT("haas/entity/sensor/", LOWER(C656), "/", E656, "/config"))</f>
        <v/>
      </c>
      <c r="AB656" s="8" t="str">
        <f>IF(ISBLANK(Z656),  "", _xlfn.CONCAT(LOWER(C656), "/", E656))</f>
        <v/>
      </c>
      <c r="AE656" s="8"/>
      <c r="AO656" s="8" t="str">
        <f>IF(AND(ISBLANK(AM656), ISBLANK(AN656)), "", _xlfn.CONCAT("[", IF(ISBLANK(AM656), "", _xlfn.CONCAT("[""mac"", """, AM656, """]")), IF(ISBLANK(AN656), "", _xlfn.CONCAT(", [""ip"", """, AN656, """]")), "]"))</f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>IF(ISBLANK(Z657),  "", _xlfn.CONCAT("haas/entity/sensor/", LOWER(C657), "/", E657, "/config"))</f>
        <v/>
      </c>
      <c r="AB657" s="8" t="str">
        <f>IF(ISBLANK(Z657),  "", _xlfn.CONCAT(LOWER(C657), "/", E657))</f>
        <v/>
      </c>
      <c r="AE657" s="8"/>
      <c r="AO657" s="8" t="str">
        <f>IF(AND(ISBLANK(AM657), ISBLANK(AN657)), "", _xlfn.CONCAT("[", IF(ISBLANK(AM657), "", _xlfn.CONCAT("[""mac"", """, AM657, """]")), IF(ISBLANK(AN657), "", _xlfn.CONCAT(", [""ip"", """, AN657, """]")), "]"))</f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>IF(ISBLANK(Z658),  "", _xlfn.CONCAT("haas/entity/sensor/", LOWER(C658), "/", E658, "/config"))</f>
        <v/>
      </c>
      <c r="AB658" s="8" t="str">
        <f>IF(ISBLANK(Z658),  "", _xlfn.CONCAT(LOWER(C658), "/", E658))</f>
        <v/>
      </c>
      <c r="AE658" s="8"/>
      <c r="AO658" s="8" t="str">
        <f>IF(AND(ISBLANK(AM658), ISBLANK(AN658)), "", _xlfn.CONCAT("[", IF(ISBLANK(AM658), "", _xlfn.CONCAT("[""mac"", """, AM658, """]")), IF(ISBLANK(AN658), "", _xlfn.CONCAT(", [""ip"", """, AN658, """]")), "]"))</f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>IF(ISBLANK(Z659),  "", _xlfn.CONCAT("haas/entity/sensor/", LOWER(C659), "/", E659, "/config"))</f>
        <v/>
      </c>
      <c r="AB659" s="8" t="str">
        <f>IF(ISBLANK(Z659),  "", _xlfn.CONCAT(LOWER(C659), "/", E659))</f>
        <v/>
      </c>
      <c r="AE659" s="8"/>
      <c r="AO659" s="8" t="str">
        <f>IF(AND(ISBLANK(AM659), ISBLANK(AN659)), "", _xlfn.CONCAT("[", IF(ISBLANK(AM659), "", _xlfn.CONCAT("[""mac"", """, AM659, """]")), IF(ISBLANK(AN659), "", _xlfn.CONCAT(", [""ip"", """, AN659, """]")), "]"))</f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>IF(ISBLANK(Z660),  "", _xlfn.CONCAT("haas/entity/sensor/", LOWER(C660), "/", E660, "/config"))</f>
        <v/>
      </c>
      <c r="AB660" s="8" t="str">
        <f>IF(ISBLANK(Z660),  "", _xlfn.CONCAT(LOWER(C660), "/", E660))</f>
        <v/>
      </c>
      <c r="AE660" s="8"/>
      <c r="AO660" s="8" t="str">
        <f>IF(AND(ISBLANK(AM660), ISBLANK(AN660)), "", _xlfn.CONCAT("[", IF(ISBLANK(AM660), "", _xlfn.CONCAT("[""mac"", """, AM660, """]")), IF(ISBLANK(AN660), "", _xlfn.CONCAT(", [""ip"", """, AN660, """]")), "]"))</f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>IF(ISBLANK(Z661),  "", _xlfn.CONCAT("haas/entity/sensor/", LOWER(C661), "/", E661, "/config"))</f>
        <v/>
      </c>
      <c r="AB661" s="8" t="str">
        <f>IF(ISBLANK(Z661),  "", _xlfn.CONCAT(LOWER(C661), "/", E661))</f>
        <v/>
      </c>
      <c r="AE661" s="8"/>
      <c r="AO661" s="8" t="str">
        <f>IF(AND(ISBLANK(AM661), ISBLANK(AN661)), "", _xlfn.CONCAT("[", IF(ISBLANK(AM661), "", _xlfn.CONCAT("[""mac"", """, AM661, """]")), IF(ISBLANK(AN661), "", _xlfn.CONCAT(", [""ip"", """, AN661, """]")), "]"))</f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>IF(ISBLANK(Z662),  "", _xlfn.CONCAT("haas/entity/sensor/", LOWER(C662), "/", E662, "/config"))</f>
        <v/>
      </c>
      <c r="AB662" s="8" t="str">
        <f>IF(ISBLANK(Z662),  "", _xlfn.CONCAT(LOWER(C662), "/", E662))</f>
        <v/>
      </c>
      <c r="AE662" s="8"/>
      <c r="AO662" s="8" t="str">
        <f>IF(AND(ISBLANK(AM662), ISBLANK(AN662)), "", _xlfn.CONCAT("[", IF(ISBLANK(AM662), "", _xlfn.CONCAT("[""mac"", """, AM662, """]")), IF(ISBLANK(AN662), "", _xlfn.CONCAT(", [""ip"", """, AN662, """]")), "]"))</f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>IF(ISBLANK(Z663),  "", _xlfn.CONCAT("haas/entity/sensor/", LOWER(C663), "/", E663, "/config"))</f>
        <v/>
      </c>
      <c r="AB663" s="8" t="str">
        <f>IF(ISBLANK(Z663),  "", _xlfn.CONCAT(LOWER(C663), "/", E663))</f>
        <v/>
      </c>
      <c r="AE663" s="8"/>
      <c r="AO663" s="8" t="str">
        <f>IF(AND(ISBLANK(AM663), ISBLANK(AN663)), "", _xlfn.CONCAT("[", IF(ISBLANK(AM663), "", _xlfn.CONCAT("[""mac"", """, AM663, """]")), IF(ISBLANK(AN663), "", _xlfn.CONCAT(", [""ip"", """, AN663, """]")), "]"))</f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>IF(ISBLANK(Z664),  "", _xlfn.CONCAT("haas/entity/sensor/", LOWER(C664), "/", E664, "/config"))</f>
        <v/>
      </c>
      <c r="AB664" s="8" t="str">
        <f>IF(ISBLANK(Z664),  "", _xlfn.CONCAT(LOWER(C664), "/", E664))</f>
        <v/>
      </c>
      <c r="AE664" s="8"/>
      <c r="AO664" s="8" t="str">
        <f>IF(AND(ISBLANK(AM664), ISBLANK(AN664)), "", _xlfn.CONCAT("[", IF(ISBLANK(AM664), "", _xlfn.CONCAT("[""mac"", """, AM664, """]")), IF(ISBLANK(AN664), "", _xlfn.CONCAT(", [""ip"", """, AN664, """]")), "]"))</f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>IF(ISBLANK(Z665),  "", _xlfn.CONCAT("haas/entity/sensor/", LOWER(C665), "/", E665, "/config"))</f>
        <v/>
      </c>
      <c r="AB665" s="8" t="str">
        <f>IF(ISBLANK(Z665),  "", _xlfn.CONCAT(LOWER(C665), "/", E665))</f>
        <v/>
      </c>
      <c r="AE665" s="8"/>
      <c r="AO665" s="8" t="str">
        <f>IF(AND(ISBLANK(AM665), ISBLANK(AN665)), "", _xlfn.CONCAT("[", IF(ISBLANK(AM665), "", _xlfn.CONCAT("[""mac"", """, AM665, """]")), IF(ISBLANK(AN665), "", _xlfn.CONCAT(", [""ip"", """, AN665, """]")), "]"))</f>
        <v/>
      </c>
    </row>
    <row r="666" spans="6:41" ht="16" customHeight="1" x14ac:dyDescent="0.2">
      <c r="F666" s="8" t="str">
        <f>IF(ISBLANK(E666), "", Table2[[#This Row],[unique_id]])</f>
        <v/>
      </c>
      <c r="N666" s="8"/>
      <c r="O666" s="10"/>
      <c r="P666" s="10"/>
      <c r="Q666" s="10"/>
      <c r="R666" s="10"/>
      <c r="S666" s="10"/>
      <c r="T666" s="8"/>
      <c r="AA666" s="8" t="str">
        <f>IF(ISBLANK(Z666),  "", _xlfn.CONCAT("haas/entity/sensor/", LOWER(C666), "/", E666, "/config"))</f>
        <v/>
      </c>
      <c r="AB666" s="8" t="str">
        <f>IF(ISBLANK(Z666),  "", _xlfn.CONCAT(LOWER(C666), "/", E666))</f>
        <v/>
      </c>
      <c r="AE666" s="8"/>
      <c r="AO666" s="8" t="str">
        <f>IF(AND(ISBLANK(AM666), ISBLANK(AN666)), "", _xlfn.CONCAT("[", IF(ISBLANK(AM666), "", _xlfn.CONCAT("[""mac"", """, AM666, """]")), IF(ISBLANK(AN666), "", _xlfn.CONCAT(", [""ip"", """, AN666, """]")), "]"))</f>
        <v/>
      </c>
    </row>
    <row r="667" spans="6:41" ht="16" customHeight="1" x14ac:dyDescent="0.2">
      <c r="F667" s="8" t="str">
        <f>IF(ISBLANK(E667), "", Table2[[#This Row],[unique_id]])</f>
        <v/>
      </c>
      <c r="N667" s="8"/>
      <c r="O667" s="10"/>
      <c r="P667" s="10"/>
      <c r="Q667" s="10"/>
      <c r="R667" s="10"/>
      <c r="S667" s="10"/>
      <c r="T667" s="8"/>
      <c r="AA667" s="8" t="str">
        <f>IF(ISBLANK(Z667),  "", _xlfn.CONCAT("haas/entity/sensor/", LOWER(C667), "/", E667, "/config"))</f>
        <v/>
      </c>
      <c r="AB667" s="8" t="str">
        <f>IF(ISBLANK(Z667),  "", _xlfn.CONCAT(LOWER(C667), "/", E667))</f>
        <v/>
      </c>
      <c r="AE667" s="8"/>
      <c r="AO667" s="8" t="str">
        <f>IF(AND(ISBLANK(AM667), ISBLANK(AN667)), "", _xlfn.CONCAT("[", IF(ISBLANK(AM667), "", _xlfn.CONCAT("[""mac"", """, AM667, """]")), IF(ISBLANK(AN667), "", _xlfn.CONCAT(", [""ip"", """, AN667, """]")), "]"))</f>
        <v/>
      </c>
    </row>
    <row r="668" spans="6:41" ht="16" customHeight="1" x14ac:dyDescent="0.2">
      <c r="F668" s="8" t="str">
        <f>IF(ISBLANK(E668), "", Table2[[#This Row],[unique_id]])</f>
        <v/>
      </c>
      <c r="N668" s="8"/>
      <c r="O668" s="10"/>
      <c r="P668" s="10"/>
      <c r="Q668" s="10"/>
      <c r="R668" s="10"/>
      <c r="S668" s="10"/>
      <c r="T668" s="8"/>
      <c r="AA668" s="8" t="str">
        <f>IF(ISBLANK(Z668),  "", _xlfn.CONCAT("haas/entity/sensor/", LOWER(C668), "/", E668, "/config"))</f>
        <v/>
      </c>
      <c r="AB668" s="8" t="str">
        <f>IF(ISBLANK(Z668),  "", _xlfn.CONCAT(LOWER(C668), "/", E668))</f>
        <v/>
      </c>
      <c r="AE668" s="8"/>
      <c r="AO668" s="8" t="str">
        <f>IF(AND(ISBLANK(AM668), ISBLANK(AN668)), "", _xlfn.CONCAT("[", IF(ISBLANK(AM668), "", _xlfn.CONCAT("[""mac"", """, AM668, """]")), IF(ISBLANK(AN668), "", _xlfn.CONCAT(", [""ip"", """, AN668, """]")), "]"))</f>
        <v/>
      </c>
    </row>
    <row r="669" spans="6:41" ht="16" customHeight="1" x14ac:dyDescent="0.2">
      <c r="F669" s="8" t="str">
        <f>IF(ISBLANK(E669), "", Table2[[#This Row],[unique_id]])</f>
        <v/>
      </c>
      <c r="N669" s="8"/>
      <c r="O669" s="10"/>
      <c r="P669" s="10"/>
      <c r="Q669" s="10"/>
      <c r="R669" s="10"/>
      <c r="S669" s="10"/>
      <c r="T669" s="8"/>
      <c r="AA669" s="8" t="str">
        <f>IF(ISBLANK(Z669),  "", _xlfn.CONCAT("haas/entity/sensor/", LOWER(C669), "/", E669, "/config"))</f>
        <v/>
      </c>
      <c r="AB669" s="8" t="str">
        <f>IF(ISBLANK(Z669),  "", _xlfn.CONCAT(LOWER(C669), "/", E669))</f>
        <v/>
      </c>
      <c r="AE669" s="8"/>
      <c r="AO669" s="8" t="str">
        <f>IF(AND(ISBLANK(AM669), ISBLANK(AN669)), "", _xlfn.CONCAT("[", IF(ISBLANK(AM669), "", _xlfn.CONCAT("[""mac"", """, AM669, """]")), IF(ISBLANK(AN669), "", _xlfn.CONCAT(", [""ip"", """, AN669, """]")), "]"))</f>
        <v/>
      </c>
    </row>
    <row r="670" spans="6:41" ht="16" customHeight="1" x14ac:dyDescent="0.2">
      <c r="F670" s="8" t="str">
        <f>IF(ISBLANK(E670), "", Table2[[#This Row],[unique_id]])</f>
        <v/>
      </c>
      <c r="N670" s="8"/>
      <c r="O670" s="10"/>
      <c r="P670" s="10"/>
      <c r="Q670" s="10"/>
      <c r="R670" s="10"/>
      <c r="S670" s="10"/>
      <c r="T670" s="8"/>
      <c r="AA670" s="8" t="str">
        <f>IF(ISBLANK(Z670),  "", _xlfn.CONCAT("haas/entity/sensor/", LOWER(C670), "/", E670, "/config"))</f>
        <v/>
      </c>
      <c r="AB670" s="8" t="str">
        <f>IF(ISBLANK(Z670),  "", _xlfn.CONCAT(LOWER(C670), "/", E670))</f>
        <v/>
      </c>
      <c r="AE670" s="8"/>
      <c r="AO670" s="8" t="str">
        <f>IF(AND(ISBLANK(AM670), ISBLANK(AN670)), "", _xlfn.CONCAT("[", IF(ISBLANK(AM670), "", _xlfn.CONCAT("[""mac"", """, AM670, """]")), IF(ISBLANK(AN670), "", _xlfn.CONCAT(", [""ip"", """, AN670, """]")), "]"))</f>
        <v/>
      </c>
    </row>
    <row r="671" spans="6:41" ht="16" customHeight="1" x14ac:dyDescent="0.2">
      <c r="F671" s="8" t="str">
        <f>IF(ISBLANK(E671), "", Table2[[#This Row],[unique_id]])</f>
        <v/>
      </c>
      <c r="N671" s="8"/>
      <c r="O671" s="10"/>
      <c r="P671" s="10"/>
      <c r="Q671" s="10"/>
      <c r="R671" s="10"/>
      <c r="S671" s="10"/>
      <c r="T671" s="8"/>
      <c r="AA671" s="8" t="str">
        <f>IF(ISBLANK(Z671),  "", _xlfn.CONCAT("haas/entity/sensor/", LOWER(C671), "/", E671, "/config"))</f>
        <v/>
      </c>
      <c r="AB671" s="8" t="str">
        <f>IF(ISBLANK(Z671),  "", _xlfn.CONCAT(LOWER(C671), "/", E671))</f>
        <v/>
      </c>
      <c r="AE671" s="8"/>
      <c r="AO671" s="8" t="str">
        <f>IF(AND(ISBLANK(AM671), ISBLANK(AN671)), "", _xlfn.CONCAT("[", IF(ISBLANK(AM671), "", _xlfn.CONCAT("[""mac"", """, AM671, """]")), IF(ISBLANK(AN671), "", _xlfn.CONCAT(", [""ip"", """, AN671, """]")), "]"))</f>
        <v/>
      </c>
    </row>
    <row r="672" spans="6:41" ht="16" customHeight="1" x14ac:dyDescent="0.2">
      <c r="F672" s="8" t="str">
        <f>IF(ISBLANK(E672), "", Table2[[#This Row],[unique_id]])</f>
        <v/>
      </c>
      <c r="N672" s="8"/>
      <c r="O672" s="10"/>
      <c r="P672" s="10"/>
      <c r="Q672" s="10"/>
      <c r="R672" s="10"/>
      <c r="S672" s="10"/>
      <c r="T672" s="8"/>
      <c r="AA672" s="8" t="str">
        <f>IF(ISBLANK(Z672),  "", _xlfn.CONCAT("haas/entity/sensor/", LOWER(C672), "/", E672, "/config"))</f>
        <v/>
      </c>
      <c r="AB672" s="8" t="str">
        <f>IF(ISBLANK(Z672),  "", _xlfn.CONCAT(LOWER(C672), "/", E672))</f>
        <v/>
      </c>
      <c r="AE672" s="8"/>
      <c r="AO672" s="8" t="str">
        <f>IF(AND(ISBLANK(AM672), ISBLANK(AN672)), "", _xlfn.CONCAT("[", IF(ISBLANK(AM672), "", _xlfn.CONCAT("[""mac"", """, AM672, """]")), IF(ISBLANK(AN672), "", _xlfn.CONCAT(", [""ip"", """, AN672, """]")), "]"))</f>
        <v/>
      </c>
    </row>
    <row r="673" spans="6:41" ht="16" customHeight="1" x14ac:dyDescent="0.2">
      <c r="F673" s="8" t="str">
        <f>IF(ISBLANK(E673), "", Table2[[#This Row],[unique_id]])</f>
        <v/>
      </c>
      <c r="N673" s="8"/>
      <c r="O673" s="10"/>
      <c r="P673" s="10"/>
      <c r="Q673" s="10"/>
      <c r="R673" s="10"/>
      <c r="S673" s="10"/>
      <c r="T673" s="8"/>
      <c r="AA673" s="8" t="str">
        <f>IF(ISBLANK(Z673),  "", _xlfn.CONCAT("haas/entity/sensor/", LOWER(C673), "/", E673, "/config"))</f>
        <v/>
      </c>
      <c r="AB673" s="8" t="str">
        <f>IF(ISBLANK(Z673),  "", _xlfn.CONCAT(LOWER(C673), "/", E673))</f>
        <v/>
      </c>
      <c r="AE673" s="8"/>
      <c r="AO673" s="8" t="str">
        <f>IF(AND(ISBLANK(AM673), ISBLANK(AN673)), "", _xlfn.CONCAT("[", IF(ISBLANK(AM673), "", _xlfn.CONCAT("[""mac"", """, AM673, """]")), IF(ISBLANK(AN673), "", _xlfn.CONCAT(", [""ip"", """, AN673, """]")), "]"))</f>
        <v/>
      </c>
    </row>
    <row r="674" spans="6:41" ht="16" customHeight="1" x14ac:dyDescent="0.2">
      <c r="F674" s="8" t="str">
        <f>IF(ISBLANK(E674), "", Table2[[#This Row],[unique_id]])</f>
        <v/>
      </c>
      <c r="N674" s="8"/>
      <c r="O674" s="10"/>
      <c r="P674" s="10"/>
      <c r="Q674" s="10"/>
      <c r="R674" s="10"/>
      <c r="S674" s="10"/>
      <c r="T674" s="8"/>
      <c r="AA674" s="8" t="str">
        <f>IF(ISBLANK(Z674),  "", _xlfn.CONCAT("haas/entity/sensor/", LOWER(C674), "/", E674, "/config"))</f>
        <v/>
      </c>
      <c r="AB674" s="8" t="str">
        <f>IF(ISBLANK(Z674),  "", _xlfn.CONCAT(LOWER(C674), "/", E674))</f>
        <v/>
      </c>
      <c r="AE674" s="8"/>
      <c r="AO674" s="8" t="str">
        <f>IF(AND(ISBLANK(AM674), ISBLANK(AN674)), "", _xlfn.CONCAT("[", IF(ISBLANK(AM674), "", _xlfn.CONCAT("[""mac"", """, AM674, """]")), IF(ISBLANK(AN674), "", _xlfn.CONCAT(", [""ip"", """, AN674, """]")), "]"))</f>
        <v/>
      </c>
    </row>
    <row r="675" spans="6:41" ht="16" customHeight="1" x14ac:dyDescent="0.2">
      <c r="F675" s="8" t="str">
        <f>IF(ISBLANK(E675), "", Table2[[#This Row],[unique_id]])</f>
        <v/>
      </c>
      <c r="N675" s="8"/>
      <c r="O675" s="10"/>
      <c r="P675" s="10"/>
      <c r="Q675" s="10"/>
      <c r="R675" s="10"/>
      <c r="S675" s="10"/>
      <c r="T675" s="8"/>
      <c r="AA675" s="8" t="str">
        <f>IF(ISBLANK(Z675),  "", _xlfn.CONCAT("haas/entity/sensor/", LOWER(C675), "/", E675, "/config"))</f>
        <v/>
      </c>
      <c r="AB675" s="8" t="str">
        <f>IF(ISBLANK(Z675),  "", _xlfn.CONCAT(LOWER(C675), "/", E675))</f>
        <v/>
      </c>
      <c r="AE675" s="8"/>
      <c r="AO675" s="8" t="str">
        <f>IF(AND(ISBLANK(AM675), ISBLANK(AN675)), "", _xlfn.CONCAT("[", IF(ISBLANK(AM675), "", _xlfn.CONCAT("[""mac"", """, AM675, """]")), IF(ISBLANK(AN675), "", _xlfn.CONCAT(", [""ip"", """, AN675, """]")), "]"))</f>
        <v/>
      </c>
    </row>
    <row r="676" spans="6:41" ht="16" customHeight="1" x14ac:dyDescent="0.2">
      <c r="F676" s="8" t="str">
        <f>IF(ISBLANK(E676), "", Table2[[#This Row],[unique_id]])</f>
        <v/>
      </c>
      <c r="N676" s="8"/>
      <c r="O676" s="10"/>
      <c r="P676" s="10"/>
      <c r="Q676" s="10"/>
      <c r="R676" s="10"/>
      <c r="S676" s="10"/>
      <c r="T676" s="8"/>
      <c r="AA676" s="8" t="str">
        <f>IF(ISBLANK(Z676),  "", _xlfn.CONCAT("haas/entity/sensor/", LOWER(C676), "/", E676, "/config"))</f>
        <v/>
      </c>
      <c r="AB676" s="8" t="str">
        <f>IF(ISBLANK(Z676),  "", _xlfn.CONCAT(LOWER(C676), "/", E676))</f>
        <v/>
      </c>
      <c r="AE676" s="8"/>
      <c r="AO676" s="8" t="str">
        <f>IF(AND(ISBLANK(AM676), ISBLANK(AN676)), "", _xlfn.CONCAT("[", IF(ISBLANK(AM676), "", _xlfn.CONCAT("[""mac"", """, AM676, """]")), IF(ISBLANK(AN676), "", _xlfn.CONCAT(", [""ip"", """, AN676, """]")), "]"))</f>
        <v/>
      </c>
    </row>
    <row r="677" spans="6:41" ht="16" customHeight="1" x14ac:dyDescent="0.2">
      <c r="F677" s="8" t="str">
        <f>IF(ISBLANK(E677), "", Table2[[#This Row],[unique_id]])</f>
        <v/>
      </c>
      <c r="N677" s="8"/>
      <c r="O677" s="10"/>
      <c r="P677" s="10"/>
      <c r="Q677" s="10"/>
      <c r="R677" s="10"/>
      <c r="S677" s="10"/>
      <c r="T677" s="8"/>
      <c r="AA677" s="8" t="str">
        <f>IF(ISBLANK(Z677),  "", _xlfn.CONCAT("haas/entity/sensor/", LOWER(C677), "/", E677, "/config"))</f>
        <v/>
      </c>
      <c r="AB677" s="8" t="str">
        <f>IF(ISBLANK(Z677),  "", _xlfn.CONCAT(LOWER(C677), "/", E677))</f>
        <v/>
      </c>
      <c r="AE677" s="8"/>
      <c r="AO677" s="8" t="str">
        <f>IF(AND(ISBLANK(AM677), ISBLANK(AN677)), "", _xlfn.CONCAT("[", IF(ISBLANK(AM677), "", _xlfn.CONCAT("[""mac"", """, AM677, """]")), IF(ISBLANK(AN677), "", _xlfn.CONCAT(", [""ip"", """, AN677, """]")), "]"))</f>
        <v/>
      </c>
    </row>
    <row r="678" spans="6:41" ht="16" customHeight="1" x14ac:dyDescent="0.2">
      <c r="F678" s="8" t="str">
        <f>IF(ISBLANK(E678), "", Table2[[#This Row],[unique_id]])</f>
        <v/>
      </c>
      <c r="N678" s="8"/>
      <c r="O678" s="10"/>
      <c r="P678" s="10"/>
      <c r="Q678" s="10"/>
      <c r="R678" s="10"/>
      <c r="S678" s="10"/>
      <c r="T678" s="8"/>
      <c r="AA678" s="8" t="str">
        <f>IF(ISBLANK(Z678),  "", _xlfn.CONCAT("haas/entity/sensor/", LOWER(C678), "/", E678, "/config"))</f>
        <v/>
      </c>
      <c r="AB678" s="8" t="str">
        <f>IF(ISBLANK(Z678),  "", _xlfn.CONCAT(LOWER(C678), "/", E678))</f>
        <v/>
      </c>
      <c r="AE678" s="8"/>
      <c r="AO678" s="8" t="str">
        <f>IF(AND(ISBLANK(AM678), ISBLANK(AN678)), "", _xlfn.CONCAT("[", IF(ISBLANK(AM678), "", _xlfn.CONCAT("[""mac"", """, AM678, """]")), IF(ISBLANK(AN678), "", _xlfn.CONCAT(", [""ip"", """, AN678,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306" r:id="rId16" xr:uid="{6ECFAFAA-1F35-084B-BA26-702320AD43B3}"/>
    <hyperlink ref="AE30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51" r:id="rId22" location="/device/0x00158d0005d9d088/info" xr:uid="{614C0E0D-76AD-7F46-B4B6-ECC89BCB3C74}"/>
    <hyperlink ref="R2" r:id="rId23" xr:uid="{83FD6FC4-4E06-7C48-824E-8F1F33D727AC}"/>
    <hyperlink ref="AE288" r:id="rId24" location="/device/0x00158d0005d9d088/info" xr:uid="{48500090-D05D-FF41-9CDF-89FB92E94F6E}"/>
    <hyperlink ref="AE287" r:id="rId25" location="/device/0x00158d0005d9d088/info" xr:uid="{43297D69-1353-0E40-BA79-51E8C8C21631}"/>
    <hyperlink ref="AE286" r:id="rId26" location="/device/0x00158d0005d9d088/info" xr:uid="{9A06D37D-934F-7F4E-A30D-B6C633DE78B1}"/>
  </hyperlinks>
  <pageMargins left="0.7" right="0.7" top="0.75" bottom="0.75" header="0.3" footer="0.3"/>
  <pageSetup paperSize="9" orientation="portrait" horizontalDpi="0" verticalDpi="0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2023-01-27T08:53:01Z</dcterms:modified>
</cp:coreProperties>
</file>