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6CE3BD4F-A2D1-3E48-91A8-D07245A057D4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E81" i="1"/>
  <c r="F81" i="1" s="1"/>
  <c r="Z158" i="1"/>
  <c r="Z159" i="1"/>
  <c r="Z160" i="1"/>
  <c r="Z161" i="1"/>
  <c r="Z157" i="1"/>
  <c r="E76" i="1"/>
  <c r="F76" i="1" s="1"/>
  <c r="E77" i="1"/>
  <c r="F77" i="1" s="1"/>
  <c r="E79" i="1"/>
  <c r="F79" i="1" s="1"/>
  <c r="E241" i="1"/>
  <c r="E75" i="1"/>
  <c r="F75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4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E80" i="1"/>
  <c r="F80" i="1" s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<sst xmlns="http://schemas.openxmlformats.org/spreadsheetml/2006/main" count="3203" uniqueCount="789">
  <si>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</si>
  <si>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</si>
  <si>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</si>
  <si>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</si>
  <si>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</si>
  <si>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</si>
  <si>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</si>
  <si>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</si>
  <si>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</si>
  <si>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</si>
  <si>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</si>
  <si>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</si>
  <si>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</si>
  <si>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</si>
  <si>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</si>
  <si>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</si>
  <si>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</si>
  <si>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</si>
  <si>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</si>
  <si>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</si>
  <si>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</si>
  <si>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</si>
  <si>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</si>
  <si>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</si>
  <si>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</si>
  <si>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</si>
  <si>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</si>
  <si>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</si>
  <si>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</si>
  <si>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</si>
  <si>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</si>
  <si>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</si>
  <si>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</si>
  <si>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</si>
  <si>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</si>
  <si>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</si>
  <si>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</si>
  <si>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</si>
  <si>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</si>
  <si>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</si>
  <si>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</si>
  <si>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</si>
  <si>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</si>
  <si>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</si>
  <si>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</si>
  <si>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</si>
  <si>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</si>
  <si>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</si>
  <si>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</si>
  <si>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</si>
  <si>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</si>
  <si>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</si>
  <si>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</si>
  <si>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</si>
  <si>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</si>
  <si>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</si>
  <si>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</si>
  <si>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</si>
  <si>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</si>
  <si>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</si>
  <si>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</si>
  <si>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</si>
  <si>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</si>
  <si>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</si>
  <si>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</si>
  <si>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</si>
  <si>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</si>
  <si>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</si>
  <si>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</si>
  <si>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</si>
  <si>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</si>
  <si>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</si>
  <si>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</si>
  <si>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</si>
  <si>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</si>
  <si>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</si>
  <si>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</si>
  <si>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</si>
  <si>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</si>
  <si>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</si>
  <si>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</si>
  <si>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</si>
  <si>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</si>
  <si>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</si>
  <si>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</si>
  <si>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</si>
  <si>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</si>
  <si>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</si>
  <si>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</si>
  <si>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</si>
  <si>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</si>
  <si>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</si>
  <si>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</si>
  <si>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</si>
  <si>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</si>
  <si>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</si>
  <si>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</si>
  <si>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</si>
  <si>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</si>
  <si>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</si>
  <si>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</si>
  <si>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</si>
  <si>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</si>
  <si>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</si>
  <si>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</si>
  <si>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</si>
  <si>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</si>
  <si>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</si>
  <si>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</si>
  <si>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</si>
  <si>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</si>
  <si>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</si>
  <si>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</si>
  <si>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</si>
  <si>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</si>
  <si>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</si>
  <si>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</si>
  <si>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</si>
  <si>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</si>
  <si>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</si>
  <si>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</si>
  <si>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</si>
  <si>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</si>
  <si>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</si>
  <si>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</si>
  <si>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</si>
  <si>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</si>
  <si>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</si>
  <si>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</si>
  <si>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</si>
  <si>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</si>
  <si>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</si>
  <si>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</si>
  <si>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</si>
  <si>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</si>
  <si>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</si>
  <si>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</si>
  <si>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</si>
  <si>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</si>
  <si>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</si>
  <si>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</si>
  <si>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</si>
  <si>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</si>
  <si>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</si>
  <si>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</si>
  <si>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</si>
  <si>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</si>
  <si>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</si>
  <si>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</si>
  <si>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</si>
  <si>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</si>
  <si>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</si>
  <si>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</si>
  <si>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</si>
  <si>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</si>
  <si>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</si>
  <si>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</si>
  <si>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</si>
  <si>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</si>
  <si>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</si>
  <si>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</si>
  <si>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</si>
  <si>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</si>
  <si>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</si>
  <si>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</si>
  <si>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</si>
  <si>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</si>
  <si>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</si>
  <si>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</si>
  <si>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</si>
  <si>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</si>
  <si>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</si>
  <si>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</si>
  <si>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</si>
  <si>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</si>
  <si>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</si>
  <si>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</si>
  <si>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</si>
  <si>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</si>
  <si>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</si>
  <si>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</si>
  <si>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</si>
  <si>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</si>
  <si>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</si>
  <si>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</si>
  <si>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</si>
  <si>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</si>
  <si>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</si>
  <si>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</si>
  <si>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</si>
  <si>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</si>
  <si>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</si>
  <si>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</si>
  <si>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</si>
  <si>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</si>
  <si>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</si>
  <si>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</si>
  <si>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</si>
  <si>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</si>
  <si>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</si>
  <si>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</si>
  <si>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</si>
  <si>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</si>
  <si>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</si>
  <si>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</si>
  <si>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</si>
  <si>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</si>
  <si>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</si>
  <si>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</si>
  <si>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</si>
  <si>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</si>
  <si>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</si>
  <si>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</si>
  <si>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</si>
  <si>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</si>
  <si>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</si>
  <si>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</si>
  <si>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</si>
  <si>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</si>
  <si>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</si>
  <si>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</si>
  <si>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</si>
  <si>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</si>
  <si>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</si>
  <si>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</si>
  <si>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</si>
  <si>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</si>
  <si>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</si>
  <si>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</si>
  <si>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</si>
  <si>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</si>
  <si>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</si>
  <si>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</si>
  <si>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</si>
  <si>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</si>
  <si>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</si>
  <si>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</si>
  <si>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</si>
  <si>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</si>
  <si>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</si>
  <si>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</si>
  <si>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</si>
  <si>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</si>
  <si>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</si>
  <si>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</si>
  <si>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</si>
  <si>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</si>
  <si>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</si>
  <si>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</si>
  <si>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</si>
  <si>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</si>
  <si>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</si>
  <si>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</si>
  <si>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</si>
  <si>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</si>
  <si>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</si>
  <si>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</si>
  <si>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</si>
  <si>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</si>
  <si>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</si>
  <si>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</si>
  <si>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</si>
  <si>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</si>
  <si>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</si>
  <si>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</si>
  <si>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</si>
  <si>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</si>
  <si>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</si>
  <si>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</si>
  <si>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</si>
  <si>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</si>
  <si>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</si>
  <si>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</si>
  <si>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</si>
  <si>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</si>
  <si>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</si>
  <si>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</si>
  <si>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</si>
  <si>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</si>
  <si>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</si>
  <si>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</si>
  <si>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</si>
  <si>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</si>
  <si>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</si>
  <si>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</si>
  <si>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</si>
  <si>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</si>
  <si>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</si>
  <si>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</si>
  <si>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</si>
  <si>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</si>
  <si>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</si>
  <si>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</si>
  <si>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</si>
  <si>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</si>
  <si>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</si>
  <si>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</si>
  <si>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</si>
  <si>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</si>
  <si>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</si>
  <si>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</si>
  <si>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</si>
  <si>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</si>
  <si>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</si>
  <si>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</si>
  <si>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</si>
  <si>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</si>
  <si>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</si>
  <si>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</si>
  <si>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</si>
  <si>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</si>
  <si>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</si>
  <si>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</si>
  <si>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</si>
  <si>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</si>
  <si>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</si>
  <si>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</si>
  <si>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</si>
  <si>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</si>
  <si>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</si>
  <si>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</si>
  <si>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</si>
  <si>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</si>
  <si>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</si>
  <si>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</si>
  <si>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</si>
  <si>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</si>
  <si>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</si>
  <si>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</si>
  <si>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</si>
  <si>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</si>
  <si>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</si>
  <si>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</si>
  <si>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</si>
  <si>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</si>
  <si>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</si>
  <si>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</si>
  <si>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</si>
  <si>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</si>
  <si>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</si>
  <si>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</si>
  <si>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</si>
  <si>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</si>
  <si>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</si>
  <si>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</si>
  <si>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</si>
  <si>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</si>
  <si>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</si>
  <si>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</si>
  <si>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</si>
  <si>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</si>
  <si>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</si>
  <si>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</si>
  <si>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</si>
  <si>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</si>
  <si>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</si>
  <si>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</si>
  <si>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</si>
  <si>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</si>
  <si>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</si>
  <si>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</si>
  <si>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</si>
  <si>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</si>
  <si>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</si>
  <si>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</si>
  <si>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</si>
  <si>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</si>
  <si>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</si>
  <si>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</si>
  <si>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</si>
  <si>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</si>
  <si>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</si>
  <si>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</si>
  <si>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</si>
  <si>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</si>
  <si>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</si>
  <si>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</si>
  <si>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</si>
  <si>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</si>
  <si>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</si>
  <si>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</si>
  <si>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</si>
  <si>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</si>
  <si>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</si>
  <si>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</si>
  <si>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</si>
  <si>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</si>
  <si>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</si>
  <si>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</si>
  <si>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</si>
  <si>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</si>
  <si>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</si>
  <si>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</si>
  <si>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</si>
  <si>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</si>
  <si>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</si>
  <si>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</si>
  <si>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</si>
  <si>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</si>
  <si>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</si>
  <si>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</si>
  <si>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</si>
  <si>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</si>
  <si>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</si>
  <si>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</si>
  <si>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</si>
  <si>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</si>
  <si>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</si>
  <si>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</si>
  <si>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</si>
  <si>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</si>
  <si>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</si>
  <si>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</si>
  <si>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</si>
  <si>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</si>
  <si>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</si>
  <si>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</si>
  <si>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</si>
  <si>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</si>
  <si>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</si>
  <si>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</si>
  <si>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</si>
  <si>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</si>
  <si>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</si>
  <si>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</si>
  <si>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</si>
  <si>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</si>
  <si>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</si>
  <si>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</si>
  <si>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</si>
  <si>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</si>
  <si>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</si>
  <si>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</si>
  <si>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</si>
  <si>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</si>
  <si>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</si>
  <si>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</si>
  <si>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</si>
  <si>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</si>
  <si>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</si>
  <si>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</si>
  <si>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</si>
  <si>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</si>
  <si>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</si>
  <si>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</si>
  <si>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</si>
  <si>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</si>
  <si>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</si>
  <si>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</si>
  <si>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</si>
  <si>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</si>
  <si>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</si>
  <si>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</si>
  <si>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</si>
  <si>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</si>
  <si>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</si>
  <si>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</si>
  <si>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</si>
  <si>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</si>
  <si>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</si>
  <si>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</si>
  <si>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</si>
  <si>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</si>
  <si>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</si>
  <si>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</si>
  <si>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</si>
  <si>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</si>
  <si>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</si>
  <si>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</si>
  <si>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</si>
  <si>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</si>
  <si>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</si>
  <si>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</si>
  <si>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</si>
  <si>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</si>
  <si>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</si>
  <si>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</si>
  <si>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</si>
  <si>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</si>
  <si>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</si>
  <si>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</si>
  <si>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</si>
  <si>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</si>
  <si>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</si>
  <si>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</si>
  <si>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</si>
  <si>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</si>
  <si>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</si>
  <si>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</si>
  <si>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</si>
  <si>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</si>
  <si>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</si>
  <si>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</si>
  <si>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</si>
  <si>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</si>
  <si>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</si>
  <si>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</si>
  <si>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</si>
  <si>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</si>
  <si>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</si>
  <si>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</si>
  <si>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</si>
  <si>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</si>
  <si>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</si>
  <si>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</si>
  <si>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</si>
  <si>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</si>
  <si>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</si>
  <si>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</si>
  <si>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</si>
  <si>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</si>
  <si>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</si>
  <si>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</si>
  <si>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</si>
  <si>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</si>
  <si>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</si>
  <si>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</si>
  <si>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</si>
  <si>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</si>
  <si>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</si>
  <si>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</si>
  <si>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</si>
  <si>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</si>
  <si>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</si>
  <si>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</si>
  <si>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</si>
  <si>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</si>
  <si>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</si>
  <si>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</si>
  <si>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</si>
  <si>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</si>
  <si>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</si>
  <si>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</si>
  <si>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</si>
  <si>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</si>
  <si>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</si>
  <si>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</si>
  <si>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</si>
  <si>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</si>
  <si>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</si>
  <si>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</si>
  <si>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</si>
  <si>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</si>
  <si>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</si>
  <si>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</si>
  <si>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</si>
  <si>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</si>
  <si>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</si>
  <si>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</si>
  <si>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</si>
  <si>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</si>
  <si>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</si>
  <si>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</si>
  <si>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</si>
  <si>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</si>
  <si>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</si>
  <si>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</si>
  <si>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</si>
  <si>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</si>
  <si>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</si>
  <si>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</si>
  <si>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</si>
  <si>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</si>
  <si>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</si>
  <si>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</si>
  <si>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</si>
  <si>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</si>
  <si>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</si>
  <si>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</si>
  <si>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</si>
  <si>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</si>
  <si>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</si>
  <si>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</si>
  <si>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</si>
  <si>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</si>
  <si>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</si>
  <si>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</si>
  <si>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</si>
  <si>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</si>
  <si>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</si>
  <si>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</si>
  <si>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</si>
  <si>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</si>
  <si>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</si>
  <si>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</si>
  <si>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</si>
  <si>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</si>
  <si>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</si>
  <si>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</si>
  <si>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</si>
  <si>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</si>
  <si>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</si>
  <si>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</si>
  <si>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</si>
  <si>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</si>
  <si>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</si>
  <si>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</si>
  <si>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</si>
  <si>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</si>
  <si>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</si>
  <si>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</si>
  <si>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</si>
  <si>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</si>
  <si>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</si>
  <si>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</si>
  <si>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</si>
  <si>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</si>
  <si>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</si>
  <si>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</si>
  <si>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</si>
  <si>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</si>
  <si>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</si>
  <si>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</si>
  <si>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</si>
  <si>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</si>
  <si>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</si>
  <si>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</si>
  <si>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</si>
  <si>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</si>
  <si>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</si>
  <si>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</si>
  <si>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</si>
  <si>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</si>
  <si>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</si>
  <si>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</si>
  <si>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</si>
  <si>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</si>
  <si>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</si>
  <si>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</si>
  <si>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</si>
  <si>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</si>
  <si>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</si>
  <si>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</si>
  <si>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</si>
  <si>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</si>
  <si>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</si>
  <si>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</si>
  <si>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</si>
  <si>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</si>
  <si>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</si>
  <si>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</si>
  <si>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</si>
  <si>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</si>
  <si>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</si>
  <si>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</si>
  <si>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</si>
  <si>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</si>
  <si>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</si>
  <si>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</si>
  <si>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</si>
  <si>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</si>
  <si>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</si>
  <si>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</si>
  <si>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</si>
  <si>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</si>
  <si>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</si>
  <si>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</si>
  <si>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</si>
  <si>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</si>
  <si>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</si>
  <si>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</si>
  <si>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</si>
  <si>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</si>
  <si>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</si>
  <si>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</si>
  <si>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</si>
  <si>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</si>
  <si>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</si>
  <si>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</si>
  <si>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</si>
  <si>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</si>
  <si>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</si>
  <si>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</si>
  <si>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</si>
  <si>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</si>
  <si>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</si>
  <si>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</si>
  <si>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server</t>
  </si>
  <si>
    <t>1.49.1949203030</t>
  </si>
  <si>
    <t>Hue Bridge</t>
  </si>
  <si>
    <t>hue-bridge</t>
  </si>
  <si>
    <t>Phillips</t>
  </si>
  <si>
    <t>ec:b5:fa:03:5d:88</t>
  </si>
  <si>
    <t>Debian</t>
  </si>
  <si>
    <t>macbook-flo</t>
  </si>
  <si>
    <t>MacBook Flo</t>
  </si>
  <si>
    <t>Server</t>
  </si>
  <si>
    <t>Infrastructure</t>
  </si>
  <si>
    <t>macmini-liz</t>
  </si>
  <si>
    <t>macmini-nel</t>
  </si>
  <si>
    <t>MacMini Liz</t>
  </si>
  <si>
    <t>MacMini 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</si>
  <si>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</si>
  <si>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</si>
  <si>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</si>
  <si>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</si>
  <si>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</si>
  <si>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</si>
  <si>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</si>
  <si>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</si>
  <si>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</si>
  <si>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</si>
  <si>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</si>
  <si>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</si>
  <si>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</si>
  <si>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</si>
  <si>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</si>
  <si>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</si>
  <si>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Brother 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</si>
  <si>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</si>
  <si>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</si>
  <si>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</si>
  <si>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</si>
  <si>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</si>
  <si>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</si>
  <si>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</si>
  <si>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</si>
  <si>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</si>
  <si>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</si>
  <si>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</si>
  <si>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</si>
  <si>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</si>
  <si>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</si>
  <si>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</si>
  <si>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</si>
  <si>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192.168.3.21</t>
  </si>
  <si>
    <t>192.168.3.20</t>
  </si>
  <si>
    <t>192.168.7.10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</si>
  <si>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</si>
  <si>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</si>
  <si>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</si>
  <si>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</si>
  <si>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</si>
  <si>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</si>
  <si>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</si>
  <si>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</si>
  <si>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</si>
  <si>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</si>
  <si>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</si>
  <si>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</si>
  <si>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</si>
  <si>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</si>
  <si>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</si>
  <si>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</si>
  <si>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</si>
  <si>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</si>
  <si>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</si>
  <si>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</si>
  <si>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</si>
  <si>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</si>
  <si>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</si>
  <si>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</si>
  <si>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</si>
  <si>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</si>
  <si>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</si>
  <si>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</si>
  <si>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</si>
  <si>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</si>
  <si>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</si>
  <si>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Scales</t>
  </si>
  <si>
    <t>Ensuite Scales</t>
  </si>
  <si>
    <t>withings-scales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</si>
  <si>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</si>
  <si>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</si>
  <si>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</si>
  <si>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</si>
  <si>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</si>
  <si>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</si>
  <si>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</si>
  <si>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</si>
  <si>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</si>
  <si>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</si>
  <si>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</si>
  <si>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</si>
  <si>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</si>
  <si>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</si>
  <si>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</si>
  <si>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</si>
  <si>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</si>
  <si>
    <t>192.168.7.28</t>
  </si>
  <si>
    <t>192.168.7.29</t>
  </si>
  <si>
    <t>192.168.7.30</t>
  </si>
  <si>
    <t>192.168.7.31</t>
  </si>
  <si>
    <t>192.168.7.32</t>
  </si>
  <si>
    <t>192.168.7.33</t>
  </si>
  <si>
    <t>192.168.7.34</t>
  </si>
  <si>
    <t>192.168.7.35</t>
  </si>
  <si>
    <t>192.168.7.36</t>
  </si>
  <si>
    <t>192.168.7.37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</si>
</sst>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X1" zoomScale="122" zoomScaleNormal="122" workbookViewId="0">
      <selection activeCell="Z80" sqref="Z8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773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771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742</v>
      </c>
      <c r="D75" s="7" t="s">
        <v>677</v>
      </c>
      <c r="E75" s="7" t="str">
        <f>Table2[[#This Row],[device_name]]</f>
        <v>udm-pihole</v>
      </c>
      <c r="F75" s="1" t="str">
        <f>IF(ISBLANK(E75), "", Table2[[#This Row],[unique_id]])</f>
        <v>udm-pihole</v>
      </c>
      <c r="G75" s="7" t="s">
        <v>744</v>
      </c>
      <c r="H75" s="7" t="s">
        <v>686</v>
      </c>
      <c r="I75" s="7" t="s">
        <v>687</v>
      </c>
      <c r="J75" s="7"/>
      <c r="K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743</v>
      </c>
      <c r="AA75" s="2" t="s">
        <v>745</v>
      </c>
      <c r="AB75" s="1" t="s">
        <v>747</v>
      </c>
      <c r="AC75" s="1" t="s">
        <v>744</v>
      </c>
      <c r="AD75" s="1" t="s">
        <v>746</v>
      </c>
      <c r="AE75" s="1" t="s">
        <v>30</v>
      </c>
      <c r="AF75" s="1" t="s">
        <v>777</v>
      </c>
      <c r="AG75" s="31" t="s">
        <v>748</v>
      </c>
      <c r="AH75" s="35" t="s">
        <v>778</v>
      </c>
      <c r="AI75" s="28" t="str">
        <f>IF(OR(ISBLANK(AG75), ISBLANK(AH75)), "", _xlfn.CONCAT("[[""mac"", """, AG75, """], [""ip"", """, AH75, """]]"))</f>
        <v>[["mac", "00:00:00:00:00:00"], ["ip", "192.168.1.10"]]</v>
      </c>
      <c r="AJ75" s="1"/>
    </row>
    <row r="76" spans="1:36" x14ac:dyDescent="0.2">
      <c r="A76" s="1">
        <v>5001</v>
      </c>
      <c r="B76" s="7" t="s">
        <v>28</v>
      </c>
      <c r="C76" s="7" t="s">
        <v>683</v>
      </c>
      <c r="D76" s="7" t="s">
        <v>677</v>
      </c>
      <c r="E76" s="7" t="str">
        <f>Table2[[#This Row],[device_name]]</f>
        <v>macbook-flo</v>
      </c>
      <c r="F76" s="1" t="str">
        <f>IF(ISBLANK(E76), "", Table2[[#This Row],[unique_id]])</f>
        <v>macbook-flo</v>
      </c>
      <c r="G76" s="7" t="s">
        <v>685</v>
      </c>
      <c r="H76" s="7" t="s">
        <v>686</v>
      </c>
      <c r="I76" s="7" t="s">
        <v>687</v>
      </c>
      <c r="J76" s="7"/>
      <c r="K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684</v>
      </c>
      <c r="AA76" s="2" t="s">
        <v>692</v>
      </c>
      <c r="AB76" s="1" t="s">
        <v>693</v>
      </c>
      <c r="AC76" s="1" t="s">
        <v>696</v>
      </c>
      <c r="AD76" s="1" t="s">
        <v>390</v>
      </c>
      <c r="AE76" s="1" t="s">
        <v>30</v>
      </c>
      <c r="AF76" s="1" t="s">
        <v>774</v>
      </c>
      <c r="AG76" s="1" t="s">
        <v>700</v>
      </c>
      <c r="AH76" s="1" t="s">
        <v>717</v>
      </c>
      <c r="AI76" s="28" t="str">
        <f>IF(OR(ISBLANK(AG76), ISBLANK(AH76)), "", _xlfn.CONCAT("[[""mac"", """, AG76, """], [""ip"", """, AH76, """]]"))</f>
        <v>[["mac", "00:e0:4c:68:06:a1"], ["ip", "192.168.3.10"]]</v>
      </c>
      <c r="AJ76" s="1"/>
    </row>
    <row r="77" spans="1:36" x14ac:dyDescent="0.2">
      <c r="A77" s="1">
        <v>5002</v>
      </c>
      <c r="B77" s="7" t="s">
        <v>28</v>
      </c>
      <c r="C77" s="7" t="s">
        <v>683</v>
      </c>
      <c r="D77" s="7" t="s">
        <v>677</v>
      </c>
      <c r="E77" s="7" t="str">
        <f>Table2[[#This Row],[device_name]]</f>
        <v>macmini-liz</v>
      </c>
      <c r="F77" s="1" t="str">
        <f>IF(ISBLANK(E77), "", Table2[[#This Row],[unique_id]])</f>
        <v>macmini-liz</v>
      </c>
      <c r="G77" s="7" t="s">
        <v>690</v>
      </c>
      <c r="H77" s="7" t="s">
        <v>686</v>
      </c>
      <c r="I77" s="7" t="s">
        <v>687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688</v>
      </c>
      <c r="AA77" s="2" t="s">
        <v>692</v>
      </c>
      <c r="AB77" s="1" t="s">
        <v>694</v>
      </c>
      <c r="AC77" s="1" t="s">
        <v>697</v>
      </c>
      <c r="AD77" s="1" t="s">
        <v>390</v>
      </c>
      <c r="AE77" s="1" t="s">
        <v>30</v>
      </c>
      <c r="AF77" s="1" t="s">
        <v>774</v>
      </c>
      <c r="AG77" s="1" t="s">
        <v>698</v>
      </c>
      <c r="AH77" s="1" t="s">
        <v>718</v>
      </c>
      <c r="AI77" s="28" t="str">
        <f>IF(OR(ISBLANK(AG77), ISBLANK(AH77)), "", _xlfn.CONCAT("[[""mac"", """, AG77, """], [""ip"", """, AH77, """]]"))</f>
        <v>[["mac", "00:e0:4c:68:04:21"], ["ip", "192.168.3.11"]]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7" t="s">
        <v>683</v>
      </c>
      <c r="D79" s="7" t="s">
        <v>677</v>
      </c>
      <c r="E79" s="7" t="str">
        <f>Table2[[#This Row],[device_name]]</f>
        <v>macmini-nel</v>
      </c>
      <c r="F79" s="1" t="str">
        <f>IF(ISBLANK(E79), "", Table2[[#This Row],[unique_id]])</f>
        <v>macmini-nel</v>
      </c>
      <c r="G79" s="7" t="s">
        <v>691</v>
      </c>
      <c r="H79" s="7" t="s">
        <v>686</v>
      </c>
      <c r="I79" s="7" t="s">
        <v>687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689</v>
      </c>
      <c r="AA79" s="2" t="s">
        <v>692</v>
      </c>
      <c r="AB79" s="1" t="s">
        <v>695</v>
      </c>
      <c r="AC79" s="1" t="s">
        <v>697</v>
      </c>
      <c r="AD79" s="1" t="s">
        <v>390</v>
      </c>
      <c r="AE79" s="1" t="s">
        <v>30</v>
      </c>
      <c r="AF79" s="1" t="s">
        <v>774</v>
      </c>
      <c r="AG79" s="1" t="s">
        <v>699</v>
      </c>
      <c r="AH79" s="7" t="s">
        <v>719</v>
      </c>
      <c r="AI79" s="28" t="str">
        <f>IF(OR(ISBLANK(AG79), ISBLANK(AH79)), "", _xlfn.CONCAT("[[""mac"", """, AG79, """], [""ip"", """, AH79, """]]"))</f>
        <v>[["mac", "c8:2a:14:55:c7:0c"], ["ip", "192.168.3.12"]]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D80" s="1" t="s">
        <v>677</v>
      </c>
      <c r="E80" s="7" t="str">
        <f>Table2[[#This Row],[device_name]]</f>
        <v>hue-bridge</v>
      </c>
      <c r="F80" s="28" t="str">
        <f>IF(ISBLANK(E80), "", Table2[[#This Row],[unique_id]])</f>
        <v>hue-bridge</v>
      </c>
      <c r="G80" s="1" t="s">
        <v>679</v>
      </c>
      <c r="H80" s="1" t="s">
        <v>686</v>
      </c>
      <c r="I80" s="7" t="s">
        <v>687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680</v>
      </c>
      <c r="AA80" s="2" t="s">
        <v>678</v>
      </c>
      <c r="AB80" s="1" t="s">
        <v>757</v>
      </c>
      <c r="AC80" s="1" t="s">
        <v>679</v>
      </c>
      <c r="AD80" s="1" t="s">
        <v>681</v>
      </c>
      <c r="AE80" s="1" t="s">
        <v>30</v>
      </c>
      <c r="AF80" s="1" t="s">
        <v>774</v>
      </c>
      <c r="AG80" s="1" t="s">
        <v>682</v>
      </c>
      <c r="AH80" s="35" t="s">
        <v>726</v>
      </c>
      <c r="AI80" s="28" t="str">
        <f>IF(OR(ISBLANK(AG80), ISBLANK(AH80)), "", _xlfn.CONCAT("[[""mac"", """, AG80, """], [""ip"", """, AH80, """]]"))</f>
        <v>[["mac", "ec:b5:fa:03:5d:88"], ["ip", "192.168.3.20"]]</v>
      </c>
    </row>
    <row r="81" spans="1:35" x14ac:dyDescent="0.2">
      <c r="A81" s="1">
        <v>5005</v>
      </c>
      <c r="B81" s="1" t="s">
        <v>277</v>
      </c>
      <c r="C81" s="1" t="s">
        <v>198</v>
      </c>
      <c r="D81" s="1" t="s">
        <v>758</v>
      </c>
      <c r="E81" s="7" t="str">
        <f>Table2[[#This Row],[device_name]]</f>
        <v>withings-scales</v>
      </c>
      <c r="F81" s="28" t="str">
        <f>IF(ISBLANK(E81), "", Table2[[#This Row],[unique_id]])</f>
        <v>withings-scales</v>
      </c>
      <c r="G81" s="1" t="s">
        <v>760</v>
      </c>
      <c r="H81" s="1" t="s">
        <v>759</v>
      </c>
      <c r="I81" s="7" t="s">
        <v>687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761</v>
      </c>
      <c r="AA81" s="2" t="s">
        <v>764</v>
      </c>
      <c r="AB81" s="1" t="s">
        <v>763</v>
      </c>
      <c r="AC81" s="1" t="s">
        <v>765</v>
      </c>
      <c r="AD81" s="1" t="s">
        <v>198</v>
      </c>
      <c r="AE81" s="1" t="s">
        <v>762</v>
      </c>
      <c r="AF81" s="1" t="s">
        <v>774</v>
      </c>
      <c r="AG81" s="31" t="s">
        <v>748</v>
      </c>
      <c r="AH81" s="37" t="s">
        <v>725</v>
      </c>
      <c r="AI81" s="28" t="str">
        <f>IF(OR(ISBLANK(AG81), ISBLANK(AH81)), "", _xlfn.CONCAT("[[""mac"", """, AG81, """], [""ip"", """, AH81, """]]"))</f>
        <v>[["mac", "00:00:00:00:00:00"], ["ip", "192.168.3.21"]]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713</v>
      </c>
      <c r="AA146" s="2" t="s">
        <v>715</v>
      </c>
      <c r="AB146" s="1" t="s">
        <v>716</v>
      </c>
      <c r="AC146" s="1" t="s">
        <v>712</v>
      </c>
      <c r="AD146" s="1" t="s">
        <v>304</v>
      </c>
      <c r="AE146" s="1" t="s">
        <v>133</v>
      </c>
      <c r="AF146" s="1" t="s">
        <v>774</v>
      </c>
      <c r="AG146" s="1" t="s">
        <v>711</v>
      </c>
      <c r="AH146" s="35" t="s">
        <v>720</v>
      </c>
      <c r="AI146" s="28" t="str">
        <f>IF(OR(ISBLANK(AG146), ISBLANK(AH146)), "", _xlfn.CONCAT("[[""mac"", """, AG146, """], [""ip"", """, AH146, """]]"))</f>
        <v>[["mac", "74:83:c2:3f:6e:5c"], ["ip", "192.168.3.30"]]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714</v>
      </c>
      <c r="AA147" s="2" t="s">
        <v>715</v>
      </c>
      <c r="AB147" s="1" t="s">
        <v>716</v>
      </c>
      <c r="AC147" s="4" t="s">
        <v>712</v>
      </c>
      <c r="AD147" s="1" t="s">
        <v>304</v>
      </c>
      <c r="AE147" s="1" t="s">
        <v>129</v>
      </c>
      <c r="AF147" s="1" t="s">
        <v>774</v>
      </c>
      <c r="AG147" s="1" t="s">
        <v>710</v>
      </c>
      <c r="AH147" s="35" t="s">
        <v>721</v>
      </c>
      <c r="AI147" s="28" t="str">
        <f>IF(OR(ISBLANK(AG147), ISBLANK(AH147)), "", _xlfn.CONCAT("[[""mac"", """, AG147, """], [""ip"", """, AH147, """]]"))</f>
        <v>[["mac", "74:83:c2:3f:6c:4c"], ["ip", "192.168.3.31"]]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651</v>
      </c>
      <c r="AB148" s="1" t="s">
        <v>652</v>
      </c>
      <c r="AC148" s="4" t="s">
        <v>654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774</v>
      </c>
      <c r="AG148" s="1" t="s">
        <v>656</v>
      </c>
      <c r="AH148" s="36" t="s">
        <v>722</v>
      </c>
      <c r="AI148" s="28" t="str">
        <f>IF(OR(ISBLANK(AG148), ISBLANK(AH148)), "", _xlfn.CONCAT("[[""mac"", """, AG148, """], [""ip"", """, AH148, """]]"))</f>
        <v>[["mac", "5c:aa:fd:d1:23:be"], ["ip", "192.168.3.40"]]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651</v>
      </c>
      <c r="AB153" s="1" t="s">
        <v>653</v>
      </c>
      <c r="AC153" s="1" t="s">
        <v>654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774</v>
      </c>
      <c r="AG153" s="1" t="s">
        <v>658</v>
      </c>
      <c r="AH153" s="36" t="s">
        <v>723</v>
      </c>
      <c r="AI153" s="28" t="str">
        <f>IF(OR(ISBLANK(AG153), ISBLANK(AH153)), "", _xlfn.CONCAT("[[""mac"", """, AG153, """], [""ip"", """, AH153, """]]"))</f>
        <v>[["mac", "48:a6:b8:e2:50:40"], ["ip", "192.168.3.41"]]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651</v>
      </c>
      <c r="AB154" s="1" t="s">
        <v>652</v>
      </c>
      <c r="AC154" s="4" t="s">
        <v>655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774</v>
      </c>
      <c r="AG154" s="1" t="s">
        <v>657</v>
      </c>
      <c r="AH154" s="36" t="s">
        <v>724</v>
      </c>
      <c r="AI154" s="28" t="str">
        <f>IF(OR(ISBLANK(AG154), ISBLANK(AH154)), "", _xlfn.CONCAT("[[""mac"", """, AG154, """], [""ip"", """, AH154, """]]"))</f>
        <v>[["mac", "5c:aa:fd:f1:a3:d4"], ["ip", "192.168.3.42"]]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769</v>
      </c>
      <c r="AB155" s="1" t="s">
        <v>641</v>
      </c>
      <c r="AC155" s="4" t="s">
        <v>770</v>
      </c>
      <c r="AD155" s="1" t="s">
        <v>390</v>
      </c>
      <c r="AE155" s="1" t="s">
        <v>246</v>
      </c>
      <c r="AF155" s="1" t="s">
        <v>774</v>
      </c>
      <c r="AG155" s="33" t="s">
        <v>775</v>
      </c>
      <c r="AH155" s="36" t="s">
        <v>767</v>
      </c>
      <c r="AI155" s="28" t="str">
        <f>IF(OR(ISBLANK(AG155), ISBLANK(AH155)), "", _xlfn.CONCAT("[[""mac"", """, AG155, """], [""ip"", """, AH155, """]]"))</f>
        <v>[["mac", "90:dd:5d:ce:1e:96"], ["ip", "192.168.3.47"]]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769</v>
      </c>
      <c r="AB156" s="1" t="s">
        <v>652</v>
      </c>
      <c r="AC156" s="4" t="s">
        <v>768</v>
      </c>
      <c r="AD156" s="1" t="s">
        <v>390</v>
      </c>
      <c r="AE156" s="1" t="s">
        <v>246</v>
      </c>
      <c r="AF156" s="1" t="s">
        <v>774</v>
      </c>
      <c r="AG156" s="33" t="s">
        <v>776</v>
      </c>
      <c r="AH156" s="36" t="s">
        <v>766</v>
      </c>
      <c r="AI156" s="28" t="str">
        <f>IF(OR(ISBLANK(AG156), ISBLANK(AH156)), "", _xlfn.CONCAT("[[""mac"", """, AG156, """], [""ip"", """, AH156, """]]"))</f>
        <v>[["mac", "d4:a3:3d:5c:8c:28"], ["ip", "192.168.3.48"]]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756</v>
      </c>
      <c r="AB157" s="1" t="s">
        <v>653</v>
      </c>
      <c r="AC157" s="1" t="s">
        <v>749</v>
      </c>
      <c r="AD157" s="1" t="s">
        <v>305</v>
      </c>
      <c r="AE157" s="1" t="s">
        <v>133</v>
      </c>
      <c r="AF157" s="1" t="s">
        <v>774</v>
      </c>
      <c r="AG157" s="31" t="s">
        <v>748</v>
      </c>
      <c r="AH157" s="36" t="s">
        <v>751</v>
      </c>
      <c r="AI157" s="28" t="str">
        <f>IF(OR(ISBLANK(AG157), ISBLANK(AH157)), "", _xlfn.CONCAT("[[""mac"", """, AG157, """], [""ip"", """, AH157, """]]"))</f>
        <v>[["mac", "00:00:00:00:00:00"], ["ip", "192.168.3.50"]]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756</v>
      </c>
      <c r="AB158" s="1" t="s">
        <v>653</v>
      </c>
      <c r="AC158" s="1" t="s">
        <v>749</v>
      </c>
      <c r="AD158" s="1" t="s">
        <v>305</v>
      </c>
      <c r="AE158" s="1" t="s">
        <v>129</v>
      </c>
      <c r="AF158" s="1" t="s">
        <v>774</v>
      </c>
      <c r="AG158" s="31" t="s">
        <v>748</v>
      </c>
      <c r="AH158" s="36" t="s">
        <v>752</v>
      </c>
      <c r="AI158" s="28" t="str">
        <f>IF(OR(ISBLANK(AG158), ISBLANK(AH158)), "", _xlfn.CONCAT("[[""mac"", """, AG158, """], [""ip"", """, AH158, """]]"))</f>
        <v>[["mac", "00:00:00:00:00:00"], ["ip", "192.168.3.51"]]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756</v>
      </c>
      <c r="AB159" s="1" t="s">
        <v>653</v>
      </c>
      <c r="AC159" s="1" t="s">
        <v>749</v>
      </c>
      <c r="AD159" s="1" t="s">
        <v>305</v>
      </c>
      <c r="AE159" s="1" t="s">
        <v>244</v>
      </c>
      <c r="AF159" s="1" t="s">
        <v>774</v>
      </c>
      <c r="AG159" s="31" t="s">
        <v>748</v>
      </c>
      <c r="AH159" s="36" t="s">
        <v>753</v>
      </c>
      <c r="AI159" s="28" t="str">
        <f>IF(OR(ISBLANK(AG159), ISBLANK(AH159)), "", _xlfn.CONCAT("[[""mac"", """, AG159, """], [""ip"", """, AH159, """]]"))</f>
        <v>[["mac", "00:00:00:00:00:00"], ["ip", "192.168.3.52"]]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756</v>
      </c>
      <c r="AB160" s="1" t="s">
        <v>641</v>
      </c>
      <c r="AC160" s="1" t="s">
        <v>750</v>
      </c>
      <c r="AD160" s="1" t="s">
        <v>305</v>
      </c>
      <c r="AE160" s="1" t="s">
        <v>244</v>
      </c>
      <c r="AF160" s="1" t="s">
        <v>774</v>
      </c>
      <c r="AG160" s="31" t="s">
        <v>748</v>
      </c>
      <c r="AH160" s="36" t="s">
        <v>754</v>
      </c>
      <c r="AI160" s="28" t="str">
        <f>IF(OR(ISBLANK(AG160), ISBLANK(AH160)), "", _xlfn.CONCAT("[[""mac"", """, AG160, """], [""ip"", """, AH160, """]]"))</f>
        <v>[["mac", "00:00:00:00:00:00"], ["ip", "192.168.3.53"]]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756</v>
      </c>
      <c r="AB161" s="1" t="s">
        <v>653</v>
      </c>
      <c r="AC161" s="1" t="s">
        <v>749</v>
      </c>
      <c r="AD161" s="1" t="s">
        <v>305</v>
      </c>
      <c r="AE161" s="1" t="s">
        <v>246</v>
      </c>
      <c r="AF161" s="1" t="s">
        <v>774</v>
      </c>
      <c r="AG161" s="31" t="s">
        <v>748</v>
      </c>
      <c r="AH161" s="36" t="s">
        <v>755</v>
      </c>
      <c r="AI161" s="28" t="str">
        <f>IF(OR(ISBLANK(AG161), ISBLANK(AH161)), "", _xlfn.CONCAT("[[""mac"", """, AG161, """], [""ip"", """, AH161, """]]"))</f>
        <v>[["mac", "00:00:00:00:00:00"], ["ip", "192.168.3.54"]]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659</v>
      </c>
      <c r="AB162" s="1" t="s">
        <v>131</v>
      </c>
      <c r="AC162" s="1" t="s">
        <v>660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774</v>
      </c>
      <c r="AG162" s="1" t="s">
        <v>661</v>
      </c>
      <c r="AH162" s="35" t="s">
        <v>736</v>
      </c>
      <c r="AI162" s="28" t="str">
        <f>IF(OR(ISBLANK(AG162), ISBLANK(AH162)), "", _xlfn.CONCAT("[[""mac"", """, AG162, """], [""ip"", """, AH162, """]]"))</f>
        <v>[["mac", "20:f8:5e:d7:19:e0"], ["ip", "192.168.3.60"]]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659</v>
      </c>
      <c r="AB163" s="1" t="s">
        <v>131</v>
      </c>
      <c r="AC163" s="4" t="s">
        <v>660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774</v>
      </c>
      <c r="AG163" s="1" t="s">
        <v>662</v>
      </c>
      <c r="AH163" s="35" t="s">
        <v>737</v>
      </c>
      <c r="AI163" s="28" t="str">
        <f>IF(OR(ISBLANK(AG163), ISBLANK(AH163)), "", _xlfn.CONCAT("[[""mac"", """, AG163, """], [""ip"", """, AH163, """]]"))</f>
        <v>[["mac", "20:f8:5e:d7:26:1c"], ["ip", "192.168.3.61"]]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659</v>
      </c>
      <c r="AB164" s="1" t="s">
        <v>131</v>
      </c>
      <c r="AC164" s="4" t="s">
        <v>660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774</v>
      </c>
      <c r="AG164" s="1" t="s">
        <v>665</v>
      </c>
      <c r="AH164" s="35" t="s">
        <v>738</v>
      </c>
      <c r="AI164" s="28" t="str">
        <f>IF(OR(ISBLANK(AG164), ISBLANK(AH164)), "", _xlfn.CONCAT("[[""mac"", """, AG164, """], [""ip"", """, AH164, """]]"))</f>
        <v>[["mac", "20:f8:5e:d8:a5:6b"], ["ip", "192.168.3.62"]]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659</v>
      </c>
      <c r="AB166" s="1" t="s">
        <v>131</v>
      </c>
      <c r="AC166" s="4" t="s">
        <v>660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774</v>
      </c>
      <c r="AG166" s="1" t="s">
        <v>666</v>
      </c>
      <c r="AH166" s="35" t="s">
        <v>739</v>
      </c>
      <c r="AI166" s="28" t="str">
        <f>IF(OR(ISBLANK(AG166), ISBLANK(AH166)), "", _xlfn.CONCAT("[[""mac"", """, AG166, """], [""ip"", """, AH166, """]]"))</f>
        <v>[["mac", "20:f8:5e:d9:11:77"], ["ip", "192.168.3.63"]]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659</v>
      </c>
      <c r="AB167" s="1" t="s">
        <v>668</v>
      </c>
      <c r="AC167" s="1" t="s">
        <v>660</v>
      </c>
      <c r="AD167" s="1" t="str">
        <f>IF(OR(ISBLANK(AG167), ISBLANK(AH167)), "", Table2[[#This Row],[device_via_device]])</f>
        <v>SenseMe</v>
      </c>
      <c r="AE167" s="1" t="s">
        <v>629</v>
      </c>
      <c r="AF167" s="1" t="s">
        <v>774</v>
      </c>
      <c r="AG167" s="1" t="s">
        <v>663</v>
      </c>
      <c r="AH167" s="35" t="s">
        <v>740</v>
      </c>
      <c r="AI167" s="28" t="str">
        <f>IF(OR(ISBLANK(AG167), ISBLANK(AH167)), "", _xlfn.CONCAT("[[""mac"", """, AG167, """], [""ip"", """, AH167, """]]"))</f>
        <v>[["mac", "20:f8:5e:1e:ea:a0"], ["ip", "192.168.3.64"]]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659</v>
      </c>
      <c r="AB168" s="1" t="s">
        <v>669</v>
      </c>
      <c r="AC168" s="1" t="s">
        <v>660</v>
      </c>
      <c r="AD168" s="1" t="str">
        <f>IF(OR(ISBLANK(AG168), ISBLANK(AH168)), "", Table2[[#This Row],[device_via_device]])</f>
        <v>SenseMe</v>
      </c>
      <c r="AE168" s="1" t="s">
        <v>629</v>
      </c>
      <c r="AF168" s="1" t="s">
        <v>774</v>
      </c>
      <c r="AG168" s="1" t="s">
        <v>664</v>
      </c>
      <c r="AH168" s="36" t="s">
        <v>741</v>
      </c>
      <c r="AI168" s="28" t="str">
        <f>IF(OR(ISBLANK(AG168), ISBLANK(AH168)), "", _xlfn.CONCAT("[[""mac"", """, AG168, """], [""ip"", """, AH168, """]]"))</f>
        <v>[["mac", "20:f8:5e:1e:da:35"], ["ip", "192.168.3.65"]]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5005</v>
      </c>
      <c r="B241" s="34" t="s">
        <v>28</v>
      </c>
      <c r="C241" s="1" t="s">
        <v>702</v>
      </c>
      <c r="D241" s="1" t="s">
        <v>707</v>
      </c>
      <c r="E241" s="7" t="str">
        <f>Table2[[#This Row],[device_name]]</f>
        <v>brother-printer</v>
      </c>
      <c r="F241" s="1" t="str">
        <f>IF(ISBLANK(E241), "", Table2[[#This Row],[unique_id]])</f>
        <v>brother-printer</v>
      </c>
      <c r="G241" s="1" t="s">
        <v>708</v>
      </c>
      <c r="H241" s="1" t="s">
        <v>709</v>
      </c>
      <c r="I241" s="7" t="s">
        <v>687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706</v>
      </c>
      <c r="AA241" s="2" t="s">
        <v>705</v>
      </c>
      <c r="AB241" s="1" t="s">
        <v>703</v>
      </c>
      <c r="AC241" s="1" t="s">
        <v>704</v>
      </c>
      <c r="AD241" s="1" t="s">
        <v>702</v>
      </c>
      <c r="AE241" s="1" t="s">
        <v>30</v>
      </c>
      <c r="AF241" s="1" t="s">
        <v>772</v>
      </c>
      <c r="AG241" s="1" t="s">
        <v>701</v>
      </c>
      <c r="AH241" s="35" t="s">
        <v>727</v>
      </c>
      <c r="AI241" s="28" t="str">
        <f>IF(OR(ISBLANK(AG241), ISBLANK(AH241)), "", _xlfn.CONCAT("[[""mac"", """, AG241, """], [""ip"", """, AH241, """]]"))</f>
        <v>[["mac", "30:05:5c:8a:ff:10"], ["ip", "192.168.7.10"]]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633</v>
      </c>
      <c r="AB242" s="1" t="s">
        <v>670</v>
      </c>
      <c r="AC242" s="7" t="s">
        <v>632</v>
      </c>
      <c r="AD242" s="1" t="str">
        <f>IF(OR(ISBLANK(AG242), ISBLANK(AH242)), "", Table2[[#This Row],[device_via_device]])</f>
        <v>TPLink</v>
      </c>
      <c r="AE242" s="1" t="s">
        <v>627</v>
      </c>
      <c r="AF242" s="1" t="s">
        <v>772</v>
      </c>
      <c r="AG242" s="1" t="s">
        <v>610</v>
      </c>
      <c r="AH242" s="35" t="s">
        <v>728</v>
      </c>
      <c r="AI242" s="28" t="str">
        <f>IF(OR(ISBLANK(AG242), ISBLANK(AH242)), "", _xlfn.CONCAT("[[""mac"", """, AG242, """], [""ip"", """, AH242, """]]"))</f>
        <v>[["mac", "10:27:f5:31:f2:2b"], ["ip", "192.168.7.20"]]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633</v>
      </c>
      <c r="AB244" s="1" t="s">
        <v>671</v>
      </c>
      <c r="AC244" s="7" t="s">
        <v>632</v>
      </c>
      <c r="AD244" s="1" t="str">
        <f>IF(OR(ISBLANK(AG244), ISBLANK(AH244)), "", Table2[[#This Row],[device_via_device]])</f>
        <v>TPLink</v>
      </c>
      <c r="AE244" s="1" t="s">
        <v>628</v>
      </c>
      <c r="AF244" s="1" t="s">
        <v>772</v>
      </c>
      <c r="AG244" s="1" t="s">
        <v>611</v>
      </c>
      <c r="AH244" s="35" t="s">
        <v>729</v>
      </c>
      <c r="AI244" s="28" t="str">
        <f>IF(OR(ISBLANK(AG244), ISBLANK(AH244)), "", _xlfn.CONCAT("[[""mac"", """, AG244, """], [""ip"", """, AH244, """]]"))</f>
        <v>[["mac", "5c:a6:e6:25:64:e9"], ["ip", "192.168.7.21"]]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633</v>
      </c>
      <c r="AB245" s="1" t="s">
        <v>672</v>
      </c>
      <c r="AC245" s="7" t="s">
        <v>632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772</v>
      </c>
      <c r="AG245" s="1" t="s">
        <v>612</v>
      </c>
      <c r="AH245" s="35" t="s">
        <v>730</v>
      </c>
      <c r="AI245" s="28" t="str">
        <f>IF(OR(ISBLANK(AG245), ISBLANK(AH245)), "", _xlfn.CONCAT("[[""mac"", """, AG245, """], [""ip"", """, AH245, """]]"))</f>
        <v>[["mac", "5c:a6:e6:25:57:fd"], ["ip", "192.168.7.22"]]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633</v>
      </c>
      <c r="AB246" s="1" t="s">
        <v>645</v>
      </c>
      <c r="AC246" s="7" t="s">
        <v>632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772</v>
      </c>
      <c r="AG246" s="1" t="s">
        <v>613</v>
      </c>
      <c r="AH246" s="35" t="s">
        <v>731</v>
      </c>
      <c r="AI246" s="28" t="str">
        <f>IF(OR(ISBLANK(AG246), ISBLANK(AH246)), "", _xlfn.CONCAT("[[""mac"", """, AG246, """], [""ip"", """, AH246, """]]"))</f>
        <v>[["mac", "5c:a6:e6:25:55:f7"], ["ip", "192.168.7.23"]]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633</v>
      </c>
      <c r="AB248" s="1" t="s">
        <v>673</v>
      </c>
      <c r="AC248" s="7" t="s">
        <v>632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772</v>
      </c>
      <c r="AG248" s="1" t="s">
        <v>614</v>
      </c>
      <c r="AH248" s="35" t="s">
        <v>732</v>
      </c>
      <c r="AI248" s="28" t="str">
        <f>IF(OR(ISBLANK(AG248), ISBLANK(AH248)), "", _xlfn.CONCAT("[[""mac"", """, AG248, """], [""ip"", """, AH248, """]]"))</f>
        <v>[["mac", "5c:a6:e6:25:55:f0"], ["ip", "192.168.7.24"]]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633</v>
      </c>
      <c r="AB249" s="1" t="s">
        <v>674</v>
      </c>
      <c r="AC249" s="7" t="s">
        <v>632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772</v>
      </c>
      <c r="AG249" s="1" t="s">
        <v>615</v>
      </c>
      <c r="AH249" s="37" t="s">
        <v>733</v>
      </c>
      <c r="AI249" s="28" t="str">
        <f>IF(OR(ISBLANK(AG249), ISBLANK(AH249)), "", _xlfn.CONCAT("[[""mac"", """, AG249, """], [""ip"", """, AH249, """]]"))</f>
        <v>[["mac", "5c:a6:e6:25:5a:a3"], ["ip", "192.168.7.25"]]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633</v>
      </c>
      <c r="AB251" s="1" t="s">
        <v>675</v>
      </c>
      <c r="AC251" s="1" t="s">
        <v>632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772</v>
      </c>
      <c r="AG251" s="1" t="s">
        <v>616</v>
      </c>
      <c r="AH251" s="35" t="s">
        <v>734</v>
      </c>
      <c r="AI251" s="28" t="str">
        <f>IF(OR(ISBLANK(AG251), ISBLANK(AH251)), "", _xlfn.CONCAT("[[""mac"", """, AG251, """], [""ip"", """, AH251, """]]"))</f>
        <v>[["mac", "60:a4:b7:1f:71:0a"], ["ip", "192.168.7.26"]]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634</v>
      </c>
      <c r="AB252" s="1" t="s">
        <v>638</v>
      </c>
      <c r="AC252" s="1" t="s">
        <v>631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772</v>
      </c>
      <c r="AG252" s="1" t="s">
        <v>617</v>
      </c>
      <c r="AH252" s="37" t="s">
        <v>735</v>
      </c>
      <c r="AI252" s="28" t="str">
        <f>IF(OR(ISBLANK(AG252), ISBLANK(AH252)), "", _xlfn.CONCAT("[[""mac"", """, AG252, """], [""ip"", """, AH252, """]]"))</f>
        <v>[["mac", "ac:84:c6:54:96:50"], ["ip", "192.168.7.27"]]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634</v>
      </c>
      <c r="AB253" s="1" t="s">
        <v>639</v>
      </c>
      <c r="AC253" s="1" t="s">
        <v>631</v>
      </c>
      <c r="AD253" s="1" t="str">
        <f>IF(OR(ISBLANK(AG253), ISBLANK(AH253)), "", Table2[[#This Row],[device_via_device]])</f>
        <v>TPLink</v>
      </c>
      <c r="AE253" s="1" t="s">
        <v>629</v>
      </c>
      <c r="AF253" s="1" t="s">
        <v>772</v>
      </c>
      <c r="AG253" s="1" t="s">
        <v>618</v>
      </c>
      <c r="AH253" s="37" t="s">
        <v>779</v>
      </c>
      <c r="AI253" s="28" t="str">
        <f>IF(OR(ISBLANK(AG253), ISBLANK(AH253)), "", _xlfn.CONCAT("[[""mac"", """, AG253, """], [""ip"", """, AH253, """]]"))</f>
        <v>[["mac", "ac:84:c6:54:9e:cf"], ["ip", "192.168.7.28"]]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605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634</v>
      </c>
      <c r="AB254" s="1" t="s">
        <v>640</v>
      </c>
      <c r="AC254" s="1" t="s">
        <v>631</v>
      </c>
      <c r="AD254" s="1" t="str">
        <f>IF(OR(ISBLANK(AG254), ISBLANK(AH254)), "", Table2[[#This Row],[device_via_device]])</f>
        <v>TPLink</v>
      </c>
      <c r="AE254" s="1" t="s">
        <v>629</v>
      </c>
      <c r="AF254" s="1" t="s">
        <v>772</v>
      </c>
      <c r="AG254" s="1" t="s">
        <v>619</v>
      </c>
      <c r="AH254" s="35" t="s">
        <v>780</v>
      </c>
      <c r="AI254" s="28" t="str">
        <f>IF(OR(ISBLANK(AG254), ISBLANK(AH254)), "", _xlfn.CONCAT("[[""mac"", """, AG254, """], [""ip"", """, AH254, """]]"))</f>
        <v>[["mac", "ac:84:c6:54:a3:96"], ["ip", "192.168.7.29"]]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634</v>
      </c>
      <c r="AB257" s="1" t="s">
        <v>641</v>
      </c>
      <c r="AC257" s="1" t="s">
        <v>631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772</v>
      </c>
      <c r="AG257" s="1" t="s">
        <v>620</v>
      </c>
      <c r="AH257" s="35" t="s">
        <v>781</v>
      </c>
      <c r="AI257" s="28" t="str">
        <f>IF(OR(ISBLANK(AG257), ISBLANK(AH257)), "", _xlfn.CONCAT("[[""mac"", """, AG257, """], [""ip"", """, AH257, """]]"))</f>
        <v>[["mac", "ac:84:c6:54:a3:a2"], ["ip", "192.168.7.30"]]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634</v>
      </c>
      <c r="AB266" s="1" t="s">
        <v>642</v>
      </c>
      <c r="AC266" s="1" t="s">
        <v>631</v>
      </c>
      <c r="AD266" s="1" t="str">
        <f>IF(OR(ISBLANK(AG266), ISBLANK(AH266)), "", Table2[[#This Row],[device_via_device]])</f>
        <v>TPLink</v>
      </c>
      <c r="AE266" s="1" t="s">
        <v>630</v>
      </c>
      <c r="AF266" s="1" t="s">
        <v>772</v>
      </c>
      <c r="AG266" s="1" t="s">
        <v>621</v>
      </c>
      <c r="AH266" s="35" t="s">
        <v>782</v>
      </c>
      <c r="AI266" s="28" t="str">
        <f>IF(OR(ISBLANK(AG266), ISBLANK(AH266)), "", _xlfn.CONCAT("[[""mac"", """, AG266, """], [""ip"", """, AH266, """]]"))</f>
        <v>[["mac", "ac:84:c6:54:9d:98"], ["ip", "192.168.7.31"]]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633</v>
      </c>
      <c r="AB267" s="1" t="s">
        <v>643</v>
      </c>
      <c r="AC267" s="7" t="s">
        <v>632</v>
      </c>
      <c r="AD267" s="1" t="str">
        <f>IF(OR(ISBLANK(AG267), ISBLANK(AH267)), "", Table2[[#This Row],[device_via_device]])</f>
        <v>TPLink</v>
      </c>
      <c r="AE267" s="1" t="s">
        <v>628</v>
      </c>
      <c r="AF267" s="1" t="s">
        <v>772</v>
      </c>
      <c r="AG267" s="1" t="s">
        <v>622</v>
      </c>
      <c r="AH267" s="35" t="s">
        <v>783</v>
      </c>
      <c r="AI267" s="28" t="str">
        <f>IF(OR(ISBLANK(AG267), ISBLANK(AH267)), "", _xlfn.CONCAT("[[""mac"", """, AG267, """], [""ip"", """, AH267, """]]"))</f>
        <v>[["mac", "60:a4:b7:1f:72:0a"], ["ip", "192.168.7.32"]]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633</v>
      </c>
      <c r="AB268" s="1" t="s">
        <v>643</v>
      </c>
      <c r="AC268" s="7" t="s">
        <v>632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772</v>
      </c>
      <c r="AG268" s="1" t="s">
        <v>623</v>
      </c>
      <c r="AH268" s="35" t="s">
        <v>784</v>
      </c>
      <c r="AI268" s="28" t="str">
        <f>IF(OR(ISBLANK(AG268), ISBLANK(AH268)), "", _xlfn.CONCAT("[[""mac"", """, AG268, """], [""ip"", """, AH268, """]]"))</f>
        <v>[["mac", "10:27:f5:31:ec:58"], ["ip", "192.168.7.33"]]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607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634</v>
      </c>
      <c r="AB269" s="1" t="s">
        <v>137</v>
      </c>
      <c r="AC269" s="1" t="s">
        <v>631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772</v>
      </c>
      <c r="AG269" s="1" t="s">
        <v>624</v>
      </c>
      <c r="AH269" s="35" t="s">
        <v>785</v>
      </c>
      <c r="AI269" s="28" t="str">
        <f>IF(OR(ISBLANK(AG269), ISBLANK(AH269)), "", _xlfn.CONCAT("[[""mac"", """, AG269, """], [""ip"", """, AH269, """]]"))</f>
        <v>[["mac", "ac:84:c6:0d:20:9e"], ["ip", "192.168.7.34"]]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608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633</v>
      </c>
      <c r="AB270" s="1" t="s">
        <v>644</v>
      </c>
      <c r="AC270" s="7" t="s">
        <v>632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772</v>
      </c>
      <c r="AG270" s="1" t="s">
        <v>625</v>
      </c>
      <c r="AH270" s="37" t="s">
        <v>786</v>
      </c>
      <c r="AI270" s="28" t="str">
        <f>IF(OR(ISBLANK(AG270), ISBLANK(AH270)), "", _xlfn.CONCAT("[[""mac"", """, AG270, """], [""ip"", """, AH270, """]]"))</f>
        <v>[["mac", "10:27:f5:31:f6:7e"], ["ip", "192.168.7.35"]]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609</v>
      </c>
      <c r="H271" s="1" t="s">
        <v>339</v>
      </c>
      <c r="I271" s="1" t="s">
        <v>146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634</v>
      </c>
      <c r="AB271" s="1" t="s">
        <v>643</v>
      </c>
      <c r="AC271" s="1" t="s">
        <v>631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772</v>
      </c>
      <c r="AG271" s="1" t="s">
        <v>626</v>
      </c>
      <c r="AH271" s="35" t="s">
        <v>787</v>
      </c>
      <c r="AI271" s="28" t="str">
        <f>IF(OR(ISBLANK(AG271), ISBLANK(AH271)), "", _xlfn.CONCAT("[[""mac"", """, AG271, """], [""ip"", """, AH271, """]]"))</f>
        <v>[["mac", "ac:84:c6:54:95:8b"], ["ip", "192.168.7.36"]]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634</v>
      </c>
      <c r="AB272" s="1" t="s">
        <v>131</v>
      </c>
      <c r="AC272" s="1" t="s">
        <v>631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772</v>
      </c>
      <c r="AG272" s="30" t="s">
        <v>635</v>
      </c>
      <c r="AH272" s="38" t="s">
        <v>788</v>
      </c>
      <c r="AI272" s="28" t="str">
        <f>IF(OR(ISBLANK(AG272), ISBLANK(AH272)), "", _xlfn.CONCAT("[[""mac"", """, AG272, """], [""ip"", """, AH272, """]]"))</f>
        <v>[["mac", "ac:84:c6:0d:1b:9c"], ["ip", "192.168.7.37"]]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60:V323" si="10">IF(ISBLANK(U273),  "", _xlfn.CONCAT("haas/entity/sensor/", LOWER(C273), "/", E273, "/config"))</f>
        <v/>
      </c>
      <c r="W273" s="1" t="str">
        <f t="shared" ref="W260:W323" si="11">IF(ISBLANK(U273),  "", _xlfn.CONCAT("haas/entity/sensor/", LOWER(C273), "/", E273))</f>
        <v/>
      </c>
      <c r="AI273" s="28" t="str">
        <f t="shared" ref="AI260:AI323" si="12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10"/>
        <v/>
      </c>
      <c r="W274" s="1" t="str">
        <f t="shared" si="11"/>
        <v/>
      </c>
      <c r="AI274" s="28" t="str">
        <f t="shared" si="12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10"/>
        <v/>
      </c>
      <c r="W275" s="1" t="str">
        <f t="shared" si="11"/>
        <v/>
      </c>
      <c r="AI275" s="28" t="str">
        <f t="shared" si="12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10"/>
        <v/>
      </c>
      <c r="W276" s="1" t="str">
        <f t="shared" si="11"/>
        <v/>
      </c>
      <c r="AI276" s="28" t="str">
        <f t="shared" si="12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10"/>
        <v/>
      </c>
      <c r="W277" s="1" t="str">
        <f t="shared" si="11"/>
        <v/>
      </c>
      <c r="AI277" s="28" t="str">
        <f t="shared" si="12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10"/>
        <v/>
      </c>
      <c r="W278" s="1" t="str">
        <f t="shared" si="11"/>
        <v/>
      </c>
      <c r="AI278" s="28" t="str">
        <f t="shared" si="12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10"/>
        <v/>
      </c>
      <c r="W279" s="1" t="str">
        <f t="shared" si="11"/>
        <v/>
      </c>
      <c r="AI279" s="28" t="str">
        <f t="shared" si="12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10"/>
        <v/>
      </c>
      <c r="W280" s="1" t="str">
        <f t="shared" si="11"/>
        <v/>
      </c>
      <c r="AI280" s="28" t="str">
        <f t="shared" si="12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28" t="str">
        <f t="shared" si="12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10"/>
        <v/>
      </c>
      <c r="W282" s="1" t="str">
        <f t="shared" si="11"/>
        <v/>
      </c>
      <c r="AI282" s="28" t="str">
        <f t="shared" si="12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28" t="str">
        <f t="shared" si="12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28" t="str">
        <f t="shared" si="12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28" t="str">
        <f t="shared" si="12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28" t="str">
        <f t="shared" si="12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28" t="str">
        <f t="shared" si="12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28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28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28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28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28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28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28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28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28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28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28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28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28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28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28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28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28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28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28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28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28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28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28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28" t="str">
        <f t="shared" si="12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28" t="str">
        <f t="shared" si="12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28" t="str">
        <f t="shared" si="12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28" t="str">
        <f t="shared" si="12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28" t="str">
        <f t="shared" si="12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28" t="str">
        <f t="shared" si="12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28" t="str">
        <f t="shared" si="12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28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28" t="str">
        <f t="shared" si="12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28" t="str">
        <f t="shared" si="12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28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28" t="str">
        <f t="shared" si="12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28" t="str">
        <f t="shared" si="12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13">IF(ISBLANK(U324),  "", _xlfn.CONCAT("haas/entity/sensor/", LOWER(C324), "/", E324, "/config"))</f>
        <v/>
      </c>
      <c r="W324" s="1" t="str">
        <f t="shared" ref="W324:W387" si="14">IF(ISBLANK(U324),  "", _xlfn.CONCAT("haas/entity/sensor/", LOWER(C324), "/", E324))</f>
        <v/>
      </c>
      <c r="AI324" s="28" t="str">
        <f t="shared" ref="AI324:AI387" si="15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3"/>
        <v/>
      </c>
      <c r="W325" s="1" t="str">
        <f t="shared" si="14"/>
        <v/>
      </c>
      <c r="AI325" s="28" t="str">
        <f t="shared" si="15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13"/>
        <v/>
      </c>
      <c r="W326" s="1" t="str">
        <f t="shared" si="14"/>
        <v/>
      </c>
      <c r="AI326" s="28" t="str">
        <f t="shared" si="15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3"/>
        <v/>
      </c>
      <c r="W327" s="1" t="str">
        <f t="shared" si="14"/>
        <v/>
      </c>
      <c r="AI327" s="28" t="str">
        <f t="shared" si="15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3"/>
        <v/>
      </c>
      <c r="W328" s="1" t="str">
        <f t="shared" si="14"/>
        <v/>
      </c>
      <c r="AI328" s="28" t="str">
        <f t="shared" si="15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3"/>
        <v/>
      </c>
      <c r="W329" s="1" t="str">
        <f t="shared" si="14"/>
        <v/>
      </c>
      <c r="AI329" s="28" t="str">
        <f t="shared" si="15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3"/>
        <v/>
      </c>
      <c r="W330" s="1" t="str">
        <f t="shared" si="14"/>
        <v/>
      </c>
      <c r="AI330" s="28" t="str">
        <f t="shared" si="15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3"/>
        <v/>
      </c>
      <c r="W331" s="1" t="str">
        <f t="shared" si="14"/>
        <v/>
      </c>
      <c r="AI331" s="28" t="str">
        <f t="shared" si="15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3"/>
        <v/>
      </c>
      <c r="W332" s="1" t="str">
        <f t="shared" si="14"/>
        <v/>
      </c>
      <c r="AI332" s="28" t="str">
        <f t="shared" si="15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3"/>
        <v/>
      </c>
      <c r="W333" s="1" t="str">
        <f t="shared" si="14"/>
        <v/>
      </c>
      <c r="AI333" s="28" t="str">
        <f t="shared" si="15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3"/>
        <v/>
      </c>
      <c r="W334" s="1" t="str">
        <f t="shared" si="14"/>
        <v/>
      </c>
      <c r="AI334" s="28" t="str">
        <f t="shared" si="15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3"/>
        <v/>
      </c>
      <c r="W335" s="1" t="str">
        <f t="shared" si="14"/>
        <v/>
      </c>
      <c r="AI335" s="28" t="str">
        <f t="shared" si="15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3"/>
        <v/>
      </c>
      <c r="W336" s="1" t="str">
        <f t="shared" si="14"/>
        <v/>
      </c>
      <c r="AI336" s="28" t="str">
        <f t="shared" si="15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3"/>
        <v/>
      </c>
      <c r="W337" s="1" t="str">
        <f t="shared" si="14"/>
        <v/>
      </c>
      <c r="AI337" s="28" t="str">
        <f t="shared" si="15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3"/>
        <v/>
      </c>
      <c r="W338" s="1" t="str">
        <f t="shared" si="14"/>
        <v/>
      </c>
      <c r="AI338" s="28" t="str">
        <f t="shared" si="15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3"/>
        <v/>
      </c>
      <c r="W339" s="1" t="str">
        <f t="shared" si="14"/>
        <v/>
      </c>
      <c r="AI339" s="28" t="str">
        <f t="shared" si="15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3"/>
        <v/>
      </c>
      <c r="W340" s="1" t="str">
        <f t="shared" si="14"/>
        <v/>
      </c>
      <c r="AI340" s="28" t="str">
        <f t="shared" si="15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3"/>
        <v/>
      </c>
      <c r="W341" s="1" t="str">
        <f t="shared" si="14"/>
        <v/>
      </c>
      <c r="AI341" s="28" t="str">
        <f t="shared" si="15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3"/>
        <v/>
      </c>
      <c r="W342" s="1" t="str">
        <f t="shared" si="14"/>
        <v/>
      </c>
      <c r="AI342" s="28" t="str">
        <f t="shared" si="15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3"/>
        <v/>
      </c>
      <c r="W343" s="1" t="str">
        <f t="shared" si="14"/>
        <v/>
      </c>
      <c r="AI343" s="28" t="str">
        <f t="shared" si="15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3"/>
        <v/>
      </c>
      <c r="W344" s="1" t="str">
        <f t="shared" si="14"/>
        <v/>
      </c>
      <c r="AI344" s="28" t="str">
        <f t="shared" si="15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3"/>
        <v/>
      </c>
      <c r="W345" s="1" t="str">
        <f t="shared" si="14"/>
        <v/>
      </c>
      <c r="AI345" s="28" t="str">
        <f t="shared" si="15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3"/>
        <v/>
      </c>
      <c r="W346" s="1" t="str">
        <f t="shared" si="14"/>
        <v/>
      </c>
      <c r="AI346" s="28" t="str">
        <f t="shared" si="15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3"/>
        <v/>
      </c>
      <c r="W347" s="1" t="str">
        <f t="shared" si="14"/>
        <v/>
      </c>
      <c r="AI347" s="28" t="str">
        <f t="shared" si="15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3"/>
        <v/>
      </c>
      <c r="W348" s="1" t="str">
        <f t="shared" si="14"/>
        <v/>
      </c>
      <c r="AI348" s="28" t="str">
        <f t="shared" si="15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3"/>
        <v/>
      </c>
      <c r="W349" s="1" t="str">
        <f t="shared" si="14"/>
        <v/>
      </c>
      <c r="AI349" s="28" t="str">
        <f t="shared" si="15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3"/>
        <v/>
      </c>
      <c r="W350" s="1" t="str">
        <f t="shared" si="14"/>
        <v/>
      </c>
      <c r="AI350" s="28" t="str">
        <f t="shared" si="15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3"/>
        <v/>
      </c>
      <c r="W351" s="1" t="str">
        <f t="shared" si="14"/>
        <v/>
      </c>
      <c r="AI351" s="28" t="str">
        <f t="shared" si="15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3"/>
        <v/>
      </c>
      <c r="W352" s="1" t="str">
        <f t="shared" si="14"/>
        <v/>
      </c>
      <c r="AI352" s="28" t="str">
        <f t="shared" si="15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3"/>
        <v/>
      </c>
      <c r="W353" s="1" t="str">
        <f t="shared" si="14"/>
        <v/>
      </c>
      <c r="AI353" s="28" t="str">
        <f t="shared" si="15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3"/>
        <v/>
      </c>
      <c r="W354" s="1" t="str">
        <f t="shared" si="14"/>
        <v/>
      </c>
      <c r="AI354" s="28" t="str">
        <f t="shared" si="15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3"/>
        <v/>
      </c>
      <c r="W355" s="1" t="str">
        <f t="shared" si="14"/>
        <v/>
      </c>
      <c r="AI355" s="28" t="str">
        <f t="shared" si="15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3"/>
        <v/>
      </c>
      <c r="W356" s="1" t="str">
        <f t="shared" si="14"/>
        <v/>
      </c>
      <c r="AI356" s="28" t="str">
        <f t="shared" si="15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3"/>
        <v/>
      </c>
      <c r="W357" s="1" t="str">
        <f t="shared" si="14"/>
        <v/>
      </c>
      <c r="AI357" s="28" t="str">
        <f t="shared" si="15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3"/>
        <v/>
      </c>
      <c r="W358" s="1" t="str">
        <f t="shared" si="14"/>
        <v/>
      </c>
      <c r="AI358" s="28" t="str">
        <f t="shared" si="15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3"/>
        <v/>
      </c>
      <c r="W359" s="1" t="str">
        <f t="shared" si="14"/>
        <v/>
      </c>
      <c r="AI359" s="28" t="str">
        <f t="shared" si="15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3"/>
        <v/>
      </c>
      <c r="W360" s="1" t="str">
        <f t="shared" si="14"/>
        <v/>
      </c>
      <c r="AI360" s="28" t="str">
        <f t="shared" si="15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3"/>
        <v/>
      </c>
      <c r="W361" s="1" t="str">
        <f t="shared" si="14"/>
        <v/>
      </c>
      <c r="AI361" s="28" t="str">
        <f t="shared" si="15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3"/>
        <v/>
      </c>
      <c r="W362" s="1" t="str">
        <f t="shared" si="14"/>
        <v/>
      </c>
      <c r="AI362" s="28" t="str">
        <f t="shared" si="15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3"/>
        <v/>
      </c>
      <c r="W363" s="1" t="str">
        <f t="shared" si="14"/>
        <v/>
      </c>
      <c r="AI363" s="28" t="str">
        <f t="shared" si="15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3"/>
        <v/>
      </c>
      <c r="W364" s="1" t="str">
        <f t="shared" si="14"/>
        <v/>
      </c>
      <c r="AI364" s="28" t="str">
        <f t="shared" si="15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3"/>
        <v/>
      </c>
      <c r="W365" s="1" t="str">
        <f t="shared" si="14"/>
        <v/>
      </c>
      <c r="AI365" s="28" t="str">
        <f t="shared" si="15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3"/>
        <v/>
      </c>
      <c r="W366" s="1" t="str">
        <f t="shared" si="14"/>
        <v/>
      </c>
      <c r="AI366" s="28" t="str">
        <f t="shared" si="15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3"/>
        <v/>
      </c>
      <c r="W367" s="1" t="str">
        <f t="shared" si="14"/>
        <v/>
      </c>
      <c r="AI367" s="28" t="str">
        <f t="shared" si="15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3"/>
        <v/>
      </c>
      <c r="W368" s="1" t="str">
        <f t="shared" si="14"/>
        <v/>
      </c>
      <c r="AI368" s="28" t="str">
        <f t="shared" si="15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3"/>
        <v/>
      </c>
      <c r="W369" s="1" t="str">
        <f t="shared" si="14"/>
        <v/>
      </c>
      <c r="AI369" s="28" t="str">
        <f t="shared" si="15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3"/>
        <v/>
      </c>
      <c r="W370" s="1" t="str">
        <f t="shared" si="14"/>
        <v/>
      </c>
      <c r="AI370" s="28" t="str">
        <f t="shared" si="15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3"/>
        <v/>
      </c>
      <c r="W371" s="1" t="str">
        <f t="shared" si="14"/>
        <v/>
      </c>
      <c r="AI371" s="28" t="str">
        <f t="shared" si="15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3"/>
        <v/>
      </c>
      <c r="W372" s="1" t="str">
        <f t="shared" si="14"/>
        <v/>
      </c>
      <c r="AI372" s="28" t="str">
        <f t="shared" si="15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3"/>
        <v/>
      </c>
      <c r="W373" s="1" t="str">
        <f t="shared" si="14"/>
        <v/>
      </c>
      <c r="AI373" s="28" t="str">
        <f t="shared" si="15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3"/>
        <v/>
      </c>
      <c r="W374" s="1" t="str">
        <f t="shared" si="14"/>
        <v/>
      </c>
      <c r="AI374" s="28" t="str">
        <f t="shared" si="15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3"/>
        <v/>
      </c>
      <c r="W375" s="1" t="str">
        <f t="shared" si="14"/>
        <v/>
      </c>
      <c r="AI375" s="28" t="str">
        <f t="shared" si="15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3"/>
        <v/>
      </c>
      <c r="W376" s="1" t="str">
        <f t="shared" si="14"/>
        <v/>
      </c>
      <c r="AI376" s="28" t="str">
        <f t="shared" si="15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3"/>
        <v/>
      </c>
      <c r="W377" s="1" t="str">
        <f t="shared" si="14"/>
        <v/>
      </c>
      <c r="AI377" s="28" t="str">
        <f t="shared" si="15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3"/>
        <v/>
      </c>
      <c r="W378" s="1" t="str">
        <f t="shared" si="14"/>
        <v/>
      </c>
      <c r="AI378" s="28" t="str">
        <f t="shared" si="15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3"/>
        <v/>
      </c>
      <c r="W379" s="1" t="str">
        <f t="shared" si="14"/>
        <v/>
      </c>
      <c r="AI379" s="28" t="str">
        <f t="shared" si="15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3"/>
        <v/>
      </c>
      <c r="W380" s="1" t="str">
        <f t="shared" si="14"/>
        <v/>
      </c>
      <c r="AI380" s="28" t="str">
        <f t="shared" si="15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3"/>
        <v/>
      </c>
      <c r="W381" s="1" t="str">
        <f t="shared" si="14"/>
        <v/>
      </c>
      <c r="AI381" s="28" t="str">
        <f t="shared" si="15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3"/>
        <v/>
      </c>
      <c r="W382" s="1" t="str">
        <f t="shared" si="14"/>
        <v/>
      </c>
      <c r="AI382" s="28" t="str">
        <f t="shared" si="15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3"/>
        <v/>
      </c>
      <c r="W383" s="1" t="str">
        <f t="shared" si="14"/>
        <v/>
      </c>
      <c r="AI383" s="28" t="str">
        <f t="shared" si="15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3"/>
        <v/>
      </c>
      <c r="W384" s="1" t="str">
        <f t="shared" si="14"/>
        <v/>
      </c>
      <c r="AI384" s="28" t="str">
        <f t="shared" si="15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3"/>
        <v/>
      </c>
      <c r="W385" s="1" t="str">
        <f t="shared" si="14"/>
        <v/>
      </c>
      <c r="AI385" s="28" t="str">
        <f t="shared" si="15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3"/>
        <v/>
      </c>
      <c r="W386" s="1" t="str">
        <f t="shared" si="14"/>
        <v/>
      </c>
      <c r="AI386" s="28" t="str">
        <f t="shared" si="15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3"/>
        <v/>
      </c>
      <c r="W387" s="1" t="str">
        <f t="shared" si="14"/>
        <v/>
      </c>
      <c r="AI387" s="28" t="str">
        <f t="shared" si="15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16">IF(ISBLANK(U388),  "", _xlfn.CONCAT("haas/entity/sensor/", LOWER(C388), "/", E388, "/config"))</f>
        <v/>
      </c>
      <c r="W388" s="1" t="str">
        <f t="shared" ref="W388:W451" si="17">IF(ISBLANK(U388),  "", _xlfn.CONCAT("haas/entity/sensor/", LOWER(C388), "/", E388))</f>
        <v/>
      </c>
      <c r="AI388" s="28" t="str">
        <f t="shared" ref="AI388:AI451" si="18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6"/>
        <v/>
      </c>
      <c r="W389" s="1" t="str">
        <f t="shared" si="17"/>
        <v/>
      </c>
      <c r="AI389" s="28" t="str">
        <f t="shared" si="18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6"/>
        <v/>
      </c>
      <c r="W390" s="1" t="str">
        <f t="shared" si="17"/>
        <v/>
      </c>
      <c r="AI390" s="28" t="str">
        <f t="shared" si="18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6"/>
        <v/>
      </c>
      <c r="W391" s="1" t="str">
        <f t="shared" si="17"/>
        <v/>
      </c>
      <c r="AI391" s="28" t="str">
        <f t="shared" si="18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6"/>
        <v/>
      </c>
      <c r="W392" s="1" t="str">
        <f t="shared" si="17"/>
        <v/>
      </c>
      <c r="AI392" s="28" t="str">
        <f t="shared" si="18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6"/>
        <v/>
      </c>
      <c r="W393" s="1" t="str">
        <f t="shared" si="17"/>
        <v/>
      </c>
      <c r="AI393" s="28" t="str">
        <f t="shared" si="18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6"/>
        <v/>
      </c>
      <c r="W394" s="1" t="str">
        <f t="shared" si="17"/>
        <v/>
      </c>
      <c r="AI394" s="28" t="str">
        <f t="shared" si="18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6"/>
        <v/>
      </c>
      <c r="W395" s="1" t="str">
        <f t="shared" si="17"/>
        <v/>
      </c>
      <c r="AI395" s="28" t="str">
        <f t="shared" si="18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6"/>
        <v/>
      </c>
      <c r="W396" s="1" t="str">
        <f t="shared" si="17"/>
        <v/>
      </c>
      <c r="AI396" s="28" t="str">
        <f t="shared" si="18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6"/>
        <v/>
      </c>
      <c r="W397" s="1" t="str">
        <f t="shared" si="17"/>
        <v/>
      </c>
      <c r="AI397" s="28" t="str">
        <f t="shared" si="18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6"/>
        <v/>
      </c>
      <c r="W398" s="1" t="str">
        <f t="shared" si="17"/>
        <v/>
      </c>
      <c r="AI398" s="28" t="str">
        <f t="shared" si="18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16"/>
        <v/>
      </c>
      <c r="W399" s="1" t="str">
        <f t="shared" si="17"/>
        <v/>
      </c>
      <c r="AI399" s="28" t="str">
        <f t="shared" si="18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16"/>
        <v/>
      </c>
      <c r="W400" s="1" t="str">
        <f t="shared" si="17"/>
        <v/>
      </c>
      <c r="AI400" s="28" t="str">
        <f t="shared" si="18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6"/>
        <v/>
      </c>
      <c r="W401" s="1" t="str">
        <f t="shared" si="17"/>
        <v/>
      </c>
      <c r="AI401" s="28" t="str">
        <f t="shared" si="18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6"/>
        <v/>
      </c>
      <c r="W402" s="1" t="str">
        <f t="shared" si="17"/>
        <v/>
      </c>
      <c r="AI402" s="28" t="str">
        <f t="shared" si="18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6"/>
        <v/>
      </c>
      <c r="W403" s="1" t="str">
        <f t="shared" si="17"/>
        <v/>
      </c>
      <c r="AI403" s="28" t="str">
        <f t="shared" si="18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6"/>
        <v/>
      </c>
      <c r="W404" s="1" t="str">
        <f t="shared" si="17"/>
        <v/>
      </c>
      <c r="AI404" s="28" t="str">
        <f t="shared" si="18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  <c r="AI405" s="28" t="str">
        <f t="shared" si="18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  <c r="AI406" s="28" t="str">
        <f t="shared" si="18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  <c r="AI407" s="28" t="str">
        <f t="shared" si="18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  <c r="AI408" s="28" t="str">
        <f t="shared" si="18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16"/>
        <v/>
      </c>
      <c r="W409" s="1" t="str">
        <f t="shared" si="17"/>
        <v/>
      </c>
      <c r="AI409" s="28" t="str">
        <f t="shared" si="18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  <c r="AI410" s="28" t="str">
        <f t="shared" si="18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  <c r="AI411" s="28" t="str">
        <f t="shared" si="18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  <c r="AI412" s="28" t="str">
        <f t="shared" si="18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  <c r="AI413" s="28" t="str">
        <f t="shared" si="18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  <c r="AI414" s="28" t="str">
        <f t="shared" si="18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  <c r="AI415" s="28" t="str">
        <f t="shared" si="18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  <c r="AI416" s="28" t="str">
        <f t="shared" si="18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  <c r="AI417" s="28" t="str">
        <f t="shared" si="18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  <c r="AI418" s="28" t="str">
        <f t="shared" si="18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  <c r="AI419" s="28" t="str">
        <f t="shared" si="18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  <c r="AI420" s="28" t="str">
        <f t="shared" si="18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  <c r="AI421" s="28" t="str">
        <f t="shared" si="18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  <c r="AI422" s="28" t="str">
        <f t="shared" si="18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  <c r="AI423" s="28" t="str">
        <f t="shared" si="18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  <c r="AI424" s="28" t="str">
        <f t="shared" si="18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  <c r="AI425" s="28" t="str">
        <f t="shared" si="18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6"/>
        <v/>
      </c>
      <c r="W426" s="1" t="str">
        <f t="shared" si="17"/>
        <v/>
      </c>
      <c r="AI426" s="28" t="str">
        <f t="shared" si="18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6"/>
        <v/>
      </c>
      <c r="W427" s="1" t="str">
        <f t="shared" si="17"/>
        <v/>
      </c>
      <c r="AI427" s="28" t="str">
        <f t="shared" si="18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6"/>
        <v/>
      </c>
      <c r="W428" s="1" t="str">
        <f t="shared" si="17"/>
        <v/>
      </c>
      <c r="AI428" s="28" t="str">
        <f t="shared" si="18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6"/>
        <v/>
      </c>
      <c r="W429" s="1" t="str">
        <f t="shared" si="17"/>
        <v/>
      </c>
      <c r="AI429" s="28" t="str">
        <f t="shared" si="18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6"/>
        <v/>
      </c>
      <c r="W430" s="1" t="str">
        <f t="shared" si="17"/>
        <v/>
      </c>
      <c r="AI430" s="28" t="str">
        <f t="shared" si="18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6"/>
        <v/>
      </c>
      <c r="W431" s="1" t="str">
        <f t="shared" si="17"/>
        <v/>
      </c>
      <c r="AI431" s="28" t="str">
        <f t="shared" si="18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6"/>
        <v/>
      </c>
      <c r="W432" s="1" t="str">
        <f t="shared" si="17"/>
        <v/>
      </c>
      <c r="AI432" s="28" t="str">
        <f t="shared" si="18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6"/>
        <v/>
      </c>
      <c r="W433" s="1" t="str">
        <f t="shared" si="17"/>
        <v/>
      </c>
      <c r="AI433" s="28" t="str">
        <f t="shared" si="18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6"/>
        <v/>
      </c>
      <c r="W434" s="1" t="str">
        <f t="shared" si="17"/>
        <v/>
      </c>
      <c r="AI434" s="28" t="str">
        <f t="shared" si="18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6"/>
        <v/>
      </c>
      <c r="W435" s="1" t="str">
        <f t="shared" si="17"/>
        <v/>
      </c>
      <c r="AI435" s="28" t="str">
        <f t="shared" si="18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6"/>
        <v/>
      </c>
      <c r="W436" s="1" t="str">
        <f t="shared" si="17"/>
        <v/>
      </c>
      <c r="AI436" s="28" t="str">
        <f t="shared" si="18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6"/>
        <v/>
      </c>
      <c r="W437" s="1" t="str">
        <f t="shared" si="17"/>
        <v/>
      </c>
      <c r="AI437" s="28" t="str">
        <f t="shared" si="18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6"/>
        <v/>
      </c>
      <c r="W438" s="1" t="str">
        <f t="shared" si="17"/>
        <v/>
      </c>
      <c r="AI438" s="28" t="str">
        <f t="shared" si="18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6"/>
        <v/>
      </c>
      <c r="W439" s="1" t="str">
        <f t="shared" si="17"/>
        <v/>
      </c>
      <c r="AI439" s="28" t="str">
        <f t="shared" si="18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6"/>
        <v/>
      </c>
      <c r="W440" s="1" t="str">
        <f t="shared" si="17"/>
        <v/>
      </c>
      <c r="AI440" s="28" t="str">
        <f t="shared" si="18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6"/>
        <v/>
      </c>
      <c r="W441" s="1" t="str">
        <f t="shared" si="17"/>
        <v/>
      </c>
      <c r="AI441" s="28" t="str">
        <f t="shared" si="18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6"/>
        <v/>
      </c>
      <c r="W442" s="1" t="str">
        <f t="shared" si="17"/>
        <v/>
      </c>
      <c r="AI442" s="28" t="str">
        <f t="shared" si="18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6"/>
        <v/>
      </c>
      <c r="W443" s="1" t="str">
        <f t="shared" si="17"/>
        <v/>
      </c>
      <c r="AI443" s="28" t="str">
        <f t="shared" si="18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6"/>
        <v/>
      </c>
      <c r="W444" s="1" t="str">
        <f t="shared" si="17"/>
        <v/>
      </c>
      <c r="AI444" s="28" t="str">
        <f t="shared" si="18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6"/>
        <v/>
      </c>
      <c r="W445" s="1" t="str">
        <f t="shared" si="17"/>
        <v/>
      </c>
      <c r="AI445" s="28" t="str">
        <f t="shared" si="18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6"/>
        <v/>
      </c>
      <c r="W446" s="1" t="str">
        <f t="shared" si="17"/>
        <v/>
      </c>
      <c r="AI446" s="28" t="str">
        <f t="shared" si="18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6"/>
        <v/>
      </c>
      <c r="W447" s="1" t="str">
        <f t="shared" si="17"/>
        <v/>
      </c>
      <c r="AI447" s="28" t="str">
        <f t="shared" si="18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6"/>
        <v/>
      </c>
      <c r="W448" s="1" t="str">
        <f t="shared" si="17"/>
        <v/>
      </c>
      <c r="AI448" s="28" t="str">
        <f t="shared" si="18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6"/>
        <v/>
      </c>
      <c r="W449" s="1" t="str">
        <f t="shared" si="17"/>
        <v/>
      </c>
      <c r="AI449" s="28" t="str">
        <f t="shared" si="18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6"/>
        <v/>
      </c>
      <c r="W450" s="1" t="str">
        <f t="shared" si="17"/>
        <v/>
      </c>
      <c r="AI450" s="28" t="str">
        <f t="shared" si="18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6"/>
        <v/>
      </c>
      <c r="W451" s="1" t="str">
        <f t="shared" si="17"/>
        <v/>
      </c>
      <c r="AI451" s="28" t="str">
        <f t="shared" si="18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19">IF(ISBLANK(U452),  "", _xlfn.CONCAT("haas/entity/sensor/", LOWER(C452), "/", E452, "/config"))</f>
        <v/>
      </c>
      <c r="W452" s="1" t="str">
        <f t="shared" ref="W452:W515" si="20">IF(ISBLANK(U452),  "", _xlfn.CONCAT("haas/entity/sensor/", LOWER(C452), "/", E452))</f>
        <v/>
      </c>
      <c r="AI452" s="28" t="str">
        <f t="shared" ref="AI452:AI515" si="21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9"/>
        <v/>
      </c>
      <c r="W453" s="1" t="str">
        <f t="shared" si="20"/>
        <v/>
      </c>
      <c r="AI453" s="28" t="str">
        <f t="shared" si="21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9"/>
        <v/>
      </c>
      <c r="W454" s="1" t="str">
        <f t="shared" si="20"/>
        <v/>
      </c>
      <c r="AI454" s="28" t="str">
        <f t="shared" si="21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9"/>
        <v/>
      </c>
      <c r="W455" s="1" t="str">
        <f t="shared" si="20"/>
        <v/>
      </c>
      <c r="AI455" s="28" t="str">
        <f t="shared" si="21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9"/>
        <v/>
      </c>
      <c r="W456" s="1" t="str">
        <f t="shared" si="20"/>
        <v/>
      </c>
      <c r="AI456" s="28" t="str">
        <f t="shared" si="21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9"/>
        <v/>
      </c>
      <c r="W457" s="1" t="str">
        <f t="shared" si="20"/>
        <v/>
      </c>
      <c r="AI457" s="28" t="str">
        <f t="shared" si="21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9"/>
        <v/>
      </c>
      <c r="W458" s="1" t="str">
        <f t="shared" si="20"/>
        <v/>
      </c>
      <c r="AI458" s="28" t="str">
        <f t="shared" si="21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9"/>
        <v/>
      </c>
      <c r="W459" s="1" t="str">
        <f t="shared" si="20"/>
        <v/>
      </c>
      <c r="AI459" s="28" t="str">
        <f t="shared" si="21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9"/>
        <v/>
      </c>
      <c r="W460" s="1" t="str">
        <f t="shared" si="20"/>
        <v/>
      </c>
      <c r="AI460" s="28" t="str">
        <f t="shared" si="21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9"/>
        <v/>
      </c>
      <c r="W461" s="1" t="str">
        <f t="shared" si="20"/>
        <v/>
      </c>
      <c r="AI461" s="28" t="str">
        <f t="shared" si="21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9"/>
        <v/>
      </c>
      <c r="W462" s="1" t="str">
        <f t="shared" si="20"/>
        <v/>
      </c>
      <c r="AI462" s="28" t="str">
        <f t="shared" si="21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9"/>
        <v/>
      </c>
      <c r="W463" s="1" t="str">
        <f t="shared" si="20"/>
        <v/>
      </c>
      <c r="AI463" s="28" t="str">
        <f t="shared" si="21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9"/>
        <v/>
      </c>
      <c r="W464" s="1" t="str">
        <f t="shared" si="20"/>
        <v/>
      </c>
      <c r="AI464" s="28" t="str">
        <f t="shared" si="21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9"/>
        <v/>
      </c>
      <c r="W465" s="1" t="str">
        <f t="shared" si="20"/>
        <v/>
      </c>
      <c r="AI465" s="28" t="str">
        <f t="shared" si="21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9"/>
        <v/>
      </c>
      <c r="W466" s="1" t="str">
        <f t="shared" si="20"/>
        <v/>
      </c>
      <c r="AI466" s="28" t="str">
        <f t="shared" si="21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9"/>
        <v/>
      </c>
      <c r="W467" s="1" t="str">
        <f t="shared" si="20"/>
        <v/>
      </c>
      <c r="AI467" s="28" t="str">
        <f t="shared" si="21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9"/>
        <v/>
      </c>
      <c r="W468" s="1" t="str">
        <f t="shared" si="20"/>
        <v/>
      </c>
      <c r="AI468" s="28" t="str">
        <f t="shared" si="21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9"/>
        <v/>
      </c>
      <c r="W469" s="1" t="str">
        <f t="shared" si="20"/>
        <v/>
      </c>
      <c r="AI469" s="28" t="str">
        <f t="shared" si="21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9"/>
        <v/>
      </c>
      <c r="W470" s="1" t="str">
        <f t="shared" si="20"/>
        <v/>
      </c>
      <c r="AI470" s="28" t="str">
        <f t="shared" si="21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9"/>
        <v/>
      </c>
      <c r="W471" s="1" t="str">
        <f t="shared" si="20"/>
        <v/>
      </c>
      <c r="AI471" s="28" t="str">
        <f t="shared" si="21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9"/>
        <v/>
      </c>
      <c r="W472" s="1" t="str">
        <f t="shared" si="20"/>
        <v/>
      </c>
      <c r="AI472" s="28" t="str">
        <f t="shared" si="21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9"/>
        <v/>
      </c>
      <c r="W473" s="1" t="str">
        <f t="shared" si="20"/>
        <v/>
      </c>
      <c r="AI473" s="28" t="str">
        <f t="shared" si="21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9"/>
        <v/>
      </c>
      <c r="W474" s="1" t="str">
        <f t="shared" si="20"/>
        <v/>
      </c>
      <c r="AI474" s="28" t="str">
        <f t="shared" si="21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9"/>
        <v/>
      </c>
      <c r="W475" s="1" t="str">
        <f t="shared" si="20"/>
        <v/>
      </c>
      <c r="AI475" s="28" t="str">
        <f t="shared" si="21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9"/>
        <v/>
      </c>
      <c r="W476" s="1" t="str">
        <f t="shared" si="20"/>
        <v/>
      </c>
      <c r="AI476" s="28" t="str">
        <f t="shared" si="21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9"/>
        <v/>
      </c>
      <c r="W477" s="1" t="str">
        <f t="shared" si="20"/>
        <v/>
      </c>
      <c r="AI477" s="28" t="str">
        <f t="shared" si="21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9"/>
        <v/>
      </c>
      <c r="W478" s="1" t="str">
        <f t="shared" si="20"/>
        <v/>
      </c>
      <c r="AI478" s="28" t="str">
        <f t="shared" si="21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9"/>
        <v/>
      </c>
      <c r="W479" s="1" t="str">
        <f t="shared" si="20"/>
        <v/>
      </c>
      <c r="AI479" s="28" t="str">
        <f t="shared" si="21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9"/>
        <v/>
      </c>
      <c r="W480" s="1" t="str">
        <f t="shared" si="20"/>
        <v/>
      </c>
      <c r="AI480" s="28" t="str">
        <f t="shared" si="21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9"/>
        <v/>
      </c>
      <c r="W481" s="1" t="str">
        <f t="shared" si="20"/>
        <v/>
      </c>
      <c r="AI481" s="28" t="str">
        <f t="shared" si="21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9"/>
        <v/>
      </c>
      <c r="W482" s="1" t="str">
        <f t="shared" si="20"/>
        <v/>
      </c>
      <c r="AI482" s="28" t="str">
        <f t="shared" si="21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9"/>
        <v/>
      </c>
      <c r="W483" s="1" t="str">
        <f t="shared" si="20"/>
        <v/>
      </c>
      <c r="AI483" s="28" t="str">
        <f t="shared" si="21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9"/>
        <v/>
      </c>
      <c r="W484" s="1" t="str">
        <f t="shared" si="20"/>
        <v/>
      </c>
      <c r="AI484" s="28" t="str">
        <f t="shared" si="21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9"/>
        <v/>
      </c>
      <c r="W485" s="1" t="str">
        <f t="shared" si="20"/>
        <v/>
      </c>
      <c r="AI485" s="28" t="str">
        <f t="shared" si="21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9"/>
        <v/>
      </c>
      <c r="W486" s="1" t="str">
        <f t="shared" si="20"/>
        <v/>
      </c>
      <c r="AI486" s="28" t="str">
        <f t="shared" si="21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9"/>
        <v/>
      </c>
      <c r="W487" s="1" t="str">
        <f t="shared" si="20"/>
        <v/>
      </c>
      <c r="AI487" s="28" t="str">
        <f t="shared" si="21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9"/>
        <v/>
      </c>
      <c r="W488" s="1" t="str">
        <f t="shared" si="20"/>
        <v/>
      </c>
      <c r="AI488" s="28" t="str">
        <f t="shared" si="21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9"/>
        <v/>
      </c>
      <c r="W489" s="1" t="str">
        <f t="shared" si="20"/>
        <v/>
      </c>
      <c r="AI489" s="28" t="str">
        <f t="shared" si="21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9"/>
        <v/>
      </c>
      <c r="W490" s="1" t="str">
        <f t="shared" si="20"/>
        <v/>
      </c>
      <c r="AI490" s="28" t="str">
        <f t="shared" si="21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9"/>
        <v/>
      </c>
      <c r="W491" s="1" t="str">
        <f t="shared" si="20"/>
        <v/>
      </c>
      <c r="AI491" s="28" t="str">
        <f t="shared" si="21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9"/>
        <v/>
      </c>
      <c r="W492" s="1" t="str">
        <f t="shared" si="20"/>
        <v/>
      </c>
      <c r="AI492" s="28" t="str">
        <f t="shared" si="21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9"/>
        <v/>
      </c>
      <c r="W493" s="1" t="str">
        <f t="shared" si="20"/>
        <v/>
      </c>
      <c r="AI493" s="28" t="str">
        <f t="shared" si="21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9"/>
        <v/>
      </c>
      <c r="W494" s="1" t="str">
        <f t="shared" si="20"/>
        <v/>
      </c>
      <c r="AI494" s="28" t="str">
        <f t="shared" si="21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9"/>
        <v/>
      </c>
      <c r="W495" s="1" t="str">
        <f t="shared" si="20"/>
        <v/>
      </c>
      <c r="AI495" s="28" t="str">
        <f t="shared" si="21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9"/>
        <v/>
      </c>
      <c r="W496" s="1" t="str">
        <f t="shared" si="20"/>
        <v/>
      </c>
      <c r="AI496" s="28" t="str">
        <f t="shared" si="21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9"/>
        <v/>
      </c>
      <c r="W497" s="1" t="str">
        <f t="shared" si="20"/>
        <v/>
      </c>
      <c r="AI497" s="28" t="str">
        <f t="shared" si="21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9"/>
        <v/>
      </c>
      <c r="W498" s="1" t="str">
        <f t="shared" si="20"/>
        <v/>
      </c>
      <c r="AI498" s="28" t="str">
        <f t="shared" si="21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9"/>
        <v/>
      </c>
      <c r="W499" s="1" t="str">
        <f t="shared" si="20"/>
        <v/>
      </c>
      <c r="AI499" s="28" t="str">
        <f t="shared" si="21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9"/>
        <v/>
      </c>
      <c r="W500" s="1" t="str">
        <f t="shared" si="20"/>
        <v/>
      </c>
      <c r="AI500" s="28" t="str">
        <f t="shared" si="21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9"/>
        <v/>
      </c>
      <c r="W501" s="1" t="str">
        <f t="shared" si="20"/>
        <v/>
      </c>
      <c r="AI501" s="28" t="str">
        <f t="shared" si="21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9"/>
        <v/>
      </c>
      <c r="W502" s="1" t="str">
        <f t="shared" si="20"/>
        <v/>
      </c>
      <c r="AI502" s="28" t="str">
        <f t="shared" si="21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9"/>
        <v/>
      </c>
      <c r="W503" s="1" t="str">
        <f t="shared" si="20"/>
        <v/>
      </c>
      <c r="AI503" s="28" t="str">
        <f t="shared" si="21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9"/>
        <v/>
      </c>
      <c r="W504" s="1" t="str">
        <f t="shared" si="20"/>
        <v/>
      </c>
      <c r="AI504" s="28" t="str">
        <f t="shared" si="21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9"/>
        <v/>
      </c>
      <c r="W505" s="1" t="str">
        <f t="shared" si="20"/>
        <v/>
      </c>
      <c r="AI505" s="28" t="str">
        <f t="shared" si="21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9"/>
        <v/>
      </c>
      <c r="W506" s="1" t="str">
        <f t="shared" si="20"/>
        <v/>
      </c>
      <c r="AI506" s="28" t="str">
        <f t="shared" si="21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9"/>
        <v/>
      </c>
      <c r="W507" s="1" t="str">
        <f t="shared" si="20"/>
        <v/>
      </c>
      <c r="AI507" s="28" t="str">
        <f t="shared" si="21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9"/>
        <v/>
      </c>
      <c r="W508" s="1" t="str">
        <f t="shared" si="20"/>
        <v/>
      </c>
      <c r="AI508" s="28" t="str">
        <f t="shared" si="21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9"/>
        <v/>
      </c>
      <c r="W509" s="1" t="str">
        <f t="shared" si="20"/>
        <v/>
      </c>
      <c r="AI509" s="28" t="str">
        <f t="shared" si="21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9"/>
        <v/>
      </c>
      <c r="W510" s="1" t="str">
        <f t="shared" si="20"/>
        <v/>
      </c>
      <c r="AI510" s="28" t="str">
        <f t="shared" si="21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9"/>
        <v/>
      </c>
      <c r="W511" s="1" t="str">
        <f t="shared" si="20"/>
        <v/>
      </c>
      <c r="AI511" s="28" t="str">
        <f t="shared" si="21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9"/>
        <v/>
      </c>
      <c r="W512" s="1" t="str">
        <f t="shared" si="20"/>
        <v/>
      </c>
      <c r="AI512" s="28" t="str">
        <f t="shared" si="21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9"/>
        <v/>
      </c>
      <c r="W513" s="1" t="str">
        <f t="shared" si="20"/>
        <v/>
      </c>
      <c r="AI513" s="28" t="str">
        <f t="shared" si="21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9"/>
        <v/>
      </c>
      <c r="W514" s="1" t="str">
        <f t="shared" si="20"/>
        <v/>
      </c>
      <c r="AI514" s="28" t="str">
        <f t="shared" si="21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9"/>
        <v/>
      </c>
      <c r="W515" s="1" t="str">
        <f t="shared" si="20"/>
        <v/>
      </c>
      <c r="AI515" s="28" t="str">
        <f t="shared" si="21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22">IF(ISBLANK(U516),  "", _xlfn.CONCAT("haas/entity/sensor/", LOWER(C516), "/", E516, "/config"))</f>
        <v/>
      </c>
      <c r="W516" s="1" t="str">
        <f t="shared" ref="W516:W579" si="23">IF(ISBLANK(U516),  "", _xlfn.CONCAT("haas/entity/sensor/", LOWER(C516), "/", E516))</f>
        <v/>
      </c>
      <c r="AI516" s="28" t="str">
        <f t="shared" ref="AI516:AI579" si="24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  <c r="AI517" s="28" t="str">
        <f t="shared" si="24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  <c r="AI518" s="28" t="str">
        <f t="shared" si="24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  <c r="AI519" s="28" t="str">
        <f t="shared" si="24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  <c r="AI520" s="28" t="str">
        <f t="shared" si="24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  <c r="AI521" s="28" t="str">
        <f t="shared" si="24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  <c r="AI522" s="28" t="str">
        <f t="shared" si="24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  <c r="AI523" s="28" t="str">
        <f t="shared" si="24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  <c r="AI524" s="28" t="str">
        <f t="shared" si="24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  <c r="AI525" s="28" t="str">
        <f t="shared" si="24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  <c r="AI526" s="28" t="str">
        <f t="shared" si="24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  <c r="AI527" s="28" t="str">
        <f t="shared" si="24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  <c r="AI528" s="28" t="str">
        <f t="shared" si="24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  <c r="AI529" s="28" t="str">
        <f t="shared" si="24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  <c r="AI530" s="28" t="str">
        <f t="shared" si="24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  <c r="AI531" s="28" t="str">
        <f t="shared" si="24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  <c r="AI532" s="28" t="str">
        <f t="shared" si="24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  <c r="AI533" s="28" t="str">
        <f t="shared" si="24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  <c r="AI534" s="28" t="str">
        <f t="shared" si="24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  <c r="AI535" s="28" t="str">
        <f t="shared" si="24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  <c r="AI536" s="28" t="str">
        <f t="shared" si="24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  <c r="AI537" s="28" t="str">
        <f t="shared" si="24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  <c r="AI538" s="28" t="str">
        <f t="shared" si="24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  <c r="AI539" s="28" t="str">
        <f t="shared" si="24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  <c r="AI540" s="28" t="str">
        <f t="shared" si="24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  <c r="AI541" s="28" t="str">
        <f t="shared" si="24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  <c r="AI542" s="28" t="str">
        <f t="shared" si="24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  <c r="AI543" s="28" t="str">
        <f t="shared" si="24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  <c r="AI544" s="28" t="str">
        <f t="shared" si="24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  <c r="AI545" s="28" t="str">
        <f t="shared" si="24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  <c r="AI546" s="28" t="str">
        <f t="shared" si="24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  <c r="AI547" s="28" t="str">
        <f t="shared" si="24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  <c r="AI548" s="28" t="str">
        <f t="shared" si="24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  <c r="AI549" s="28" t="str">
        <f t="shared" si="24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  <c r="AI550" s="28" t="str">
        <f t="shared" si="24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  <c r="AI551" s="28" t="str">
        <f t="shared" si="24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  <c r="AI552" s="28" t="str">
        <f t="shared" si="24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  <c r="AI553" s="28" t="str">
        <f t="shared" si="24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  <c r="AI554" s="28" t="str">
        <f t="shared" si="24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  <c r="AI555" s="28" t="str">
        <f t="shared" si="24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  <c r="AI556" s="28" t="str">
        <f t="shared" si="24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  <c r="AI557" s="28" t="str">
        <f t="shared" si="24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  <c r="AI558" s="28" t="str">
        <f t="shared" si="24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  <c r="AI559" s="28" t="str">
        <f t="shared" si="24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  <c r="AI560" s="28" t="str">
        <f t="shared" si="24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  <c r="AI561" s="28" t="str">
        <f t="shared" si="24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  <c r="AI562" s="28" t="str">
        <f t="shared" si="24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  <c r="AI563" s="28" t="str">
        <f t="shared" si="24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  <c r="AI564" s="28" t="str">
        <f t="shared" si="24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  <c r="AI565" s="28" t="str">
        <f t="shared" si="24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  <c r="AI566" s="28" t="str">
        <f t="shared" si="24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  <c r="AI567" s="28" t="str">
        <f t="shared" si="24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  <c r="AI568" s="28" t="str">
        <f t="shared" si="24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  <c r="AI569" s="28" t="str">
        <f t="shared" si="24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  <c r="AI570" s="28" t="str">
        <f t="shared" si="24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  <c r="AI571" s="28" t="str">
        <f t="shared" si="24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  <c r="AI572" s="28" t="str">
        <f t="shared" si="24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  <c r="AI573" s="28" t="str">
        <f t="shared" si="24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  <c r="AI574" s="28" t="str">
        <f t="shared" si="24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  <c r="AI575" s="28" t="str">
        <f t="shared" si="24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  <c r="AI576" s="28" t="str">
        <f t="shared" si="24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  <c r="AI577" s="28" t="str">
        <f t="shared" si="24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  <c r="AI578" s="28" t="str">
        <f t="shared" si="24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2"/>
        <v/>
      </c>
      <c r="W579" s="1" t="str">
        <f t="shared" si="23"/>
        <v/>
      </c>
      <c r="AI579" s="28" t="str">
        <f t="shared" si="24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25">IF(ISBLANK(U580),  "", _xlfn.CONCAT("haas/entity/sensor/", LOWER(C580), "/", E580, "/config"))</f>
        <v/>
      </c>
      <c r="W580" s="1" t="str">
        <f t="shared" ref="W580:W599" si="26">IF(ISBLANK(U580),  "", _xlfn.CONCAT("haas/entity/sensor/", LOWER(C580), "/", E580))</f>
        <v/>
      </c>
      <c r="AI580" s="28" t="str">
        <f t="shared" ref="AI580:AI643" si="27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5"/>
        <v/>
      </c>
      <c r="W581" s="1" t="str">
        <f t="shared" si="26"/>
        <v/>
      </c>
      <c r="AI581" s="28" t="str">
        <f t="shared" si="27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25"/>
        <v/>
      </c>
      <c r="W582" s="1" t="str">
        <f t="shared" si="26"/>
        <v/>
      </c>
      <c r="AI582" s="28" t="str">
        <f t="shared" si="27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5"/>
        <v/>
      </c>
      <c r="W583" s="1" t="str">
        <f t="shared" si="26"/>
        <v/>
      </c>
      <c r="AI583" s="28" t="str">
        <f t="shared" si="27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5"/>
        <v/>
      </c>
      <c r="W584" s="1" t="str">
        <f t="shared" si="26"/>
        <v/>
      </c>
      <c r="AI584" s="28" t="str">
        <f t="shared" si="27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5"/>
        <v/>
      </c>
      <c r="W585" s="1" t="str">
        <f t="shared" si="26"/>
        <v/>
      </c>
      <c r="AI585" s="28" t="str">
        <f t="shared" si="27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5"/>
        <v/>
      </c>
      <c r="W586" s="1" t="str">
        <f t="shared" si="26"/>
        <v/>
      </c>
      <c r="AI586" s="28" t="str">
        <f t="shared" si="27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5"/>
        <v/>
      </c>
      <c r="W587" s="1" t="str">
        <f t="shared" si="26"/>
        <v/>
      </c>
      <c r="AI587" s="28" t="str">
        <f t="shared" si="27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5"/>
        <v/>
      </c>
      <c r="W588" s="1" t="str">
        <f t="shared" si="26"/>
        <v/>
      </c>
      <c r="AI588" s="28" t="str">
        <f t="shared" si="27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5"/>
        <v/>
      </c>
      <c r="W589" s="1" t="str">
        <f t="shared" si="26"/>
        <v/>
      </c>
      <c r="AI589" s="28" t="str">
        <f t="shared" si="27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5"/>
        <v/>
      </c>
      <c r="W590" s="1" t="str">
        <f t="shared" si="26"/>
        <v/>
      </c>
      <c r="AI590" s="28" t="str">
        <f t="shared" si="27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5"/>
        <v/>
      </c>
      <c r="W591" s="1" t="str">
        <f t="shared" si="26"/>
        <v/>
      </c>
      <c r="AI591" s="28" t="str">
        <f t="shared" si="27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5"/>
        <v/>
      </c>
      <c r="W592" s="1" t="str">
        <f t="shared" si="26"/>
        <v/>
      </c>
      <c r="AI592" s="28" t="str">
        <f t="shared" si="27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5"/>
        <v/>
      </c>
      <c r="W593" s="1" t="str">
        <f t="shared" si="26"/>
        <v/>
      </c>
      <c r="AI593" s="28" t="str">
        <f t="shared" si="27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5"/>
        <v/>
      </c>
      <c r="W594" s="1" t="str">
        <f t="shared" si="26"/>
        <v/>
      </c>
      <c r="AI594" s="28" t="str">
        <f t="shared" si="27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5"/>
        <v/>
      </c>
      <c r="W595" s="1" t="str">
        <f t="shared" si="26"/>
        <v/>
      </c>
      <c r="AI595" s="28" t="str">
        <f t="shared" si="27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5"/>
        <v/>
      </c>
      <c r="W596" s="1" t="str">
        <f t="shared" si="26"/>
        <v/>
      </c>
      <c r="AI596" s="28" t="str">
        <f t="shared" si="27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5"/>
        <v/>
      </c>
      <c r="W597" s="1" t="str">
        <f t="shared" si="26"/>
        <v/>
      </c>
      <c r="AI597" s="28" t="str">
        <f t="shared" si="27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5"/>
        <v/>
      </c>
      <c r="W598" s="1" t="str">
        <f t="shared" si="26"/>
        <v/>
      </c>
      <c r="AI598" s="28" t="str">
        <f t="shared" si="27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5"/>
        <v/>
      </c>
      <c r="W599" s="1" t="str">
        <f t="shared" si="26"/>
        <v/>
      </c>
      <c r="AI599" s="28" t="str">
        <f t="shared" si="27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2022-03-04T09:23:15Z</dcterms:modified>
</cp:coreProperties>
</file>