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8F21188-FBC5-7C45-98EC-EB9AF2A28BC7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67" i="1" l="1"/>
  <c r="F269" i="1"/>
  <c r="F268" i="1"/>
  <c r="Z129" i="1"/>
  <c r="F129" i="1"/>
  <c r="V129" i="1"/>
  <c r="W129" i="1"/>
  <c r="AH129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H75" i="1"/>
  <c r="AD250" i="1"/>
  <c r="Z250" i="1" s="1"/>
  <c r="AD249" i="1"/>
  <c r="Z249" i="1" s="1"/>
  <c r="AD247" i="1"/>
  <c r="Z247" i="1" s="1"/>
  <c r="F192" i="1"/>
  <c r="V192" i="1"/>
  <c r="W192" i="1"/>
  <c r="AH192" i="1"/>
  <c r="F193" i="1"/>
  <c r="V193" i="1"/>
  <c r="W193" i="1"/>
  <c r="AH193" i="1"/>
  <c r="F194" i="1"/>
  <c r="V194" i="1"/>
  <c r="W194" i="1"/>
  <c r="AH194" i="1"/>
  <c r="F195" i="1"/>
  <c r="V195" i="1"/>
  <c r="W195" i="1"/>
  <c r="AH195" i="1"/>
  <c r="AD168" i="1"/>
  <c r="Z168" i="1" s="1"/>
  <c r="F168" i="1"/>
  <c r="V168" i="1"/>
  <c r="W168" i="1"/>
  <c r="AH168" i="1"/>
  <c r="AD167" i="1"/>
  <c r="Z167" i="1" s="1"/>
  <c r="AD166" i="1"/>
  <c r="Z166" i="1" s="1"/>
  <c r="AD165" i="1"/>
  <c r="Z165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57" i="1"/>
  <c r="Z157" i="1" s="1"/>
  <c r="AD156" i="1"/>
  <c r="Z156" i="1" s="1"/>
  <c r="AD155" i="1"/>
  <c r="Z155" i="1" s="1"/>
  <c r="AD154" i="1"/>
  <c r="Z154" i="1" s="1"/>
  <c r="AD149" i="1"/>
  <c r="Z149" i="1" s="1"/>
  <c r="AD148" i="1"/>
  <c r="Z148" i="1" s="1"/>
  <c r="AD147" i="1"/>
  <c r="Z147" i="1" s="1"/>
  <c r="F165" i="1"/>
  <c r="V165" i="1"/>
  <c r="W165" i="1"/>
  <c r="AH165" i="1"/>
  <c r="F166" i="1"/>
  <c r="V166" i="1"/>
  <c r="W166" i="1"/>
  <c r="AH166" i="1"/>
  <c r="F167" i="1"/>
  <c r="V167" i="1"/>
  <c r="W167" i="1"/>
  <c r="AH167" i="1"/>
  <c r="F14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W222" i="1"/>
  <c r="V222" i="1"/>
  <c r="F222" i="1"/>
  <c r="W149" i="1"/>
  <c r="V149" i="1"/>
  <c r="F149" i="1"/>
  <c r="W148" i="1"/>
  <c r="V148" i="1"/>
  <c r="F148" i="1"/>
  <c r="W147" i="1"/>
  <c r="V147" i="1"/>
  <c r="W176" i="1"/>
  <c r="V176" i="1"/>
  <c r="F176" i="1"/>
  <c r="W175" i="1"/>
  <c r="V175" i="1"/>
  <c r="F175" i="1"/>
  <c r="W174" i="1"/>
  <c r="V174" i="1"/>
  <c r="F174" i="1"/>
  <c r="F257" i="1"/>
  <c r="W259" i="1"/>
  <c r="V259" i="1"/>
  <c r="F259" i="1"/>
  <c r="W256" i="1"/>
  <c r="V256" i="1"/>
  <c r="F2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267" i="1"/>
  <c r="F146" i="1"/>
  <c r="F144" i="1"/>
  <c r="F145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9" i="1"/>
  <c r="F170" i="1"/>
  <c r="F173" i="1"/>
  <c r="F171" i="1"/>
  <c r="F172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6" i="1"/>
  <c r="F197" i="1"/>
  <c r="F200" i="1"/>
  <c r="F198" i="1"/>
  <c r="F199" i="1"/>
  <c r="F270" i="1"/>
  <c r="F203" i="1"/>
  <c r="F201" i="1"/>
  <c r="F202" i="1"/>
  <c r="F271" i="1"/>
  <c r="F206" i="1"/>
  <c r="F204" i="1"/>
  <c r="F205" i="1"/>
  <c r="F272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8" i="1"/>
  <c r="F260" i="1"/>
  <c r="F261" i="1"/>
  <c r="F262" i="1"/>
  <c r="F263" i="1"/>
  <c r="F264" i="1"/>
  <c r="F265" i="1"/>
  <c r="F266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W247" i="1"/>
  <c r="V247" i="1"/>
  <c r="V82" i="1"/>
  <c r="W82" i="1"/>
  <c r="V272" i="1"/>
  <c r="W272" i="1"/>
  <c r="V271" i="1"/>
  <c r="W271" i="1"/>
  <c r="V270" i="1"/>
  <c r="W270" i="1"/>
  <c r="V269" i="1"/>
  <c r="W269" i="1"/>
  <c r="V268" i="1"/>
  <c r="W268" i="1"/>
  <c r="V267" i="1"/>
  <c r="W26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74" i="1"/>
  <c r="W274" i="1"/>
  <c r="V276" i="1"/>
  <c r="W276" i="1"/>
  <c r="V277" i="1"/>
  <c r="W277" i="1"/>
  <c r="V278" i="1"/>
  <c r="W278" i="1"/>
  <c r="V275" i="1"/>
  <c r="W275" i="1"/>
  <c r="V273" i="1"/>
  <c r="W273" i="1"/>
  <c r="W152" i="1"/>
  <c r="V152" i="1"/>
  <c r="W153" i="1"/>
  <c r="V153" i="1"/>
  <c r="W215" i="1"/>
  <c r="V215" i="1"/>
  <c r="W214" i="1"/>
  <c r="V214" i="1"/>
  <c r="W213" i="1"/>
  <c r="V213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40" i="1"/>
  <c r="W140" i="1"/>
  <c r="V141" i="1"/>
  <c r="W141" i="1"/>
  <c r="V142" i="1"/>
  <c r="W142" i="1"/>
  <c r="V143" i="1"/>
  <c r="W143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W211" i="1"/>
  <c r="V211" i="1"/>
  <c r="W210" i="1"/>
  <c r="V210" i="1"/>
  <c r="W209" i="1"/>
  <c r="V209" i="1"/>
  <c r="W208" i="1"/>
  <c r="V208" i="1"/>
  <c r="V311" i="1"/>
  <c r="W311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299" i="1"/>
  <c r="W299" i="1"/>
  <c r="V136" i="1"/>
  <c r="W136" i="1"/>
  <c r="V137" i="1"/>
  <c r="W137" i="1"/>
  <c r="V138" i="1"/>
  <c r="W138" i="1"/>
  <c r="V139" i="1"/>
  <c r="W139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9" i="1"/>
  <c r="V199" i="1"/>
  <c r="W198" i="1"/>
  <c r="V198" i="1"/>
  <c r="W200" i="1"/>
  <c r="V200" i="1"/>
  <c r="W196" i="1"/>
  <c r="V196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9" i="1"/>
  <c r="V169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<sst xmlns="http://schemas.openxmlformats.org/spreadsheetml/2006/main" count="3084" uniqueCount="753">
  <si>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</si>
  <si>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</si>
  <si>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</si>
  <si>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</si>
  <si>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</si>
  <si>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</si>
  <si>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</si>
  <si>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</si>
  <si>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</si>
  <si>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</si>
  <si>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</si>
  <si>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</si>
  <si>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</si>
  <si>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</si>
  <si>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</si>
  <si>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</si>
  <si>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</si>
  <si>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</si>
  <si>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</si>
  <si>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</si>
  <si>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</si>
  <si>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</si>
  <si>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</si>
  <si>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</si>
  <si>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</si>
  <si>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</si>
  <si>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</si>
  <si>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</si>
  <si>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</si>
  <si>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</si>
  <si>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</si>
  <si>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</si>
  <si>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</si>
  <si>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</si>
  <si>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</si>
  <si>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</si>
  <si>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</si>
  <si>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</si>
  <si>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</si>
  <si>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</si>
  <si>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</si>
  <si>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</si>
  <si>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</si>
  <si>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</si>
  <si>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</si>
  <si>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</si>
  <si>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</si>
  <si>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</si>
  <si>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</si>
  <si>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</si>
  <si>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</si>
  <si>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</si>
  <si>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</si>
  <si>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</si>
  <si>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</si>
  <si>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</si>
  <si>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</si>
  <si>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</si>
  <si>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</si>
  <si>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</si>
  <si>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</si>
  <si>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</si>
  <si>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</si>
  <si>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</si>
  <si>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</si>
  <si>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</si>
  <si>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</si>
  <si>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</si>
  <si>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</si>
  <si>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</si>
  <si>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</si>
  <si>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</si>
  <si>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</si>
  <si>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</si>
  <si>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</si>
  <si>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</si>
  <si>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</si>
  <si>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</si>
  <si>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</si>
  <si>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</si>
  <si>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</si>
  <si>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</si>
  <si>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</si>
  <si>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</si>
  <si>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</si>
  <si>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</si>
  <si>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</si>
  <si>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</si>
  <si>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</si>
  <si>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</si>
  <si>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</si>
  <si>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</si>
  <si>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</si>
  <si>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</si>
  <si>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</si>
  <si>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</si>
  <si>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</si>
  <si>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</si>
  <si>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</si>
  <si>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</si>
  <si>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</si>
  <si>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</si>
  <si>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</si>
  <si>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</si>
  <si>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</si>
  <si>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</si>
  <si>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</si>
  <si>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</si>
  <si>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</si>
  <si>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</si>
  <si>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</si>
  <si>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</si>
  <si>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</si>
  <si>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</si>
  <si>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</si>
  <si>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</si>
  <si>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</si>
  <si>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</si>
  <si>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</si>
  <si>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</si>
  <si>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</si>
  <si>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</si>
  <si>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</si>
  <si>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</si>
  <si>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</si>
  <si>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</si>
  <si>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</si>
  <si>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</si>
  <si>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</si>
  <si>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</si>
  <si>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</si>
  <si>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</si>
  <si>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</si>
  <si>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</si>
  <si>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</si>
  <si>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</si>
  <si>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</si>
  <si>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</si>
  <si>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</si>
  <si>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</si>
  <si>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</si>
  <si>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</si>
  <si>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</si>
  <si>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</si>
  <si>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</si>
  <si>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</si>
  <si>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</si>
  <si>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</si>
  <si>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</si>
  <si>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</si>
  <si>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</si>
  <si>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</si>
  <si>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</si>
  <si>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</si>
  <si>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</si>
  <si>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</si>
  <si>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</si>
  <si>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</si>
  <si>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</si>
  <si>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</si>
  <si>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</si>
  <si>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</si>
  <si>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</si>
  <si>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</si>
  <si>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</si>
  <si>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</si>
  <si>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</si>
  <si>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</si>
  <si>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</si>
  <si>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</si>
  <si>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</si>
  <si>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</si>
  <si>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</si>
  <si>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</si>
  <si>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</si>
  <si>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</si>
  <si>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</si>
  <si>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</si>
  <si>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</si>
  <si>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</si>
  <si>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</si>
  <si>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</si>
  <si>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</si>
  <si>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</si>
  <si>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</si>
  <si>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</si>
  <si>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</si>
  <si>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</si>
  <si>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</si>
  <si>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</si>
  <si>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</si>
  <si>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</si>
  <si>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</si>
  <si>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</si>
  <si>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</si>
  <si>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</si>
  <si>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</si>
  <si>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</si>
  <si>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</si>
  <si>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</si>
  <si>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</si>
  <si>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</si>
  <si>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</si>
  <si>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</si>
  <si>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</si>
  <si>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</si>
  <si>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</si>
  <si>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</si>
  <si>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</si>
  <si>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</si>
  <si>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</si>
  <si>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</si>
  <si>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</si>
  <si>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</si>
  <si>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</si>
  <si>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</si>
  <si>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</si>
  <si>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</si>
  <si>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</si>
  <si>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</si>
  <si>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</si>
  <si>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</si>
  <si>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</si>
  <si>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</si>
  <si>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</si>
  <si>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</si>
  <si>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</si>
  <si>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</si>
  <si>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</si>
  <si>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</si>
  <si>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</si>
  <si>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</si>
  <si>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</si>
  <si>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</si>
  <si>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</si>
  <si>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</si>
  <si>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</si>
  <si>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</si>
  <si>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</si>
  <si>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</si>
  <si>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</si>
  <si>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</si>
  <si>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</si>
  <si>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</si>
  <si>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</si>
  <si>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</si>
  <si>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</si>
  <si>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</si>
  <si>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</si>
  <si>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</si>
  <si>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</si>
  <si>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</si>
  <si>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</si>
  <si>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</si>
  <si>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</si>
  <si>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</si>
  <si>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</si>
  <si>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</si>
  <si>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</si>
  <si>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</si>
  <si>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</si>
  <si>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</si>
  <si>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</si>
  <si>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</si>
  <si>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</si>
  <si>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</si>
  <si>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</si>
  <si>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</si>
  <si>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</si>
  <si>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</si>
  <si>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</si>
  <si>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</si>
  <si>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</si>
  <si>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</si>
  <si>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</si>
  <si>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</si>
  <si>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</si>
  <si>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</si>
  <si>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</si>
  <si>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</si>
  <si>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</si>
  <si>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</si>
  <si>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</si>
  <si>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</si>
  <si>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</si>
  <si>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</si>
  <si>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</si>
  <si>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</si>
  <si>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</si>
  <si>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</si>
  <si>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</si>
  <si>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</si>
  <si>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</si>
  <si>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</si>
  <si>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</si>
  <si>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</si>
  <si>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</si>
  <si>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</si>
  <si>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</si>
  <si>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</si>
  <si>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</si>
  <si>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</si>
  <si>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</si>
  <si>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</si>
  <si>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</si>
  <si>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</si>
  <si>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</si>
  <si>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</si>
  <si>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</si>
  <si>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</si>
  <si>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</si>
  <si>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</si>
  <si>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</si>
  <si>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</si>
  <si>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</si>
  <si>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</si>
  <si>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</si>
  <si>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</si>
  <si>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</si>
  <si>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</si>
  <si>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</si>
  <si>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</si>
  <si>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</si>
  <si>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</si>
  <si>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</si>
  <si>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</si>
  <si>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</si>
  <si>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</si>
  <si>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</si>
  <si>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</si>
  <si>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</si>
  <si>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</si>
  <si>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</si>
  <si>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</si>
  <si>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</si>
  <si>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</si>
  <si>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</si>
  <si>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</si>
  <si>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</si>
  <si>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</si>
  <si>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</si>
  <si>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</si>
  <si>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</si>
  <si>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</si>
  <si>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</si>
  <si>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</si>
  <si>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</si>
  <si>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</si>
  <si>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</si>
  <si>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</si>
  <si>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</si>
  <si>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</si>
  <si>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</si>
  <si>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</si>
  <si>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</si>
  <si>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</si>
  <si>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</si>
  <si>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</si>
  <si>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</si>
  <si>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</si>
  <si>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</si>
  <si>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</si>
  <si>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</si>
  <si>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</si>
  <si>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</si>
  <si>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</si>
  <si>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</si>
  <si>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</si>
  <si>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</si>
  <si>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</si>
  <si>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</si>
  <si>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</si>
  <si>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</si>
  <si>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</si>
  <si>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</si>
  <si>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</si>
  <si>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</si>
  <si>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</si>
  <si>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</si>
  <si>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</si>
  <si>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</si>
  <si>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</si>
  <si>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</si>
  <si>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</si>
  <si>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</si>
  <si>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</si>
  <si>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</si>
  <si>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</si>
  <si>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</si>
  <si>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</si>
  <si>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</si>
  <si>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</si>
  <si>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</si>
  <si>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</si>
  <si>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</si>
  <si>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</si>
  <si>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</si>
  <si>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</si>
  <si>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</si>
  <si>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</si>
  <si>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</si>
  <si>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</si>
  <si>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</si>
  <si>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</si>
  <si>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</si>
  <si>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</si>
  <si>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</si>
  <si>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</si>
  <si>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</si>
  <si>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</si>
  <si>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</si>
  <si>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</si>
  <si>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</si>
  <si>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</si>
  <si>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</si>
  <si>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</si>
  <si>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</si>
  <si>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</si>
  <si>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</si>
  <si>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</si>
  <si>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</si>
  <si>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</si>
  <si>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</si>
  <si>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</si>
  <si>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</si>
  <si>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</si>
  <si>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</si>
  <si>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</si>
  <si>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</si>
  <si>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</si>
  <si>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</si>
  <si>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</si>
  <si>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</si>
  <si>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</si>
  <si>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</si>
  <si>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</si>
  <si>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</si>
  <si>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</si>
  <si>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</si>
  <si>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</si>
  <si>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</si>
  <si>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</si>
  <si>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</si>
  <si>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</si>
  <si>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</si>
  <si>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</si>
  <si>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</si>
  <si>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</si>
  <si>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</si>
  <si>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</si>
  <si>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</si>
  <si>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</si>
  <si>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</si>
  <si>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</si>
  <si>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</si>
  <si>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</si>
  <si>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</si>
  <si>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</si>
  <si>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</si>
  <si>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</si>
  <si>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</si>
  <si>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</si>
  <si>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</si>
  <si>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</si>
  <si>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</si>
  <si>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</si>
  <si>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</si>
  <si>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</si>
  <si>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</si>
  <si>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</si>
  <si>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</si>
  <si>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</si>
  <si>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</si>
  <si>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</si>
  <si>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</si>
  <si>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</si>
  <si>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</si>
  <si>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</si>
  <si>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</si>
  <si>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</si>
  <si>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</si>
  <si>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</si>
  <si>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</si>
  <si>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</si>
  <si>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</si>
  <si>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</si>
  <si>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</si>
  <si>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</si>
  <si>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</si>
  <si>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</si>
  <si>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</si>
  <si>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</si>
  <si>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</si>
  <si>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</si>
  <si>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</si>
  <si>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</si>
  <si>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</si>
  <si>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</si>
  <si>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</si>
  <si>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</si>
  <si>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</si>
  <si>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</si>
  <si>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</si>
  <si>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</si>
  <si>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</si>
  <si>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</si>
  <si>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</si>
  <si>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</si>
  <si>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</si>
  <si>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</si>
  <si>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</si>
  <si>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</si>
  <si>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</si>
  <si>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</si>
  <si>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</si>
  <si>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</si>
  <si>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</si>
  <si>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</si>
  <si>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</si>
  <si>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</si>
  <si>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</si>
  <si>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</si>
  <si>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</si>
  <si>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</si>
  <si>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</si>
  <si>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</si>
  <si>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</si>
  <si>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</si>
  <si>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</si>
  <si>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</si>
  <si>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</si>
  <si>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</si>
  <si>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</si>
  <si>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</si>
  <si>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</si>
  <si>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</si>
  <si>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</si>
  <si>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</si>
  <si>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</si>
  <si>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</si>
  <si>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</si>
  <si>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</si>
  <si>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</si>
  <si>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</si>
  <si>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</si>
  <si>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</si>
  <si>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</si>
  <si>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</si>
  <si>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</si>
  <si>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</si>
  <si>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</si>
  <si>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</si>
  <si>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</si>
  <si>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</si>
  <si>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</si>
  <si>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</si>
  <si>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</si>
  <si>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</si>
  <si>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</si>
  <si>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</si>
  <si>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</si>
  <si>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</si>
  <si>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</si>
  <si>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</si>
  <si>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</si>
  <si>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</si>
  <si>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</si>
  <si>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</si>
  <si>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</si>
  <si>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</si>
  <si>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</si>
  <si>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</si>
  <si>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</si>
  <si>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</si>
  <si>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</si>
  <si>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</si>
  <si>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</si>
  <si>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</si>
  <si>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</si>
  <si>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</si>
  <si>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</si>
  <si>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</si>
  <si>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</si>
  <si>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</si>
  <si>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</si>
  <si>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</si>
  <si>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</si>
  <si>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</si>
  <si>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</si>
  <si>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</si>
  <si>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</si>
  <si>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</si>
  <si>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</si>
  <si>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</si>
  <si>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</si>
  <si>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</si>
  <si>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</si>
  <si>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</si>
  <si>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</si>
  <si>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</si>
  <si>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</si>
  <si>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</si>
  <si>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</si>
  <si>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</si>
  <si>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</si>
  <si>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</si>
  <si>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</si>
  <si>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</si>
  <si>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</si>
  <si>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</si>
  <si>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</si>
  <si>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192.168.1.48</t>
  </si>
  <si>
    <t>5c:a6:e6:25:64:e9</t>
  </si>
  <si>
    <t>192.168.1.54</t>
  </si>
  <si>
    <t>5c:a6:e6:25:57:fd</t>
  </si>
  <si>
    <t>192.168.1.55</t>
  </si>
  <si>
    <t>5c:a6:e6:25:55:f7</t>
  </si>
  <si>
    <t>192.168.1.53</t>
  </si>
  <si>
    <t>5c:a6:e6:25:55:f0</t>
  </si>
  <si>
    <t>192.168.1.57</t>
  </si>
  <si>
    <t>5c:a6:e6:25:5a:a3</t>
  </si>
  <si>
    <t>192.168.1.58</t>
  </si>
  <si>
    <t>60:a4:b7:1f:71:0a</t>
  </si>
  <si>
    <t>192.168.1.52</t>
  </si>
  <si>
    <t>ac:84:c6:54:96:50</t>
  </si>
  <si>
    <t>192.168.1.42</t>
  </si>
  <si>
    <t>ac:84:c6:54:9e:cf</t>
  </si>
  <si>
    <t>192.168.1.51</t>
  </si>
  <si>
    <t>ac:84:c6:54:a3:96</t>
  </si>
  <si>
    <t>192.168.1.46</t>
  </si>
  <si>
    <t>ac:84:c6:54:a3:a2</t>
  </si>
  <si>
    <t>192.168.1.49</t>
  </si>
  <si>
    <t>ac:84:c6:54:9d:98</t>
  </si>
  <si>
    <t>192.168.1.41</t>
  </si>
  <si>
    <t>60:a4:b7:1f:72:0a</t>
  </si>
  <si>
    <t>192.168.1.45</t>
  </si>
  <si>
    <t>10:27:f5:31:ec:58</t>
  </si>
  <si>
    <t>192.168.1.44</t>
  </si>
  <si>
    <t>ac:84:c6:0d:20:9e</t>
  </si>
  <si>
    <t>192.168.1.47</t>
  </si>
  <si>
    <t>10:27:f5:31:f6:7e</t>
  </si>
  <si>
    <t>192.168.1.50</t>
  </si>
  <si>
    <t>ac:84:c6:54:95:8b</t>
  </si>
  <si>
    <t>192.168.1.40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</si>
  <si>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</si>
  <si>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</si>
  <si>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</si>
  <si>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</si>
  <si>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</si>
  <si>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</si>
  <si>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</si>
  <si>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</si>
  <si>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</si>
  <si>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192.168.1.43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</si>
  <si>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</si>
  <si>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</si>
  <si>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</si>
  <si>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</si>
  <si>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</si>
  <si>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</si>
  <si>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</si>
  <si>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</si>
  <si>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</si>
  <si>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</si>
  <si>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</si>
  <si>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</si>
  <si>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</si>
  <si>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</si>
  <si>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</si>
  <si>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</si>
  <si>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</si>
  <si>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</si>
  <si>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</si>
  <si>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</si>
  <si>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</si>
  <si>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192.168.1.70</t>
  </si>
  <si>
    <t>5c:aa:fd:f1:a3:d4</t>
  </si>
  <si>
    <t>192.168.1.71</t>
  </si>
  <si>
    <t>192.168.1.72</t>
  </si>
  <si>
    <t>48:a6:b8:e2:50:40</t>
  </si>
  <si>
    <t>2.7.3</t>
  </si>
  <si>
    <t>I-Series</t>
  </si>
  <si>
    <t>20:f8:5e:d7:19:e0</t>
  </si>
  <si>
    <t>192.168.1.30</t>
  </si>
  <si>
    <t>20:f8:5e:d7:26:1c</t>
  </si>
  <si>
    <t>192.168.1.33</t>
  </si>
  <si>
    <t>20:f8:5e:1e:ea:a0</t>
  </si>
  <si>
    <t>192.168.1.32</t>
  </si>
  <si>
    <t>20:f8:5e:1e:da:35</t>
  </si>
  <si>
    <t>192.168.1.31</t>
  </si>
  <si>
    <t>192.168.1.35</t>
  </si>
  <si>
    <t>20:f8:5e:d8:a5:6b</t>
  </si>
  <si>
    <t>20:f8:5e:d9:11:77</t>
  </si>
  <si>
    <t>192.168.1.34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</si>
  <si>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</si>
  <si>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</si>
  <si>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</si>
  <si>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</si>
  <si>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</si>
  <si>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</si>
  <si>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</si>
  <si>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</si>
  <si>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</si>
  <si>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</si>
  <si>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</si>
  <si>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</si>
  <si>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bridge</t>
  </si>
  <si>
    <t>hue_bridge</t>
  </si>
  <si>
    <t>Hue Bridge</t>
  </si>
  <si>
    <t>Phillips</t>
  </si>
  <si>
    <t>ec:b5:fa:03:5d:88</t>
  </si>
  <si>
    <t>192.168.1.11</t>
  </si>
  <si>
    <t>Gen2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</si>
  <si>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</si>
  <si>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</si>
  <si>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</si>
  <si>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</si>
  <si>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</si>
  <si>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</si>
  <si>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</si>
  <si>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</si>
  <si>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</si>
  <si>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</si>
  <si>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</si>
  <si>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</si>
  <si>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</si>
  <si>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</si>
  <si>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</si>
  <si>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</si>
  <si>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192.168.1.3</t>
  </si>
  <si>
    <t>c8:2a:14:55:c7:0c</t>
  </si>
  <si>
    <t>192.168.1.4</t>
  </si>
  <si>
    <t>00:e0:4c:68:06:a1</t>
  </si>
  <si>
    <t>192.168.1.2</t>
  </si>
  <si>
    <t>30:05:5c:8a:ff:10</t>
  </si>
  <si>
    <t>192.168.1.12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</si>
  <si>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</si>
  <si>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</si>
  <si>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</si>
  <si>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</si>
  <si>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</si>
  <si>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</si>
  <si>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</si>
  <si>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</si>
  <si>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</si>
  <si>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192.168.1.16</t>
  </si>
  <si>
    <t>74:83:c2:3f:6e:5c</t>
  </si>
  <si>
    <t>192.168.1.15</t>
  </si>
  <si>
    <t>G3 Flex</t>
  </si>
  <si>
    <t>uvc-ada</t>
  </si>
  <si>
    <t>uvc-edwin</t>
  </si>
  <si>
    <t>4.48.44</t>
  </si>
  <si>
    <t>UVC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</si>
</sst>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8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I597" totalsRowShown="0" headerRowDxfId="37" dataDxfId="35" headerRowBorderDxfId="36">
  <autoFilter ref="A3:AI597" xr:uid="{00000000-0009-0000-0100-000002000000}"/>
  <sortState xmlns:xlrd2="http://schemas.microsoft.com/office/spreadsheetml/2017/richdata2" ref="A4:AI597">
    <sortCondition ref="A3:A597"/>
  </sortState>
  <tableColumns count="35">
    <tableColumn id="1" xr3:uid="{00000000-0010-0000-0000-000001000000}" name="index" dataDxfId="34"/>
    <tableColumn id="2" xr3:uid="{00000000-0010-0000-0000-000002000000}" name="entity_status" dataDxfId="33"/>
    <tableColumn id="30" xr3:uid="{9A7EFF98-BFE6-E446-8CFB-C6A8F1F4C72D}" name="device_via_device" dataDxfId="32"/>
    <tableColumn id="3" xr3:uid="{00000000-0010-0000-0000-000003000000}" name="entity_namespace" dataDxfId="31"/>
    <tableColumn id="4" xr3:uid="{00000000-0010-0000-0000-000004000000}" name="unique_id" dataDxfId="30"/>
    <tableColumn id="29" xr3:uid="{C9099E62-9C90-774C-B487-C1E8FC10D09D}" name="name" dataDxfId="29">
      <calculatedColumnFormula>IF(ISBLANK(E4), "", Table2[[#This Row],[unique_id]])</calculatedColumnFormula>
    </tableColumn>
    <tableColumn id="5" xr3:uid="{00000000-0010-0000-0000-000005000000}" name="friendly_name" dataDxfId="28"/>
    <tableColumn id="6" xr3:uid="{00000000-0010-0000-0000-000006000000}" name="entity_domain" dataDxfId="27"/>
    <tableColumn id="7" xr3:uid="{00000000-0010-0000-0000-000007000000}" name="entity_group" dataDxfId="26"/>
    <tableColumn id="13" xr3:uid="{B4C4A2D6-C804-F043-B392-3D0AB90153D7}" name="entity_automation" dataDxfId="25"/>
    <tableColumn id="32" xr3:uid="{9FB83457-10AD-D34A-B0A0-C03B121132D6}" name="display_mode" dataDxfId="24"/>
    <tableColumn id="28" xr3:uid="{0EA9866E-7EBB-1F4E-864B-B4B41A0868C7}" name="display_type" dataDxfId="23"/>
    <tableColumn id="31" xr3:uid="{0D8A1BBE-51B4-E147-A44E-9683CA8C518F}" name="timeseries_mode" dataDxfId="22"/>
    <tableColumn id="14" xr3:uid="{78BFD416-14E2-1346-ABA3-7482F2EF964B}" name="compensation_curve" dataDxfId="21"/>
    <tableColumn id="8" xr3:uid="{00000000-0010-0000-0000-000008000000}" name="state_class" dataDxfId="20"/>
    <tableColumn id="9" xr3:uid="{00000000-0010-0000-0000-000009000000}" name="unit_of_measurement" dataDxfId="19"/>
    <tableColumn id="10" xr3:uid="{00000000-0010-0000-0000-00000A000000}" name="device_class" dataDxfId="18"/>
    <tableColumn id="11" xr3:uid="{00000000-0010-0000-0000-00000B000000}" name="icon" dataDxfId="17"/>
    <tableColumn id="12" xr3:uid="{00000000-0010-0000-0000-00000C000000}" name="sample_period" dataDxfId="16"/>
    <tableColumn id="15" xr3:uid="{00000000-0010-0000-0000-00000F000000}" name="force_update" dataDxfId="15"/>
    <tableColumn id="16" xr3:uid="{00000000-0010-0000-0000-000010000000}" name="unique_id_device" dataDxfId="14"/>
    <tableColumn id="17" xr3:uid="{00000000-0010-0000-0000-000011000000}" name="discovery_topic" dataDxfId="13">
      <calculatedColumnFormula>IF(ISBLANK(U4),  "", _xlfn.CONCAT("haas/entity/sensor/", LOWER(C4), "/", E4, "/config"))</calculatedColumnFormula>
    </tableColumn>
    <tableColumn id="18" xr3:uid="{00000000-0010-0000-0000-000012000000}" name="state_topic" dataDxfId="12">
      <calculatedColumnFormula>IF(ISBLANK(U4),  "", _xlfn.CONCAT("haas/entity/sensor/", LOWER(C4), "/", E4))</calculatedColumnFormula>
    </tableColumn>
    <tableColumn id="19" xr3:uid="{00000000-0010-0000-0000-000013000000}" name="value_template" dataDxfId="11"/>
    <tableColumn id="20" xr3:uid="{00000000-0010-0000-0000-000014000000}" name="qos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IF(OR(ISBLANK(AF4), ISBLANK(AG4)), "", _xlfn.CONCAT("[[""mac"", """, AF4, """], [""ip"", """, AG4,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7"/>
  <sheetViews>
    <sheetView tabSelected="1" topLeftCell="X220" zoomScale="122" zoomScaleNormal="122" workbookViewId="0">
      <selection activeCell="AB258" sqref="AB25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3" width="23.1640625" style="1" customWidth="1"/>
    <col min="34" max="34" width="51.6640625" style="2" customWidth="1"/>
    <col min="35" max="35" width="34" style="2" customWidth="1"/>
    <col min="36" max="16384" width="10.83203125" style="1"/>
  </cols>
  <sheetData>
    <row r="1" spans="1:35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29" t="s">
        <v>210</v>
      </c>
      <c r="R1" s="29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0" t="s">
        <v>208</v>
      </c>
      <c r="AG1" s="20" t="s">
        <v>208</v>
      </c>
      <c r="AH1" s="21" t="s">
        <v>598</v>
      </c>
      <c r="AI1" s="19" t="s">
        <v>208</v>
      </c>
    </row>
    <row r="2" spans="1:35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602</v>
      </c>
      <c r="AG2" s="23" t="s">
        <v>603</v>
      </c>
      <c r="AH2" s="25" t="s">
        <v>601</v>
      </c>
      <c r="AI2" s="25" t="s">
        <v>179</v>
      </c>
    </row>
    <row r="3" spans="1:35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599</v>
      </c>
      <c r="AG3" s="26" t="s">
        <v>600</v>
      </c>
      <c r="AH3" s="27" t="s">
        <v>668</v>
      </c>
      <c r="AI3" s="27" t="s">
        <v>26</v>
      </c>
    </row>
    <row r="4" spans="1:35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694</v>
      </c>
      <c r="AA4" s="2">
        <v>3.15</v>
      </c>
      <c r="AB4" s="1" t="s">
        <v>655</v>
      </c>
      <c r="AC4" s="1" t="s">
        <v>38</v>
      </c>
      <c r="AD4" s="1" t="s">
        <v>39</v>
      </c>
      <c r="AE4" s="1" t="s">
        <v>40</v>
      </c>
      <c r="AH4" s="1" t="str">
        <f t="shared" ref="AH4:AH67" si="2">IF(OR(ISBLANK(AF4), ISBLANK(AG4)), "", _xlfn.CONCAT("[[""mac"", """, AF4, """], [""ip"", """, AG4, """]]"))</f>
        <v/>
      </c>
      <c r="AI4" s="5" t="s">
        <v>201</v>
      </c>
    </row>
    <row r="5" spans="1:35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H5" s="28" t="str">
        <f t="shared" si="2"/>
        <v/>
      </c>
      <c r="AI5" s="5"/>
    </row>
    <row r="6" spans="1:35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H6" s="28" t="str">
        <f t="shared" si="2"/>
        <v/>
      </c>
      <c r="AI6" s="5"/>
    </row>
    <row r="7" spans="1:35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H7" s="28" t="str">
        <f t="shared" si="2"/>
        <v/>
      </c>
      <c r="AI7" s="5"/>
    </row>
    <row r="8" spans="1:35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H8" s="28" t="str">
        <f t="shared" si="2"/>
        <v/>
      </c>
      <c r="AI8" s="5"/>
    </row>
    <row r="9" spans="1:35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H9" s="28" t="str">
        <f t="shared" si="2"/>
        <v/>
      </c>
      <c r="AI9" s="5"/>
    </row>
    <row r="10" spans="1:35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H10" s="28" t="str">
        <f t="shared" si="2"/>
        <v/>
      </c>
      <c r="AI10" s="5"/>
    </row>
    <row r="11" spans="1:35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H11" s="28" t="str">
        <f t="shared" si="2"/>
        <v/>
      </c>
      <c r="AI11" s="5"/>
    </row>
    <row r="12" spans="1:35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H12" s="28" t="str">
        <f t="shared" si="2"/>
        <v/>
      </c>
      <c r="AI12" s="5"/>
    </row>
    <row r="13" spans="1:35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H13" s="28" t="str">
        <f t="shared" si="2"/>
        <v/>
      </c>
      <c r="AI13" s="5"/>
    </row>
    <row r="14" spans="1:35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H14" s="28" t="str">
        <f t="shared" si="2"/>
        <v/>
      </c>
      <c r="AI14" s="5"/>
    </row>
    <row r="15" spans="1:35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694</v>
      </c>
      <c r="AA15" s="2">
        <v>3.15</v>
      </c>
      <c r="AB15" s="1" t="s">
        <v>655</v>
      </c>
      <c r="AC15" s="1" t="s">
        <v>38</v>
      </c>
      <c r="AD15" s="1" t="s">
        <v>39</v>
      </c>
      <c r="AE15" s="1" t="s">
        <v>40</v>
      </c>
      <c r="AH15" s="28" t="str">
        <f t="shared" si="2"/>
        <v/>
      </c>
      <c r="AI15" s="5" t="s">
        <v>201</v>
      </c>
    </row>
    <row r="16" spans="1:35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694</v>
      </c>
      <c r="AA16" s="2">
        <v>3.15</v>
      </c>
      <c r="AB16" s="1" t="s">
        <v>655</v>
      </c>
      <c r="AC16" s="1" t="s">
        <v>38</v>
      </c>
      <c r="AD16" s="1" t="s">
        <v>39</v>
      </c>
      <c r="AE16" s="1" t="s">
        <v>40</v>
      </c>
      <c r="AH16" s="28" t="str">
        <f t="shared" si="2"/>
        <v/>
      </c>
      <c r="AI16" s="5" t="s">
        <v>201</v>
      </c>
    </row>
    <row r="17" spans="1:35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694</v>
      </c>
      <c r="AA17" s="2">
        <v>3.15</v>
      </c>
      <c r="AB17" s="1" t="s">
        <v>655</v>
      </c>
      <c r="AC17" s="1" t="s">
        <v>38</v>
      </c>
      <c r="AD17" s="1" t="s">
        <v>39</v>
      </c>
      <c r="AE17" s="1" t="s">
        <v>40</v>
      </c>
      <c r="AH17" s="28" t="str">
        <f t="shared" si="2"/>
        <v/>
      </c>
      <c r="AI17" s="5" t="s">
        <v>201</v>
      </c>
    </row>
    <row r="18" spans="1:35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694</v>
      </c>
      <c r="AA18" s="2">
        <v>3.15</v>
      </c>
      <c r="AB18" s="1" t="s">
        <v>655</v>
      </c>
      <c r="AC18" s="1" t="s">
        <v>38</v>
      </c>
      <c r="AD18" s="1" t="s">
        <v>39</v>
      </c>
      <c r="AE18" s="1" t="s">
        <v>40</v>
      </c>
      <c r="AH18" s="28" t="str">
        <f t="shared" si="2"/>
        <v/>
      </c>
      <c r="AI18" s="5" t="s">
        <v>201</v>
      </c>
    </row>
    <row r="19" spans="1:35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694</v>
      </c>
      <c r="AA19" s="2">
        <v>3.15</v>
      </c>
      <c r="AB19" s="1" t="s">
        <v>655</v>
      </c>
      <c r="AC19" s="1" t="s">
        <v>38</v>
      </c>
      <c r="AD19" s="1" t="s">
        <v>39</v>
      </c>
      <c r="AE19" s="1" t="s">
        <v>40</v>
      </c>
      <c r="AH19" s="28" t="str">
        <f t="shared" si="2"/>
        <v/>
      </c>
      <c r="AI19" s="5" t="s">
        <v>201</v>
      </c>
    </row>
    <row r="20" spans="1:35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694</v>
      </c>
      <c r="AA20" s="2">
        <v>3.15</v>
      </c>
      <c r="AB20" s="1" t="s">
        <v>655</v>
      </c>
      <c r="AC20" s="1" t="s">
        <v>38</v>
      </c>
      <c r="AD20" s="1" t="s">
        <v>39</v>
      </c>
      <c r="AE20" s="1" t="s">
        <v>30</v>
      </c>
      <c r="AH20" s="28" t="str">
        <f t="shared" si="2"/>
        <v/>
      </c>
      <c r="AI20" s="5" t="s">
        <v>201</v>
      </c>
    </row>
    <row r="21" spans="1:35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694</v>
      </c>
      <c r="AA21" s="2">
        <v>3.15</v>
      </c>
      <c r="AB21" s="1" t="s">
        <v>655</v>
      </c>
      <c r="AC21" s="1" t="s">
        <v>38</v>
      </c>
      <c r="AD21" s="1" t="s">
        <v>39</v>
      </c>
      <c r="AE21" s="1" t="s">
        <v>40</v>
      </c>
      <c r="AH21" s="28" t="str">
        <f t="shared" si="2"/>
        <v/>
      </c>
      <c r="AI21" s="5" t="s">
        <v>201</v>
      </c>
    </row>
    <row r="22" spans="1:35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H22" s="28" t="str">
        <f t="shared" si="2"/>
        <v/>
      </c>
      <c r="AI22" s="5"/>
    </row>
    <row r="23" spans="1:35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694</v>
      </c>
      <c r="AA23" s="2">
        <v>3.15</v>
      </c>
      <c r="AB23" s="1" t="s">
        <v>655</v>
      </c>
      <c r="AC23" s="1" t="s">
        <v>38</v>
      </c>
      <c r="AD23" s="1" t="s">
        <v>39</v>
      </c>
      <c r="AE23" s="1" t="s">
        <v>40</v>
      </c>
      <c r="AH23" s="28" t="str">
        <f t="shared" si="2"/>
        <v/>
      </c>
      <c r="AI23" s="5" t="s">
        <v>201</v>
      </c>
    </row>
    <row r="24" spans="1:35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H24" s="28" t="str">
        <f t="shared" si="2"/>
        <v/>
      </c>
      <c r="AI24" s="5"/>
    </row>
    <row r="25" spans="1:35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H25" s="28" t="str">
        <f t="shared" si="2"/>
        <v/>
      </c>
      <c r="AI25" s="5"/>
    </row>
    <row r="26" spans="1:35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H26" s="28" t="str">
        <f t="shared" si="2"/>
        <v/>
      </c>
      <c r="AI26" s="5"/>
    </row>
    <row r="27" spans="1:35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H27" s="28" t="str">
        <f t="shared" si="2"/>
        <v/>
      </c>
      <c r="AI27" s="5"/>
    </row>
    <row r="28" spans="1:35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H28" s="28" t="str">
        <f t="shared" si="2"/>
        <v/>
      </c>
      <c r="AI28" s="5"/>
    </row>
    <row r="29" spans="1:35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H29" s="28" t="str">
        <f t="shared" si="2"/>
        <v/>
      </c>
      <c r="AI29" s="5"/>
    </row>
    <row r="30" spans="1:35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H30" s="28" t="str">
        <f t="shared" si="2"/>
        <v/>
      </c>
      <c r="AI30" s="5"/>
    </row>
    <row r="31" spans="1:35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H31" s="28" t="str">
        <f t="shared" si="2"/>
        <v/>
      </c>
      <c r="AI31" s="5"/>
    </row>
    <row r="32" spans="1:35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H32" s="28" t="str">
        <f t="shared" si="2"/>
        <v/>
      </c>
      <c r="AI32" s="5"/>
    </row>
    <row r="33" spans="1:35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H33" s="28" t="str">
        <f t="shared" si="2"/>
        <v/>
      </c>
      <c r="AI33" s="5"/>
    </row>
    <row r="34" spans="1:35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694</v>
      </c>
      <c r="AA34" s="2">
        <v>3.15</v>
      </c>
      <c r="AB34" s="1" t="s">
        <v>655</v>
      </c>
      <c r="AC34" s="1" t="s">
        <v>38</v>
      </c>
      <c r="AD34" s="1" t="s">
        <v>39</v>
      </c>
      <c r="AE34" s="1" t="s">
        <v>30</v>
      </c>
      <c r="AH34" s="28" t="str">
        <f t="shared" si="2"/>
        <v/>
      </c>
      <c r="AI34" s="5" t="s">
        <v>201</v>
      </c>
    </row>
    <row r="35" spans="1:35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H35" s="28" t="str">
        <f t="shared" si="2"/>
        <v/>
      </c>
      <c r="AI35" s="5"/>
    </row>
    <row r="36" spans="1:35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H36" s="28" t="str">
        <f t="shared" si="2"/>
        <v/>
      </c>
      <c r="AI36" s="5"/>
    </row>
    <row r="37" spans="1:35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H37" s="28" t="str">
        <f t="shared" si="2"/>
        <v/>
      </c>
    </row>
    <row r="38" spans="1:35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H38" s="28" t="str">
        <f t="shared" si="2"/>
        <v/>
      </c>
    </row>
    <row r="39" spans="1:35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H39" s="28" t="str">
        <f t="shared" si="2"/>
        <v/>
      </c>
    </row>
    <row r="40" spans="1:35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H40" s="28" t="str">
        <f t="shared" si="2"/>
        <v/>
      </c>
    </row>
    <row r="41" spans="1:35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H41" s="28" t="str">
        <f t="shared" si="2"/>
        <v/>
      </c>
    </row>
    <row r="42" spans="1:35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H42" s="28" t="str">
        <f t="shared" si="2"/>
        <v/>
      </c>
    </row>
    <row r="43" spans="1:35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H43" s="28" t="str">
        <f t="shared" si="2"/>
        <v/>
      </c>
    </row>
    <row r="44" spans="1:35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H44" s="28" t="str">
        <f t="shared" si="2"/>
        <v/>
      </c>
    </row>
    <row r="45" spans="1:35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H45" s="28" t="str">
        <f t="shared" si="2"/>
        <v/>
      </c>
    </row>
    <row r="46" spans="1:35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H46" s="28" t="str">
        <f t="shared" si="2"/>
        <v/>
      </c>
    </row>
    <row r="47" spans="1:35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H47" s="28" t="str">
        <f t="shared" si="2"/>
        <v/>
      </c>
    </row>
    <row r="48" spans="1:35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H48" s="28" t="str">
        <f t="shared" si="2"/>
        <v/>
      </c>
    </row>
    <row r="49" spans="1:35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H49" s="28" t="str">
        <f t="shared" si="2"/>
        <v/>
      </c>
    </row>
    <row r="50" spans="1:35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H50" s="28" t="str">
        <f t="shared" si="2"/>
        <v/>
      </c>
    </row>
    <row r="51" spans="1:35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H51" s="28" t="str">
        <f t="shared" si="2"/>
        <v/>
      </c>
    </row>
    <row r="52" spans="1:35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694</v>
      </c>
      <c r="AA52" s="2">
        <v>3.15</v>
      </c>
      <c r="AB52" s="1" t="s">
        <v>655</v>
      </c>
      <c r="AC52" s="1" t="s">
        <v>38</v>
      </c>
      <c r="AD52" s="1" t="s">
        <v>39</v>
      </c>
      <c r="AE52" s="1" t="s">
        <v>40</v>
      </c>
      <c r="AH52" s="28" t="str">
        <f t="shared" si="2"/>
        <v/>
      </c>
      <c r="AI52" s="5" t="s">
        <v>201</v>
      </c>
    </row>
    <row r="53" spans="1:35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694</v>
      </c>
      <c r="AA53" s="2">
        <v>3.15</v>
      </c>
      <c r="AB53" s="1" t="s">
        <v>655</v>
      </c>
      <c r="AC53" s="1" t="s">
        <v>38</v>
      </c>
      <c r="AD53" s="1" t="s">
        <v>39</v>
      </c>
      <c r="AE53" s="1" t="s">
        <v>40</v>
      </c>
      <c r="AH53" s="28" t="str">
        <f t="shared" si="2"/>
        <v/>
      </c>
      <c r="AI53" s="5" t="s">
        <v>201</v>
      </c>
    </row>
    <row r="54" spans="1:35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694</v>
      </c>
      <c r="AA54" s="2">
        <v>3.15</v>
      </c>
      <c r="AB54" s="1" t="s">
        <v>655</v>
      </c>
      <c r="AC54" s="1" t="s">
        <v>38</v>
      </c>
      <c r="AD54" s="1" t="s">
        <v>39</v>
      </c>
      <c r="AE54" s="1" t="s">
        <v>40</v>
      </c>
      <c r="AH54" s="28" t="str">
        <f t="shared" si="2"/>
        <v/>
      </c>
      <c r="AI54" s="5" t="s">
        <v>201</v>
      </c>
    </row>
    <row r="55" spans="1:35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694</v>
      </c>
      <c r="AA55" s="2">
        <v>3.15</v>
      </c>
      <c r="AB55" s="1" t="s">
        <v>655</v>
      </c>
      <c r="AC55" s="1" t="s">
        <v>38</v>
      </c>
      <c r="AD55" s="1" t="s">
        <v>39</v>
      </c>
      <c r="AE55" s="1" t="s">
        <v>40</v>
      </c>
      <c r="AH55" s="28" t="str">
        <f t="shared" si="2"/>
        <v/>
      </c>
      <c r="AI55" s="5" t="s">
        <v>201</v>
      </c>
    </row>
    <row r="56" spans="1:35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694</v>
      </c>
      <c r="AA56" s="2">
        <v>3.15</v>
      </c>
      <c r="AB56" s="1" t="s">
        <v>655</v>
      </c>
      <c r="AC56" s="1" t="s">
        <v>38</v>
      </c>
      <c r="AD56" s="1" t="s">
        <v>39</v>
      </c>
      <c r="AE56" s="1" t="s">
        <v>40</v>
      </c>
      <c r="AH56" s="28" t="str">
        <f t="shared" si="2"/>
        <v/>
      </c>
      <c r="AI56" s="5" t="s">
        <v>201</v>
      </c>
    </row>
    <row r="57" spans="1:35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694</v>
      </c>
      <c r="AA57" s="2">
        <v>3.15</v>
      </c>
      <c r="AB57" s="1" t="s">
        <v>655</v>
      </c>
      <c r="AC57" s="1" t="s">
        <v>38</v>
      </c>
      <c r="AD57" s="1" t="s">
        <v>39</v>
      </c>
      <c r="AE57" s="1" t="s">
        <v>40</v>
      </c>
      <c r="AH57" s="28" t="str">
        <f t="shared" si="2"/>
        <v/>
      </c>
      <c r="AI57" s="5" t="s">
        <v>201</v>
      </c>
    </row>
    <row r="58" spans="1:35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694</v>
      </c>
      <c r="AA58" s="2">
        <v>3.15</v>
      </c>
      <c r="AB58" s="1" t="s">
        <v>655</v>
      </c>
      <c r="AC58" s="1" t="s">
        <v>38</v>
      </c>
      <c r="AD58" s="1" t="s">
        <v>39</v>
      </c>
      <c r="AE58" s="1" t="s">
        <v>40</v>
      </c>
      <c r="AH58" s="28" t="str">
        <f t="shared" si="2"/>
        <v/>
      </c>
      <c r="AI58" s="5" t="s">
        <v>201</v>
      </c>
    </row>
    <row r="59" spans="1:35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694</v>
      </c>
      <c r="AA59" s="2">
        <v>3.15</v>
      </c>
      <c r="AB59" s="1" t="s">
        <v>655</v>
      </c>
      <c r="AC59" s="1" t="s">
        <v>38</v>
      </c>
      <c r="AD59" s="1" t="s">
        <v>39</v>
      </c>
      <c r="AE59" s="1" t="s">
        <v>40</v>
      </c>
      <c r="AH59" s="28" t="str">
        <f t="shared" si="2"/>
        <v/>
      </c>
      <c r="AI59" s="5" t="s">
        <v>201</v>
      </c>
    </row>
    <row r="60" spans="1:35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694</v>
      </c>
      <c r="AA60" s="2">
        <v>3.15</v>
      </c>
      <c r="AB60" s="1" t="s">
        <v>655</v>
      </c>
      <c r="AC60" s="1" t="s">
        <v>38</v>
      </c>
      <c r="AD60" s="1" t="s">
        <v>39</v>
      </c>
      <c r="AE60" s="1" t="s">
        <v>40</v>
      </c>
      <c r="AH60" s="28" t="str">
        <f t="shared" si="2"/>
        <v/>
      </c>
      <c r="AI60" s="5" t="s">
        <v>201</v>
      </c>
    </row>
    <row r="61" spans="1:35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694</v>
      </c>
      <c r="AA61" s="2">
        <v>3.15</v>
      </c>
      <c r="AB61" s="1" t="s">
        <v>655</v>
      </c>
      <c r="AC61" s="1" t="s">
        <v>38</v>
      </c>
      <c r="AD61" s="1" t="s">
        <v>39</v>
      </c>
      <c r="AE61" s="1" t="s">
        <v>40</v>
      </c>
      <c r="AH61" s="28" t="str">
        <f t="shared" si="2"/>
        <v/>
      </c>
      <c r="AI61" s="5" t="s">
        <v>201</v>
      </c>
    </row>
    <row r="62" spans="1:35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694</v>
      </c>
      <c r="AA62" s="2">
        <v>3.15</v>
      </c>
      <c r="AB62" s="1" t="s">
        <v>655</v>
      </c>
      <c r="AC62" s="1" t="s">
        <v>38</v>
      </c>
      <c r="AD62" s="1" t="s">
        <v>39</v>
      </c>
      <c r="AE62" s="1" t="s">
        <v>40</v>
      </c>
      <c r="AH62" s="28" t="str">
        <f t="shared" si="2"/>
        <v/>
      </c>
      <c r="AI62" s="5" t="s">
        <v>201</v>
      </c>
    </row>
    <row r="63" spans="1:35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694</v>
      </c>
      <c r="AA63" s="2">
        <v>3.15</v>
      </c>
      <c r="AB63" s="1" t="s">
        <v>655</v>
      </c>
      <c r="AC63" s="1" t="s">
        <v>38</v>
      </c>
      <c r="AD63" s="1" t="s">
        <v>39</v>
      </c>
      <c r="AE63" s="1" t="s">
        <v>40</v>
      </c>
      <c r="AH63" s="28" t="str">
        <f t="shared" si="2"/>
        <v/>
      </c>
      <c r="AI63" s="5" t="s">
        <v>201</v>
      </c>
    </row>
    <row r="64" spans="1:35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694</v>
      </c>
      <c r="AA64" s="2">
        <v>3.15</v>
      </c>
      <c r="AB64" s="1" t="s">
        <v>655</v>
      </c>
      <c r="AC64" s="1" t="s">
        <v>38</v>
      </c>
      <c r="AD64" s="1" t="s">
        <v>39</v>
      </c>
      <c r="AE64" s="1" t="s">
        <v>40</v>
      </c>
      <c r="AH64" s="28" t="str">
        <f t="shared" si="2"/>
        <v/>
      </c>
      <c r="AI64" s="5" t="s">
        <v>201</v>
      </c>
    </row>
    <row r="65" spans="1:35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694</v>
      </c>
      <c r="AA65" s="2">
        <v>3.15</v>
      </c>
      <c r="AB65" s="1" t="s">
        <v>655</v>
      </c>
      <c r="AC65" s="1" t="s">
        <v>38</v>
      </c>
      <c r="AD65" s="1" t="s">
        <v>39</v>
      </c>
      <c r="AE65" s="1" t="s">
        <v>40</v>
      </c>
      <c r="AH65" s="28" t="str">
        <f t="shared" si="2"/>
        <v/>
      </c>
      <c r="AI65" s="5" t="s">
        <v>201</v>
      </c>
    </row>
    <row r="66" spans="1:35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694</v>
      </c>
      <c r="AA66" s="2">
        <v>3.15</v>
      </c>
      <c r="AB66" s="1" t="s">
        <v>655</v>
      </c>
      <c r="AC66" s="1" t="s">
        <v>38</v>
      </c>
      <c r="AD66" s="1" t="s">
        <v>39</v>
      </c>
      <c r="AE66" s="1" t="s">
        <v>40</v>
      </c>
      <c r="AH66" s="28" t="str">
        <f t="shared" si="2"/>
        <v/>
      </c>
      <c r="AI66" s="5" t="s">
        <v>201</v>
      </c>
    </row>
    <row r="67" spans="1:35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H67" s="28" t="str">
        <f t="shared" si="2"/>
        <v/>
      </c>
      <c r="AI67" s="5"/>
    </row>
    <row r="68" spans="1:35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694</v>
      </c>
      <c r="AA68" s="2">
        <v>3.15</v>
      </c>
      <c r="AB68" s="1" t="s">
        <v>655</v>
      </c>
      <c r="AC68" s="1" t="s">
        <v>38</v>
      </c>
      <c r="AD68" s="1" t="s">
        <v>39</v>
      </c>
      <c r="AE68" s="1" t="s">
        <v>40</v>
      </c>
      <c r="AH68" s="28" t="str">
        <f t="shared" ref="AH68:AH132" si="9">IF(OR(ISBLANK(AF68), ISBLANK(AG68)), "", _xlfn.CONCAT("[[""mac"", """, AF68, """], [""ip"", """, AG68, """]]"))</f>
        <v/>
      </c>
      <c r="AI68" s="5" t="s">
        <v>201</v>
      </c>
    </row>
    <row r="69" spans="1:35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694</v>
      </c>
      <c r="AA69" s="2">
        <v>3.15</v>
      </c>
      <c r="AB69" s="1" t="s">
        <v>655</v>
      </c>
      <c r="AC69" s="1" t="s">
        <v>38</v>
      </c>
      <c r="AD69" s="1" t="s">
        <v>39</v>
      </c>
      <c r="AE69" s="1" t="s">
        <v>40</v>
      </c>
      <c r="AH69" s="28" t="str">
        <f t="shared" si="9"/>
        <v/>
      </c>
      <c r="AI69" s="5" t="s">
        <v>201</v>
      </c>
    </row>
    <row r="70" spans="1:35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694</v>
      </c>
      <c r="AA70" s="2">
        <v>3.15</v>
      </c>
      <c r="AB70" s="1" t="s">
        <v>655</v>
      </c>
      <c r="AC70" s="1" t="s">
        <v>38</v>
      </c>
      <c r="AD70" s="1" t="s">
        <v>39</v>
      </c>
      <c r="AE70" s="1" t="s">
        <v>40</v>
      </c>
      <c r="AH70" s="28" t="str">
        <f t="shared" si="9"/>
        <v/>
      </c>
      <c r="AI70" s="5" t="s">
        <v>201</v>
      </c>
    </row>
    <row r="71" spans="1:35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694</v>
      </c>
      <c r="AA71" s="2">
        <v>3.15</v>
      </c>
      <c r="AB71" s="1" t="s">
        <v>655</v>
      </c>
      <c r="AC71" s="1" t="s">
        <v>38</v>
      </c>
      <c r="AD71" s="1" t="s">
        <v>39</v>
      </c>
      <c r="AE71" s="1" t="s">
        <v>40</v>
      </c>
      <c r="AH71" s="28" t="str">
        <f t="shared" si="9"/>
        <v/>
      </c>
      <c r="AI71" s="5" t="s">
        <v>201</v>
      </c>
    </row>
    <row r="72" spans="1:35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H72" s="28" t="str">
        <f t="shared" si="9"/>
        <v/>
      </c>
      <c r="AI72" s="5"/>
    </row>
    <row r="73" spans="1:35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H73" s="28" t="str">
        <f t="shared" si="9"/>
        <v/>
      </c>
      <c r="AI73" s="5"/>
    </row>
    <row r="74" spans="1:35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H74" s="28" t="str">
        <f t="shared" si="9"/>
        <v/>
      </c>
      <c r="AI74" s="5"/>
    </row>
    <row r="75" spans="1:35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IF(OR(ISBLANK(AF75), ISBLANK(AG75)), "", LOWER(_xlfn.CONCAT(Table2[[#This Row],[device_manufacturer]], "-",Table2[[#This Row],[device_suggested_area]], "-", Table2[[#This Row],[device_identifiers]])))</f>
        <v>senseme-ada-fan</v>
      </c>
      <c r="AA75" s="2" t="s">
        <v>680</v>
      </c>
      <c r="AB75" s="1" t="s">
        <v>131</v>
      </c>
      <c r="AC75" s="1" t="s">
        <v>681</v>
      </c>
      <c r="AD75" s="1" t="str">
        <f>IF(OR(ISBLANK(AF75), ISBLANK(AG75)), "", Table2[[#This Row],[device_via_device]])</f>
        <v>SenseMe</v>
      </c>
      <c r="AE75" s="1" t="s">
        <v>133</v>
      </c>
      <c r="AF75" s="1" t="s">
        <v>682</v>
      </c>
      <c r="AG75" s="1" t="s">
        <v>683</v>
      </c>
      <c r="AH75" s="28" t="str">
        <f t="shared" si="9"/>
        <v>[["mac", "20:f8:5e:d7:19:e0"], ["ip", "192.168.1.30"]]</v>
      </c>
    </row>
    <row r="76" spans="1:35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IF(OR(ISBLANK(AF76), ISBLANK(AG76)), "", LOWER(_xlfn.CONCAT(Table2[[#This Row],[device_manufacturer]], "-",Table2[[#This Row],[device_suggested_area]], "-", Table2[[#This Row],[device_identifiers]])))</f>
        <v>senseme-edwin-fan</v>
      </c>
      <c r="AA76" s="2" t="s">
        <v>680</v>
      </c>
      <c r="AB76" s="1" t="s">
        <v>131</v>
      </c>
      <c r="AC76" s="1" t="s">
        <v>681</v>
      </c>
      <c r="AD76" s="1" t="str">
        <f>IF(OR(ISBLANK(AF76), ISBLANK(AG76)), "", Table2[[#This Row],[device_via_device]])</f>
        <v>SenseMe</v>
      </c>
      <c r="AE76" s="1" t="s">
        <v>129</v>
      </c>
      <c r="AF76" s="1" t="s">
        <v>684</v>
      </c>
      <c r="AG76" s="1" t="s">
        <v>685</v>
      </c>
      <c r="AH76" s="28" t="str">
        <f t="shared" si="9"/>
        <v>[["mac", "20:f8:5e:d7:26:1c"], ["ip", "192.168.1.33"]]</v>
      </c>
    </row>
    <row r="77" spans="1:35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IF(OR(ISBLANK(AF77), ISBLANK(AG77)), "", LOWER(_xlfn.CONCAT(Table2[[#This Row],[device_manufacturer]], "-",Table2[[#This Row],[device_suggested_area]], "-", Table2[[#This Row],[device_identifiers]])))</f>
        <v>senseme-parents-fan</v>
      </c>
      <c r="AA77" s="2" t="s">
        <v>680</v>
      </c>
      <c r="AB77" s="1" t="s">
        <v>131</v>
      </c>
      <c r="AC77" s="1" t="s">
        <v>681</v>
      </c>
      <c r="AD77" s="1" t="str">
        <f>IF(OR(ISBLANK(AF77), ISBLANK(AG77)), "", Table2[[#This Row],[device_via_device]])</f>
        <v>SenseMe</v>
      </c>
      <c r="AE77" s="1" t="s">
        <v>244</v>
      </c>
      <c r="AF77" s="1" t="s">
        <v>691</v>
      </c>
      <c r="AG77" s="1" t="s">
        <v>690</v>
      </c>
      <c r="AH77" s="28" t="str">
        <f t="shared" si="9"/>
        <v>[["mac", "20:f8:5e:d8:a5:6b"], ["ip", "192.168.1.35"]]</v>
      </c>
    </row>
    <row r="78" spans="1:35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H78" s="28" t="str">
        <f t="shared" si="9"/>
        <v/>
      </c>
    </row>
    <row r="79" spans="1:35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IF(OR(ISBLANK(AF79), ISBLANK(AG79)), "", LOWER(_xlfn.CONCAT(Table2[[#This Row],[device_manufacturer]], "-",Table2[[#This Row],[device_suggested_area]], "-", Table2[[#This Row],[device_identifiers]])))</f>
        <v>senseme-lounge-fan</v>
      </c>
      <c r="AA79" s="2" t="s">
        <v>680</v>
      </c>
      <c r="AB79" s="1" t="s">
        <v>131</v>
      </c>
      <c r="AC79" s="1" t="s">
        <v>681</v>
      </c>
      <c r="AD79" s="1" t="str">
        <f>IF(OR(ISBLANK(AF79), ISBLANK(AG79)), "", Table2[[#This Row],[device_via_device]])</f>
        <v>SenseMe</v>
      </c>
      <c r="AE79" s="1" t="s">
        <v>246</v>
      </c>
      <c r="AF79" s="1" t="s">
        <v>692</v>
      </c>
      <c r="AG79" s="1" t="s">
        <v>693</v>
      </c>
      <c r="AH79" s="28" t="str">
        <f t="shared" si="9"/>
        <v>[["mac", "20:f8:5e:d9:11:77"], ["ip", "192.168.1.34"]]</v>
      </c>
    </row>
    <row r="80" spans="1:35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IF(OR(ISBLANK(AF80), ISBLANK(AG80)), "", LOWER(_xlfn.CONCAT(Table2[[#This Row],[device_manufacturer]], "-",Table2[[#This Row],[device_suggested_area]], "-", Table2[[#This Row],[device_identifiers]])))</f>
        <v>senseme-deck-east-fan</v>
      </c>
      <c r="AA80" s="2" t="s">
        <v>680</v>
      </c>
      <c r="AB80" s="1" t="s">
        <v>695</v>
      </c>
      <c r="AC80" s="1" t="s">
        <v>681</v>
      </c>
      <c r="AD80" s="1" t="str">
        <f>IF(OR(ISBLANK(AF80), ISBLANK(AG80)), "", Table2[[#This Row],[device_via_device]])</f>
        <v>SenseMe</v>
      </c>
      <c r="AE80" s="1" t="s">
        <v>646</v>
      </c>
      <c r="AF80" s="1" t="s">
        <v>686</v>
      </c>
      <c r="AG80" s="1" t="s">
        <v>687</v>
      </c>
      <c r="AH80" s="28" t="str">
        <f t="shared" si="9"/>
        <v>[["mac", "20:f8:5e:1e:ea:a0"], ["ip", "192.168.1.32"]]</v>
      </c>
    </row>
    <row r="81" spans="1:34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IF(OR(ISBLANK(AF81), ISBLANK(AG81)), "", LOWER(_xlfn.CONCAT(Table2[[#This Row],[device_manufacturer]], "-",Table2[[#This Row],[device_suggested_area]], "-", Table2[[#This Row],[device_identifiers]])))</f>
        <v>senseme-deck-west-fan</v>
      </c>
      <c r="AA81" s="2" t="s">
        <v>680</v>
      </c>
      <c r="AB81" s="1" t="s">
        <v>696</v>
      </c>
      <c r="AC81" s="1" t="s">
        <v>681</v>
      </c>
      <c r="AD81" s="1" t="str">
        <f>IF(OR(ISBLANK(AF81), ISBLANK(AG81)), "", Table2[[#This Row],[device_via_device]])</f>
        <v>SenseMe</v>
      </c>
      <c r="AE81" s="1" t="s">
        <v>646</v>
      </c>
      <c r="AF81" s="1" t="s">
        <v>688</v>
      </c>
      <c r="AG81" s="1" t="s">
        <v>689</v>
      </c>
      <c r="AH81" s="28" t="str">
        <f t="shared" si="9"/>
        <v>[["mac", "20:f8:5e:1e:da:35"], ["ip", "192.168.1.31"]]</v>
      </c>
    </row>
    <row r="82" spans="1:34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H82" s="28" t="str">
        <f t="shared" si="9"/>
        <v/>
      </c>
    </row>
    <row r="83" spans="1:34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H83" s="28" t="str">
        <f t="shared" si="9"/>
        <v/>
      </c>
    </row>
    <row r="84" spans="1:34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H84" s="28" t="str">
        <f t="shared" si="9"/>
        <v/>
      </c>
    </row>
    <row r="85" spans="1:34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H85" s="28" t="str">
        <f t="shared" si="9"/>
        <v/>
      </c>
    </row>
    <row r="86" spans="1:34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H86" s="28" t="str">
        <f t="shared" si="9"/>
        <v/>
      </c>
    </row>
    <row r="87" spans="1:34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H87" s="28" t="str">
        <f t="shared" si="9"/>
        <v/>
      </c>
    </row>
    <row r="88" spans="1:34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H88" s="28" t="str">
        <f t="shared" si="9"/>
        <v/>
      </c>
    </row>
    <row r="89" spans="1:34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H89" s="28" t="str">
        <f t="shared" si="9"/>
        <v/>
      </c>
    </row>
    <row r="90" spans="1:34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H90" s="28" t="str">
        <f t="shared" si="9"/>
        <v/>
      </c>
    </row>
    <row r="91" spans="1:34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H91" s="28" t="str">
        <f t="shared" si="9"/>
        <v/>
      </c>
    </row>
    <row r="92" spans="1:34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H92" s="28" t="str">
        <f t="shared" si="9"/>
        <v/>
      </c>
    </row>
    <row r="93" spans="1:34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H93" s="28" t="str">
        <f t="shared" si="9"/>
        <v/>
      </c>
    </row>
    <row r="94" spans="1:34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H94" s="28" t="str">
        <f t="shared" si="9"/>
        <v/>
      </c>
    </row>
    <row r="95" spans="1:34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H95" s="28" t="str">
        <f t="shared" si="9"/>
        <v/>
      </c>
    </row>
    <row r="96" spans="1:34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H96" s="28" t="str">
        <f t="shared" si="9"/>
        <v/>
      </c>
    </row>
    <row r="97" spans="1:34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H97" s="28" t="str">
        <f t="shared" si="9"/>
        <v/>
      </c>
    </row>
    <row r="98" spans="1:34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H98" s="28" t="str">
        <f t="shared" si="9"/>
        <v/>
      </c>
    </row>
    <row r="99" spans="1:34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H99" s="28" t="str">
        <f t="shared" si="9"/>
        <v/>
      </c>
    </row>
    <row r="100" spans="1:34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H100" s="28" t="str">
        <f t="shared" si="9"/>
        <v/>
      </c>
    </row>
    <row r="101" spans="1:34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H101" s="28" t="str">
        <f t="shared" si="9"/>
        <v/>
      </c>
    </row>
    <row r="102" spans="1:34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H102" s="28" t="str">
        <f t="shared" si="9"/>
        <v/>
      </c>
    </row>
    <row r="103" spans="1:34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H103" s="28" t="str">
        <f t="shared" si="9"/>
        <v/>
      </c>
    </row>
    <row r="104" spans="1:34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H104" s="28" t="str">
        <f t="shared" si="9"/>
        <v/>
      </c>
    </row>
    <row r="105" spans="1:34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H105" s="28" t="str">
        <f t="shared" si="9"/>
        <v/>
      </c>
    </row>
    <row r="106" spans="1:34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H106" s="28" t="str">
        <f t="shared" si="9"/>
        <v/>
      </c>
    </row>
    <row r="107" spans="1:34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H107" s="28" t="str">
        <f t="shared" si="9"/>
        <v/>
      </c>
    </row>
    <row r="108" spans="1:34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H108" s="28" t="str">
        <f t="shared" si="9"/>
        <v/>
      </c>
    </row>
    <row r="109" spans="1:34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H109" s="28" t="str">
        <f t="shared" si="9"/>
        <v/>
      </c>
    </row>
    <row r="110" spans="1:34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H110" s="28" t="str">
        <f t="shared" si="9"/>
        <v/>
      </c>
    </row>
    <row r="111" spans="1:34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H111" s="28" t="str">
        <f t="shared" si="9"/>
        <v/>
      </c>
    </row>
    <row r="112" spans="1:34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H112" s="28" t="str">
        <f t="shared" si="9"/>
        <v/>
      </c>
    </row>
    <row r="113" spans="1:34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H113" s="28" t="str">
        <f t="shared" si="9"/>
        <v/>
      </c>
    </row>
    <row r="114" spans="1:34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H114" s="28" t="str">
        <f t="shared" si="9"/>
        <v/>
      </c>
    </row>
    <row r="115" spans="1:34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H115" s="28" t="str">
        <f t="shared" si="9"/>
        <v/>
      </c>
    </row>
    <row r="116" spans="1:34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H116" s="28" t="str">
        <f t="shared" si="9"/>
        <v/>
      </c>
    </row>
    <row r="117" spans="1:34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H117" s="28" t="str">
        <f t="shared" si="9"/>
        <v/>
      </c>
    </row>
    <row r="118" spans="1:34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H118" s="28" t="str">
        <f t="shared" si="9"/>
        <v/>
      </c>
    </row>
    <row r="119" spans="1:34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H119" s="28" t="str">
        <f t="shared" si="9"/>
        <v/>
      </c>
    </row>
    <row r="120" spans="1:34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H120" s="28" t="str">
        <f t="shared" si="9"/>
        <v/>
      </c>
    </row>
    <row r="121" spans="1:34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H121" s="28" t="str">
        <f t="shared" si="9"/>
        <v/>
      </c>
    </row>
    <row r="122" spans="1:34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H122" s="28" t="str">
        <f t="shared" si="9"/>
        <v/>
      </c>
    </row>
    <row r="123" spans="1:34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H123" s="28" t="str">
        <f t="shared" si="9"/>
        <v/>
      </c>
    </row>
    <row r="124" spans="1:34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H124" s="28" t="str">
        <f t="shared" si="9"/>
        <v/>
      </c>
    </row>
    <row r="125" spans="1:34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H125" s="28" t="str">
        <f t="shared" si="9"/>
        <v/>
      </c>
    </row>
    <row r="126" spans="1:34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H126" s="28" t="str">
        <f t="shared" si="9"/>
        <v/>
      </c>
    </row>
    <row r="127" spans="1:34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H127" s="28" t="str">
        <f t="shared" si="9"/>
        <v/>
      </c>
    </row>
    <row r="128" spans="1:34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H128" s="28" t="str">
        <f t="shared" si="9"/>
        <v/>
      </c>
    </row>
    <row r="129" spans="1:34" x14ac:dyDescent="0.2">
      <c r="A129" s="1">
        <v>1546</v>
      </c>
      <c r="B129" s="1" t="s">
        <v>28</v>
      </c>
      <c r="C129" s="1" t="s">
        <v>303</v>
      </c>
      <c r="D129" s="1" t="s">
        <v>704</v>
      </c>
      <c r="E129" s="1" t="s">
        <v>707</v>
      </c>
      <c r="F129" s="28" t="str">
        <f>IF(ISBLANK(E129), "", Table2[[#This Row],[unique_id]])</f>
        <v>hue_bridge</v>
      </c>
      <c r="G129" s="1" t="s">
        <v>708</v>
      </c>
      <c r="H129" s="1" t="s">
        <v>142</v>
      </c>
      <c r="I129" s="1" t="s">
        <v>135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Z129" s="1" t="str">
        <f>IF(OR(ISBLANK(AF129), ISBLANK(AG129)), "", LOWER(_xlfn.CONCAT(Table2[[#This Row],[device_manufacturer]], "-",Table2[[#This Row],[device_suggested_area]], "-", Table2[[#This Row],[device_identifiers]])))</f>
        <v>phillips-rack-bridge</v>
      </c>
      <c r="AA129" s="2" t="s">
        <v>705</v>
      </c>
      <c r="AB129" s="1" t="s">
        <v>706</v>
      </c>
      <c r="AC129" s="1" t="s">
        <v>712</v>
      </c>
      <c r="AD129" s="1" t="s">
        <v>709</v>
      </c>
      <c r="AE129" s="1" t="s">
        <v>30</v>
      </c>
      <c r="AF129" s="1" t="s">
        <v>710</v>
      </c>
      <c r="AG129" s="1" t="s">
        <v>711</v>
      </c>
      <c r="AH129" s="28" t="str">
        <f>IF(OR(ISBLANK(AF129), ISBLANK(AG129)), "", _xlfn.CONCAT("[[""mac"", """, AF129, """], [""ip"", """, AG129, """]]"))</f>
        <v>[["mac", "ec:b5:fa:03:5d:88"], ["ip", "192.168.1.11"]]</v>
      </c>
    </row>
    <row r="130" spans="1:34" x14ac:dyDescent="0.2">
      <c r="A130" s="1">
        <v>1547</v>
      </c>
      <c r="B130" s="1" t="s">
        <v>28</v>
      </c>
      <c r="C130" s="1" t="s">
        <v>302</v>
      </c>
      <c r="D130" s="1" t="s">
        <v>137</v>
      </c>
      <c r="E130" s="1" t="s">
        <v>354</v>
      </c>
      <c r="F130" s="1" t="str">
        <f>IF(ISBLANK(E130), "", Table2[[#This Row],[unique_id]])</f>
        <v>deck_lights</v>
      </c>
      <c r="G130" s="1" t="s">
        <v>472</v>
      </c>
      <c r="H130" s="1" t="s">
        <v>142</v>
      </c>
      <c r="I130" s="1" t="s">
        <v>135</v>
      </c>
      <c r="K130" s="1" t="s">
        <v>139</v>
      </c>
      <c r="R130" s="1" t="s">
        <v>457</v>
      </c>
      <c r="T130" s="2"/>
      <c r="V130" s="1" t="str">
        <f t="shared" si="12"/>
        <v/>
      </c>
      <c r="W130" s="1" t="str">
        <f t="shared" si="13"/>
        <v/>
      </c>
      <c r="AH130" s="28" t="str">
        <f t="shared" si="9"/>
        <v/>
      </c>
    </row>
    <row r="131" spans="1:34" x14ac:dyDescent="0.2">
      <c r="A131" s="1">
        <v>1548</v>
      </c>
      <c r="B131" s="1" t="s">
        <v>28</v>
      </c>
      <c r="C131" s="1" t="s">
        <v>579</v>
      </c>
      <c r="D131" s="1" t="s">
        <v>584</v>
      </c>
      <c r="E131" s="1" t="s">
        <v>583</v>
      </c>
      <c r="F131" s="1" t="str">
        <f>IF(ISBLANK(E131), "", Table2[[#This Row],[unique_id]])</f>
        <v>column_break</v>
      </c>
      <c r="G131" s="1" t="s">
        <v>580</v>
      </c>
      <c r="H131" s="1" t="s">
        <v>142</v>
      </c>
      <c r="I131" s="1" t="s">
        <v>135</v>
      </c>
      <c r="K131" s="1" t="s">
        <v>581</v>
      </c>
      <c r="L131" s="1" t="s">
        <v>582</v>
      </c>
      <c r="T131" s="2"/>
      <c r="AH131" s="28" t="str">
        <f t="shared" si="9"/>
        <v/>
      </c>
    </row>
    <row r="132" spans="1:34" x14ac:dyDescent="0.2">
      <c r="A132" s="1">
        <v>1600</v>
      </c>
      <c r="B132" s="1" t="s">
        <v>28</v>
      </c>
      <c r="C132" s="1" t="s">
        <v>442</v>
      </c>
      <c r="D132" s="1" t="s">
        <v>137</v>
      </c>
      <c r="E132" s="1" t="s">
        <v>440</v>
      </c>
      <c r="F132" s="1" t="str">
        <f>IF(ISBLANK(E132), "", Table2[[#This Row],[unique_id]])</f>
        <v>adaptive_lighting_default</v>
      </c>
      <c r="G132" s="1" t="s">
        <v>448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ref="V132:V146" si="14">IF(ISBLANK(U132),  "", _xlfn.CONCAT("haas/entity/sensor/", LOWER(C132), "/", E132, "/config"))</f>
        <v/>
      </c>
      <c r="W132" s="1" t="str">
        <f t="shared" ref="W132:W146" si="15">IF(ISBLANK(U132),  "", _xlfn.CONCAT("haas/entity/sensor/", LOWER(C132), "/", E132))</f>
        <v/>
      </c>
      <c r="AH132" s="28" t="str">
        <f t="shared" si="9"/>
        <v/>
      </c>
    </row>
    <row r="133" spans="1:34" x14ac:dyDescent="0.2">
      <c r="A133" s="1">
        <v>1601</v>
      </c>
      <c r="B133" s="1" t="s">
        <v>28</v>
      </c>
      <c r="C133" s="1" t="s">
        <v>442</v>
      </c>
      <c r="D133" s="1" t="s">
        <v>137</v>
      </c>
      <c r="E133" s="1" t="s">
        <v>441</v>
      </c>
      <c r="F133" s="1" t="str">
        <f>IF(ISBLANK(E133), "", Table2[[#This Row],[unique_id]])</f>
        <v>adaptive_lighting_sleep_mode_default</v>
      </c>
      <c r="G133" s="1" t="s">
        <v>445</v>
      </c>
      <c r="H133" s="1" t="s">
        <v>459</v>
      </c>
      <c r="I133" s="1" t="s">
        <v>135</v>
      </c>
      <c r="K133" s="1" t="s">
        <v>379</v>
      </c>
      <c r="T133" s="2"/>
      <c r="V133" s="1" t="str">
        <f t="shared" si="14"/>
        <v/>
      </c>
      <c r="W133" s="1" t="str">
        <f t="shared" si="15"/>
        <v/>
      </c>
      <c r="AH133" s="28" t="str">
        <f t="shared" ref="AH133:AH204" si="16">IF(OR(ISBLANK(AF133), ISBLANK(AG133)), "", _xlfn.CONCAT("[[""mac"", """, AF133, """], [""ip"", """, AG133, """]]"))</f>
        <v/>
      </c>
    </row>
    <row r="134" spans="1:34" x14ac:dyDescent="0.2">
      <c r="A134" s="1">
        <v>1602</v>
      </c>
      <c r="B134" s="1" t="s">
        <v>28</v>
      </c>
      <c r="C134" s="1" t="s">
        <v>442</v>
      </c>
      <c r="D134" s="1" t="s">
        <v>137</v>
      </c>
      <c r="E134" s="1" t="s">
        <v>443</v>
      </c>
      <c r="F134" s="1" t="str">
        <f>IF(ISBLANK(E134), "", Table2[[#This Row],[unique_id]])</f>
        <v>adaptive_lighting_adapt_color_default</v>
      </c>
      <c r="G134" s="1" t="s">
        <v>446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H134" s="28" t="str">
        <f t="shared" si="16"/>
        <v/>
      </c>
    </row>
    <row r="135" spans="1:34" x14ac:dyDescent="0.2">
      <c r="A135" s="1">
        <v>1603</v>
      </c>
      <c r="B135" s="1" t="s">
        <v>28</v>
      </c>
      <c r="C135" s="1" t="s">
        <v>442</v>
      </c>
      <c r="D135" s="1" t="s">
        <v>137</v>
      </c>
      <c r="E135" s="1" t="s">
        <v>444</v>
      </c>
      <c r="F135" s="1" t="str">
        <f>IF(ISBLANK(E135), "", Table2[[#This Row],[unique_id]])</f>
        <v>adaptive_lighting_adapt_brightness_default</v>
      </c>
      <c r="G135" s="1" t="s">
        <v>447</v>
      </c>
      <c r="H135" s="1" t="s">
        <v>459</v>
      </c>
      <c r="I135" s="1" t="s">
        <v>135</v>
      </c>
      <c r="T135" s="2"/>
      <c r="V135" s="1" t="str">
        <f t="shared" si="14"/>
        <v/>
      </c>
      <c r="W135" s="1" t="str">
        <f t="shared" si="15"/>
        <v/>
      </c>
      <c r="AH135" s="28" t="str">
        <f t="shared" si="16"/>
        <v/>
      </c>
    </row>
    <row r="136" spans="1:34" x14ac:dyDescent="0.2">
      <c r="A136" s="1">
        <v>1604</v>
      </c>
      <c r="B136" s="1" t="s">
        <v>28</v>
      </c>
      <c r="C136" s="1" t="s">
        <v>442</v>
      </c>
      <c r="D136" s="1" t="s">
        <v>137</v>
      </c>
      <c r="E136" s="1" t="s">
        <v>460</v>
      </c>
      <c r="F136" s="1" t="str">
        <f>IF(ISBLANK(E136), "", Table2[[#This Row],[unique_id]])</f>
        <v>adaptive_lighting_bedroom</v>
      </c>
      <c r="G136" s="1" t="s">
        <v>448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H136" s="28" t="str">
        <f t="shared" si="16"/>
        <v/>
      </c>
    </row>
    <row r="137" spans="1:34" x14ac:dyDescent="0.2">
      <c r="A137" s="1">
        <v>1605</v>
      </c>
      <c r="B137" s="1" t="s">
        <v>28</v>
      </c>
      <c r="C137" s="1" t="s">
        <v>442</v>
      </c>
      <c r="D137" s="1" t="s">
        <v>137</v>
      </c>
      <c r="E137" s="1" t="s">
        <v>461</v>
      </c>
      <c r="F137" s="1" t="str">
        <f>IF(ISBLANK(E137), "", Table2[[#This Row],[unique_id]])</f>
        <v>adaptive_lighting_sleep_mode_bedroom</v>
      </c>
      <c r="G137" s="1" t="s">
        <v>445</v>
      </c>
      <c r="H137" s="1" t="s">
        <v>458</v>
      </c>
      <c r="I137" s="1" t="s">
        <v>135</v>
      </c>
      <c r="K137" s="1" t="s">
        <v>379</v>
      </c>
      <c r="T137" s="2"/>
      <c r="V137" s="1" t="str">
        <f t="shared" si="14"/>
        <v/>
      </c>
      <c r="W137" s="1" t="str">
        <f t="shared" si="15"/>
        <v/>
      </c>
      <c r="AH137" s="28" t="str">
        <f t="shared" si="16"/>
        <v/>
      </c>
    </row>
    <row r="138" spans="1:34" x14ac:dyDescent="0.2">
      <c r="A138" s="1">
        <v>1606</v>
      </c>
      <c r="B138" s="1" t="s">
        <v>28</v>
      </c>
      <c r="C138" s="1" t="s">
        <v>442</v>
      </c>
      <c r="D138" s="1" t="s">
        <v>137</v>
      </c>
      <c r="E138" s="1" t="s">
        <v>462</v>
      </c>
      <c r="F138" s="1" t="str">
        <f>IF(ISBLANK(E138), "", Table2[[#This Row],[unique_id]])</f>
        <v>adaptive_lighting_adapt_color_bedroom</v>
      </c>
      <c r="G138" s="1" t="s">
        <v>446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H138" s="28" t="str">
        <f t="shared" si="16"/>
        <v/>
      </c>
    </row>
    <row r="139" spans="1:34" x14ac:dyDescent="0.2">
      <c r="A139" s="1">
        <v>1607</v>
      </c>
      <c r="B139" s="1" t="s">
        <v>28</v>
      </c>
      <c r="C139" s="1" t="s">
        <v>442</v>
      </c>
      <c r="D139" s="1" t="s">
        <v>137</v>
      </c>
      <c r="E139" s="1" t="s">
        <v>463</v>
      </c>
      <c r="F139" s="1" t="str">
        <f>IF(ISBLANK(E139), "", Table2[[#This Row],[unique_id]])</f>
        <v>adaptive_lighting_adapt_brightness_bedroom</v>
      </c>
      <c r="G139" s="1" t="s">
        <v>447</v>
      </c>
      <c r="H139" s="1" t="s">
        <v>458</v>
      </c>
      <c r="I139" s="1" t="s">
        <v>135</v>
      </c>
      <c r="T139" s="2"/>
      <c r="V139" s="1" t="str">
        <f t="shared" si="14"/>
        <v/>
      </c>
      <c r="W139" s="1" t="str">
        <f t="shared" si="15"/>
        <v/>
      </c>
      <c r="AH139" s="28" t="str">
        <f t="shared" si="16"/>
        <v/>
      </c>
    </row>
    <row r="140" spans="1:34" x14ac:dyDescent="0.2">
      <c r="A140" s="1">
        <v>1608</v>
      </c>
      <c r="B140" s="12" t="s">
        <v>28</v>
      </c>
      <c r="C140" s="12" t="s">
        <v>442</v>
      </c>
      <c r="D140" s="12" t="s">
        <v>137</v>
      </c>
      <c r="E140" s="12" t="s">
        <v>493</v>
      </c>
      <c r="F140" s="1" t="str">
        <f>IF(ISBLANK(E140), "", Table2[[#This Row],[unique_id]])</f>
        <v>adaptive_lighting_night_light</v>
      </c>
      <c r="G140" s="12" t="s">
        <v>448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H140" s="28" t="str">
        <f t="shared" si="16"/>
        <v/>
      </c>
    </row>
    <row r="141" spans="1:34" x14ac:dyDescent="0.2">
      <c r="A141" s="1">
        <v>1609</v>
      </c>
      <c r="B141" s="12" t="s">
        <v>28</v>
      </c>
      <c r="C141" s="12" t="s">
        <v>442</v>
      </c>
      <c r="D141" s="12" t="s">
        <v>137</v>
      </c>
      <c r="E141" s="12" t="s">
        <v>494</v>
      </c>
      <c r="F141" s="1" t="str">
        <f>IF(ISBLANK(E141), "", Table2[[#This Row],[unique_id]])</f>
        <v>adaptive_lighting_sleep_mode_night_light</v>
      </c>
      <c r="G141" s="12" t="s">
        <v>445</v>
      </c>
      <c r="H141" s="12" t="s">
        <v>475</v>
      </c>
      <c r="I141" s="12" t="s">
        <v>135</v>
      </c>
      <c r="J141" s="12"/>
      <c r="K141" s="12" t="s">
        <v>379</v>
      </c>
      <c r="T141" s="2"/>
      <c r="V141" s="1" t="str">
        <f t="shared" si="14"/>
        <v/>
      </c>
      <c r="W141" s="1" t="str">
        <f t="shared" si="15"/>
        <v/>
      </c>
      <c r="AH141" s="28" t="str">
        <f t="shared" si="16"/>
        <v/>
      </c>
    </row>
    <row r="142" spans="1:34" x14ac:dyDescent="0.2">
      <c r="A142" s="1">
        <v>1610</v>
      </c>
      <c r="B142" s="12" t="s">
        <v>28</v>
      </c>
      <c r="C142" s="12" t="s">
        <v>442</v>
      </c>
      <c r="D142" s="12" t="s">
        <v>137</v>
      </c>
      <c r="E142" s="12" t="s">
        <v>495</v>
      </c>
      <c r="F142" s="1" t="str">
        <f>IF(ISBLANK(E142), "", Table2[[#This Row],[unique_id]])</f>
        <v>adaptive_lighting_adapt_color_night_light</v>
      </c>
      <c r="G142" s="12" t="s">
        <v>446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H142" s="28" t="str">
        <f t="shared" si="16"/>
        <v/>
      </c>
    </row>
    <row r="143" spans="1:34" x14ac:dyDescent="0.2">
      <c r="A143" s="1">
        <v>1611</v>
      </c>
      <c r="B143" s="12" t="s">
        <v>28</v>
      </c>
      <c r="C143" s="12" t="s">
        <v>442</v>
      </c>
      <c r="D143" s="12" t="s">
        <v>137</v>
      </c>
      <c r="E143" s="12" t="s">
        <v>496</v>
      </c>
      <c r="F143" s="1" t="str">
        <f>IF(ISBLANK(E143), "", Table2[[#This Row],[unique_id]])</f>
        <v>adaptive_lighting_adapt_brightness_night_light</v>
      </c>
      <c r="G143" s="12" t="s">
        <v>447</v>
      </c>
      <c r="H143" s="12" t="s">
        <v>475</v>
      </c>
      <c r="I143" s="12" t="s">
        <v>135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H143" s="28" t="str">
        <f t="shared" si="16"/>
        <v/>
      </c>
    </row>
    <row r="144" spans="1:34" x14ac:dyDescent="0.2">
      <c r="A144" s="1">
        <v>2100</v>
      </c>
      <c r="B144" s="1" t="s">
        <v>28</v>
      </c>
      <c r="C144" s="1" t="s">
        <v>159</v>
      </c>
      <c r="D144" s="1" t="s">
        <v>29</v>
      </c>
      <c r="E144" s="1" t="s">
        <v>560</v>
      </c>
      <c r="F144" s="1" t="str">
        <f>IF(ISBLANK(E144), "", Table2[[#This Row],[unique_id]])</f>
        <v>home_peak_power</v>
      </c>
      <c r="G144" s="1" t="s">
        <v>563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H144" s="28" t="str">
        <f t="shared" si="16"/>
        <v/>
      </c>
    </row>
    <row r="145" spans="1:35" x14ac:dyDescent="0.2">
      <c r="A145" s="1">
        <v>2101</v>
      </c>
      <c r="B145" s="1" t="s">
        <v>28</v>
      </c>
      <c r="C145" s="1" t="s">
        <v>159</v>
      </c>
      <c r="D145" s="1" t="s">
        <v>29</v>
      </c>
      <c r="E145" s="1" t="s">
        <v>561</v>
      </c>
      <c r="F145" s="1" t="str">
        <f>IF(ISBLANK(E145), "", Table2[[#This Row],[unique_id]])</f>
        <v>home_base_power</v>
      </c>
      <c r="G145" s="1" t="s">
        <v>562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H145" s="28" t="str">
        <f t="shared" si="16"/>
        <v/>
      </c>
    </row>
    <row r="146" spans="1:35" x14ac:dyDescent="0.2">
      <c r="A146" s="1">
        <v>2102</v>
      </c>
      <c r="B146" s="1" t="s">
        <v>28</v>
      </c>
      <c r="C146" s="1" t="s">
        <v>159</v>
      </c>
      <c r="D146" s="1" t="s">
        <v>29</v>
      </c>
      <c r="E146" s="1" t="s">
        <v>297</v>
      </c>
      <c r="F146" s="1" t="str">
        <f>IF(ISBLANK(E146), "", Table2[[#This Row],[unique_id]])</f>
        <v>home_power</v>
      </c>
      <c r="G146" s="1" t="s">
        <v>564</v>
      </c>
      <c r="H146" s="1" t="s">
        <v>339</v>
      </c>
      <c r="I146" s="1" t="s">
        <v>146</v>
      </c>
      <c r="K146" s="1" t="s">
        <v>92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AH146" s="28" t="str">
        <f t="shared" si="16"/>
        <v/>
      </c>
    </row>
    <row r="147" spans="1:35" x14ac:dyDescent="0.2">
      <c r="A147" s="1">
        <v>2103</v>
      </c>
      <c r="B147" s="1" t="s">
        <v>28</v>
      </c>
      <c r="C147" s="1" t="s">
        <v>302</v>
      </c>
      <c r="D147" s="1" t="s">
        <v>29</v>
      </c>
      <c r="E147" s="1" t="s">
        <v>306</v>
      </c>
      <c r="F147" s="1" t="str">
        <f>IF(ISBLANK(E147), "", Table2[[#This Row],[unique_id]])</f>
        <v>various_adhoc_outlet_current_consumption</v>
      </c>
      <c r="G147" s="1" t="s">
        <v>296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ref="V147:V169" si="17">IF(ISBLANK(U147),  "", _xlfn.CONCAT("haas/entity/sensor/", LOWER(C147), "/", E147, "/config"))</f>
        <v/>
      </c>
      <c r="W147" s="1" t="str">
        <f t="shared" ref="W147:W169" si="18">IF(ISBLANK(U147),  "", _xlfn.CONCAT("haas/entity/sensor/", LOWER(C147), "/", E147))</f>
        <v/>
      </c>
      <c r="Z147" s="1" t="str">
        <f>IF(OR(ISBLANK(AF147), ISBLANK(AG147)), "", LOWER(_xlfn.CONCAT(Table2[[#This Row],[device_manufacturer]], "-",Table2[[#This Row],[device_suggested_area]], "-", Table2[[#This Row],[device_identifiers]])))</f>
        <v>tplink-various-adhoc-outlet</v>
      </c>
      <c r="AA147" s="2" t="s">
        <v>650</v>
      </c>
      <c r="AB147" s="1" t="s">
        <v>697</v>
      </c>
      <c r="AC147" s="12" t="s">
        <v>649</v>
      </c>
      <c r="AD147" s="1" t="str">
        <f>IF(OR(ISBLANK(AF147), ISBLANK(AG147)), "", Table2[[#This Row],[device_via_device]])</f>
        <v>TPLink</v>
      </c>
      <c r="AE147" s="1" t="s">
        <v>644</v>
      </c>
      <c r="AF147" s="1" t="s">
        <v>610</v>
      </c>
      <c r="AG147" s="1" t="s">
        <v>611</v>
      </c>
      <c r="AH147" s="28" t="str">
        <f t="shared" ref="AH147:AH169" si="19">IF(OR(ISBLANK(AF147), ISBLANK(AG147)), "", _xlfn.CONCAT("[[""mac"", """, AF147, """], [""ip"", """, AG147, """]]"))</f>
        <v>[["mac", "10:27:f5:31:f2:2b"], ["ip", "192.168.1.48"]]</v>
      </c>
      <c r="AI147" s="5"/>
    </row>
    <row r="148" spans="1:35" x14ac:dyDescent="0.2">
      <c r="A148" s="1">
        <v>2104</v>
      </c>
      <c r="B148" s="1" t="s">
        <v>28</v>
      </c>
      <c r="C148" s="1" t="s">
        <v>302</v>
      </c>
      <c r="D148" s="1" t="s">
        <v>29</v>
      </c>
      <c r="E148" s="1" t="s">
        <v>308</v>
      </c>
      <c r="F148" s="1" t="str">
        <f>IF(ISBLANK(E148), "", Table2[[#This Row],[unique_id]])</f>
        <v>study_battery_charger_current_consumption</v>
      </c>
      <c r="G148" s="1" t="s">
        <v>295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7"/>
        <v/>
      </c>
      <c r="W148" s="1" t="str">
        <f t="shared" si="18"/>
        <v/>
      </c>
      <c r="Z148" s="1" t="str">
        <f>IF(OR(ISBLANK(AF148), ISBLANK(AG148)), "", LOWER(_xlfn.CONCAT(Table2[[#This Row],[device_manufacturer]], "-",Table2[[#This Row],[device_suggested_area]], "-", Table2[[#This Row],[device_identifiers]])))</f>
        <v>tplink-study-battery-charger</v>
      </c>
      <c r="AA148" s="2" t="s">
        <v>650</v>
      </c>
      <c r="AB148" s="1" t="s">
        <v>698</v>
      </c>
      <c r="AC148" s="12" t="s">
        <v>649</v>
      </c>
      <c r="AD148" s="1" t="str">
        <f>IF(OR(ISBLANK(AF148), ISBLANK(AG148)), "", Table2[[#This Row],[device_via_device]])</f>
        <v>TPLink</v>
      </c>
      <c r="AE148" s="1" t="s">
        <v>645</v>
      </c>
      <c r="AF148" s="1" t="s">
        <v>612</v>
      </c>
      <c r="AG148" s="1" t="s">
        <v>613</v>
      </c>
      <c r="AH148" s="28" t="str">
        <f t="shared" si="19"/>
        <v>[["mac", "5c:a6:e6:25:64:e9"], ["ip", "192.168.1.54"]]</v>
      </c>
    </row>
    <row r="149" spans="1:35" x14ac:dyDescent="0.2">
      <c r="A149" s="1">
        <v>2105</v>
      </c>
      <c r="B149" s="1" t="s">
        <v>28</v>
      </c>
      <c r="C149" s="1" t="s">
        <v>302</v>
      </c>
      <c r="D149" s="1" t="s">
        <v>29</v>
      </c>
      <c r="E149" s="1" t="s">
        <v>307</v>
      </c>
      <c r="F149" s="1" t="str">
        <f>IF(ISBLANK(E149), "", Table2[[#This Row],[unique_id]])</f>
        <v>laundry_vacuum_charger_current_consumption</v>
      </c>
      <c r="G149" s="1" t="s">
        <v>294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7"/>
        <v/>
      </c>
      <c r="W149" s="1" t="str">
        <f t="shared" si="18"/>
        <v/>
      </c>
      <c r="Z149" s="1" t="str">
        <f>IF(OR(ISBLANK(AF149), ISBLANK(AG149)), "", LOWER(_xlfn.CONCAT(Table2[[#This Row],[device_manufacturer]], "-",Table2[[#This Row],[device_suggested_area]], "-", Table2[[#This Row],[device_identifiers]])))</f>
        <v>tplink-laundry-vacuum-charger</v>
      </c>
      <c r="AA149" s="2" t="s">
        <v>650</v>
      </c>
      <c r="AB149" s="1" t="s">
        <v>699</v>
      </c>
      <c r="AC149" s="12" t="s">
        <v>649</v>
      </c>
      <c r="AD149" s="1" t="str">
        <f>IF(OR(ISBLANK(AF149), ISBLANK(AG149)), "", Table2[[#This Row],[device_via_device]])</f>
        <v>TPLink</v>
      </c>
      <c r="AE149" s="1" t="s">
        <v>272</v>
      </c>
      <c r="AF149" s="1" t="s">
        <v>614</v>
      </c>
      <c r="AG149" s="1" t="s">
        <v>615</v>
      </c>
      <c r="AH149" s="28" t="str">
        <f t="shared" si="19"/>
        <v>[["mac", "5c:a6:e6:25:57:fd"], ["ip", "192.168.1.55"]]</v>
      </c>
    </row>
    <row r="150" spans="1:35" ht="16" customHeight="1" x14ac:dyDescent="0.2">
      <c r="A150" s="1">
        <v>2106</v>
      </c>
      <c r="B150" s="1" t="s">
        <v>28</v>
      </c>
      <c r="C150" s="1" t="s">
        <v>159</v>
      </c>
      <c r="D150" s="1" t="s">
        <v>29</v>
      </c>
      <c r="E150" s="1" t="s">
        <v>567</v>
      </c>
      <c r="F150" s="1" t="str">
        <f>IF(ISBLANK(E150), "", Table2[[#This Row],[unique_id]])</f>
        <v>home_lights_power</v>
      </c>
      <c r="G150" s="1" t="s">
        <v>569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7"/>
        <v/>
      </c>
      <c r="W150" s="1" t="str">
        <f t="shared" si="18"/>
        <v/>
      </c>
      <c r="AH150" s="28" t="str">
        <f t="shared" si="19"/>
        <v/>
      </c>
    </row>
    <row r="151" spans="1:35" ht="16" customHeight="1" x14ac:dyDescent="0.2">
      <c r="A151" s="1">
        <v>2107</v>
      </c>
      <c r="B151" s="1" t="s">
        <v>28</v>
      </c>
      <c r="C151" s="1" t="s">
        <v>159</v>
      </c>
      <c r="D151" s="1" t="s">
        <v>29</v>
      </c>
      <c r="E151" s="1" t="s">
        <v>568</v>
      </c>
      <c r="F151" s="1" t="str">
        <f>IF(ISBLANK(E151), "", Table2[[#This Row],[unique_id]])</f>
        <v>home_fans_power</v>
      </c>
      <c r="G151" s="1" t="s">
        <v>570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7"/>
        <v/>
      </c>
      <c r="W151" s="1" t="str">
        <f t="shared" si="18"/>
        <v/>
      </c>
      <c r="AH151" s="28" t="str">
        <f t="shared" si="19"/>
        <v/>
      </c>
    </row>
    <row r="152" spans="1:35" ht="16" customHeight="1" x14ac:dyDescent="0.2">
      <c r="A152" s="1">
        <v>2108</v>
      </c>
      <c r="B152" s="1" t="s">
        <v>277</v>
      </c>
      <c r="C152" s="1" t="s">
        <v>159</v>
      </c>
      <c r="D152" s="1" t="s">
        <v>29</v>
      </c>
      <c r="E152" s="1" t="s">
        <v>559</v>
      </c>
      <c r="F152" s="1" t="str">
        <f>IF(ISBLANK(E152), "", Table2[[#This Row],[unique_id]])</f>
        <v>pool_filter_power</v>
      </c>
      <c r="G152" s="1" t="s">
        <v>558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7"/>
        <v/>
      </c>
      <c r="W152" s="1" t="str">
        <f t="shared" si="18"/>
        <v/>
      </c>
      <c r="AH152" s="28" t="str">
        <f t="shared" si="19"/>
        <v/>
      </c>
    </row>
    <row r="153" spans="1:35" ht="16" customHeight="1" x14ac:dyDescent="0.2">
      <c r="A153" s="1">
        <v>2109</v>
      </c>
      <c r="B153" s="1" t="s">
        <v>277</v>
      </c>
      <c r="C153" s="1" t="s">
        <v>159</v>
      </c>
      <c r="D153" s="1" t="s">
        <v>29</v>
      </c>
      <c r="E153" s="1" t="s">
        <v>312</v>
      </c>
      <c r="F153" s="1" t="str">
        <f>IF(ISBLANK(E153), "", Table2[[#This Row],[unique_id]])</f>
        <v>roof_water_heater_booster_power</v>
      </c>
      <c r="G153" s="1" t="s">
        <v>311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7"/>
        <v/>
      </c>
      <c r="W153" s="1" t="str">
        <f t="shared" si="18"/>
        <v/>
      </c>
      <c r="AH153" s="28" t="str">
        <f t="shared" si="19"/>
        <v/>
      </c>
    </row>
    <row r="154" spans="1:35" x14ac:dyDescent="0.2">
      <c r="A154" s="1">
        <v>2110</v>
      </c>
      <c r="B154" s="1" t="s">
        <v>28</v>
      </c>
      <c r="C154" s="1" t="s">
        <v>302</v>
      </c>
      <c r="D154" s="1" t="s">
        <v>29</v>
      </c>
      <c r="E154" s="1" t="s">
        <v>316</v>
      </c>
      <c r="F154" s="1" t="str">
        <f>IF(ISBLANK(E154), "", Table2[[#This Row],[unique_id]])</f>
        <v>kitchen_dish_washer_current_consumption</v>
      </c>
      <c r="G154" s="1" t="s">
        <v>292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7"/>
        <v/>
      </c>
      <c r="W154" s="1" t="str">
        <f t="shared" si="18"/>
        <v/>
      </c>
      <c r="Z154" s="1" t="str">
        <f>IF(OR(ISBLANK(AF154), ISBLANK(AG154)), "", LOWER(_xlfn.CONCAT(Table2[[#This Row],[device_manufacturer]], "-",Table2[[#This Row],[device_suggested_area]], "-", Table2[[#This Row],[device_identifiers]])))</f>
        <v>tplink-kitchen-dish_washer</v>
      </c>
      <c r="AA154" s="2" t="s">
        <v>650</v>
      </c>
      <c r="AB154" s="1" t="s">
        <v>663</v>
      </c>
      <c r="AC154" s="12" t="s">
        <v>649</v>
      </c>
      <c r="AD154" s="1" t="str">
        <f>IF(OR(ISBLANK(AF154), ISBLANK(AG154)), "", Table2[[#This Row],[device_via_device]])</f>
        <v>TPLink</v>
      </c>
      <c r="AE154" s="1" t="s">
        <v>261</v>
      </c>
      <c r="AF154" s="1" t="s">
        <v>616</v>
      </c>
      <c r="AG154" s="1" t="s">
        <v>617</v>
      </c>
      <c r="AH154" s="28" t="str">
        <f t="shared" si="19"/>
        <v>[["mac", "5c:a6:e6:25:55:f7"], ["ip", "192.168.1.53"]]</v>
      </c>
    </row>
    <row r="155" spans="1:35" x14ac:dyDescent="0.2">
      <c r="A155" s="1">
        <v>2111</v>
      </c>
      <c r="B155" s="1" t="s">
        <v>28</v>
      </c>
      <c r="C155" s="1" t="s">
        <v>302</v>
      </c>
      <c r="D155" s="1" t="s">
        <v>29</v>
      </c>
      <c r="E155" s="1" t="s">
        <v>310</v>
      </c>
      <c r="F155" s="1" t="str">
        <f>IF(ISBLANK(E155), "", Table2[[#This Row],[unique_id]])</f>
        <v>laundry_clothes_dryer_current_consumption</v>
      </c>
      <c r="G155" s="1" t="s">
        <v>293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7"/>
        <v/>
      </c>
      <c r="W155" s="1" t="str">
        <f t="shared" si="18"/>
        <v/>
      </c>
      <c r="Z155" s="1" t="str">
        <f>IF(OR(ISBLANK(AF155), ISBLANK(AG155)), "", LOWER(_xlfn.CONCAT(Table2[[#This Row],[device_manufacturer]], "-",Table2[[#This Row],[device_suggested_area]], "-", Table2[[#This Row],[device_identifiers]])))</f>
        <v>tplink-laundry-clothes-dryer</v>
      </c>
      <c r="AA155" s="2" t="s">
        <v>650</v>
      </c>
      <c r="AB155" s="1" t="s">
        <v>700</v>
      </c>
      <c r="AC155" s="12" t="s">
        <v>649</v>
      </c>
      <c r="AD155" s="1" t="str">
        <f>IF(OR(ISBLANK(AF155), ISBLANK(AG155)), "", Table2[[#This Row],[device_via_device]])</f>
        <v>TPLink</v>
      </c>
      <c r="AE155" s="1" t="s">
        <v>272</v>
      </c>
      <c r="AF155" s="1" t="s">
        <v>618</v>
      </c>
      <c r="AG155" s="1" t="s">
        <v>619</v>
      </c>
      <c r="AH155" s="28" t="str">
        <f t="shared" si="19"/>
        <v>[["mac", "5c:a6:e6:25:55:f0"], ["ip", "192.168.1.57"]]</v>
      </c>
    </row>
    <row r="156" spans="1:35" x14ac:dyDescent="0.2">
      <c r="A156" s="1">
        <v>2112</v>
      </c>
      <c r="B156" s="1" t="s">
        <v>28</v>
      </c>
      <c r="C156" s="1" t="s">
        <v>302</v>
      </c>
      <c r="D156" s="1" t="s">
        <v>29</v>
      </c>
      <c r="E156" s="1" t="s">
        <v>309</v>
      </c>
      <c r="F156" s="1" t="str">
        <f>IF(ISBLANK(E156), "", Table2[[#This Row],[unique_id]])</f>
        <v>laundry_washing_machine_current_consumption</v>
      </c>
      <c r="G156" s="1" t="s">
        <v>291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7"/>
        <v/>
      </c>
      <c r="W156" s="1" t="str">
        <f t="shared" si="18"/>
        <v/>
      </c>
      <c r="Z156" s="1" t="str">
        <f>IF(OR(ISBLANK(AF156), ISBLANK(AG156)), "", LOWER(_xlfn.CONCAT(Table2[[#This Row],[device_manufacturer]], "-",Table2[[#This Row],[device_suggested_area]], "-", Table2[[#This Row],[device_identifiers]])))</f>
        <v>tplink-laundry-washing-machine</v>
      </c>
      <c r="AA156" s="2" t="s">
        <v>650</v>
      </c>
      <c r="AB156" s="1" t="s">
        <v>701</v>
      </c>
      <c r="AC156" s="12" t="s">
        <v>649</v>
      </c>
      <c r="AD156" s="1" t="str">
        <f>IF(OR(ISBLANK(AF156), ISBLANK(AG156)), "", Table2[[#This Row],[device_via_device]])</f>
        <v>TPLink</v>
      </c>
      <c r="AE156" s="1" t="s">
        <v>272</v>
      </c>
      <c r="AF156" s="1" t="s">
        <v>620</v>
      </c>
      <c r="AG156" s="1" t="s">
        <v>621</v>
      </c>
      <c r="AH156" s="28" t="str">
        <f t="shared" si="19"/>
        <v>[["mac", "5c:a6:e6:25:5a:a3"], ["ip", "192.168.1.58"]]</v>
      </c>
    </row>
    <row r="157" spans="1:35" x14ac:dyDescent="0.2">
      <c r="A157" s="1">
        <v>2113</v>
      </c>
      <c r="B157" s="1" t="s">
        <v>28</v>
      </c>
      <c r="C157" s="1" t="s">
        <v>302</v>
      </c>
      <c r="D157" s="1" t="s">
        <v>29</v>
      </c>
      <c r="E157" s="1" t="s">
        <v>301</v>
      </c>
      <c r="F157" s="1" t="str">
        <f>IF(ISBLANK(E157), "", Table2[[#This Row],[unique_id]])</f>
        <v>kitchen_coffee_machine_current_consumption</v>
      </c>
      <c r="G157" s="1" t="s">
        <v>138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7"/>
        <v/>
      </c>
      <c r="W157" s="1" t="str">
        <f t="shared" si="18"/>
        <v/>
      </c>
      <c r="Z157" s="1" t="str">
        <f>IF(OR(ISBLANK(AF157), ISBLANK(AG157)), "", LOWER(_xlfn.CONCAT(Table2[[#This Row],[device_manufacturer]], "-",Table2[[#This Row],[device_suggested_area]], "-", Table2[[#This Row],[device_identifiers]])))</f>
        <v>tplink-kitchen-coffee-machine</v>
      </c>
      <c r="AA157" s="2" t="s">
        <v>650</v>
      </c>
      <c r="AB157" s="1" t="s">
        <v>702</v>
      </c>
      <c r="AC157" s="1" t="s">
        <v>649</v>
      </c>
      <c r="AD157" s="1" t="str">
        <f>IF(OR(ISBLANK(AF157), ISBLANK(AG157)), "", Table2[[#This Row],[device_via_device]])</f>
        <v>TPLink</v>
      </c>
      <c r="AE157" s="1" t="s">
        <v>261</v>
      </c>
      <c r="AF157" s="1" t="s">
        <v>622</v>
      </c>
      <c r="AG157" s="1" t="s">
        <v>623</v>
      </c>
      <c r="AH157" s="28" t="str">
        <f t="shared" si="19"/>
        <v>[["mac", "60:a4:b7:1f:71:0a"], ["ip", "192.168.1.52"]]</v>
      </c>
    </row>
    <row r="158" spans="1:35" x14ac:dyDescent="0.2">
      <c r="A158" s="1">
        <v>2114</v>
      </c>
      <c r="B158" s="1" t="s">
        <v>28</v>
      </c>
      <c r="C158" s="1" t="s">
        <v>302</v>
      </c>
      <c r="D158" s="1" t="s">
        <v>29</v>
      </c>
      <c r="E158" s="1" t="s">
        <v>281</v>
      </c>
      <c r="F158" s="1" t="str">
        <f>IF(ISBLANK(E158), "", Table2[[#This Row],[unique_id]])</f>
        <v>kitchen_fridge_current_consumption</v>
      </c>
      <c r="G158" s="1" t="s">
        <v>287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7"/>
        <v/>
      </c>
      <c r="W158" s="1" t="str">
        <f t="shared" si="18"/>
        <v/>
      </c>
      <c r="Z158" s="1" t="str">
        <f>IF(OR(ISBLANK(AF158), ISBLANK(AG158)), "", LOWER(_xlfn.CONCAT(Table2[[#This Row],[device_manufacturer]], "-",Table2[[#This Row],[device_suggested_area]], "-", Table2[[#This Row],[device_identifiers]])))</f>
        <v>tplink-kitchen-fridge</v>
      </c>
      <c r="AA158" s="2" t="s">
        <v>651</v>
      </c>
      <c r="AB158" s="1" t="s">
        <v>656</v>
      </c>
      <c r="AC158" s="1" t="s">
        <v>648</v>
      </c>
      <c r="AD158" s="1" t="str">
        <f>IF(OR(ISBLANK(AF158), ISBLANK(AG158)), "", Table2[[#This Row],[device_via_device]])</f>
        <v>TPLink</v>
      </c>
      <c r="AE158" s="1" t="s">
        <v>261</v>
      </c>
      <c r="AF158" s="1" t="s">
        <v>624</v>
      </c>
      <c r="AG158" s="1" t="s">
        <v>625</v>
      </c>
      <c r="AH158" s="28" t="str">
        <f t="shared" si="19"/>
        <v>[["mac", "ac:84:c6:54:96:50"], ["ip", "192.168.1.42"]]</v>
      </c>
    </row>
    <row r="159" spans="1:35" x14ac:dyDescent="0.2">
      <c r="A159" s="1">
        <v>2115</v>
      </c>
      <c r="B159" s="1" t="s">
        <v>28</v>
      </c>
      <c r="C159" s="1" t="s">
        <v>302</v>
      </c>
      <c r="D159" s="1" t="s">
        <v>29</v>
      </c>
      <c r="E159" s="1" t="s">
        <v>279</v>
      </c>
      <c r="F159" s="1" t="str">
        <f>IF(ISBLANK(E159), "", Table2[[#This Row],[unique_id]])</f>
        <v>deck_freezer_current_consumption</v>
      </c>
      <c r="G159" s="1" t="s">
        <v>288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7"/>
        <v/>
      </c>
      <c r="W159" s="1" t="str">
        <f t="shared" si="18"/>
        <v/>
      </c>
      <c r="Z159" s="1" t="str">
        <f>IF(OR(ISBLANK(AF159), ISBLANK(AG159)), "", LOWER(_xlfn.CONCAT(Table2[[#This Row],[device_manufacturer]], "-",Table2[[#This Row],[device_suggested_area]], "-", Table2[[#This Row],[device_identifiers]])))</f>
        <v>tplink-deck-freezer</v>
      </c>
      <c r="AA159" s="2" t="s">
        <v>651</v>
      </c>
      <c r="AB159" s="1" t="s">
        <v>657</v>
      </c>
      <c r="AC159" s="1" t="s">
        <v>648</v>
      </c>
      <c r="AD159" s="1" t="str">
        <f>IF(OR(ISBLANK(AF159), ISBLANK(AG159)), "", Table2[[#This Row],[device_via_device]])</f>
        <v>TPLink</v>
      </c>
      <c r="AE159" s="1" t="s">
        <v>646</v>
      </c>
      <c r="AF159" s="1" t="s">
        <v>626</v>
      </c>
      <c r="AG159" s="1" t="s">
        <v>627</v>
      </c>
      <c r="AH159" s="28" t="str">
        <f t="shared" si="19"/>
        <v>[["mac", "ac:84:c6:54:9e:cf"], ["ip", "192.168.1.51"]]</v>
      </c>
    </row>
    <row r="160" spans="1:35" x14ac:dyDescent="0.2">
      <c r="A160" s="1">
        <v>2116</v>
      </c>
      <c r="B160" s="1" t="s">
        <v>28</v>
      </c>
      <c r="C160" s="1" t="s">
        <v>302</v>
      </c>
      <c r="D160" s="1" t="s">
        <v>29</v>
      </c>
      <c r="E160" s="1" t="s">
        <v>605</v>
      </c>
      <c r="F160" s="1" t="str">
        <f>IF(ISBLANK(E160), "", Table2[[#This Row],[unique_id]])</f>
        <v>deck_festoons_current_consumption</v>
      </c>
      <c r="G160" s="1" t="s">
        <v>472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7"/>
        <v/>
      </c>
      <c r="W160" s="1" t="str">
        <f t="shared" si="18"/>
        <v/>
      </c>
      <c r="Z160" s="1" t="str">
        <f>IF(OR(ISBLANK(AF160), ISBLANK(AG160)), "", LOWER(_xlfn.CONCAT(Table2[[#This Row],[device_manufacturer]], "-",Table2[[#This Row],[device_suggested_area]], "-", Table2[[#This Row],[device_identifiers]])))</f>
        <v>tplink-deck-festoons</v>
      </c>
      <c r="AA160" s="2" t="s">
        <v>651</v>
      </c>
      <c r="AB160" s="1" t="s">
        <v>658</v>
      </c>
      <c r="AC160" s="1" t="s">
        <v>648</v>
      </c>
      <c r="AD160" s="1" t="str">
        <f>IF(OR(ISBLANK(AF160), ISBLANK(AG160)), "", Table2[[#This Row],[device_via_device]])</f>
        <v>TPLink</v>
      </c>
      <c r="AE160" s="1" t="s">
        <v>646</v>
      </c>
      <c r="AF160" s="1" t="s">
        <v>628</v>
      </c>
      <c r="AG160" s="1" t="s">
        <v>629</v>
      </c>
      <c r="AH160" s="28" t="str">
        <f t="shared" si="19"/>
        <v>[["mac", "ac:84:c6:54:a3:96"], ["ip", "192.168.1.46"]]</v>
      </c>
    </row>
    <row r="161" spans="1:34" x14ac:dyDescent="0.2">
      <c r="A161" s="1">
        <v>2117</v>
      </c>
      <c r="B161" s="1" t="s">
        <v>28</v>
      </c>
      <c r="C161" s="1" t="s">
        <v>302</v>
      </c>
      <c r="D161" s="1" t="s">
        <v>29</v>
      </c>
      <c r="E161" s="1" t="s">
        <v>282</v>
      </c>
      <c r="F161" s="1" t="str">
        <f>IF(ISBLANK(E161), "", Table2[[#This Row],[unique_id]])</f>
        <v>lounge_tv_current_consumption</v>
      </c>
      <c r="G161" s="1" t="s">
        <v>197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7"/>
        <v/>
      </c>
      <c r="W161" s="1" t="str">
        <f t="shared" si="18"/>
        <v/>
      </c>
      <c r="Z161" s="1" t="str">
        <f>IF(OR(ISBLANK(AF161), ISBLANK(AG161)), "", LOWER(_xlfn.CONCAT(Table2[[#This Row],[device_manufacturer]], "-",Table2[[#This Row],[device_suggested_area]], "-", Table2[[#This Row],[device_identifiers]])))</f>
        <v>tplink-lounge-tv</v>
      </c>
      <c r="AA161" s="2" t="s">
        <v>651</v>
      </c>
      <c r="AB161" s="1" t="s">
        <v>659</v>
      </c>
      <c r="AC161" s="1" t="s">
        <v>648</v>
      </c>
      <c r="AD161" s="1" t="str">
        <f>IF(OR(ISBLANK(AF161), ISBLANK(AG161)), "", Table2[[#This Row],[device_via_device]])</f>
        <v>TPLink</v>
      </c>
      <c r="AE161" s="1" t="s">
        <v>246</v>
      </c>
      <c r="AF161" s="1" t="s">
        <v>630</v>
      </c>
      <c r="AG161" s="1" t="s">
        <v>631</v>
      </c>
      <c r="AH161" s="28" t="str">
        <f t="shared" si="19"/>
        <v>[["mac", "ac:84:c6:54:a3:a2"], ["ip", "192.168.1.49"]]</v>
      </c>
    </row>
    <row r="162" spans="1:34" x14ac:dyDescent="0.2">
      <c r="A162" s="1">
        <v>2118</v>
      </c>
      <c r="B162" s="1" t="s">
        <v>28</v>
      </c>
      <c r="C162" s="1" t="s">
        <v>302</v>
      </c>
      <c r="D162" s="1" t="s">
        <v>29</v>
      </c>
      <c r="E162" s="1" t="s">
        <v>315</v>
      </c>
      <c r="F162" s="1" t="str">
        <f>IF(ISBLANK(E162), "", Table2[[#This Row],[unique_id]])</f>
        <v>bathroom_rails_current_consumption</v>
      </c>
      <c r="G162" s="1" t="s">
        <v>314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7"/>
        <v/>
      </c>
      <c r="W162" s="1" t="str">
        <f t="shared" si="18"/>
        <v/>
      </c>
      <c r="Z162" s="1" t="str">
        <f>IF(OR(ISBLANK(AF162), ISBLANK(AG162)), "", LOWER(_xlfn.CONCAT(Table2[[#This Row],[device_manufacturer]], "-",Table2[[#This Row],[device_suggested_area]], "-", Table2[[#This Row],[device_identifiers]])))</f>
        <v>tplink-bathroom-rails</v>
      </c>
      <c r="AA162" s="2" t="s">
        <v>651</v>
      </c>
      <c r="AB162" s="1" t="s">
        <v>660</v>
      </c>
      <c r="AC162" s="1" t="s">
        <v>648</v>
      </c>
      <c r="AD162" s="1" t="str">
        <f>IF(OR(ISBLANK(AF162), ISBLANK(AG162)), "", Table2[[#This Row],[device_via_device]])</f>
        <v>TPLink</v>
      </c>
      <c r="AE162" s="1" t="s">
        <v>647</v>
      </c>
      <c r="AF162" s="1" t="s">
        <v>632</v>
      </c>
      <c r="AG162" s="1" t="s">
        <v>633</v>
      </c>
      <c r="AH162" s="28" t="str">
        <f t="shared" si="19"/>
        <v>[["mac", "ac:84:c6:54:9d:98"], ["ip", "192.168.1.41"]]</v>
      </c>
    </row>
    <row r="163" spans="1:34" x14ac:dyDescent="0.2">
      <c r="A163" s="1">
        <v>2119</v>
      </c>
      <c r="B163" s="1" t="s">
        <v>28</v>
      </c>
      <c r="C163" s="1" t="s">
        <v>302</v>
      </c>
      <c r="D163" s="1" t="s">
        <v>29</v>
      </c>
      <c r="E163" s="1" t="s">
        <v>298</v>
      </c>
      <c r="F163" s="1" t="str">
        <f>IF(ISBLANK(E163), "", Table2[[#This Row],[unique_id]])</f>
        <v>study_outlet_current_consumption</v>
      </c>
      <c r="G163" s="1" t="s">
        <v>290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7"/>
        <v/>
      </c>
      <c r="W163" s="1" t="str">
        <f t="shared" si="18"/>
        <v/>
      </c>
      <c r="Z163" s="1" t="str">
        <f>IF(OR(ISBLANK(AF163), ISBLANK(AG163)), "", LOWER(_xlfn.CONCAT(Table2[[#This Row],[device_manufacturer]], "-",Table2[[#This Row],[device_suggested_area]], "-", Table2[[#This Row],[device_identifiers]])))</f>
        <v>tplink-study-outlet</v>
      </c>
      <c r="AA163" s="2" t="s">
        <v>650</v>
      </c>
      <c r="AB163" s="1" t="s">
        <v>661</v>
      </c>
      <c r="AC163" s="12" t="s">
        <v>649</v>
      </c>
      <c r="AD163" s="1" t="str">
        <f>IF(OR(ISBLANK(AF163), ISBLANK(AG163)), "", Table2[[#This Row],[device_via_device]])</f>
        <v>TPLink</v>
      </c>
      <c r="AE163" s="1" t="s">
        <v>645</v>
      </c>
      <c r="AF163" s="1" t="s">
        <v>634</v>
      </c>
      <c r="AG163" s="1" t="s">
        <v>635</v>
      </c>
      <c r="AH163" s="28" t="str">
        <f t="shared" si="19"/>
        <v>[["mac", "60:a4:b7:1f:72:0a"], ["ip", "192.168.1.45"]]</v>
      </c>
    </row>
    <row r="164" spans="1:34" x14ac:dyDescent="0.2">
      <c r="A164" s="1">
        <v>2120</v>
      </c>
      <c r="B164" s="1" t="s">
        <v>28</v>
      </c>
      <c r="C164" s="1" t="s">
        <v>302</v>
      </c>
      <c r="D164" s="1" t="s">
        <v>29</v>
      </c>
      <c r="E164" s="1" t="s">
        <v>299</v>
      </c>
      <c r="F164" s="1" t="str">
        <f>IF(ISBLANK(E164), "", Table2[[#This Row],[unique_id]])</f>
        <v>office_outlet_current_consumption</v>
      </c>
      <c r="G164" s="1" t="s">
        <v>289</v>
      </c>
      <c r="H164" s="1" t="s">
        <v>339</v>
      </c>
      <c r="I164" s="1" t="s">
        <v>146</v>
      </c>
      <c r="K164" s="1" t="s">
        <v>139</v>
      </c>
      <c r="P164" s="1" t="s">
        <v>577</v>
      </c>
      <c r="R164" s="1" t="s">
        <v>341</v>
      </c>
      <c r="T164" s="2"/>
      <c r="V164" s="1" t="str">
        <f t="shared" si="17"/>
        <v/>
      </c>
      <c r="W164" s="1" t="str">
        <f t="shared" si="18"/>
        <v/>
      </c>
      <c r="Z164" s="1" t="str">
        <f>IF(OR(ISBLANK(AF164), ISBLANK(AG164)), "", LOWER(_xlfn.CONCAT(Table2[[#This Row],[device_manufacturer]], "-",Table2[[#This Row],[device_suggested_area]], "-", Table2[[#This Row],[device_identifiers]])))</f>
        <v>tplink-office-outlet</v>
      </c>
      <c r="AA164" s="2" t="s">
        <v>650</v>
      </c>
      <c r="AB164" s="1" t="s">
        <v>661</v>
      </c>
      <c r="AC164" s="12" t="s">
        <v>649</v>
      </c>
      <c r="AD164" s="1" t="str">
        <f>IF(OR(ISBLANK(AF164), ISBLANK(AG164)), "", Table2[[#This Row],[device_via_device]])</f>
        <v>TPLink</v>
      </c>
      <c r="AE164" s="1" t="s">
        <v>271</v>
      </c>
      <c r="AF164" s="1" t="s">
        <v>636</v>
      </c>
      <c r="AG164" s="1" t="s">
        <v>637</v>
      </c>
      <c r="AH164" s="28" t="str">
        <f t="shared" si="19"/>
        <v>[["mac", "10:27:f5:31:ec:58"], ["ip", "192.168.1.44"]]</v>
      </c>
    </row>
    <row r="165" spans="1:34" x14ac:dyDescent="0.2">
      <c r="A165" s="1">
        <v>2121</v>
      </c>
      <c r="B165" s="1" t="s">
        <v>28</v>
      </c>
      <c r="C165" s="1" t="s">
        <v>302</v>
      </c>
      <c r="D165" s="1" t="s">
        <v>29</v>
      </c>
      <c r="E165" s="1" t="s">
        <v>607</v>
      </c>
      <c r="F165" s="28" t="str">
        <f>IF(ISBLANK(E165), "", Table2[[#This Row],[unique_id]])</f>
        <v>roof_switch_current_consumption</v>
      </c>
      <c r="G165" s="1" t="s">
        <v>283</v>
      </c>
      <c r="H165" s="1" t="s">
        <v>339</v>
      </c>
      <c r="I165" s="1" t="s">
        <v>146</v>
      </c>
      <c r="T165" s="2"/>
      <c r="V165" s="1" t="str">
        <f t="shared" si="17"/>
        <v/>
      </c>
      <c r="W165" s="1" t="str">
        <f t="shared" si="18"/>
        <v/>
      </c>
      <c r="Z165" s="1" t="str">
        <f>IF(OR(ISBLANK(AF165), ISBLANK(AG165)), "", LOWER(_xlfn.CONCAT(Table2[[#This Row],[device_manufacturer]], "-",Table2[[#This Row],[device_suggested_area]], "-", Table2[[#This Row],[device_identifiers]])))</f>
        <v>tplink-roof-switch</v>
      </c>
      <c r="AA165" s="2" t="s">
        <v>651</v>
      </c>
      <c r="AB165" s="1" t="s">
        <v>137</v>
      </c>
      <c r="AC165" s="1" t="s">
        <v>648</v>
      </c>
      <c r="AD165" s="1" t="str">
        <f>IF(OR(ISBLANK(AF165), ISBLANK(AG165)), "", Table2[[#This Row],[device_via_device]])</f>
        <v>TPLink</v>
      </c>
      <c r="AE165" s="1" t="s">
        <v>40</v>
      </c>
      <c r="AF165" s="1" t="s">
        <v>638</v>
      </c>
      <c r="AG165" s="1" t="s">
        <v>639</v>
      </c>
      <c r="AH165" s="28" t="str">
        <f t="shared" si="19"/>
        <v>[["mac", "ac:84:c6:0d:20:9e"], ["ip", "192.168.1.47"]]</v>
      </c>
    </row>
    <row r="166" spans="1:34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 t="shared" si="17"/>
        <v/>
      </c>
      <c r="W166" s="1" t="str">
        <f t="shared" si="18"/>
        <v/>
      </c>
      <c r="Z166" s="1" t="str">
        <f>IF(OR(ISBLANK(AF166), ISBLANK(AG166)), "", LOWER(_xlfn.CONCAT(Table2[[#This Row],[device_manufacturer]], "-",Table2[[#This Row],[device_suggested_area]], "-", Table2[[#This Row],[device_identifiers]])))</f>
        <v>tplink-rack-modem</v>
      </c>
      <c r="AA166" s="2" t="s">
        <v>650</v>
      </c>
      <c r="AB166" s="1" t="s">
        <v>662</v>
      </c>
      <c r="AC166" s="12" t="s">
        <v>649</v>
      </c>
      <c r="AD166" s="1" t="str">
        <f>IF(OR(ISBLANK(AF166), ISBLANK(AG166)), "", Table2[[#This Row],[device_via_device]])</f>
        <v>TPLink</v>
      </c>
      <c r="AE166" s="1" t="s">
        <v>30</v>
      </c>
      <c r="AF166" s="1" t="s">
        <v>640</v>
      </c>
      <c r="AG166" s="1" t="s">
        <v>641</v>
      </c>
      <c r="AH166" s="28" t="str">
        <f t="shared" si="19"/>
        <v>[["mac", "10:27:f5:31:f6:7e"], ["ip", "192.168.1.50"]]</v>
      </c>
    </row>
    <row r="167" spans="1:34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 t="shared" si="17"/>
        <v/>
      </c>
      <c r="W167" s="1" t="str">
        <f t="shared" si="18"/>
        <v/>
      </c>
      <c r="Z167" s="1" t="str">
        <f>IF(OR(ISBLANK(AF167), ISBLANK(AG167)), "", LOWER(_xlfn.CONCAT(Table2[[#This Row],[device_manufacturer]], "-",Table2[[#This Row],[device_suggested_area]], "-", Table2[[#This Row],[device_identifiers]])))</f>
        <v>tplink-rack-outlet</v>
      </c>
      <c r="AA167" s="2" t="s">
        <v>651</v>
      </c>
      <c r="AB167" s="1" t="s">
        <v>661</v>
      </c>
      <c r="AC167" s="1" t="s">
        <v>648</v>
      </c>
      <c r="AD167" s="1" t="str">
        <f>IF(OR(ISBLANK(AF167), ISBLANK(AG167)), "", Table2[[#This Row],[device_via_device]])</f>
        <v>TPLink</v>
      </c>
      <c r="AE167" s="1" t="s">
        <v>30</v>
      </c>
      <c r="AF167" s="1" t="s">
        <v>642</v>
      </c>
      <c r="AG167" s="1" t="s">
        <v>643</v>
      </c>
      <c r="AH167" s="28" t="str">
        <f t="shared" si="19"/>
        <v>[["mac", "ac:84:c6:54:95:8b"], ["ip", "192.168.1.40"]]</v>
      </c>
    </row>
    <row r="168" spans="1:34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 t="shared" si="17"/>
        <v/>
      </c>
      <c r="W168" s="1" t="str">
        <f t="shared" si="18"/>
        <v/>
      </c>
      <c r="Z168" s="1" t="str">
        <f>IF(OR(ISBLANK(AF168), ISBLANK(AG168)), "", LOWER(_xlfn.CONCAT(Table2[[#This Row],[device_manufacturer]], "-",Table2[[#This Row],[device_suggested_area]], "-", Table2[[#This Row],[device_identifiers]])))</f>
        <v>tplink-kitchen-fan</v>
      </c>
      <c r="AA168" s="2" t="s">
        <v>651</v>
      </c>
      <c r="AB168" s="1" t="s">
        <v>131</v>
      </c>
      <c r="AC168" s="1" t="s">
        <v>648</v>
      </c>
      <c r="AD168" s="1" t="str">
        <f>IF(OR(ISBLANK(AF168), ISBLANK(AG168)), "", Table2[[#This Row],[device_via_device]])</f>
        <v>TPLink</v>
      </c>
      <c r="AE168" s="1" t="s">
        <v>261</v>
      </c>
      <c r="AF168" t="s">
        <v>652</v>
      </c>
      <c r="AG168" t="s">
        <v>653</v>
      </c>
      <c r="AH168" s="28" t="str">
        <f t="shared" si="19"/>
        <v>[["mac", "ac:84:c6:0d:1b:9c"], ["ip", "192.168.1.43"]]</v>
      </c>
    </row>
    <row r="169" spans="1:34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 t="shared" si="17"/>
        <v/>
      </c>
      <c r="W169" s="1" t="str">
        <f t="shared" si="18"/>
        <v/>
      </c>
      <c r="AH169" s="28" t="str">
        <f t="shared" si="19"/>
        <v/>
      </c>
    </row>
    <row r="170" spans="1:34" x14ac:dyDescent="0.2">
      <c r="A170" s="1">
        <v>2122</v>
      </c>
      <c r="B170" s="1" t="s">
        <v>28</v>
      </c>
      <c r="C170" s="1" t="s">
        <v>579</v>
      </c>
      <c r="D170" s="1" t="s">
        <v>584</v>
      </c>
      <c r="E170" s="1" t="s">
        <v>583</v>
      </c>
      <c r="F170" s="1" t="str">
        <f>IF(ISBLANK(E170), "", Table2[[#This Row],[unique_id]])</f>
        <v>column_break</v>
      </c>
      <c r="G170" s="1" t="s">
        <v>580</v>
      </c>
      <c r="H170" s="1" t="s">
        <v>339</v>
      </c>
      <c r="I170" s="1" t="s">
        <v>146</v>
      </c>
      <c r="K170" s="1" t="s">
        <v>581</v>
      </c>
      <c r="L170" s="1" t="s">
        <v>582</v>
      </c>
      <c r="T170" s="2"/>
      <c r="AH170" s="28" t="str">
        <f t="shared" si="16"/>
        <v/>
      </c>
    </row>
    <row r="171" spans="1:34" x14ac:dyDescent="0.2">
      <c r="A171" s="1">
        <v>2150</v>
      </c>
      <c r="B171" s="1" t="s">
        <v>28</v>
      </c>
      <c r="C171" s="1" t="s">
        <v>159</v>
      </c>
      <c r="D171" s="1" t="s">
        <v>29</v>
      </c>
      <c r="E171" s="1" t="s">
        <v>565</v>
      </c>
      <c r="F171" s="1" t="str">
        <f>IF(ISBLANK(E171), "", Table2[[#This Row],[unique_id]])</f>
        <v>home_peak_energy_daily</v>
      </c>
      <c r="G171" s="1" t="s">
        <v>563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AH171" s="28" t="str">
        <f t="shared" si="16"/>
        <v/>
      </c>
    </row>
    <row r="172" spans="1:34" x14ac:dyDescent="0.2">
      <c r="A172" s="1">
        <v>2151</v>
      </c>
      <c r="B172" s="1" t="s">
        <v>28</v>
      </c>
      <c r="C172" s="1" t="s">
        <v>159</v>
      </c>
      <c r="D172" s="1" t="s">
        <v>29</v>
      </c>
      <c r="E172" s="1" t="s">
        <v>566</v>
      </c>
      <c r="F172" s="1" t="str">
        <f>IF(ISBLANK(E172), "", Table2[[#This Row],[unique_id]])</f>
        <v>home_base_energy_daily</v>
      </c>
      <c r="G172" s="1" t="s">
        <v>562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H172" s="28" t="str">
        <f t="shared" si="16"/>
        <v/>
      </c>
    </row>
    <row r="173" spans="1:34" x14ac:dyDescent="0.2">
      <c r="A173" s="1">
        <v>2152</v>
      </c>
      <c r="B173" s="1" t="s">
        <v>28</v>
      </c>
      <c r="C173" s="1" t="s">
        <v>159</v>
      </c>
      <c r="D173" s="1" t="s">
        <v>29</v>
      </c>
      <c r="E173" s="1" t="s">
        <v>332</v>
      </c>
      <c r="F173" s="1" t="str">
        <f>IF(ISBLANK(E173), "", Table2[[#This Row],[unique_id]])</f>
        <v>home_energy_daily</v>
      </c>
      <c r="G173" s="1" t="s">
        <v>564</v>
      </c>
      <c r="H173" s="1" t="s">
        <v>278</v>
      </c>
      <c r="I173" s="1" t="s">
        <v>146</v>
      </c>
      <c r="K173" s="1" t="s">
        <v>92</v>
      </c>
      <c r="P173" s="1" t="s">
        <v>578</v>
      </c>
      <c r="R173" s="1" t="s">
        <v>342</v>
      </c>
      <c r="T173" s="2"/>
      <c r="V173" s="1" t="str">
        <f t="shared" si="20"/>
        <v/>
      </c>
      <c r="W173" s="1" t="str">
        <f t="shared" si="21"/>
        <v/>
      </c>
      <c r="AH173" s="28" t="str">
        <f t="shared" si="16"/>
        <v/>
      </c>
    </row>
    <row r="174" spans="1:34" x14ac:dyDescent="0.2">
      <c r="A174" s="1">
        <v>2153</v>
      </c>
      <c r="B174" s="1" t="s">
        <v>28</v>
      </c>
      <c r="C174" s="1" t="s">
        <v>302</v>
      </c>
      <c r="D174" s="1" t="s">
        <v>29</v>
      </c>
      <c r="E174" s="1" t="s">
        <v>329</v>
      </c>
      <c r="F174" s="1" t="str">
        <f>IF(ISBLANK(E174), "", Table2[[#This Row],[unique_id]])</f>
        <v>various_adhoc_outlet_today_s_consumption</v>
      </c>
      <c r="G174" s="1" t="s">
        <v>296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20"/>
        <v/>
      </c>
      <c r="W174" s="1" t="str">
        <f t="shared" si="21"/>
        <v/>
      </c>
      <c r="AH174" s="28" t="str">
        <f t="shared" si="16"/>
        <v/>
      </c>
    </row>
    <row r="175" spans="1:34" x14ac:dyDescent="0.2">
      <c r="A175" s="1">
        <v>2154</v>
      </c>
      <c r="B175" s="1" t="s">
        <v>28</v>
      </c>
      <c r="C175" s="1" t="s">
        <v>302</v>
      </c>
      <c r="D175" s="1" t="s">
        <v>29</v>
      </c>
      <c r="E175" s="1" t="s">
        <v>327</v>
      </c>
      <c r="F175" s="1" t="str">
        <f>IF(ISBLANK(E175), "", Table2[[#This Row],[unique_id]])</f>
        <v>study_battery_charger_today_s_consumption</v>
      </c>
      <c r="G175" s="1" t="s">
        <v>295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ref="V175:V176" si="22">IF(ISBLANK(U175),  "", _xlfn.CONCAT("haas/entity/sensor/", LOWER(C175), "/", E175, "/config"))</f>
        <v/>
      </c>
      <c r="W175" s="1" t="str">
        <f t="shared" ref="W175:W176" si="23">IF(ISBLANK(U175),  "", _xlfn.CONCAT("haas/entity/sensor/", LOWER(C175), "/", E175))</f>
        <v/>
      </c>
      <c r="AH175" s="28" t="str">
        <f t="shared" si="16"/>
        <v/>
      </c>
    </row>
    <row r="176" spans="1:34" x14ac:dyDescent="0.2">
      <c r="A176" s="1">
        <v>2155</v>
      </c>
      <c r="B176" s="1" t="s">
        <v>28</v>
      </c>
      <c r="C176" s="1" t="s">
        <v>302</v>
      </c>
      <c r="D176" s="1" t="s">
        <v>29</v>
      </c>
      <c r="E176" s="1" t="s">
        <v>328</v>
      </c>
      <c r="F176" s="1" t="str">
        <f>IF(ISBLANK(E176), "", Table2[[#This Row],[unique_id]])</f>
        <v>laundry_vacuum_charger_today_s_consumption</v>
      </c>
      <c r="G176" s="1" t="s">
        <v>294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22"/>
        <v/>
      </c>
      <c r="W176" s="1" t="str">
        <f t="shared" si="23"/>
        <v/>
      </c>
      <c r="AH176" s="28" t="str">
        <f t="shared" si="16"/>
        <v/>
      </c>
    </row>
    <row r="177" spans="1:34" x14ac:dyDescent="0.2">
      <c r="A177" s="1">
        <v>2156</v>
      </c>
      <c r="B177" s="1" t="s">
        <v>28</v>
      </c>
      <c r="C177" s="1" t="s">
        <v>159</v>
      </c>
      <c r="D177" s="1" t="s">
        <v>29</v>
      </c>
      <c r="E177" s="1" t="s">
        <v>589</v>
      </c>
      <c r="F177" s="1" t="str">
        <f>IF(ISBLANK(E177), "", Table2[[#This Row],[unique_id]])</f>
        <v>home_lights_energy_daily</v>
      </c>
      <c r="G177" s="1" t="s">
        <v>569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20"/>
        <v/>
      </c>
      <c r="W177" s="1" t="str">
        <f t="shared" si="21"/>
        <v/>
      </c>
      <c r="AH177" s="28" t="str">
        <f t="shared" si="16"/>
        <v/>
      </c>
    </row>
    <row r="178" spans="1:34" x14ac:dyDescent="0.2">
      <c r="A178" s="1">
        <v>2157</v>
      </c>
      <c r="B178" s="1" t="s">
        <v>28</v>
      </c>
      <c r="C178" s="1" t="s">
        <v>159</v>
      </c>
      <c r="D178" s="1" t="s">
        <v>29</v>
      </c>
      <c r="E178" s="1" t="s">
        <v>590</v>
      </c>
      <c r="F178" s="1" t="str">
        <f>IF(ISBLANK(E178), "", Table2[[#This Row],[unique_id]])</f>
        <v>home_fans_energy_daily</v>
      </c>
      <c r="G178" s="1" t="s">
        <v>570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20"/>
        <v/>
      </c>
      <c r="W178" s="1" t="str">
        <f t="shared" si="21"/>
        <v/>
      </c>
      <c r="AH178" s="28" t="str">
        <f t="shared" si="16"/>
        <v/>
      </c>
    </row>
    <row r="179" spans="1:34" x14ac:dyDescent="0.2">
      <c r="A179" s="1">
        <v>2158</v>
      </c>
      <c r="B179" s="1" t="s">
        <v>277</v>
      </c>
      <c r="C179" s="1" t="s">
        <v>594</v>
      </c>
      <c r="D179" s="1" t="s">
        <v>29</v>
      </c>
      <c r="E179" s="1" t="s">
        <v>557</v>
      </c>
      <c r="F179" s="1" t="str">
        <f>IF(ISBLANK(E179), "", Table2[[#This Row],[unique_id]])</f>
        <v>pool_filter_energy_daily</v>
      </c>
      <c r="G179" s="1" t="s">
        <v>558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20"/>
        <v/>
      </c>
      <c r="W179" s="1" t="str">
        <f t="shared" si="21"/>
        <v/>
      </c>
      <c r="AH179" s="28" t="str">
        <f t="shared" si="16"/>
        <v/>
      </c>
    </row>
    <row r="180" spans="1:34" x14ac:dyDescent="0.2">
      <c r="A180" s="1">
        <v>2159</v>
      </c>
      <c r="B180" s="1" t="s">
        <v>277</v>
      </c>
      <c r="C180" s="1" t="s">
        <v>594</v>
      </c>
      <c r="D180" s="1" t="s">
        <v>29</v>
      </c>
      <c r="E180" s="1" t="s">
        <v>340</v>
      </c>
      <c r="F180" s="1" t="str">
        <f>IF(ISBLANK(E180), "", Table2[[#This Row],[unique_id]])</f>
        <v>roof_water_heater_booster_energy_daily</v>
      </c>
      <c r="G180" s="1" t="s">
        <v>311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20"/>
        <v/>
      </c>
      <c r="W180" s="1" t="str">
        <f t="shared" si="21"/>
        <v/>
      </c>
      <c r="AH180" s="28" t="str">
        <f t="shared" si="16"/>
        <v/>
      </c>
    </row>
    <row r="181" spans="1:34" x14ac:dyDescent="0.2">
      <c r="A181" s="1">
        <v>2160</v>
      </c>
      <c r="B181" s="1" t="s">
        <v>28</v>
      </c>
      <c r="C181" s="1" t="s">
        <v>302</v>
      </c>
      <c r="D181" s="1" t="s">
        <v>29</v>
      </c>
      <c r="E181" s="1" t="s">
        <v>317</v>
      </c>
      <c r="F181" s="1" t="str">
        <f>IF(ISBLANK(E181), "", Table2[[#This Row],[unique_id]])</f>
        <v>kitchen_dish_washer_today_s_consumption</v>
      </c>
      <c r="G181" s="1" t="s">
        <v>292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20"/>
        <v/>
      </c>
      <c r="W181" s="1" t="str">
        <f t="shared" si="21"/>
        <v/>
      </c>
      <c r="AH181" s="28" t="str">
        <f t="shared" si="16"/>
        <v/>
      </c>
    </row>
    <row r="182" spans="1:34" x14ac:dyDescent="0.2">
      <c r="A182" s="1">
        <v>2161</v>
      </c>
      <c r="B182" s="1" t="s">
        <v>28</v>
      </c>
      <c r="C182" s="1" t="s">
        <v>302</v>
      </c>
      <c r="D182" s="1" t="s">
        <v>29</v>
      </c>
      <c r="E182" s="1" t="s">
        <v>318</v>
      </c>
      <c r="F182" s="1" t="str">
        <f>IF(ISBLANK(E182), "", Table2[[#This Row],[unique_id]])</f>
        <v>laundry_clothes_dryer_today_s_consumption</v>
      </c>
      <c r="G182" s="1" t="s">
        <v>293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20"/>
        <v/>
      </c>
      <c r="W182" s="1" t="str">
        <f t="shared" si="21"/>
        <v/>
      </c>
      <c r="AH182" s="28" t="str">
        <f t="shared" si="16"/>
        <v/>
      </c>
    </row>
    <row r="183" spans="1:34" x14ac:dyDescent="0.2">
      <c r="A183" s="1">
        <v>2162</v>
      </c>
      <c r="B183" s="1" t="s">
        <v>28</v>
      </c>
      <c r="C183" s="1" t="s">
        <v>302</v>
      </c>
      <c r="D183" s="1" t="s">
        <v>29</v>
      </c>
      <c r="E183" s="1" t="s">
        <v>319</v>
      </c>
      <c r="F183" s="1" t="str">
        <f>IF(ISBLANK(E183), "", Table2[[#This Row],[unique_id]])</f>
        <v>laundry_washing_machine_today_s_consumption</v>
      </c>
      <c r="G183" s="1" t="s">
        <v>291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20"/>
        <v/>
      </c>
      <c r="W183" s="1" t="str">
        <f t="shared" si="21"/>
        <v/>
      </c>
      <c r="AH183" s="28" t="str">
        <f t="shared" si="16"/>
        <v/>
      </c>
    </row>
    <row r="184" spans="1:34" x14ac:dyDescent="0.2">
      <c r="A184" s="1">
        <v>2163</v>
      </c>
      <c r="B184" s="1" t="s">
        <v>28</v>
      </c>
      <c r="C184" s="1" t="s">
        <v>302</v>
      </c>
      <c r="D184" s="1" t="s">
        <v>29</v>
      </c>
      <c r="E184" s="1" t="s">
        <v>320</v>
      </c>
      <c r="F184" s="1" t="str">
        <f>IF(ISBLANK(E184), "", Table2[[#This Row],[unique_id]])</f>
        <v>kitchen_coffee_machine_today_s_consumption</v>
      </c>
      <c r="G184" s="1" t="s">
        <v>138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20"/>
        <v/>
      </c>
      <c r="W184" s="1" t="str">
        <f t="shared" si="21"/>
        <v/>
      </c>
      <c r="AH184" s="28" t="str">
        <f t="shared" si="16"/>
        <v/>
      </c>
    </row>
    <row r="185" spans="1:34" x14ac:dyDescent="0.2">
      <c r="A185" s="1">
        <v>2164</v>
      </c>
      <c r="B185" s="1" t="s">
        <v>28</v>
      </c>
      <c r="C185" s="1" t="s">
        <v>302</v>
      </c>
      <c r="D185" s="1" t="s">
        <v>29</v>
      </c>
      <c r="E185" s="1" t="s">
        <v>321</v>
      </c>
      <c r="F185" s="1" t="str">
        <f>IF(ISBLANK(E185), "", Table2[[#This Row],[unique_id]])</f>
        <v>kitchen_fridge_today_s_consumption</v>
      </c>
      <c r="G185" s="1" t="s">
        <v>287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20"/>
        <v/>
      </c>
      <c r="W185" s="1" t="str">
        <f t="shared" si="21"/>
        <v/>
      </c>
      <c r="AH185" s="28" t="str">
        <f t="shared" si="16"/>
        <v/>
      </c>
    </row>
    <row r="186" spans="1:34" x14ac:dyDescent="0.2">
      <c r="A186" s="1">
        <v>2165</v>
      </c>
      <c r="B186" s="1" t="s">
        <v>28</v>
      </c>
      <c r="C186" s="1" t="s">
        <v>302</v>
      </c>
      <c r="D186" s="1" t="s">
        <v>29</v>
      </c>
      <c r="E186" s="1" t="s">
        <v>322</v>
      </c>
      <c r="F186" s="1" t="str">
        <f>IF(ISBLANK(E186), "", Table2[[#This Row],[unique_id]])</f>
        <v>deck_freezer_today_s_consumption</v>
      </c>
      <c r="G186" s="1" t="s">
        <v>288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20"/>
        <v/>
      </c>
      <c r="W186" s="1" t="str">
        <f t="shared" si="21"/>
        <v/>
      </c>
      <c r="AH186" s="28" t="str">
        <f t="shared" si="16"/>
        <v/>
      </c>
    </row>
    <row r="187" spans="1:34" x14ac:dyDescent="0.2">
      <c r="A187" s="1">
        <v>2166</v>
      </c>
      <c r="B187" s="1" t="s">
        <v>28</v>
      </c>
      <c r="C187" s="1" t="s">
        <v>302</v>
      </c>
      <c r="D187" s="1" t="s">
        <v>29</v>
      </c>
      <c r="E187" s="1" t="s">
        <v>606</v>
      </c>
      <c r="F187" s="1" t="str">
        <f>IF(ISBLANK(E187), "", Table2[[#This Row],[unique_id]])</f>
        <v>deck_festoons_today_s_consumption</v>
      </c>
      <c r="G187" s="1" t="s">
        <v>472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20"/>
        <v/>
      </c>
      <c r="W187" s="1" t="str">
        <f t="shared" si="21"/>
        <v/>
      </c>
      <c r="AH187" s="28" t="str">
        <f t="shared" si="16"/>
        <v/>
      </c>
    </row>
    <row r="188" spans="1:34" x14ac:dyDescent="0.2">
      <c r="A188" s="1">
        <v>2167</v>
      </c>
      <c r="B188" s="1" t="s">
        <v>28</v>
      </c>
      <c r="C188" s="1" t="s">
        <v>302</v>
      </c>
      <c r="D188" s="1" t="s">
        <v>29</v>
      </c>
      <c r="E188" s="1" t="s">
        <v>323</v>
      </c>
      <c r="F188" s="1" t="str">
        <f>IF(ISBLANK(E188), "", Table2[[#This Row],[unique_id]])</f>
        <v>lounge_tv_today_s_consumption</v>
      </c>
      <c r="G188" s="1" t="s">
        <v>197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20"/>
        <v/>
      </c>
      <c r="W188" s="1" t="str">
        <f t="shared" si="21"/>
        <v/>
      </c>
      <c r="AH188" s="28" t="str">
        <f t="shared" si="16"/>
        <v/>
      </c>
    </row>
    <row r="189" spans="1:34" x14ac:dyDescent="0.2">
      <c r="A189" s="1">
        <v>2168</v>
      </c>
      <c r="B189" s="1" t="s">
        <v>28</v>
      </c>
      <c r="C189" s="1" t="s">
        <v>302</v>
      </c>
      <c r="D189" s="1" t="s">
        <v>29</v>
      </c>
      <c r="E189" s="1" t="s">
        <v>324</v>
      </c>
      <c r="F189" s="1" t="str">
        <f>IF(ISBLANK(E189), "", Table2[[#This Row],[unique_id]])</f>
        <v>bathroom_rails_today_s_consumption</v>
      </c>
      <c r="G189" s="1" t="s">
        <v>314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20"/>
        <v/>
      </c>
      <c r="W189" s="1" t="str">
        <f t="shared" si="21"/>
        <v/>
      </c>
      <c r="AH189" s="28" t="str">
        <f t="shared" si="16"/>
        <v/>
      </c>
    </row>
    <row r="190" spans="1:34" x14ac:dyDescent="0.2">
      <c r="A190" s="1">
        <v>2169</v>
      </c>
      <c r="B190" s="1" t="s">
        <v>28</v>
      </c>
      <c r="C190" s="1" t="s">
        <v>302</v>
      </c>
      <c r="D190" s="1" t="s">
        <v>29</v>
      </c>
      <c r="E190" s="1" t="s">
        <v>325</v>
      </c>
      <c r="F190" s="1" t="str">
        <f>IF(ISBLANK(E190), "", Table2[[#This Row],[unique_id]])</f>
        <v>study_outlet_today_s_consumption</v>
      </c>
      <c r="G190" s="1" t="s">
        <v>290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20"/>
        <v/>
      </c>
      <c r="W190" s="1" t="str">
        <f t="shared" si="21"/>
        <v/>
      </c>
      <c r="AH190" s="28" t="str">
        <f t="shared" si="16"/>
        <v/>
      </c>
    </row>
    <row r="191" spans="1:34" x14ac:dyDescent="0.2">
      <c r="A191" s="1">
        <v>2170</v>
      </c>
      <c r="B191" s="1" t="s">
        <v>28</v>
      </c>
      <c r="C191" s="1" t="s">
        <v>302</v>
      </c>
      <c r="D191" s="1" t="s">
        <v>29</v>
      </c>
      <c r="E191" s="1" t="s">
        <v>326</v>
      </c>
      <c r="F191" s="1" t="str">
        <f>IF(ISBLANK(E191), "", Table2[[#This Row],[unique_id]])</f>
        <v>office_outlet_today_s_consumption</v>
      </c>
      <c r="G191" s="1" t="s">
        <v>289</v>
      </c>
      <c r="H191" s="1" t="s">
        <v>278</v>
      </c>
      <c r="I191" s="1" t="s">
        <v>146</v>
      </c>
      <c r="K191" s="1" t="s">
        <v>139</v>
      </c>
      <c r="P191" s="1" t="s">
        <v>578</v>
      </c>
      <c r="R191" s="1" t="s">
        <v>342</v>
      </c>
      <c r="T191" s="2"/>
      <c r="V191" s="1" t="str">
        <f t="shared" si="20"/>
        <v/>
      </c>
      <c r="W191" s="1" t="str">
        <f t="shared" si="21"/>
        <v/>
      </c>
      <c r="AH191" s="28" t="str">
        <f t="shared" si="16"/>
        <v/>
      </c>
    </row>
    <row r="192" spans="1:34" x14ac:dyDescent="0.2">
      <c r="A192" s="1">
        <v>2171</v>
      </c>
      <c r="B192" s="1" t="s">
        <v>28</v>
      </c>
      <c r="C192" s="1" t="s">
        <v>302</v>
      </c>
      <c r="D192" s="1" t="s">
        <v>29</v>
      </c>
      <c r="E192" s="1" t="s">
        <v>664</v>
      </c>
      <c r="F192" s="28" t="str">
        <f>IF(ISBLANK(E192), "", Table2[[#This Row],[unique_id]])</f>
        <v>roof_switchtoday_s_consumption</v>
      </c>
      <c r="G192" s="1" t="s">
        <v>283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H192" s="28" t="str">
        <f>IF(OR(ISBLANK(AF192), ISBLANK(AG192)), "", _xlfn.CONCAT("[[""mac"", """, AF192, """], [""ip"", """, AG192, """]]"))</f>
        <v/>
      </c>
    </row>
    <row r="193" spans="1:35" x14ac:dyDescent="0.2">
      <c r="A193" s="1">
        <v>2172</v>
      </c>
      <c r="B193" s="1" t="s">
        <v>28</v>
      </c>
      <c r="C193" s="1" t="s">
        <v>302</v>
      </c>
      <c r="D193" s="1" t="s">
        <v>29</v>
      </c>
      <c r="E193" s="1" t="s">
        <v>665</v>
      </c>
      <c r="F193" s="28" t="str">
        <f>IF(ISBLANK(E193), "", Table2[[#This Row],[unique_id]])</f>
        <v>rack_modemtoday_s_consumption</v>
      </c>
      <c r="G193" s="1" t="s">
        <v>285</v>
      </c>
      <c r="H193" s="1" t="s">
        <v>278</v>
      </c>
      <c r="I193" s="1" t="s">
        <v>146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H193" s="28" t="str">
        <f>IF(OR(ISBLANK(AF193), ISBLANK(AG193)), "", _xlfn.CONCAT("[[""mac"", """, AF193, """], [""ip"", """, AG193, """]]"))</f>
        <v/>
      </c>
    </row>
    <row r="194" spans="1:35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666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H194" s="28" t="str">
        <f>IF(OR(ISBLANK(AF194), ISBLANK(AG194)), "", _xlfn.CONCAT("[[""mac"", """, AF194, """], [""ip"", """, AG194, """]]"))</f>
        <v/>
      </c>
    </row>
    <row r="195" spans="1:35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667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H195" s="28" t="str">
        <f>IF(OR(ISBLANK(AF195), ISBLANK(AG195)), "", _xlfn.CONCAT("[[""mac"", """, AF195, """], [""ip"", """, AG195, """]]"))</f>
        <v/>
      </c>
    </row>
    <row r="196" spans="1:35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20"/>
        <v/>
      </c>
      <c r="W196" s="1" t="str">
        <f t="shared" si="21"/>
        <v/>
      </c>
      <c r="AH196" s="28" t="str">
        <f t="shared" si="16"/>
        <v/>
      </c>
    </row>
    <row r="197" spans="1:35" x14ac:dyDescent="0.2">
      <c r="A197" s="1">
        <v>2172</v>
      </c>
      <c r="B197" s="1" t="s">
        <v>28</v>
      </c>
      <c r="C197" s="1" t="s">
        <v>579</v>
      </c>
      <c r="D197" s="1" t="s">
        <v>584</v>
      </c>
      <c r="E197" s="1" t="s">
        <v>583</v>
      </c>
      <c r="F197" s="1" t="str">
        <f>IF(ISBLANK(E197), "", Table2[[#This Row],[unique_id]])</f>
        <v>column_break</v>
      </c>
      <c r="G197" s="1" t="s">
        <v>580</v>
      </c>
      <c r="H197" s="1" t="s">
        <v>278</v>
      </c>
      <c r="I197" s="1" t="s">
        <v>146</v>
      </c>
      <c r="K197" s="1" t="s">
        <v>581</v>
      </c>
      <c r="L197" s="1" t="s">
        <v>582</v>
      </c>
      <c r="T197" s="2"/>
      <c r="AH197" s="28" t="str">
        <f t="shared" si="16"/>
        <v/>
      </c>
    </row>
    <row r="198" spans="1:35" x14ac:dyDescent="0.2">
      <c r="A198" s="1">
        <v>2200</v>
      </c>
      <c r="B198" s="1" t="s">
        <v>277</v>
      </c>
      <c r="C198" s="1" t="s">
        <v>159</v>
      </c>
      <c r="D198" s="1" t="s">
        <v>29</v>
      </c>
      <c r="E198" s="1" t="s">
        <v>576</v>
      </c>
      <c r="F198" s="1" t="str">
        <f>IF(ISBLANK(E198), "", Table2[[#This Row],[unique_id]])</f>
        <v>home_peak_energy_weekly</v>
      </c>
      <c r="G198" s="1" t="s">
        <v>563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ref="V198:V211" si="24">IF(ISBLANK(U198),  "", _xlfn.CONCAT("haas/entity/sensor/", LOWER(C198), "/", E198, "/config"))</f>
        <v/>
      </c>
      <c r="W198" s="1" t="str">
        <f t="shared" ref="W198:W211" si="25">IF(ISBLANK(U198),  "", _xlfn.CONCAT("haas/entity/sensor/", LOWER(C198), "/", E198))</f>
        <v/>
      </c>
      <c r="AH198" s="28" t="str">
        <f t="shared" si="16"/>
        <v/>
      </c>
    </row>
    <row r="199" spans="1:35" x14ac:dyDescent="0.2">
      <c r="A199" s="1">
        <v>2201</v>
      </c>
      <c r="B199" s="1" t="s">
        <v>277</v>
      </c>
      <c r="C199" s="1" t="s">
        <v>159</v>
      </c>
      <c r="D199" s="1" t="s">
        <v>29</v>
      </c>
      <c r="E199" s="1" t="s">
        <v>575</v>
      </c>
      <c r="F199" s="1" t="str">
        <f>IF(ISBLANK(E199), "", Table2[[#This Row],[unique_id]])</f>
        <v>home_base_energy_weekly</v>
      </c>
      <c r="G199" s="1" t="s">
        <v>562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24"/>
        <v/>
      </c>
      <c r="W199" s="1" t="str">
        <f t="shared" si="25"/>
        <v/>
      </c>
      <c r="AH199" s="28" t="str">
        <f t="shared" si="16"/>
        <v/>
      </c>
    </row>
    <row r="200" spans="1:35" x14ac:dyDescent="0.2">
      <c r="A200" s="1">
        <v>2202</v>
      </c>
      <c r="B200" s="1" t="s">
        <v>277</v>
      </c>
      <c r="C200" s="1" t="s">
        <v>159</v>
      </c>
      <c r="D200" s="1" t="s">
        <v>29</v>
      </c>
      <c r="E200" s="1" t="s">
        <v>334</v>
      </c>
      <c r="F200" s="1" t="str">
        <f>IF(ISBLANK(E200), "", Table2[[#This Row],[unique_id]])</f>
        <v>home_energy_weekly</v>
      </c>
      <c r="G200" s="1" t="s">
        <v>564</v>
      </c>
      <c r="H200" s="1" t="s">
        <v>333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24"/>
        <v/>
      </c>
      <c r="W200" s="1" t="str">
        <f t="shared" si="25"/>
        <v/>
      </c>
      <c r="AH200" s="28" t="str">
        <f t="shared" si="16"/>
        <v/>
      </c>
    </row>
    <row r="201" spans="1:35" x14ac:dyDescent="0.2">
      <c r="A201" s="1">
        <v>2250</v>
      </c>
      <c r="B201" s="1" t="s">
        <v>277</v>
      </c>
      <c r="C201" s="1" t="s">
        <v>159</v>
      </c>
      <c r="D201" s="1" t="s">
        <v>29</v>
      </c>
      <c r="E201" s="1" t="s">
        <v>574</v>
      </c>
      <c r="F201" s="1" t="str">
        <f>IF(ISBLANK(E201), "", Table2[[#This Row],[unique_id]])</f>
        <v>home_peak_energy_monthly</v>
      </c>
      <c r="G201" s="1" t="s">
        <v>563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24"/>
        <v/>
      </c>
      <c r="W201" s="1" t="str">
        <f t="shared" si="25"/>
        <v/>
      </c>
      <c r="AH201" s="28" t="str">
        <f t="shared" si="16"/>
        <v/>
      </c>
    </row>
    <row r="202" spans="1:35" x14ac:dyDescent="0.2">
      <c r="A202" s="1">
        <v>2251</v>
      </c>
      <c r="B202" s="1" t="s">
        <v>277</v>
      </c>
      <c r="C202" s="1" t="s">
        <v>159</v>
      </c>
      <c r="D202" s="1" t="s">
        <v>29</v>
      </c>
      <c r="E202" s="1" t="s">
        <v>573</v>
      </c>
      <c r="F202" s="1" t="str">
        <f>IF(ISBLANK(E202), "", Table2[[#This Row],[unique_id]])</f>
        <v>home_base_energy_monthly</v>
      </c>
      <c r="G202" s="1" t="s">
        <v>562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24"/>
        <v/>
      </c>
      <c r="W202" s="1" t="str">
        <f t="shared" si="25"/>
        <v/>
      </c>
      <c r="AH202" s="28" t="str">
        <f t="shared" si="16"/>
        <v/>
      </c>
    </row>
    <row r="203" spans="1:35" x14ac:dyDescent="0.2">
      <c r="A203" s="1">
        <v>2252</v>
      </c>
      <c r="B203" s="1" t="s">
        <v>277</v>
      </c>
      <c r="C203" s="1" t="s">
        <v>159</v>
      </c>
      <c r="D203" s="1" t="s">
        <v>29</v>
      </c>
      <c r="E203" s="1" t="s">
        <v>335</v>
      </c>
      <c r="F203" s="1" t="str">
        <f>IF(ISBLANK(E203), "", Table2[[#This Row],[unique_id]])</f>
        <v>home_energy_monthly</v>
      </c>
      <c r="G203" s="1" t="s">
        <v>564</v>
      </c>
      <c r="H203" s="1" t="s">
        <v>336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24"/>
        <v/>
      </c>
      <c r="W203" s="1" t="str">
        <f t="shared" si="25"/>
        <v/>
      </c>
      <c r="AH203" s="28" t="str">
        <f t="shared" si="16"/>
        <v/>
      </c>
    </row>
    <row r="204" spans="1:35" x14ac:dyDescent="0.2">
      <c r="A204" s="1">
        <v>2300</v>
      </c>
      <c r="B204" s="1" t="s">
        <v>277</v>
      </c>
      <c r="C204" s="1" t="s">
        <v>159</v>
      </c>
      <c r="D204" s="1" t="s">
        <v>29</v>
      </c>
      <c r="E204" s="1" t="s">
        <v>572</v>
      </c>
      <c r="F204" s="1" t="str">
        <f>IF(ISBLANK(E204), "", Table2[[#This Row],[unique_id]])</f>
        <v>home_peak_energy_yearly</v>
      </c>
      <c r="G204" s="1" t="s">
        <v>563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24"/>
        <v/>
      </c>
      <c r="W204" s="1" t="str">
        <f t="shared" si="25"/>
        <v/>
      </c>
      <c r="AH204" s="28" t="str">
        <f t="shared" si="16"/>
        <v/>
      </c>
    </row>
    <row r="205" spans="1:35" x14ac:dyDescent="0.2">
      <c r="A205" s="1">
        <v>2301</v>
      </c>
      <c r="B205" s="1" t="s">
        <v>277</v>
      </c>
      <c r="C205" s="1" t="s">
        <v>159</v>
      </c>
      <c r="D205" s="1" t="s">
        <v>29</v>
      </c>
      <c r="E205" s="1" t="s">
        <v>571</v>
      </c>
      <c r="F205" s="1" t="str">
        <f>IF(ISBLANK(E205), "", Table2[[#This Row],[unique_id]])</f>
        <v>home_base_energy_yearly</v>
      </c>
      <c r="G205" s="1" t="s">
        <v>562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24"/>
        <v/>
      </c>
      <c r="W205" s="1" t="str">
        <f t="shared" si="25"/>
        <v/>
      </c>
      <c r="AH205" s="28" t="str">
        <f t="shared" ref="AH205:AH268" si="26">IF(OR(ISBLANK(AF205), ISBLANK(AG205)), "", _xlfn.CONCAT("[[""mac"", """, AF205, """], [""ip"", """, AG205, """]]"))</f>
        <v/>
      </c>
    </row>
    <row r="206" spans="1:35" x14ac:dyDescent="0.2">
      <c r="A206" s="1">
        <v>2302</v>
      </c>
      <c r="B206" s="1" t="s">
        <v>277</v>
      </c>
      <c r="C206" s="1" t="s">
        <v>159</v>
      </c>
      <c r="D206" s="1" t="s">
        <v>29</v>
      </c>
      <c r="E206" s="1" t="s">
        <v>337</v>
      </c>
      <c r="F206" s="1" t="str">
        <f>IF(ISBLANK(E206), "", Table2[[#This Row],[unique_id]])</f>
        <v>home_energy_yearly</v>
      </c>
      <c r="G206" s="1" t="s">
        <v>564</v>
      </c>
      <c r="H206" s="1" t="s">
        <v>338</v>
      </c>
      <c r="I206" s="1" t="s">
        <v>146</v>
      </c>
      <c r="K206" s="1" t="s">
        <v>92</v>
      </c>
      <c r="P206" s="1" t="s">
        <v>578</v>
      </c>
      <c r="R206" s="1" t="s">
        <v>342</v>
      </c>
      <c r="T206" s="2"/>
      <c r="V206" s="1" t="str">
        <f t="shared" si="24"/>
        <v/>
      </c>
      <c r="W206" s="1" t="str">
        <f t="shared" si="25"/>
        <v/>
      </c>
      <c r="AH206" s="28" t="str">
        <f t="shared" si="26"/>
        <v/>
      </c>
    </row>
    <row r="207" spans="1:35" x14ac:dyDescent="0.2">
      <c r="A207" s="1">
        <v>2400</v>
      </c>
      <c r="B207" s="1" t="s">
        <v>277</v>
      </c>
      <c r="C207" s="1" t="s">
        <v>198</v>
      </c>
      <c r="D207" s="1" t="s">
        <v>29</v>
      </c>
      <c r="E207" s="1" t="s">
        <v>147</v>
      </c>
      <c r="F207" s="1" t="str">
        <f>IF(ISBLANK(E207), "", Table2[[#This Row],[unique_id]])</f>
        <v>withings_weight_kg_graham</v>
      </c>
      <c r="G207" s="1" t="s">
        <v>464</v>
      </c>
      <c r="H207" s="1" t="s">
        <v>465</v>
      </c>
      <c r="I207" s="1" t="s">
        <v>148</v>
      </c>
      <c r="K207" s="1" t="s">
        <v>139</v>
      </c>
      <c r="T207" s="2"/>
      <c r="V207" s="1" t="str">
        <f t="shared" si="24"/>
        <v/>
      </c>
      <c r="W207" s="1" t="str">
        <f t="shared" si="25"/>
        <v/>
      </c>
      <c r="AH207" s="28" t="str">
        <f t="shared" si="26"/>
        <v/>
      </c>
    </row>
    <row r="208" spans="1:35" x14ac:dyDescent="0.2">
      <c r="A208" s="1">
        <v>2500</v>
      </c>
      <c r="B208" s="1" t="s">
        <v>28</v>
      </c>
      <c r="C208" s="1" t="s">
        <v>439</v>
      </c>
      <c r="D208" s="1" t="s">
        <v>29</v>
      </c>
      <c r="E208" s="1" t="s">
        <v>428</v>
      </c>
      <c r="F208" s="1" t="str">
        <f>IF(ISBLANK(E208), "", Table2[[#This Row],[unique_id]])</f>
        <v>network_internet_uptime</v>
      </c>
      <c r="G208" s="1" t="s">
        <v>449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430</v>
      </c>
      <c r="R208" s="1" t="s">
        <v>451</v>
      </c>
      <c r="S208" s="1">
        <v>200</v>
      </c>
      <c r="T208" s="2" t="s">
        <v>36</v>
      </c>
      <c r="U208" s="1" t="s">
        <v>435</v>
      </c>
      <c r="V208" s="1" t="str">
        <f t="shared" si="24"/>
        <v>haas/entity/sensor/internet/network_internet_uptime/config</v>
      </c>
      <c r="W208" s="1" t="str">
        <f t="shared" si="25"/>
        <v>haas/entity/sensor/internet/network_internet_uptime</v>
      </c>
      <c r="X208" s="1" t="s">
        <v>467</v>
      </c>
      <c r="Y208" s="1">
        <v>1</v>
      </c>
      <c r="Z208" s="1" t="s">
        <v>703</v>
      </c>
      <c r="AD208" s="1" t="s">
        <v>433</v>
      </c>
      <c r="AE208" s="1" t="s">
        <v>181</v>
      </c>
      <c r="AH208" s="28" t="str">
        <f t="shared" si="26"/>
        <v/>
      </c>
      <c r="AI208" s="5" t="s">
        <v>434</v>
      </c>
    </row>
    <row r="209" spans="1:35" x14ac:dyDescent="0.2">
      <c r="A209" s="1">
        <v>2501</v>
      </c>
      <c r="B209" s="1" t="s">
        <v>28</v>
      </c>
      <c r="C209" s="1" t="s">
        <v>439</v>
      </c>
      <c r="D209" s="1" t="s">
        <v>29</v>
      </c>
      <c r="E209" s="1" t="s">
        <v>418</v>
      </c>
      <c r="F209" s="1" t="str">
        <f>IF(ISBLANK(E209), "", Table2[[#This Row],[unique_id]])</f>
        <v>network_internet_ping</v>
      </c>
      <c r="G209" s="1" t="s">
        <v>419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431</v>
      </c>
      <c r="R209" s="1" t="s">
        <v>450</v>
      </c>
      <c r="S209" s="1">
        <v>200</v>
      </c>
      <c r="T209" s="2" t="s">
        <v>36</v>
      </c>
      <c r="U209" s="1" t="s">
        <v>436</v>
      </c>
      <c r="V209" s="1" t="str">
        <f t="shared" si="24"/>
        <v>haas/entity/sensor/internet/network_internet_ping/config</v>
      </c>
      <c r="W209" s="1" t="str">
        <f t="shared" si="25"/>
        <v>haas/entity/sensor/internet/network_internet_ping</v>
      </c>
      <c r="X209" s="7" t="s">
        <v>469</v>
      </c>
      <c r="Y209" s="1">
        <v>1</v>
      </c>
      <c r="Z209" s="1" t="s">
        <v>703</v>
      </c>
      <c r="AD209" s="1" t="s">
        <v>433</v>
      </c>
      <c r="AE209" s="1" t="s">
        <v>181</v>
      </c>
      <c r="AH209" s="28" t="str">
        <f t="shared" si="26"/>
        <v/>
      </c>
      <c r="AI209" s="5" t="s">
        <v>434</v>
      </c>
    </row>
    <row r="210" spans="1:35" x14ac:dyDescent="0.2">
      <c r="A210" s="1">
        <v>2502</v>
      </c>
      <c r="B210" s="1" t="s">
        <v>28</v>
      </c>
      <c r="C210" s="1" t="s">
        <v>439</v>
      </c>
      <c r="D210" s="1" t="s">
        <v>29</v>
      </c>
      <c r="E210" s="1" t="s">
        <v>416</v>
      </c>
      <c r="F210" s="1" t="str">
        <f>IF(ISBLANK(E210), "", Table2[[#This Row],[unique_id]])</f>
        <v>network_internet_upload</v>
      </c>
      <c r="G210" s="1" t="s">
        <v>420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452</v>
      </c>
      <c r="S210" s="1">
        <v>200</v>
      </c>
      <c r="T210" s="2" t="s">
        <v>36</v>
      </c>
      <c r="U210" s="1" t="s">
        <v>437</v>
      </c>
      <c r="V210" s="1" t="str">
        <f t="shared" si="24"/>
        <v>haas/entity/sensor/internet/network_internet_upload/config</v>
      </c>
      <c r="W210" s="1" t="str">
        <f t="shared" si="25"/>
        <v>haas/entity/sensor/internet/network_internet_upload</v>
      </c>
      <c r="X210" s="7" t="s">
        <v>471</v>
      </c>
      <c r="Y210" s="1">
        <v>1</v>
      </c>
      <c r="Z210" s="1" t="s">
        <v>703</v>
      </c>
      <c r="AD210" s="1" t="s">
        <v>433</v>
      </c>
      <c r="AE210" s="1" t="s">
        <v>181</v>
      </c>
      <c r="AH210" s="28" t="str">
        <f t="shared" si="26"/>
        <v/>
      </c>
      <c r="AI210" s="5" t="s">
        <v>434</v>
      </c>
    </row>
    <row r="211" spans="1:35" x14ac:dyDescent="0.2">
      <c r="A211" s="1">
        <v>2503</v>
      </c>
      <c r="B211" s="1" t="s">
        <v>28</v>
      </c>
      <c r="C211" s="1" t="s">
        <v>439</v>
      </c>
      <c r="D211" s="1" t="s">
        <v>29</v>
      </c>
      <c r="E211" s="1" t="s">
        <v>417</v>
      </c>
      <c r="F211" s="1" t="str">
        <f>IF(ISBLANK(E211), "", Table2[[#This Row],[unique_id]])</f>
        <v>network_internet_download</v>
      </c>
      <c r="G211" s="1" t="s">
        <v>421</v>
      </c>
      <c r="H211" s="1" t="s">
        <v>439</v>
      </c>
      <c r="I211" s="1" t="s">
        <v>454</v>
      </c>
      <c r="K211" s="1" t="s">
        <v>139</v>
      </c>
      <c r="O211" s="1" t="s">
        <v>33</v>
      </c>
      <c r="P211" s="1" t="s">
        <v>432</v>
      </c>
      <c r="R211" s="1" t="s">
        <v>453</v>
      </c>
      <c r="S211" s="1">
        <v>200</v>
      </c>
      <c r="T211" s="2" t="s">
        <v>36</v>
      </c>
      <c r="U211" s="1" t="s">
        <v>438</v>
      </c>
      <c r="V211" s="1" t="str">
        <f t="shared" si="24"/>
        <v>haas/entity/sensor/internet/network_internet_download/config</v>
      </c>
      <c r="W211" s="1" t="str">
        <f t="shared" si="25"/>
        <v>haas/entity/sensor/internet/network_internet_download</v>
      </c>
      <c r="X211" s="7" t="s">
        <v>471</v>
      </c>
      <c r="Y211" s="1">
        <v>1</v>
      </c>
      <c r="Z211" s="1" t="s">
        <v>703</v>
      </c>
      <c r="AD211" s="1" t="s">
        <v>433</v>
      </c>
      <c r="AE211" s="1" t="s">
        <v>181</v>
      </c>
      <c r="AH211" s="28" t="str">
        <f t="shared" si="26"/>
        <v/>
      </c>
      <c r="AI211" s="5" t="s">
        <v>434</v>
      </c>
    </row>
    <row r="212" spans="1:35" x14ac:dyDescent="0.2">
      <c r="A212" s="1">
        <v>2504</v>
      </c>
      <c r="B212" s="1" t="s">
        <v>28</v>
      </c>
      <c r="C212" s="1" t="s">
        <v>579</v>
      </c>
      <c r="D212" s="1" t="s">
        <v>584</v>
      </c>
      <c r="E212" s="1" t="s">
        <v>583</v>
      </c>
      <c r="F212" s="1" t="str">
        <f>IF(ISBLANK(E212), "", Table2[[#This Row],[unique_id]])</f>
        <v>column_break</v>
      </c>
      <c r="G212" s="1" t="s">
        <v>580</v>
      </c>
      <c r="H212" s="1" t="s">
        <v>439</v>
      </c>
      <c r="I212" s="1" t="s">
        <v>454</v>
      </c>
      <c r="K212" s="1" t="s">
        <v>581</v>
      </c>
      <c r="L212" s="1" t="s">
        <v>582</v>
      </c>
      <c r="T212" s="2"/>
      <c r="X212" s="7"/>
      <c r="AH212" s="28" t="str">
        <f t="shared" si="26"/>
        <v/>
      </c>
      <c r="AI212" s="5"/>
    </row>
    <row r="213" spans="1:35" x14ac:dyDescent="0.2">
      <c r="A213" s="1">
        <v>2505</v>
      </c>
      <c r="B213" s="1" t="s">
        <v>28</v>
      </c>
      <c r="C213" s="1" t="s">
        <v>302</v>
      </c>
      <c r="D213" s="1" t="s">
        <v>137</v>
      </c>
      <c r="E213" s="1" t="s">
        <v>363</v>
      </c>
      <c r="F213" s="1" t="str">
        <f>IF(ISBLANK(E213), "", Table2[[#This Row],[unique_id]])</f>
        <v>various_adhoc_outlet</v>
      </c>
      <c r="G213" s="1" t="s">
        <v>296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ref="V213:V230" si="27">IF(ISBLANK(U213),  "", _xlfn.CONCAT("haas/entity/sensor/", LOWER(C213), "/", E213, "/config"))</f>
        <v/>
      </c>
      <c r="W213" s="1" t="str">
        <f t="shared" ref="W213:W230" si="28">IF(ISBLANK(U213),  "", _xlfn.CONCAT("haas/entity/sensor/", LOWER(C213), "/", E213))</f>
        <v/>
      </c>
      <c r="AH213" s="28" t="str">
        <f t="shared" si="26"/>
        <v/>
      </c>
    </row>
    <row r="214" spans="1:35" x14ac:dyDescent="0.2">
      <c r="A214" s="1">
        <v>2506</v>
      </c>
      <c r="B214" s="1" t="s">
        <v>28</v>
      </c>
      <c r="C214" s="1" t="s">
        <v>302</v>
      </c>
      <c r="D214" s="1" t="s">
        <v>137</v>
      </c>
      <c r="E214" s="1" t="s">
        <v>356</v>
      </c>
      <c r="F214" s="1" t="str">
        <f>IF(ISBLANK(E214), "", Table2[[#This Row],[unique_id]])</f>
        <v>study_outlet</v>
      </c>
      <c r="G214" s="1" t="s">
        <v>290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7"/>
        <v/>
      </c>
      <c r="W214" s="1" t="str">
        <f t="shared" si="28"/>
        <v/>
      </c>
      <c r="AH214" s="28" t="str">
        <f t="shared" si="26"/>
        <v/>
      </c>
    </row>
    <row r="215" spans="1:35" x14ac:dyDescent="0.2">
      <c r="A215" s="1">
        <v>2507</v>
      </c>
      <c r="B215" s="1" t="s">
        <v>28</v>
      </c>
      <c r="C215" s="1" t="s">
        <v>302</v>
      </c>
      <c r="D215" s="1" t="s">
        <v>137</v>
      </c>
      <c r="E215" s="1" t="s">
        <v>357</v>
      </c>
      <c r="F215" s="1" t="str">
        <f>IF(ISBLANK(E215), "", Table2[[#This Row],[unique_id]])</f>
        <v>office_outlet</v>
      </c>
      <c r="G215" s="1" t="s">
        <v>289</v>
      </c>
      <c r="H215" s="1" t="s">
        <v>455</v>
      </c>
      <c r="I215" s="1" t="s">
        <v>454</v>
      </c>
      <c r="K215" s="1" t="s">
        <v>379</v>
      </c>
      <c r="R215" s="1" t="s">
        <v>372</v>
      </c>
      <c r="T215" s="2"/>
      <c r="V215" s="1" t="str">
        <f t="shared" si="27"/>
        <v/>
      </c>
      <c r="W215" s="1" t="str">
        <f t="shared" si="28"/>
        <v/>
      </c>
      <c r="AH215" s="28" t="str">
        <f t="shared" si="26"/>
        <v/>
      </c>
    </row>
    <row r="216" spans="1:35" x14ac:dyDescent="0.2">
      <c r="A216" s="1">
        <v>2508</v>
      </c>
      <c r="B216" s="1" t="s">
        <v>28</v>
      </c>
      <c r="C216" s="1" t="s">
        <v>302</v>
      </c>
      <c r="D216" s="1" t="s">
        <v>137</v>
      </c>
      <c r="E216" s="1" t="s">
        <v>348</v>
      </c>
      <c r="F216" s="1" t="str">
        <f>IF(ISBLANK(E216), "", Table2[[#This Row],[unique_id]])</f>
        <v>kitchen_dish_washer</v>
      </c>
      <c r="G216" s="1" t="s">
        <v>292</v>
      </c>
      <c r="H216" s="1" t="s">
        <v>455</v>
      </c>
      <c r="I216" s="1" t="s">
        <v>454</v>
      </c>
      <c r="K216" s="1" t="s">
        <v>379</v>
      </c>
      <c r="R216" s="1" t="s">
        <v>364</v>
      </c>
      <c r="T216" s="2"/>
      <c r="V216" s="1" t="str">
        <f t="shared" si="27"/>
        <v/>
      </c>
      <c r="W216" s="1" t="str">
        <f t="shared" si="28"/>
        <v/>
      </c>
      <c r="AH216" s="28" t="str">
        <f t="shared" si="26"/>
        <v/>
      </c>
    </row>
    <row r="217" spans="1:35" x14ac:dyDescent="0.2">
      <c r="A217" s="1">
        <v>2509</v>
      </c>
      <c r="B217" s="1" t="s">
        <v>28</v>
      </c>
      <c r="C217" s="1" t="s">
        <v>302</v>
      </c>
      <c r="D217" s="1" t="s">
        <v>137</v>
      </c>
      <c r="E217" s="1" t="s">
        <v>349</v>
      </c>
      <c r="F217" s="1" t="str">
        <f>IF(ISBLANK(E217), "", Table2[[#This Row],[unique_id]])</f>
        <v>laundry_clothes_dryer</v>
      </c>
      <c r="G217" s="1" t="s">
        <v>293</v>
      </c>
      <c r="H217" s="1" t="s">
        <v>455</v>
      </c>
      <c r="I217" s="1" t="s">
        <v>454</v>
      </c>
      <c r="K217" s="1" t="s">
        <v>379</v>
      </c>
      <c r="R217" s="1" t="s">
        <v>365</v>
      </c>
      <c r="T217" s="2"/>
      <c r="V217" s="1" t="str">
        <f t="shared" si="27"/>
        <v/>
      </c>
      <c r="W217" s="1" t="str">
        <f t="shared" si="28"/>
        <v/>
      </c>
      <c r="AH217" s="28" t="str">
        <f t="shared" si="26"/>
        <v/>
      </c>
    </row>
    <row r="218" spans="1:35" x14ac:dyDescent="0.2">
      <c r="A218" s="1">
        <v>2510</v>
      </c>
      <c r="B218" s="1" t="s">
        <v>28</v>
      </c>
      <c r="C218" s="1" t="s">
        <v>302</v>
      </c>
      <c r="D218" s="1" t="s">
        <v>137</v>
      </c>
      <c r="E218" s="1" t="s">
        <v>350</v>
      </c>
      <c r="F218" s="1" t="str">
        <f>IF(ISBLANK(E218), "", Table2[[#This Row],[unique_id]])</f>
        <v>laundry_washing_machine</v>
      </c>
      <c r="G218" s="1" t="s">
        <v>291</v>
      </c>
      <c r="H218" s="1" t="s">
        <v>455</v>
      </c>
      <c r="I218" s="1" t="s">
        <v>454</v>
      </c>
      <c r="K218" s="1" t="s">
        <v>379</v>
      </c>
      <c r="R218" s="1" t="s">
        <v>366</v>
      </c>
      <c r="T218" s="2"/>
      <c r="V218" s="1" t="str">
        <f t="shared" si="27"/>
        <v/>
      </c>
      <c r="W218" s="1" t="str">
        <f t="shared" si="28"/>
        <v/>
      </c>
      <c r="AH218" s="28" t="str">
        <f t="shared" si="26"/>
        <v/>
      </c>
    </row>
    <row r="219" spans="1:35" x14ac:dyDescent="0.2">
      <c r="A219" s="1">
        <v>2511</v>
      </c>
      <c r="B219" s="1" t="s">
        <v>28</v>
      </c>
      <c r="C219" s="1" t="s">
        <v>302</v>
      </c>
      <c r="D219" s="1" t="s">
        <v>137</v>
      </c>
      <c r="E219" s="1" t="s">
        <v>351</v>
      </c>
      <c r="F219" s="1" t="str">
        <f>IF(ISBLANK(E219), "", Table2[[#This Row],[unique_id]])</f>
        <v>kitchen_coffee_machine</v>
      </c>
      <c r="G219" s="1" t="s">
        <v>138</v>
      </c>
      <c r="H219" s="1" t="s">
        <v>455</v>
      </c>
      <c r="I219" s="1" t="s">
        <v>454</v>
      </c>
      <c r="K219" s="1" t="s">
        <v>379</v>
      </c>
      <c r="R219" s="1" t="s">
        <v>367</v>
      </c>
      <c r="T219" s="2"/>
      <c r="V219" s="1" t="str">
        <f t="shared" si="27"/>
        <v/>
      </c>
      <c r="W219" s="1" t="str">
        <f t="shared" si="28"/>
        <v/>
      </c>
      <c r="AH219" s="28" t="str">
        <f t="shared" si="26"/>
        <v/>
      </c>
    </row>
    <row r="220" spans="1:35" x14ac:dyDescent="0.2">
      <c r="A220" s="1">
        <v>2512</v>
      </c>
      <c r="B220" s="1" t="s">
        <v>28</v>
      </c>
      <c r="C220" s="1" t="s">
        <v>302</v>
      </c>
      <c r="D220" s="1" t="s">
        <v>137</v>
      </c>
      <c r="E220" s="1" t="s">
        <v>352</v>
      </c>
      <c r="F220" s="1" t="str">
        <f>IF(ISBLANK(E220), "", Table2[[#This Row],[unique_id]])</f>
        <v>kitchen_fridge</v>
      </c>
      <c r="G220" s="1" t="s">
        <v>287</v>
      </c>
      <c r="H220" s="1" t="s">
        <v>455</v>
      </c>
      <c r="I220" s="1" t="s">
        <v>454</v>
      </c>
      <c r="K220" s="1" t="s">
        <v>379</v>
      </c>
      <c r="R220" s="1" t="s">
        <v>368</v>
      </c>
      <c r="T220" s="2"/>
      <c r="V220" s="1" t="str">
        <f t="shared" si="27"/>
        <v/>
      </c>
      <c r="W220" s="1" t="str">
        <f t="shared" si="28"/>
        <v/>
      </c>
      <c r="AH220" s="28" t="str">
        <f t="shared" si="26"/>
        <v/>
      </c>
    </row>
    <row r="221" spans="1:35" x14ac:dyDescent="0.2">
      <c r="A221" s="1">
        <v>2513</v>
      </c>
      <c r="B221" s="1" t="s">
        <v>28</v>
      </c>
      <c r="C221" s="1" t="s">
        <v>302</v>
      </c>
      <c r="D221" s="1" t="s">
        <v>137</v>
      </c>
      <c r="E221" s="1" t="s">
        <v>353</v>
      </c>
      <c r="F221" s="1" t="str">
        <f>IF(ISBLANK(E221), "", Table2[[#This Row],[unique_id]])</f>
        <v>deck_freezer</v>
      </c>
      <c r="G221" s="1" t="s">
        <v>288</v>
      </c>
      <c r="H221" s="1" t="s">
        <v>455</v>
      </c>
      <c r="I221" s="1" t="s">
        <v>454</v>
      </c>
      <c r="K221" s="1" t="s">
        <v>379</v>
      </c>
      <c r="R221" s="1" t="s">
        <v>369</v>
      </c>
      <c r="T221" s="2"/>
      <c r="V221" s="1" t="str">
        <f t="shared" si="27"/>
        <v/>
      </c>
      <c r="W221" s="1" t="str">
        <f t="shared" si="28"/>
        <v/>
      </c>
      <c r="AH221" s="28" t="str">
        <f t="shared" si="26"/>
        <v/>
      </c>
    </row>
    <row r="222" spans="1:35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595</v>
      </c>
      <c r="F222" s="1" t="str">
        <f>IF(ISBLANK(E222), "", Table2[[#This Row],[unique_id]])</f>
        <v>pool_filter</v>
      </c>
      <c r="G222" s="1" t="s">
        <v>558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ref="V222" si="29">IF(ISBLANK(U222),  "", _xlfn.CONCAT("haas/entity/sensor/", LOWER(C222), "/", E222, "/config"))</f>
        <v/>
      </c>
      <c r="W222" s="1" t="str">
        <f t="shared" ref="W222" si="30">IF(ISBLANK(U222),  "", _xlfn.CONCAT("haas/entity/sensor/", LOWER(C222), "/", E222))</f>
        <v/>
      </c>
      <c r="AH222" s="28" t="str">
        <f t="shared" si="26"/>
        <v/>
      </c>
    </row>
    <row r="223" spans="1:35" x14ac:dyDescent="0.2">
      <c r="A223" s="1">
        <v>2514</v>
      </c>
      <c r="B223" s="1" t="s">
        <v>277</v>
      </c>
      <c r="C223" s="1" t="s">
        <v>594</v>
      </c>
      <c r="D223" s="1" t="s">
        <v>137</v>
      </c>
      <c r="E223" s="1" t="s">
        <v>596</v>
      </c>
      <c r="F223" s="1" t="str">
        <f>IF(ISBLANK(E223), "", Table2[[#This Row],[unique_id]])</f>
        <v>roof_water_heater_booster</v>
      </c>
      <c r="G223" s="1" t="s">
        <v>311</v>
      </c>
      <c r="H223" s="1" t="s">
        <v>455</v>
      </c>
      <c r="I223" s="1" t="s">
        <v>454</v>
      </c>
      <c r="K223" s="1" t="s">
        <v>379</v>
      </c>
      <c r="R223" s="1" t="s">
        <v>371</v>
      </c>
      <c r="T223" s="2"/>
      <c r="V223" s="1" t="str">
        <f t="shared" si="27"/>
        <v/>
      </c>
      <c r="W223" s="1" t="str">
        <f t="shared" si="28"/>
        <v/>
      </c>
      <c r="AH223" s="28" t="str">
        <f t="shared" si="26"/>
        <v/>
      </c>
    </row>
    <row r="224" spans="1:35" x14ac:dyDescent="0.2">
      <c r="A224" s="1">
        <v>2515</v>
      </c>
      <c r="B224" s="1" t="s">
        <v>28</v>
      </c>
      <c r="C224" s="1" t="s">
        <v>302</v>
      </c>
      <c r="D224" s="1" t="s">
        <v>137</v>
      </c>
      <c r="E224" s="1" t="s">
        <v>355</v>
      </c>
      <c r="F224" s="1" t="str">
        <f>IF(ISBLANK(E224), "", Table2[[#This Row],[unique_id]])</f>
        <v>bathroom_rails</v>
      </c>
      <c r="G224" s="1" t="s">
        <v>314</v>
      </c>
      <c r="H224" s="1" t="s">
        <v>455</v>
      </c>
      <c r="I224" s="1" t="s">
        <v>454</v>
      </c>
      <c r="K224" s="1" t="s">
        <v>379</v>
      </c>
      <c r="R224" s="1" t="s">
        <v>377</v>
      </c>
      <c r="T224" s="2"/>
      <c r="V224" s="1" t="str">
        <f t="shared" si="27"/>
        <v/>
      </c>
      <c r="W224" s="1" t="str">
        <f t="shared" si="28"/>
        <v/>
      </c>
      <c r="AH224" s="28" t="str">
        <f t="shared" si="26"/>
        <v/>
      </c>
    </row>
    <row r="225" spans="1:35" x14ac:dyDescent="0.2">
      <c r="A225" s="1">
        <v>2516</v>
      </c>
      <c r="B225" s="1" t="s">
        <v>28</v>
      </c>
      <c r="C225" s="1" t="s">
        <v>302</v>
      </c>
      <c r="D225" s="1" t="s">
        <v>137</v>
      </c>
      <c r="E225" s="1" t="s">
        <v>361</v>
      </c>
      <c r="F225" s="1" t="str">
        <f>IF(ISBLANK(E225), "", Table2[[#This Row],[unique_id]])</f>
        <v>study_battery_charger</v>
      </c>
      <c r="G225" s="1" t="s">
        <v>295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7"/>
        <v/>
      </c>
      <c r="W225" s="1" t="str">
        <f t="shared" si="28"/>
        <v/>
      </c>
      <c r="AH225" s="28" t="str">
        <f t="shared" si="26"/>
        <v/>
      </c>
    </row>
    <row r="226" spans="1:35" x14ac:dyDescent="0.2">
      <c r="A226" s="1">
        <v>2517</v>
      </c>
      <c r="B226" s="1" t="s">
        <v>28</v>
      </c>
      <c r="C226" s="1" t="s">
        <v>302</v>
      </c>
      <c r="D226" s="1" t="s">
        <v>137</v>
      </c>
      <c r="E226" s="1" t="s">
        <v>362</v>
      </c>
      <c r="F226" s="1" t="str">
        <f>IF(ISBLANK(E226), "", Table2[[#This Row],[unique_id]])</f>
        <v>laundry_vacuum_charger</v>
      </c>
      <c r="G226" s="1" t="s">
        <v>294</v>
      </c>
      <c r="H226" s="1" t="s">
        <v>455</v>
      </c>
      <c r="I226" s="1" t="s">
        <v>454</v>
      </c>
      <c r="K226" s="1" t="s">
        <v>379</v>
      </c>
      <c r="R226" s="1" t="s">
        <v>376</v>
      </c>
      <c r="T226" s="2"/>
      <c r="V226" s="1" t="str">
        <f t="shared" si="27"/>
        <v/>
      </c>
      <c r="W226" s="1" t="str">
        <f t="shared" si="28"/>
        <v/>
      </c>
      <c r="AH226" s="28" t="str">
        <f t="shared" si="26"/>
        <v/>
      </c>
    </row>
    <row r="227" spans="1:35" x14ac:dyDescent="0.2">
      <c r="A227" s="1">
        <v>2518</v>
      </c>
      <c r="B227" s="1" t="s">
        <v>28</v>
      </c>
      <c r="C227" s="1" t="s">
        <v>302</v>
      </c>
      <c r="D227" s="1" t="s">
        <v>137</v>
      </c>
      <c r="E227" s="1" t="s">
        <v>196</v>
      </c>
      <c r="F227" s="1" t="str">
        <f>IF(ISBLANK(E227), "", Table2[[#This Row],[unique_id]])</f>
        <v>lounge_tv</v>
      </c>
      <c r="G227" s="1" t="s">
        <v>197</v>
      </c>
      <c r="H227" s="1" t="s">
        <v>456</v>
      </c>
      <c r="I227" s="1" t="s">
        <v>454</v>
      </c>
      <c r="K227" s="1" t="s">
        <v>379</v>
      </c>
      <c r="R227" s="1" t="s">
        <v>370</v>
      </c>
      <c r="T227" s="2"/>
      <c r="V227" s="1" t="str">
        <f t="shared" si="27"/>
        <v/>
      </c>
      <c r="W227" s="1" t="str">
        <f t="shared" si="28"/>
        <v/>
      </c>
      <c r="AH227" s="28" t="str">
        <f t="shared" si="26"/>
        <v/>
      </c>
    </row>
    <row r="228" spans="1:35" x14ac:dyDescent="0.2">
      <c r="A228" s="1">
        <v>2519</v>
      </c>
      <c r="B228" s="1" t="s">
        <v>28</v>
      </c>
      <c r="C228" s="1" t="s">
        <v>302</v>
      </c>
      <c r="D228" s="1" t="s">
        <v>137</v>
      </c>
      <c r="E228" s="1" t="s">
        <v>358</v>
      </c>
      <c r="F228" s="1" t="str">
        <f>IF(ISBLANK(E228), "", Table2[[#This Row],[unique_id]])</f>
        <v>rack_outlet</v>
      </c>
      <c r="G228" s="1" t="s">
        <v>286</v>
      </c>
      <c r="H228" s="1" t="s">
        <v>456</v>
      </c>
      <c r="I228" s="1" t="s">
        <v>454</v>
      </c>
      <c r="K228" s="1" t="s">
        <v>379</v>
      </c>
      <c r="R228" s="1" t="s">
        <v>373</v>
      </c>
      <c r="T228" s="2"/>
      <c r="V228" s="1" t="str">
        <f t="shared" si="27"/>
        <v/>
      </c>
      <c r="W228" s="1" t="str">
        <f t="shared" si="28"/>
        <v/>
      </c>
      <c r="AH228" s="28" t="str">
        <f t="shared" si="26"/>
        <v/>
      </c>
    </row>
    <row r="229" spans="1:35" x14ac:dyDescent="0.2">
      <c r="A229" s="1">
        <v>2520</v>
      </c>
      <c r="B229" s="1" t="s">
        <v>28</v>
      </c>
      <c r="C229" s="1" t="s">
        <v>302</v>
      </c>
      <c r="D229" s="1" t="s">
        <v>137</v>
      </c>
      <c r="E229" s="1" t="s">
        <v>359</v>
      </c>
      <c r="F229" s="1" t="str">
        <f>IF(ISBLANK(E229), "", Table2[[#This Row],[unique_id]])</f>
        <v>roof_network_switch</v>
      </c>
      <c r="G229" s="1" t="s">
        <v>283</v>
      </c>
      <c r="H229" s="1" t="s">
        <v>456</v>
      </c>
      <c r="I229" s="1" t="s">
        <v>454</v>
      </c>
      <c r="K229" s="1" t="s">
        <v>379</v>
      </c>
      <c r="R229" s="1" t="s">
        <v>374</v>
      </c>
      <c r="T229" s="2"/>
      <c r="V229" s="1" t="str">
        <f t="shared" si="27"/>
        <v/>
      </c>
      <c r="W229" s="1" t="str">
        <f t="shared" si="28"/>
        <v/>
      </c>
      <c r="AH229" s="28" t="str">
        <f t="shared" si="26"/>
        <v/>
      </c>
    </row>
    <row r="230" spans="1:35" x14ac:dyDescent="0.2">
      <c r="A230" s="1">
        <v>2521</v>
      </c>
      <c r="B230" s="1" t="s">
        <v>28</v>
      </c>
      <c r="C230" s="1" t="s">
        <v>302</v>
      </c>
      <c r="D230" s="1" t="s">
        <v>137</v>
      </c>
      <c r="E230" s="1" t="s">
        <v>360</v>
      </c>
      <c r="F230" s="1" t="str">
        <f>IF(ISBLANK(E230), "", Table2[[#This Row],[unique_id]])</f>
        <v>rack_internet_modem</v>
      </c>
      <c r="G230" s="1" t="s">
        <v>285</v>
      </c>
      <c r="H230" s="1" t="s">
        <v>456</v>
      </c>
      <c r="I230" s="1" t="s">
        <v>454</v>
      </c>
      <c r="K230" s="1" t="s">
        <v>379</v>
      </c>
      <c r="R230" s="1" t="s">
        <v>375</v>
      </c>
      <c r="T230" s="2"/>
      <c r="V230" s="1" t="str">
        <f t="shared" si="27"/>
        <v/>
      </c>
      <c r="W230" s="1" t="str">
        <f t="shared" si="28"/>
        <v/>
      </c>
      <c r="AH230" s="28" t="str">
        <f t="shared" si="26"/>
        <v/>
      </c>
    </row>
    <row r="231" spans="1:35" x14ac:dyDescent="0.2">
      <c r="A231" s="1">
        <v>2522</v>
      </c>
      <c r="B231" s="1" t="s">
        <v>28</v>
      </c>
      <c r="C231" s="1" t="s">
        <v>579</v>
      </c>
      <c r="D231" s="1" t="s">
        <v>584</v>
      </c>
      <c r="E231" s="1" t="s">
        <v>583</v>
      </c>
      <c r="F231" s="1" t="str">
        <f>IF(ISBLANK(E231), "", Table2[[#This Row],[unique_id]])</f>
        <v>column_break</v>
      </c>
      <c r="G231" s="1" t="s">
        <v>580</v>
      </c>
      <c r="H231" s="1" t="s">
        <v>456</v>
      </c>
      <c r="I231" s="1" t="s">
        <v>454</v>
      </c>
      <c r="K231" s="1" t="s">
        <v>581</v>
      </c>
      <c r="L231" s="1" t="s">
        <v>582</v>
      </c>
      <c r="T231" s="2"/>
      <c r="AH231" s="28" t="str">
        <f t="shared" si="26"/>
        <v/>
      </c>
    </row>
    <row r="232" spans="1:35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406</v>
      </c>
      <c r="F232" s="1" t="str">
        <f>IF(ISBLANK(E232), "", Table2[[#This Row],[unique_id]])</f>
        <v>netatmo_bertram_2_office_pantry_battery_percent</v>
      </c>
      <c r="G232" s="1" t="s">
        <v>270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ref="V232:V238" si="31">IF(ISBLANK(U232),  "", _xlfn.CONCAT("haas/entity/sensor/", LOWER(C232), "/", E232, "/config"))</f>
        <v/>
      </c>
      <c r="W232" s="1" t="str">
        <f t="shared" ref="W232:W238" si="32">IF(ISBLANK(U232),  "", _xlfn.CONCAT("haas/entity/sensor/", LOWER(C232), "/", E232))</f>
        <v/>
      </c>
      <c r="X232" s="4"/>
      <c r="AH232" s="28" t="str">
        <f t="shared" si="26"/>
        <v/>
      </c>
    </row>
    <row r="233" spans="1:35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407</v>
      </c>
      <c r="F233" s="1" t="str">
        <f>IF(ISBLANK(E233), "", Table2[[#This Row],[unique_id]])</f>
        <v>netatmo_bertram_2_office_lounge_battery_percent</v>
      </c>
      <c r="G233" s="1" t="s">
        <v>246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31"/>
        <v/>
      </c>
      <c r="W233" s="1" t="str">
        <f t="shared" si="32"/>
        <v/>
      </c>
      <c r="X233" s="4"/>
      <c r="AH233" s="28" t="str">
        <f t="shared" si="26"/>
        <v/>
      </c>
    </row>
    <row r="234" spans="1:35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408</v>
      </c>
      <c r="F234" s="1" t="str">
        <f>IF(ISBLANK(E234), "", Table2[[#This Row],[unique_id]])</f>
        <v>netatmo_bertram_2_office_dining_battery_percent</v>
      </c>
      <c r="G234" s="1" t="s">
        <v>245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31"/>
        <v/>
      </c>
      <c r="W234" s="1" t="str">
        <f t="shared" si="32"/>
        <v/>
      </c>
      <c r="X234" s="4"/>
      <c r="AH234" s="28" t="str">
        <f t="shared" si="26"/>
        <v/>
      </c>
    </row>
    <row r="235" spans="1:35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409</v>
      </c>
      <c r="F235" s="1" t="str">
        <f>IF(ISBLANK(E235), "", Table2[[#This Row],[unique_id]])</f>
        <v>netatmo_bertram_2_office_basement_battery_percent</v>
      </c>
      <c r="G235" s="1" t="s">
        <v>269</v>
      </c>
      <c r="H235" s="1" t="s">
        <v>425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31"/>
        <v/>
      </c>
      <c r="W235" s="1" t="str">
        <f t="shared" si="32"/>
        <v/>
      </c>
      <c r="AH235" s="28" t="str">
        <f t="shared" si="26"/>
        <v/>
      </c>
    </row>
    <row r="236" spans="1:35" x14ac:dyDescent="0.2">
      <c r="A236" s="1">
        <v>2527</v>
      </c>
      <c r="B236" s="1" t="s">
        <v>28</v>
      </c>
      <c r="C236" s="1" t="s">
        <v>199</v>
      </c>
      <c r="D236" s="1" t="s">
        <v>29</v>
      </c>
      <c r="E236" s="1" t="s">
        <v>149</v>
      </c>
      <c r="F236" s="1" t="str">
        <f>IF(ISBLANK(E236), "", Table2[[#This Row],[unique_id]])</f>
        <v>parents_speaker_battery</v>
      </c>
      <c r="G236" s="1" t="s">
        <v>244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31"/>
        <v/>
      </c>
      <c r="W236" s="1" t="str">
        <f t="shared" si="32"/>
        <v/>
      </c>
      <c r="AH236" s="28" t="str">
        <f t="shared" si="26"/>
        <v/>
      </c>
    </row>
    <row r="237" spans="1:35" x14ac:dyDescent="0.2">
      <c r="A237" s="1">
        <v>2528</v>
      </c>
      <c r="B237" s="1" t="s">
        <v>28</v>
      </c>
      <c r="C237" s="1" t="s">
        <v>199</v>
      </c>
      <c r="D237" s="1" t="s">
        <v>29</v>
      </c>
      <c r="E237" s="1" t="s">
        <v>410</v>
      </c>
      <c r="F237" s="1" t="str">
        <f>IF(ISBLANK(E237), "", Table2[[#This Row],[unique_id]])</f>
        <v>kitchen_home_battery</v>
      </c>
      <c r="G237" s="1" t="s">
        <v>261</v>
      </c>
      <c r="H237" s="1" t="s">
        <v>426</v>
      </c>
      <c r="I237" s="1" t="s">
        <v>454</v>
      </c>
      <c r="K237" s="1" t="s">
        <v>139</v>
      </c>
      <c r="R237" s="1" t="s">
        <v>411</v>
      </c>
      <c r="T237" s="2"/>
      <c r="V237" s="1" t="str">
        <f t="shared" si="31"/>
        <v/>
      </c>
      <c r="W237" s="1" t="str">
        <f t="shared" si="32"/>
        <v/>
      </c>
      <c r="AH237" s="28" t="str">
        <f t="shared" si="26"/>
        <v/>
      </c>
    </row>
    <row r="238" spans="1:35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186</v>
      </c>
      <c r="F238" s="1" t="str">
        <f>IF(ISBLANK(E238), "", Table2[[#This Row],[unique_id]])</f>
        <v>weatherstation_console_battery_voltage</v>
      </c>
      <c r="G238" s="1" t="s">
        <v>422</v>
      </c>
      <c r="H238" s="1" t="s">
        <v>427</v>
      </c>
      <c r="I238" s="1" t="s">
        <v>454</v>
      </c>
      <c r="K238" s="1" t="s">
        <v>139</v>
      </c>
      <c r="O238" s="1" t="s">
        <v>33</v>
      </c>
      <c r="P238" s="1" t="s">
        <v>85</v>
      </c>
      <c r="Q238" s="1" t="s">
        <v>86</v>
      </c>
      <c r="R238" s="1" t="s">
        <v>411</v>
      </c>
      <c r="S238" s="1">
        <v>300</v>
      </c>
      <c r="T238" s="2" t="s">
        <v>36</v>
      </c>
      <c r="U238" s="1" t="s">
        <v>87</v>
      </c>
      <c r="V238" s="1" t="str">
        <f t="shared" si="31"/>
        <v>haas/entity/sensor/weewx/weatherstation_console_battery_voltage/config</v>
      </c>
      <c r="W238" s="1" t="str">
        <f t="shared" si="32"/>
        <v>haas/entity/sensor/weewx/weatherstation_console_battery_voltage</v>
      </c>
      <c r="X238" s="7" t="s">
        <v>468</v>
      </c>
      <c r="Y238" s="1">
        <v>1</v>
      </c>
      <c r="Z238" s="1" t="s">
        <v>694</v>
      </c>
      <c r="AA238" s="2">
        <v>3.15</v>
      </c>
      <c r="AB238" s="1" t="s">
        <v>654</v>
      </c>
      <c r="AC238" s="1" t="s">
        <v>38</v>
      </c>
      <c r="AD238" s="1" t="s">
        <v>39</v>
      </c>
      <c r="AE238" s="1" t="s">
        <v>30</v>
      </c>
      <c r="AH238" s="28" t="str">
        <f t="shared" si="26"/>
        <v/>
      </c>
      <c r="AI238" s="5" t="s">
        <v>201</v>
      </c>
    </row>
    <row r="239" spans="1:35" x14ac:dyDescent="0.2">
      <c r="A239" s="1">
        <v>2530</v>
      </c>
      <c r="B239" s="1" t="s">
        <v>28</v>
      </c>
      <c r="C239" s="1" t="s">
        <v>579</v>
      </c>
      <c r="D239" s="1" t="s">
        <v>584</v>
      </c>
      <c r="E239" s="1" t="s">
        <v>583</v>
      </c>
      <c r="F239" s="1" t="str">
        <f>IF(ISBLANK(E239), "", Table2[[#This Row],[unique_id]])</f>
        <v>column_break</v>
      </c>
      <c r="G239" s="1" t="s">
        <v>580</v>
      </c>
      <c r="H239" s="1" t="s">
        <v>427</v>
      </c>
      <c r="I239" s="1" t="s">
        <v>454</v>
      </c>
      <c r="K239" s="1" t="s">
        <v>581</v>
      </c>
      <c r="L239" s="1" t="s">
        <v>582</v>
      </c>
      <c r="T239" s="2"/>
      <c r="X239" s="7"/>
      <c r="AH239" s="28" t="str">
        <f t="shared" si="26"/>
        <v/>
      </c>
      <c r="AI239" s="5"/>
    </row>
    <row r="240" spans="1:35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413</v>
      </c>
      <c r="F240" s="1" t="str">
        <f>IF(ISBLANK(E240), "", Table2[[#This Row],[unique_id]])</f>
        <v>weatherstation_sample_period</v>
      </c>
      <c r="G240" s="1" t="s">
        <v>424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412</v>
      </c>
      <c r="R240" s="1" t="s">
        <v>414</v>
      </c>
      <c r="S240" s="1">
        <v>300</v>
      </c>
      <c r="T240" s="2" t="s">
        <v>36</v>
      </c>
      <c r="U240" s="1" t="s">
        <v>429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469</v>
      </c>
      <c r="Y240" s="1">
        <v>1</v>
      </c>
      <c r="Z240" s="1" t="s">
        <v>694</v>
      </c>
      <c r="AA240" s="2">
        <v>3.15</v>
      </c>
      <c r="AB240" s="1" t="s">
        <v>654</v>
      </c>
      <c r="AC240" s="1" t="s">
        <v>38</v>
      </c>
      <c r="AD240" s="1" t="s">
        <v>39</v>
      </c>
      <c r="AE240" s="1" t="s">
        <v>30</v>
      </c>
      <c r="AH240" s="28" t="str">
        <f t="shared" si="26"/>
        <v/>
      </c>
      <c r="AI240" s="5" t="s">
        <v>201</v>
      </c>
    </row>
    <row r="241" spans="1:35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187</v>
      </c>
      <c r="F241" s="1" t="str">
        <f>IF(ISBLANK(E241), "", Table2[[#This Row],[unique_id]])</f>
        <v>weatherstation_coms_signal_quality</v>
      </c>
      <c r="G241" s="1" t="s">
        <v>423</v>
      </c>
      <c r="H241" s="1" t="s">
        <v>415</v>
      </c>
      <c r="I241" s="1" t="s">
        <v>454</v>
      </c>
      <c r="K241" s="1" t="s">
        <v>139</v>
      </c>
      <c r="O241" s="1" t="s">
        <v>33</v>
      </c>
      <c r="P241" s="1" t="s">
        <v>34</v>
      </c>
      <c r="R241" s="1" t="s">
        <v>205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469</v>
      </c>
      <c r="Y241" s="1">
        <v>1</v>
      </c>
      <c r="Z241" s="1" t="s">
        <v>694</v>
      </c>
      <c r="AA241" s="2">
        <v>3.15</v>
      </c>
      <c r="AB241" s="1" t="s">
        <v>654</v>
      </c>
      <c r="AC241" s="1" t="s">
        <v>38</v>
      </c>
      <c r="AD241" s="1" t="s">
        <v>39</v>
      </c>
      <c r="AE241" s="1" t="s">
        <v>30</v>
      </c>
      <c r="AH241" s="28" t="str">
        <f t="shared" si="26"/>
        <v/>
      </c>
      <c r="AI241" s="5" t="s">
        <v>201</v>
      </c>
    </row>
    <row r="242" spans="1:35" x14ac:dyDescent="0.2">
      <c r="A242" s="1">
        <v>2600</v>
      </c>
      <c r="B242" s="1" t="s">
        <v>28</v>
      </c>
      <c r="C242" s="1" t="s">
        <v>305</v>
      </c>
      <c r="D242" s="1" t="s">
        <v>151</v>
      </c>
      <c r="E242" s="1" t="s">
        <v>152</v>
      </c>
      <c r="F242" s="1" t="str">
        <f>IF(ISBLANK(E242), "", Table2[[#This Row],[unique_id]])</f>
        <v>ada_home</v>
      </c>
      <c r="G242" s="1" t="s">
        <v>206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H242" s="28" t="str">
        <f t="shared" si="26"/>
        <v/>
      </c>
    </row>
    <row r="243" spans="1:35" x14ac:dyDescent="0.2">
      <c r="A243" s="1">
        <v>2601</v>
      </c>
      <c r="B243" s="1" t="s">
        <v>28</v>
      </c>
      <c r="C243" s="1" t="s">
        <v>305</v>
      </c>
      <c r="D243" s="1" t="s">
        <v>151</v>
      </c>
      <c r="E243" s="1" t="s">
        <v>380</v>
      </c>
      <c r="F243" s="1" t="str">
        <f>IF(ISBLANK(E243), "", Table2[[#This Row],[unique_id]])</f>
        <v>edwin_home</v>
      </c>
      <c r="G243" s="1" t="s">
        <v>382</v>
      </c>
      <c r="H243" s="1" t="s">
        <v>401</v>
      </c>
      <c r="I243" s="1" t="s">
        <v>150</v>
      </c>
      <c r="K243" s="1" t="s">
        <v>139</v>
      </c>
      <c r="L243" s="1" t="s">
        <v>400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AH243" s="28" t="str">
        <f t="shared" si="26"/>
        <v/>
      </c>
    </row>
    <row r="244" spans="1:35" x14ac:dyDescent="0.2">
      <c r="A244" s="1">
        <v>2602</v>
      </c>
      <c r="B244" s="1" t="s">
        <v>28</v>
      </c>
      <c r="C244" s="1" t="s">
        <v>579</v>
      </c>
      <c r="D244" s="1" t="s">
        <v>584</v>
      </c>
      <c r="E244" s="1" t="s">
        <v>583</v>
      </c>
      <c r="F244" s="1" t="str">
        <f>IF(ISBLANK(E244), "", Table2[[#This Row],[unique_id]])</f>
        <v>column_break</v>
      </c>
      <c r="G244" s="1" t="s">
        <v>580</v>
      </c>
      <c r="H244" s="1" t="s">
        <v>401</v>
      </c>
      <c r="I244" s="1" t="s">
        <v>150</v>
      </c>
      <c r="K244" s="1" t="s">
        <v>581</v>
      </c>
      <c r="L244" s="1" t="s">
        <v>582</v>
      </c>
      <c r="T244" s="2"/>
      <c r="AH244" s="28" t="str">
        <f t="shared" si="26"/>
        <v/>
      </c>
    </row>
    <row r="245" spans="1:35" x14ac:dyDescent="0.2">
      <c r="A245" s="1">
        <v>2603</v>
      </c>
      <c r="B245" s="1" t="s">
        <v>28</v>
      </c>
      <c r="C245" s="1" t="s">
        <v>305</v>
      </c>
      <c r="D245" s="1" t="s">
        <v>151</v>
      </c>
      <c r="E245" s="1" t="s">
        <v>394</v>
      </c>
      <c r="F245" s="1" t="str">
        <f>IF(ISBLANK(E245), "", Table2[[#This Row],[unique_id]])</f>
        <v>parents_home</v>
      </c>
      <c r="G245" s="1" t="s">
        <v>384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AH245" s="28" t="str">
        <f t="shared" si="26"/>
        <v/>
      </c>
    </row>
    <row r="246" spans="1:35" x14ac:dyDescent="0.2">
      <c r="A246" s="1">
        <v>2604</v>
      </c>
      <c r="B246" s="1" t="s">
        <v>28</v>
      </c>
      <c r="C246" s="1" t="s">
        <v>305</v>
      </c>
      <c r="D246" s="1" t="s">
        <v>151</v>
      </c>
      <c r="E246" s="1" t="s">
        <v>392</v>
      </c>
      <c r="F246" s="1" t="str">
        <f>IF(ISBLANK(E246), "", Table2[[#This Row],[unique_id]])</f>
        <v>parents_tv</v>
      </c>
      <c r="G246" s="1" t="s">
        <v>389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AH246" s="28" t="str">
        <f t="shared" si="26"/>
        <v/>
      </c>
    </row>
    <row r="247" spans="1:35" x14ac:dyDescent="0.2">
      <c r="A247" s="1">
        <v>2605</v>
      </c>
      <c r="B247" s="1" t="s">
        <v>28</v>
      </c>
      <c r="C247" s="1" t="s">
        <v>199</v>
      </c>
      <c r="D247" s="1" t="s">
        <v>151</v>
      </c>
      <c r="E247" s="1" t="s">
        <v>393</v>
      </c>
      <c r="F247" s="1" t="str">
        <f>IF(ISBLANK(E247), "", Table2[[#This Row],[unique_id]])</f>
        <v>parents_speaker</v>
      </c>
      <c r="G247" s="1" t="s">
        <v>385</v>
      </c>
      <c r="H247" s="1" t="s">
        <v>401</v>
      </c>
      <c r="I247" s="1" t="s">
        <v>150</v>
      </c>
      <c r="K247" s="1" t="s">
        <v>139</v>
      </c>
      <c r="L247" s="1" t="s">
        <v>400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IF(OR(ISBLANK(AF247), ISBLANK(AG247)), "", LOWER(_xlfn.CONCAT(Table2[[#This Row],[device_manufacturer]], "-",Table2[[#This Row],[device_suggested_area]], "-", Table2[[#This Row],[device_identifiers]])))</f>
        <v>sonos-parents-speaker</v>
      </c>
      <c r="AA247" s="2" t="s">
        <v>669</v>
      </c>
      <c r="AB247" s="1" t="s">
        <v>670</v>
      </c>
      <c r="AC247" s="1" t="s">
        <v>672</v>
      </c>
      <c r="AD247" s="1" t="str">
        <f>IF(OR(ISBLANK(AF247), ISBLANK(AG247)), "", Table2[[#This Row],[device_via_device]])</f>
        <v>Sonos</v>
      </c>
      <c r="AE247" s="1" t="s">
        <v>244</v>
      </c>
      <c r="AF247" s="1" t="s">
        <v>674</v>
      </c>
      <c r="AG247" s="1" t="s">
        <v>675</v>
      </c>
      <c r="AH247" s="28" t="str">
        <f t="shared" si="26"/>
        <v>[["mac", "5c:aa:fd:d1:23:be"], ["ip", "192.168.1.70"]]</v>
      </c>
    </row>
    <row r="248" spans="1:35" x14ac:dyDescent="0.2">
      <c r="A248" s="1">
        <v>2606</v>
      </c>
      <c r="B248" s="1" t="s">
        <v>28</v>
      </c>
      <c r="C248" s="1" t="s">
        <v>579</v>
      </c>
      <c r="D248" s="1" t="s">
        <v>584</v>
      </c>
      <c r="E248" s="1" t="s">
        <v>583</v>
      </c>
      <c r="F248" s="1" t="str">
        <f>IF(ISBLANK(E248), "", Table2[[#This Row],[unique_id]])</f>
        <v>column_break</v>
      </c>
      <c r="G248" s="1" t="s">
        <v>580</v>
      </c>
      <c r="H248" s="1" t="s">
        <v>401</v>
      </c>
      <c r="I248" s="1" t="s">
        <v>150</v>
      </c>
      <c r="K248" s="1" t="s">
        <v>581</v>
      </c>
      <c r="L248" s="1" t="s">
        <v>582</v>
      </c>
      <c r="T248" s="2"/>
      <c r="AH248" s="28" t="str">
        <f t="shared" si="26"/>
        <v/>
      </c>
    </row>
    <row r="249" spans="1:35" x14ac:dyDescent="0.2">
      <c r="A249" s="1">
        <v>2607</v>
      </c>
      <c r="B249" s="1" t="s">
        <v>28</v>
      </c>
      <c r="C249" s="1" t="s">
        <v>199</v>
      </c>
      <c r="D249" s="1" t="s">
        <v>151</v>
      </c>
      <c r="E249" s="1" t="s">
        <v>387</v>
      </c>
      <c r="F249" s="1" t="str">
        <f>IF(ISBLANK(E249), "", Table2[[#This Row],[unique_id]])</f>
        <v>kitchen_home</v>
      </c>
      <c r="G249" s="1" t="s">
        <v>386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IF(OR(ISBLANK(AF249), ISBLANK(AG249)), "", LOWER(_xlfn.CONCAT(Table2[[#This Row],[device_manufacturer]], "-",Table2[[#This Row],[device_suggested_area]], "-", Table2[[#This Row],[device_identifiers]])))</f>
        <v>sonos-kitchen-home</v>
      </c>
      <c r="AA249" s="2" t="s">
        <v>669</v>
      </c>
      <c r="AB249" s="1" t="s">
        <v>671</v>
      </c>
      <c r="AC249" s="1" t="s">
        <v>672</v>
      </c>
      <c r="AD249" s="1" t="str">
        <f>IF(OR(ISBLANK(AF249), ISBLANK(AG249)), "", Table2[[#This Row],[device_via_device]])</f>
        <v>Sonos</v>
      </c>
      <c r="AE249" s="1" t="s">
        <v>261</v>
      </c>
      <c r="AF249" s="1" t="s">
        <v>679</v>
      </c>
      <c r="AG249" s="1" t="s">
        <v>678</v>
      </c>
      <c r="AH249" s="28" t="str">
        <f t="shared" si="26"/>
        <v>[["mac", "48:a6:b8:e2:50:40"], ["ip", "192.168.1.72"]]</v>
      </c>
    </row>
    <row r="250" spans="1:35" x14ac:dyDescent="0.2">
      <c r="A250" s="1">
        <v>2608</v>
      </c>
      <c r="B250" s="1" t="s">
        <v>28</v>
      </c>
      <c r="C250" s="1" t="s">
        <v>199</v>
      </c>
      <c r="D250" s="1" t="s">
        <v>151</v>
      </c>
      <c r="E250" s="1" t="s">
        <v>153</v>
      </c>
      <c r="F250" s="1" t="str">
        <f>IF(ISBLANK(E250), "", Table2[[#This Row],[unique_id]])</f>
        <v>kitchen_speaker</v>
      </c>
      <c r="G250" s="1" t="s">
        <v>207</v>
      </c>
      <c r="H250" s="1" t="s">
        <v>401</v>
      </c>
      <c r="I250" s="1" t="s">
        <v>150</v>
      </c>
      <c r="K250" s="1" t="s">
        <v>139</v>
      </c>
      <c r="L250" s="1" t="s">
        <v>400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IF(OR(ISBLANK(AF250), ISBLANK(AG250)), "", LOWER(_xlfn.CONCAT(Table2[[#This Row],[device_manufacturer]], "-",Table2[[#This Row],[device_suggested_area]], "-", Table2[[#This Row],[device_identifiers]])))</f>
        <v>sonos-kitchen-speaker</v>
      </c>
      <c r="AA250" s="2" t="s">
        <v>669</v>
      </c>
      <c r="AB250" s="1" t="s">
        <v>670</v>
      </c>
      <c r="AC250" s="1" t="s">
        <v>673</v>
      </c>
      <c r="AD250" s="1" t="str">
        <f>IF(OR(ISBLANK(AF250), ISBLANK(AG250)), "", Table2[[#This Row],[device_via_device]])</f>
        <v>Sonos</v>
      </c>
      <c r="AE250" s="1" t="s">
        <v>261</v>
      </c>
      <c r="AF250" s="1" t="s">
        <v>676</v>
      </c>
      <c r="AG250" s="1" t="s">
        <v>677</v>
      </c>
      <c r="AH250" s="28" t="str">
        <f t="shared" si="26"/>
        <v>[["mac", "5c:aa:fd:f1:a3:d4"], ["ip", "192.168.1.71"]]</v>
      </c>
    </row>
    <row r="251" spans="1:35" x14ac:dyDescent="0.2">
      <c r="A251" s="1">
        <v>2609</v>
      </c>
      <c r="B251" s="1" t="s">
        <v>28</v>
      </c>
      <c r="C251" s="1" t="s">
        <v>579</v>
      </c>
      <c r="D251" s="1" t="s">
        <v>584</v>
      </c>
      <c r="E251" s="1" t="s">
        <v>583</v>
      </c>
      <c r="F251" s="1" t="str">
        <f>IF(ISBLANK(E251), "", Table2[[#This Row],[unique_id]])</f>
        <v>column_break</v>
      </c>
      <c r="G251" s="1" t="s">
        <v>580</v>
      </c>
      <c r="H251" s="1" t="s">
        <v>401</v>
      </c>
      <c r="I251" s="1" t="s">
        <v>150</v>
      </c>
      <c r="K251" s="1" t="s">
        <v>581</v>
      </c>
      <c r="L251" s="1" t="s">
        <v>582</v>
      </c>
      <c r="T251" s="2"/>
      <c r="AH251" s="28" t="str">
        <f t="shared" si="26"/>
        <v/>
      </c>
    </row>
    <row r="252" spans="1:35" x14ac:dyDescent="0.2">
      <c r="A252" s="1">
        <v>2610</v>
      </c>
      <c r="B252" s="1" t="s">
        <v>28</v>
      </c>
      <c r="C252" s="1" t="s">
        <v>305</v>
      </c>
      <c r="D252" s="1" t="s">
        <v>151</v>
      </c>
      <c r="E252" s="1" t="s">
        <v>381</v>
      </c>
      <c r="F252" s="1" t="str">
        <f>IF(ISBLANK(E252), "", Table2[[#This Row],[unique_id]])</f>
        <v>lounge_home</v>
      </c>
      <c r="G252" s="1" t="s">
        <v>383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AH252" s="28" t="str">
        <f t="shared" si="26"/>
        <v/>
      </c>
    </row>
    <row r="253" spans="1:35" x14ac:dyDescent="0.2">
      <c r="A253" s="1">
        <v>2611</v>
      </c>
      <c r="B253" s="1" t="s">
        <v>28</v>
      </c>
      <c r="C253" s="1" t="s">
        <v>390</v>
      </c>
      <c r="D253" s="1" t="s">
        <v>151</v>
      </c>
      <c r="E253" s="1" t="s">
        <v>391</v>
      </c>
      <c r="F253" s="1" t="str">
        <f>IF(ISBLANK(E253), "", Table2[[#This Row],[unique_id]])</f>
        <v>lounge_speaker</v>
      </c>
      <c r="G253" s="1" t="s">
        <v>388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AH253" s="28" t="str">
        <f t="shared" si="26"/>
        <v/>
      </c>
    </row>
    <row r="254" spans="1:35" x14ac:dyDescent="0.2">
      <c r="A254" s="1">
        <v>2612</v>
      </c>
      <c r="B254" s="1" t="s">
        <v>28</v>
      </c>
      <c r="C254" s="1" t="s">
        <v>390</v>
      </c>
      <c r="D254" s="1" t="s">
        <v>151</v>
      </c>
      <c r="E254" s="1" t="s">
        <v>196</v>
      </c>
      <c r="F254" s="1" t="str">
        <f>IF(ISBLANK(E254), "", Table2[[#This Row],[unique_id]])</f>
        <v>lounge_tv</v>
      </c>
      <c r="G254" s="1" t="s">
        <v>197</v>
      </c>
      <c r="H254" s="1" t="s">
        <v>401</v>
      </c>
      <c r="I254" s="1" t="s">
        <v>150</v>
      </c>
      <c r="K254" s="1" t="s">
        <v>139</v>
      </c>
      <c r="L254" s="1" t="s">
        <v>400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H254" s="28" t="str">
        <f t="shared" si="26"/>
        <v/>
      </c>
    </row>
    <row r="255" spans="1:35" x14ac:dyDescent="0.2">
      <c r="A255" s="1">
        <v>2700</v>
      </c>
      <c r="B255" s="1" t="s">
        <v>28</v>
      </c>
      <c r="C255" s="1" t="s">
        <v>304</v>
      </c>
      <c r="D255" s="1" t="s">
        <v>154</v>
      </c>
      <c r="E255" s="1" t="s">
        <v>155</v>
      </c>
      <c r="F255" s="1" t="str">
        <f>IF(ISBLANK(E255), "", Table2[[#This Row],[unique_id]])</f>
        <v>uvc_ada_medium</v>
      </c>
      <c r="G255" s="1" t="s">
        <v>133</v>
      </c>
      <c r="H255" s="1" t="s">
        <v>585</v>
      </c>
      <c r="I255" s="1" t="s">
        <v>268</v>
      </c>
      <c r="K255" s="1" t="s">
        <v>139</v>
      </c>
      <c r="L255" s="1" t="s">
        <v>402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749</v>
      </c>
      <c r="AA255" s="2" t="s">
        <v>751</v>
      </c>
      <c r="AB255" s="1" t="s">
        <v>752</v>
      </c>
      <c r="AC255" s="1" t="s">
        <v>748</v>
      </c>
      <c r="AD255" s="1" t="s">
        <v>304</v>
      </c>
      <c r="AE255" s="1" t="s">
        <v>133</v>
      </c>
      <c r="AF255" s="1" t="s">
        <v>746</v>
      </c>
      <c r="AG255" s="1" t="s">
        <v>747</v>
      </c>
      <c r="AH255" s="28" t="str">
        <f t="shared" si="26"/>
        <v>[["mac", "74:83:c2:3f:6e:5c"], ["ip", "192.168.1.15"]]</v>
      </c>
      <c r="AI255" s="1"/>
    </row>
    <row r="256" spans="1:35" x14ac:dyDescent="0.2">
      <c r="A256" s="1">
        <v>2701</v>
      </c>
      <c r="B256" s="1" t="s">
        <v>28</v>
      </c>
      <c r="C256" s="1" t="s">
        <v>304</v>
      </c>
      <c r="D256" s="1" t="s">
        <v>156</v>
      </c>
      <c r="E256" s="1" t="s">
        <v>157</v>
      </c>
      <c r="F256" s="1" t="str">
        <f>IF(ISBLANK(E256), "", Table2[[#This Row],[unique_id]])</f>
        <v>uvc_ada_motion</v>
      </c>
      <c r="G256" s="1" t="s">
        <v>133</v>
      </c>
      <c r="H256" s="1" t="s">
        <v>587</v>
      </c>
      <c r="I256" s="1" t="s">
        <v>268</v>
      </c>
      <c r="K256" s="1" t="s">
        <v>139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H256" s="28" t="str">
        <f t="shared" si="26"/>
        <v/>
      </c>
      <c r="AI256" s="1"/>
    </row>
    <row r="257" spans="1:35" x14ac:dyDescent="0.2">
      <c r="A257" s="1">
        <v>2702</v>
      </c>
      <c r="B257" s="1" t="s">
        <v>28</v>
      </c>
      <c r="C257" s="1" t="s">
        <v>579</v>
      </c>
      <c r="D257" s="1" t="s">
        <v>584</v>
      </c>
      <c r="E257" s="1" t="s">
        <v>583</v>
      </c>
      <c r="F257" s="1" t="str">
        <f>IF(ISBLANK(E257), "", Table2[[#This Row],[unique_id]])</f>
        <v>column_break</v>
      </c>
      <c r="G257" s="1" t="s">
        <v>580</v>
      </c>
      <c r="H257" s="1" t="s">
        <v>587</v>
      </c>
      <c r="I257" s="1" t="s">
        <v>268</v>
      </c>
      <c r="K257" s="1" t="s">
        <v>581</v>
      </c>
      <c r="L257" s="1" t="s">
        <v>582</v>
      </c>
      <c r="T257" s="2"/>
      <c r="AH257" s="28" t="str">
        <f t="shared" si="26"/>
        <v/>
      </c>
      <c r="AI257" s="1"/>
    </row>
    <row r="258" spans="1:35" x14ac:dyDescent="0.2">
      <c r="A258" s="1">
        <v>2703</v>
      </c>
      <c r="B258" s="1" t="s">
        <v>28</v>
      </c>
      <c r="C258" s="1" t="s">
        <v>304</v>
      </c>
      <c r="D258" s="1" t="s">
        <v>154</v>
      </c>
      <c r="E258" s="1" t="s">
        <v>263</v>
      </c>
      <c r="F258" s="1" t="str">
        <f>IF(ISBLANK(E258), "", Table2[[#This Row],[unique_id]])</f>
        <v>uvc_edwin_medium</v>
      </c>
      <c r="G258" s="1" t="s">
        <v>129</v>
      </c>
      <c r="H258" s="1" t="s">
        <v>586</v>
      </c>
      <c r="I258" s="1" t="s">
        <v>268</v>
      </c>
      <c r="K258" s="1" t="s">
        <v>139</v>
      </c>
      <c r="L258" s="1" t="s">
        <v>402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750</v>
      </c>
      <c r="AA258" s="2" t="s">
        <v>751</v>
      </c>
      <c r="AB258" s="1" t="s">
        <v>752</v>
      </c>
      <c r="AC258" s="1" t="s">
        <v>748</v>
      </c>
      <c r="AD258" s="1" t="s">
        <v>304</v>
      </c>
      <c r="AE258" s="1" t="s">
        <v>129</v>
      </c>
      <c r="AF258" s="1" t="s">
        <v>744</v>
      </c>
      <c r="AG258" s="1" t="s">
        <v>745</v>
      </c>
      <c r="AH258" s="28" t="str">
        <f t="shared" si="26"/>
        <v>[["mac", "74:83:c2:3f:6c:4c"], ["ip", "192.168.1.16"]]</v>
      </c>
      <c r="AI258" s="1"/>
    </row>
    <row r="259" spans="1:35" x14ac:dyDescent="0.2">
      <c r="A259" s="1">
        <v>2704</v>
      </c>
      <c r="B259" s="1" t="s">
        <v>28</v>
      </c>
      <c r="C259" s="1" t="s">
        <v>304</v>
      </c>
      <c r="D259" s="1" t="s">
        <v>156</v>
      </c>
      <c r="E259" s="1" t="s">
        <v>264</v>
      </c>
      <c r="F259" s="1" t="str">
        <f>IF(ISBLANK(E259), "", Table2[[#This Row],[unique_id]])</f>
        <v>uvc_edwin_motion</v>
      </c>
      <c r="G259" s="1" t="s">
        <v>129</v>
      </c>
      <c r="H259" s="1" t="s">
        <v>588</v>
      </c>
      <c r="I259" s="1" t="s">
        <v>268</v>
      </c>
      <c r="K259" s="1" t="s">
        <v>139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H259" s="28" t="str">
        <f t="shared" si="26"/>
        <v/>
      </c>
      <c r="AI259" s="1"/>
    </row>
    <row r="260" spans="1:35" x14ac:dyDescent="0.2">
      <c r="A260" s="1">
        <v>2705</v>
      </c>
      <c r="B260" s="1" t="s">
        <v>28</v>
      </c>
      <c r="C260" s="1" t="s">
        <v>579</v>
      </c>
      <c r="D260" s="1" t="s">
        <v>584</v>
      </c>
      <c r="E260" s="1" t="s">
        <v>583</v>
      </c>
      <c r="F260" s="1" t="str">
        <f>IF(ISBLANK(E260), "", Table2[[#This Row],[unique_id]])</f>
        <v>column_break</v>
      </c>
      <c r="G260" s="1" t="s">
        <v>580</v>
      </c>
      <c r="H260" s="1" t="s">
        <v>588</v>
      </c>
      <c r="I260" s="1" t="s">
        <v>268</v>
      </c>
      <c r="K260" s="1" t="s">
        <v>581</v>
      </c>
      <c r="L260" s="1" t="s">
        <v>582</v>
      </c>
      <c r="T260" s="2"/>
      <c r="AH260" s="28" t="str">
        <f t="shared" si="26"/>
        <v/>
      </c>
      <c r="AI260" s="1"/>
    </row>
    <row r="261" spans="1:35" x14ac:dyDescent="0.2">
      <c r="A261" s="1">
        <v>2706</v>
      </c>
      <c r="B261" s="1" t="s">
        <v>28</v>
      </c>
      <c r="C261" s="1" t="s">
        <v>136</v>
      </c>
      <c r="D261" s="1" t="s">
        <v>156</v>
      </c>
      <c r="E261" s="1" t="s">
        <v>265</v>
      </c>
      <c r="F261" s="1" t="str">
        <f>IF(ISBLANK(E261), "", Table2[[#This Row],[unique_id]])</f>
        <v>ada_occupancy</v>
      </c>
      <c r="G261" s="1" t="s">
        <v>133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ref="V261:V324" si="33">IF(ISBLANK(U261),  "", _xlfn.CONCAT("haas/entity/sensor/", LOWER(C261), "/", E261, "/config"))</f>
        <v/>
      </c>
      <c r="W261" s="1" t="str">
        <f t="shared" ref="W261:W324" si="34">IF(ISBLANK(U261),  "", _xlfn.CONCAT("haas/entity/sensor/", LOWER(C261), "/", E261))</f>
        <v/>
      </c>
      <c r="AH261" s="28" t="str">
        <f t="shared" si="26"/>
        <v/>
      </c>
      <c r="AI261" s="1"/>
    </row>
    <row r="262" spans="1:35" x14ac:dyDescent="0.2">
      <c r="A262" s="1">
        <v>2707</v>
      </c>
      <c r="B262" s="1" t="s">
        <v>28</v>
      </c>
      <c r="C262" s="1" t="s">
        <v>136</v>
      </c>
      <c r="D262" s="1" t="s">
        <v>156</v>
      </c>
      <c r="E262" s="1" t="s">
        <v>266</v>
      </c>
      <c r="F262" s="1" t="str">
        <f>IF(ISBLANK(E262), "", Table2[[#This Row],[unique_id]])</f>
        <v>edwin_occupancy</v>
      </c>
      <c r="G262" s="1" t="s">
        <v>129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33"/>
        <v/>
      </c>
      <c r="W262" s="1" t="str">
        <f t="shared" si="34"/>
        <v/>
      </c>
      <c r="X262" s="4"/>
      <c r="AH262" s="28" t="str">
        <f t="shared" si="26"/>
        <v/>
      </c>
      <c r="AI262" s="1"/>
    </row>
    <row r="263" spans="1:35" x14ac:dyDescent="0.2">
      <c r="A263" s="1">
        <v>2708</v>
      </c>
      <c r="B263" s="1" t="s">
        <v>28</v>
      </c>
      <c r="C263" s="1" t="s">
        <v>136</v>
      </c>
      <c r="D263" s="1" t="s">
        <v>156</v>
      </c>
      <c r="E263" s="1" t="s">
        <v>158</v>
      </c>
      <c r="F263" s="1" t="str">
        <f>IF(ISBLANK(E263), "", Table2[[#This Row],[unique_id]])</f>
        <v>parents_occupancy</v>
      </c>
      <c r="G263" s="1" t="s">
        <v>244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33"/>
        <v/>
      </c>
      <c r="W263" s="1" t="str">
        <f t="shared" si="34"/>
        <v/>
      </c>
      <c r="X263" s="4"/>
      <c r="AH263" s="28" t="str">
        <f t="shared" si="26"/>
        <v/>
      </c>
      <c r="AI263" s="1"/>
    </row>
    <row r="264" spans="1:35" x14ac:dyDescent="0.2">
      <c r="A264" s="1">
        <v>2709</v>
      </c>
      <c r="B264" s="1" t="s">
        <v>28</v>
      </c>
      <c r="C264" s="1" t="s">
        <v>136</v>
      </c>
      <c r="D264" s="1" t="s">
        <v>156</v>
      </c>
      <c r="E264" s="1" t="s">
        <v>267</v>
      </c>
      <c r="F264" s="1" t="str">
        <f>IF(ISBLANK(E264), "", Table2[[#This Row],[unique_id]])</f>
        <v>lounge_occupancy</v>
      </c>
      <c r="G264" s="1" t="s">
        <v>246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33"/>
        <v/>
      </c>
      <c r="W264" s="1" t="str">
        <f t="shared" si="34"/>
        <v/>
      </c>
      <c r="AH264" s="28" t="str">
        <f t="shared" si="26"/>
        <v/>
      </c>
      <c r="AI264" s="1"/>
    </row>
    <row r="265" spans="1:35" x14ac:dyDescent="0.2">
      <c r="A265" s="1">
        <v>2710</v>
      </c>
      <c r="B265" s="1" t="s">
        <v>28</v>
      </c>
      <c r="C265" s="1" t="s">
        <v>136</v>
      </c>
      <c r="D265" s="1" t="s">
        <v>156</v>
      </c>
      <c r="E265" s="1" t="s">
        <v>403</v>
      </c>
      <c r="F265" s="1" t="str">
        <f>IF(ISBLANK(E265), "", Table2[[#This Row],[unique_id]])</f>
        <v>deck_east_occupancy</v>
      </c>
      <c r="G265" s="1" t="s">
        <v>274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33"/>
        <v/>
      </c>
      <c r="W265" s="1" t="str">
        <f t="shared" si="34"/>
        <v/>
      </c>
      <c r="AH265" s="28" t="str">
        <f t="shared" si="26"/>
        <v/>
      </c>
      <c r="AI265" s="1"/>
    </row>
    <row r="266" spans="1:35" x14ac:dyDescent="0.2">
      <c r="A266" s="1">
        <v>2711</v>
      </c>
      <c r="B266" s="1" t="s">
        <v>28</v>
      </c>
      <c r="C266" s="1" t="s">
        <v>136</v>
      </c>
      <c r="D266" s="1" t="s">
        <v>156</v>
      </c>
      <c r="E266" s="1" t="s">
        <v>404</v>
      </c>
      <c r="F266" s="1" t="str">
        <f>IF(ISBLANK(E266), "", Table2[[#This Row],[unique_id]])</f>
        <v>deck_west_occupancy</v>
      </c>
      <c r="G266" s="1" t="s">
        <v>273</v>
      </c>
      <c r="H266" s="1" t="s">
        <v>405</v>
      </c>
      <c r="I266" s="1" t="s">
        <v>268</v>
      </c>
      <c r="K266" s="1" t="s">
        <v>139</v>
      </c>
      <c r="T266" s="2"/>
      <c r="V266" s="1" t="str">
        <f t="shared" si="33"/>
        <v/>
      </c>
      <c r="W266" s="1" t="str">
        <f t="shared" si="34"/>
        <v/>
      </c>
      <c r="AH266" s="28" t="str">
        <f t="shared" si="26"/>
        <v/>
      </c>
      <c r="AI266" s="1"/>
    </row>
    <row r="267" spans="1:35" x14ac:dyDescent="0.2">
      <c r="A267" s="1">
        <v>5000</v>
      </c>
      <c r="B267" s="7" t="s">
        <v>28</v>
      </c>
      <c r="C267" s="7" t="s">
        <v>713</v>
      </c>
      <c r="D267" s="7" t="s">
        <v>704</v>
      </c>
      <c r="E267" s="7" t="s">
        <v>714</v>
      </c>
      <c r="F267" s="1" t="str">
        <f>IF(ISBLANK(E267), "", Table2[[#This Row],[unique_id]])</f>
        <v>macbook-flo</v>
      </c>
      <c r="G267" s="7" t="s">
        <v>715</v>
      </c>
      <c r="H267" s="7" t="s">
        <v>716</v>
      </c>
      <c r="I267" s="7" t="s">
        <v>717</v>
      </c>
      <c r="J267" s="7"/>
      <c r="K267" s="7"/>
      <c r="T267" s="2"/>
      <c r="V267" s="1" t="str">
        <f t="shared" si="33"/>
        <v/>
      </c>
      <c r="W267" s="1" t="str">
        <f t="shared" si="34"/>
        <v/>
      </c>
      <c r="Z267" s="1" t="s">
        <v>714</v>
      </c>
      <c r="AA267" s="2" t="s">
        <v>722</v>
      </c>
      <c r="AB267" s="1" t="s">
        <v>723</v>
      </c>
      <c r="AC267" s="1" t="s">
        <v>726</v>
      </c>
      <c r="AD267" s="1" t="s">
        <v>390</v>
      </c>
      <c r="AE267" s="1" t="s">
        <v>30</v>
      </c>
      <c r="AF267" s="1" t="s">
        <v>732</v>
      </c>
      <c r="AG267" s="1" t="s">
        <v>733</v>
      </c>
      <c r="AH267" s="28" t="str">
        <f>IF(OR(ISBLANK(AF267), ISBLANK(AG267)), "", _xlfn.CONCAT("[[""mac"", """, AF267, """], [""ip"", """, AG267, """]]"))</f>
        <v>[["mac", "00:e0:4c:68:06:a1"], ["ip", "192.168.1.2"]]</v>
      </c>
      <c r="AI267" s="1"/>
    </row>
    <row r="268" spans="1:35" x14ac:dyDescent="0.2">
      <c r="A268" s="1">
        <v>5001</v>
      </c>
      <c r="B268" s="7" t="s">
        <v>28</v>
      </c>
      <c r="C268" s="7" t="s">
        <v>713</v>
      </c>
      <c r="D268" s="7" t="s">
        <v>704</v>
      </c>
      <c r="E268" s="7" t="s">
        <v>718</v>
      </c>
      <c r="F268" s="1" t="str">
        <f>IF(ISBLANK(E268), "", Table2[[#This Row],[unique_id]])</f>
        <v>macmini-liz</v>
      </c>
      <c r="G268" s="7" t="s">
        <v>720</v>
      </c>
      <c r="H268" s="7" t="s">
        <v>716</v>
      </c>
      <c r="I268" s="7" t="s">
        <v>717</v>
      </c>
      <c r="T268" s="2"/>
      <c r="V268" s="1" t="str">
        <f t="shared" si="33"/>
        <v/>
      </c>
      <c r="W268" s="1" t="str">
        <f t="shared" si="34"/>
        <v/>
      </c>
      <c r="Z268" s="1" t="s">
        <v>718</v>
      </c>
      <c r="AA268" s="2" t="s">
        <v>722</v>
      </c>
      <c r="AB268" s="1" t="s">
        <v>724</v>
      </c>
      <c r="AC268" s="1" t="s">
        <v>727</v>
      </c>
      <c r="AD268" s="1" t="s">
        <v>390</v>
      </c>
      <c r="AE268" s="1" t="s">
        <v>30</v>
      </c>
      <c r="AF268" s="1" t="s">
        <v>728</v>
      </c>
      <c r="AG268" s="1" t="s">
        <v>729</v>
      </c>
      <c r="AH268" s="28" t="str">
        <f t="shared" si="26"/>
        <v>[["mac", "00:e0:4c:68:04:21"], ["ip", "192.168.1.3"]]</v>
      </c>
      <c r="AI268" s="1"/>
    </row>
    <row r="269" spans="1:35" x14ac:dyDescent="0.2">
      <c r="A269" s="1">
        <v>5002</v>
      </c>
      <c r="B269" s="7" t="s">
        <v>28</v>
      </c>
      <c r="C269" s="7" t="s">
        <v>713</v>
      </c>
      <c r="D269" s="7" t="s">
        <v>704</v>
      </c>
      <c r="E269" s="7" t="s">
        <v>719</v>
      </c>
      <c r="F269" s="1" t="str">
        <f>IF(ISBLANK(E269), "", Table2[[#This Row],[unique_id]])</f>
        <v>macmini-nel</v>
      </c>
      <c r="G269" s="7" t="s">
        <v>721</v>
      </c>
      <c r="H269" s="7" t="s">
        <v>716</v>
      </c>
      <c r="I269" s="7" t="s">
        <v>717</v>
      </c>
      <c r="T269" s="2"/>
      <c r="V269" s="1" t="str">
        <f t="shared" si="33"/>
        <v/>
      </c>
      <c r="W269" s="1" t="str">
        <f t="shared" si="34"/>
        <v/>
      </c>
      <c r="Z269" s="1" t="s">
        <v>719</v>
      </c>
      <c r="AA269" s="2" t="s">
        <v>722</v>
      </c>
      <c r="AB269" s="1" t="s">
        <v>725</v>
      </c>
      <c r="AC269" s="1" t="s">
        <v>727</v>
      </c>
      <c r="AD269" s="1" t="s">
        <v>390</v>
      </c>
      <c r="AE269" s="1" t="s">
        <v>30</v>
      </c>
      <c r="AF269" s="1" t="s">
        <v>730</v>
      </c>
      <c r="AG269" s="1" t="s">
        <v>731</v>
      </c>
      <c r="AH269" s="28" t="str">
        <f t="shared" ref="AH269:AH332" si="35">IF(OR(ISBLANK(AF269), ISBLANK(AG269)), "", _xlfn.CONCAT("[[""mac"", """, AF269, """], [""ip"", """, AG269, """]]"))</f>
        <v>[["mac", "c8:2a:14:55:c7:0c"], ["ip", "192.168.1.4"]]</v>
      </c>
      <c r="AI269" s="1"/>
    </row>
    <row r="270" spans="1:35" x14ac:dyDescent="0.2">
      <c r="A270" s="1">
        <v>5003</v>
      </c>
      <c r="B270" s="1" t="s">
        <v>28</v>
      </c>
      <c r="C270" s="1" t="s">
        <v>736</v>
      </c>
      <c r="D270" s="1" t="s">
        <v>741</v>
      </c>
      <c r="E270" s="1" t="s">
        <v>740</v>
      </c>
      <c r="F270" s="1" t="str">
        <f>IF(ISBLANK(E270), "", Table2[[#This Row],[unique_id]])</f>
        <v>brother-printer</v>
      </c>
      <c r="G270" s="1" t="s">
        <v>742</v>
      </c>
      <c r="H270" s="1" t="s">
        <v>743</v>
      </c>
      <c r="I270" s="7" t="s">
        <v>717</v>
      </c>
      <c r="T270" s="2"/>
      <c r="V270" s="1" t="str">
        <f t="shared" si="33"/>
        <v/>
      </c>
      <c r="W270" s="1" t="str">
        <f t="shared" si="34"/>
        <v/>
      </c>
      <c r="Z270" s="1" t="s">
        <v>740</v>
      </c>
      <c r="AA270" s="2" t="s">
        <v>739</v>
      </c>
      <c r="AB270" s="1" t="s">
        <v>737</v>
      </c>
      <c r="AC270" s="1" t="s">
        <v>738</v>
      </c>
      <c r="AD270" s="1" t="s">
        <v>736</v>
      </c>
      <c r="AE270" s="1" t="s">
        <v>30</v>
      </c>
      <c r="AF270" s="1" t="s">
        <v>734</v>
      </c>
      <c r="AG270" s="1" t="s">
        <v>735</v>
      </c>
      <c r="AH270" s="28" t="str">
        <f t="shared" si="35"/>
        <v>[["mac", "30:05:5c:8a:ff:10"], ["ip", "192.168.1.12"]]</v>
      </c>
      <c r="AI270" s="1"/>
    </row>
    <row r="271" spans="1:35" x14ac:dyDescent="0.2">
      <c r="F271" s="1" t="str">
        <f>IF(ISBLANK(E271), "", Table2[[#This Row],[unique_id]])</f>
        <v/>
      </c>
      <c r="T271" s="2"/>
      <c r="V271" s="1" t="str">
        <f t="shared" si="33"/>
        <v/>
      </c>
      <c r="W271" s="1" t="str">
        <f t="shared" si="34"/>
        <v/>
      </c>
      <c r="AH271" s="28" t="str">
        <f t="shared" si="35"/>
        <v/>
      </c>
      <c r="AI271" s="1"/>
    </row>
    <row r="272" spans="1:35" x14ac:dyDescent="0.2">
      <c r="F272" s="1" t="str">
        <f>IF(ISBLANK(E272), "", Table2[[#This Row],[unique_id]])</f>
        <v/>
      </c>
      <c r="T272" s="2"/>
      <c r="V272" s="1" t="str">
        <f t="shared" si="33"/>
        <v/>
      </c>
      <c r="W272" s="1" t="str">
        <f t="shared" si="34"/>
        <v/>
      </c>
      <c r="AH272" s="28" t="str">
        <f t="shared" si="35"/>
        <v/>
      </c>
      <c r="AI272" s="1"/>
    </row>
    <row r="273" spans="2:35" x14ac:dyDescent="0.2">
      <c r="B273" s="7"/>
      <c r="C273" s="7"/>
      <c r="D273" s="7"/>
      <c r="E273" s="7"/>
      <c r="F273" s="1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33"/>
        <v/>
      </c>
      <c r="W273" s="1" t="str">
        <f t="shared" si="34"/>
        <v/>
      </c>
      <c r="AH273" s="28" t="str">
        <f t="shared" si="35"/>
        <v/>
      </c>
      <c r="AI273" s="1"/>
    </row>
    <row r="274" spans="2:35" x14ac:dyDescent="0.2">
      <c r="F274" s="1" t="str">
        <f>IF(ISBLANK(E274), "", Table2[[#This Row],[unique_id]])</f>
        <v/>
      </c>
      <c r="T274" s="2"/>
      <c r="V274" s="1" t="str">
        <f t="shared" si="33"/>
        <v/>
      </c>
      <c r="W274" s="1" t="str">
        <f t="shared" si="34"/>
        <v/>
      </c>
      <c r="AH274" s="28" t="str">
        <f t="shared" si="35"/>
        <v/>
      </c>
      <c r="AI274" s="1"/>
    </row>
    <row r="275" spans="2:35" x14ac:dyDescent="0.2">
      <c r="F275" s="1" t="str">
        <f>IF(ISBLANK(E275), "", Table2[[#This Row],[unique_id]])</f>
        <v/>
      </c>
      <c r="T275" s="2"/>
      <c r="V275" s="1" t="str">
        <f t="shared" si="33"/>
        <v/>
      </c>
      <c r="W275" s="1" t="str">
        <f t="shared" si="34"/>
        <v/>
      </c>
      <c r="AH275" s="28" t="str">
        <f t="shared" si="35"/>
        <v/>
      </c>
      <c r="AI275" s="1"/>
    </row>
    <row r="276" spans="2:35" x14ac:dyDescent="0.2">
      <c r="F276" s="1" t="str">
        <f>IF(ISBLANK(E276), "", Table2[[#This Row],[unique_id]])</f>
        <v/>
      </c>
      <c r="T276" s="2"/>
      <c r="V276" s="1" t="str">
        <f t="shared" si="33"/>
        <v/>
      </c>
      <c r="W276" s="1" t="str">
        <f t="shared" si="34"/>
        <v/>
      </c>
      <c r="AH276" s="28" t="str">
        <f t="shared" si="35"/>
        <v/>
      </c>
      <c r="AI276" s="1"/>
    </row>
    <row r="277" spans="2:35" x14ac:dyDescent="0.2">
      <c r="F277" s="1" t="str">
        <f>IF(ISBLANK(E277), "", Table2[[#This Row],[unique_id]])</f>
        <v/>
      </c>
      <c r="T277" s="2"/>
      <c r="V277" s="1" t="str">
        <f t="shared" si="33"/>
        <v/>
      </c>
      <c r="W277" s="1" t="str">
        <f t="shared" si="34"/>
        <v/>
      </c>
      <c r="AH277" s="28" t="str">
        <f t="shared" si="35"/>
        <v/>
      </c>
      <c r="AI277" s="1"/>
    </row>
    <row r="278" spans="2:35" x14ac:dyDescent="0.2">
      <c r="F278" s="1" t="str">
        <f>IF(ISBLANK(E278), "", Table2[[#This Row],[unique_id]])</f>
        <v/>
      </c>
      <c r="T278" s="2"/>
      <c r="V278" s="1" t="str">
        <f t="shared" si="33"/>
        <v/>
      </c>
      <c r="W278" s="1" t="str">
        <f t="shared" si="34"/>
        <v/>
      </c>
      <c r="AH278" s="28" t="str">
        <f t="shared" si="35"/>
        <v/>
      </c>
      <c r="AI278" s="1"/>
    </row>
    <row r="279" spans="2:35" x14ac:dyDescent="0.2">
      <c r="E279" s="4"/>
      <c r="F279" s="1" t="str">
        <f>IF(ISBLANK(E279), "", Table2[[#This Row],[unique_id]])</f>
        <v/>
      </c>
      <c r="T279" s="2"/>
      <c r="V279" s="1" t="str">
        <f t="shared" si="33"/>
        <v/>
      </c>
      <c r="W279" s="1" t="str">
        <f t="shared" si="34"/>
        <v/>
      </c>
      <c r="AH279" s="28" t="str">
        <f t="shared" si="35"/>
        <v/>
      </c>
      <c r="AI279" s="1"/>
    </row>
    <row r="280" spans="2:35" x14ac:dyDescent="0.2">
      <c r="E280" s="4"/>
      <c r="F280" s="1" t="str">
        <f>IF(ISBLANK(E280), "", Table2[[#This Row],[unique_id]])</f>
        <v/>
      </c>
      <c r="T280" s="2"/>
      <c r="V280" s="1" t="str">
        <f t="shared" si="33"/>
        <v/>
      </c>
      <c r="W280" s="1" t="str">
        <f t="shared" si="34"/>
        <v/>
      </c>
      <c r="AH280" s="28" t="str">
        <f t="shared" si="35"/>
        <v/>
      </c>
      <c r="AI280" s="1"/>
    </row>
    <row r="281" spans="2:35" x14ac:dyDescent="0.2">
      <c r="F281" s="1" t="str">
        <f>IF(ISBLANK(E281), "", Table2[[#This Row],[unique_id]])</f>
        <v/>
      </c>
      <c r="T281" s="2"/>
      <c r="V281" s="1" t="str">
        <f t="shared" si="33"/>
        <v/>
      </c>
      <c r="W281" s="1" t="str">
        <f t="shared" si="34"/>
        <v/>
      </c>
      <c r="AH281" s="28" t="str">
        <f t="shared" si="35"/>
        <v/>
      </c>
      <c r="AI281" s="1"/>
    </row>
    <row r="282" spans="2:35" x14ac:dyDescent="0.2">
      <c r="F282" s="1" t="str">
        <f>IF(ISBLANK(E282), "", Table2[[#This Row],[unique_id]])</f>
        <v/>
      </c>
      <c r="T282" s="2"/>
      <c r="V282" s="1" t="str">
        <f t="shared" si="33"/>
        <v/>
      </c>
      <c r="W282" s="1" t="str">
        <f t="shared" si="34"/>
        <v/>
      </c>
      <c r="AH282" s="28" t="str">
        <f t="shared" si="35"/>
        <v/>
      </c>
      <c r="AI282" s="1"/>
    </row>
    <row r="283" spans="2:35" x14ac:dyDescent="0.2">
      <c r="F283" s="1" t="str">
        <f>IF(ISBLANK(E283), "", Table2[[#This Row],[unique_id]])</f>
        <v/>
      </c>
      <c r="T283" s="2"/>
      <c r="V283" s="1" t="str">
        <f t="shared" si="33"/>
        <v/>
      </c>
      <c r="W283" s="1" t="str">
        <f t="shared" si="34"/>
        <v/>
      </c>
      <c r="AH283" s="28" t="str">
        <f t="shared" si="35"/>
        <v/>
      </c>
      <c r="AI283" s="1"/>
    </row>
    <row r="284" spans="2:35" x14ac:dyDescent="0.2">
      <c r="F284" s="1" t="str">
        <f>IF(ISBLANK(E284), "", Table2[[#This Row],[unique_id]])</f>
        <v/>
      </c>
      <c r="T284" s="2"/>
      <c r="V284" s="1" t="str">
        <f t="shared" si="33"/>
        <v/>
      </c>
      <c r="W284" s="1" t="str">
        <f t="shared" si="34"/>
        <v/>
      </c>
      <c r="AH284" s="28" t="str">
        <f t="shared" si="35"/>
        <v/>
      </c>
      <c r="AI284" s="1"/>
    </row>
    <row r="285" spans="2:35" x14ac:dyDescent="0.2">
      <c r="F285" s="1" t="str">
        <f>IF(ISBLANK(E285), "", Table2[[#This Row],[unique_id]])</f>
        <v/>
      </c>
      <c r="T285" s="2"/>
      <c r="V285" s="1" t="str">
        <f t="shared" si="33"/>
        <v/>
      </c>
      <c r="W285" s="1" t="str">
        <f t="shared" si="34"/>
        <v/>
      </c>
      <c r="AH285" s="28" t="str">
        <f t="shared" si="35"/>
        <v/>
      </c>
      <c r="AI285" s="1"/>
    </row>
    <row r="286" spans="2:35" x14ac:dyDescent="0.2">
      <c r="F286" s="1" t="str">
        <f>IF(ISBLANK(E286), "", Table2[[#This Row],[unique_id]])</f>
        <v/>
      </c>
      <c r="T286" s="2"/>
      <c r="V286" s="1" t="str">
        <f t="shared" si="33"/>
        <v/>
      </c>
      <c r="W286" s="1" t="str">
        <f t="shared" si="34"/>
        <v/>
      </c>
      <c r="AH286" s="28" t="str">
        <f t="shared" si="35"/>
        <v/>
      </c>
      <c r="AI286" s="1"/>
    </row>
    <row r="287" spans="2:35" x14ac:dyDescent="0.2">
      <c r="F287" s="1" t="str">
        <f>IF(ISBLANK(E287), "", Table2[[#This Row],[unique_id]])</f>
        <v/>
      </c>
      <c r="T287" s="2"/>
      <c r="V287" s="1" t="str">
        <f t="shared" si="33"/>
        <v/>
      </c>
      <c r="W287" s="1" t="str">
        <f t="shared" si="34"/>
        <v/>
      </c>
      <c r="AH287" s="28" t="str">
        <f t="shared" si="35"/>
        <v/>
      </c>
      <c r="AI287" s="1"/>
    </row>
    <row r="288" spans="2:35" x14ac:dyDescent="0.2">
      <c r="F288" s="1" t="str">
        <f>IF(ISBLANK(E288), "", Table2[[#This Row],[unique_id]])</f>
        <v/>
      </c>
      <c r="T288" s="2"/>
      <c r="V288" s="1" t="str">
        <f t="shared" si="33"/>
        <v/>
      </c>
      <c r="W288" s="1" t="str">
        <f t="shared" si="34"/>
        <v/>
      </c>
      <c r="AH288" s="28" t="str">
        <f t="shared" si="35"/>
        <v/>
      </c>
      <c r="AI288" s="1"/>
    </row>
    <row r="289" spans="6:35" x14ac:dyDescent="0.2">
      <c r="F289" s="1" t="str">
        <f>IF(ISBLANK(E289), "", Table2[[#This Row],[unique_id]])</f>
        <v/>
      </c>
      <c r="T289" s="2"/>
      <c r="V289" s="1" t="str">
        <f t="shared" si="33"/>
        <v/>
      </c>
      <c r="W289" s="1" t="str">
        <f t="shared" si="34"/>
        <v/>
      </c>
      <c r="AH289" s="28" t="str">
        <f t="shared" si="35"/>
        <v/>
      </c>
      <c r="AI289" s="1"/>
    </row>
    <row r="290" spans="6:35" x14ac:dyDescent="0.2">
      <c r="F290" s="1" t="str">
        <f>IF(ISBLANK(E290), "", Table2[[#This Row],[unique_id]])</f>
        <v/>
      </c>
      <c r="T290" s="2"/>
      <c r="V290" s="1" t="str">
        <f t="shared" si="33"/>
        <v/>
      </c>
      <c r="W290" s="1" t="str">
        <f t="shared" si="34"/>
        <v/>
      </c>
      <c r="AH290" s="28" t="str">
        <f t="shared" si="35"/>
        <v/>
      </c>
      <c r="AI290" s="1"/>
    </row>
    <row r="291" spans="6:35" x14ac:dyDescent="0.2">
      <c r="F291" s="1" t="str">
        <f>IF(ISBLANK(E291), "", Table2[[#This Row],[unique_id]])</f>
        <v/>
      </c>
      <c r="T291" s="2"/>
      <c r="V291" s="1" t="str">
        <f t="shared" si="33"/>
        <v/>
      </c>
      <c r="W291" s="1" t="str">
        <f t="shared" si="34"/>
        <v/>
      </c>
      <c r="AH291" s="28" t="str">
        <f t="shared" si="35"/>
        <v/>
      </c>
      <c r="AI291" s="1"/>
    </row>
    <row r="292" spans="6:35" x14ac:dyDescent="0.2">
      <c r="F292" s="1" t="str">
        <f>IF(ISBLANK(E292), "", Table2[[#This Row],[unique_id]])</f>
        <v/>
      </c>
      <c r="T292" s="2"/>
      <c r="V292" s="1" t="str">
        <f t="shared" si="33"/>
        <v/>
      </c>
      <c r="W292" s="1" t="str">
        <f t="shared" si="34"/>
        <v/>
      </c>
      <c r="AH292" s="28" t="str">
        <f t="shared" si="35"/>
        <v/>
      </c>
      <c r="AI292" s="1"/>
    </row>
    <row r="293" spans="6:35" x14ac:dyDescent="0.2">
      <c r="F293" s="1" t="str">
        <f>IF(ISBLANK(E293), "", Table2[[#This Row],[unique_id]])</f>
        <v/>
      </c>
      <c r="T293" s="2"/>
      <c r="V293" s="1" t="str">
        <f t="shared" si="33"/>
        <v/>
      </c>
      <c r="W293" s="1" t="str">
        <f t="shared" si="34"/>
        <v/>
      </c>
      <c r="AH293" s="28" t="str">
        <f t="shared" si="35"/>
        <v/>
      </c>
      <c r="AI293" s="1"/>
    </row>
    <row r="294" spans="6:35" x14ac:dyDescent="0.2">
      <c r="F294" s="1" t="str">
        <f>IF(ISBLANK(E294), "", Table2[[#This Row],[unique_id]])</f>
        <v/>
      </c>
      <c r="T294" s="2"/>
      <c r="V294" s="1" t="str">
        <f t="shared" si="33"/>
        <v/>
      </c>
      <c r="W294" s="1" t="str">
        <f t="shared" si="34"/>
        <v/>
      </c>
      <c r="AH294" s="28" t="str">
        <f t="shared" si="35"/>
        <v/>
      </c>
      <c r="AI294" s="1"/>
    </row>
    <row r="295" spans="6:35" x14ac:dyDescent="0.2">
      <c r="F295" s="1" t="str">
        <f>IF(ISBLANK(E295), "", Table2[[#This Row],[unique_id]])</f>
        <v/>
      </c>
      <c r="T295" s="2"/>
      <c r="V295" s="1" t="str">
        <f t="shared" si="33"/>
        <v/>
      </c>
      <c r="W295" s="1" t="str">
        <f t="shared" si="34"/>
        <v/>
      </c>
      <c r="AH295" s="28" t="str">
        <f t="shared" si="35"/>
        <v/>
      </c>
      <c r="AI295" s="1"/>
    </row>
    <row r="296" spans="6:35" x14ac:dyDescent="0.2">
      <c r="F296" s="1" t="str">
        <f>IF(ISBLANK(E296), "", Table2[[#This Row],[unique_id]])</f>
        <v/>
      </c>
      <c r="T296" s="2"/>
      <c r="V296" s="1" t="str">
        <f t="shared" si="33"/>
        <v/>
      </c>
      <c r="W296" s="1" t="str">
        <f t="shared" si="34"/>
        <v/>
      </c>
      <c r="AH296" s="28" t="str">
        <f t="shared" si="35"/>
        <v/>
      </c>
      <c r="AI296" s="1"/>
    </row>
    <row r="297" spans="6:35" x14ac:dyDescent="0.2">
      <c r="F297" s="1" t="str">
        <f>IF(ISBLANK(E297), "", Table2[[#This Row],[unique_id]])</f>
        <v/>
      </c>
      <c r="T297" s="2"/>
      <c r="V297" s="1" t="str">
        <f t="shared" si="33"/>
        <v/>
      </c>
      <c r="W297" s="1" t="str">
        <f t="shared" si="34"/>
        <v/>
      </c>
      <c r="AH297" s="28" t="str">
        <f t="shared" si="35"/>
        <v/>
      </c>
      <c r="AI297" s="1"/>
    </row>
    <row r="298" spans="6:35" x14ac:dyDescent="0.2">
      <c r="F298" s="1" t="str">
        <f>IF(ISBLANK(E298), "", Table2[[#This Row],[unique_id]])</f>
        <v/>
      </c>
      <c r="T298" s="2"/>
      <c r="V298" s="1" t="str">
        <f t="shared" si="33"/>
        <v/>
      </c>
      <c r="W298" s="1" t="str">
        <f t="shared" si="34"/>
        <v/>
      </c>
      <c r="AH298" s="28" t="str">
        <f t="shared" si="35"/>
        <v/>
      </c>
      <c r="AI298" s="1"/>
    </row>
    <row r="299" spans="6:35" x14ac:dyDescent="0.2">
      <c r="F299" s="1" t="str">
        <f>IF(ISBLANK(E299), "", Table2[[#This Row],[unique_id]])</f>
        <v/>
      </c>
      <c r="T299" s="2"/>
      <c r="V299" s="1" t="str">
        <f t="shared" si="33"/>
        <v/>
      </c>
      <c r="W299" s="1" t="str">
        <f t="shared" si="34"/>
        <v/>
      </c>
      <c r="AH299" s="28" t="str">
        <f t="shared" si="35"/>
        <v/>
      </c>
      <c r="AI299" s="1"/>
    </row>
    <row r="300" spans="6:35" x14ac:dyDescent="0.2">
      <c r="F300" s="1" t="str">
        <f>IF(ISBLANK(E300), "", Table2[[#This Row],[unique_id]])</f>
        <v/>
      </c>
      <c r="T300" s="2"/>
      <c r="V300" s="1" t="str">
        <f t="shared" si="33"/>
        <v/>
      </c>
      <c r="W300" s="1" t="str">
        <f t="shared" si="34"/>
        <v/>
      </c>
      <c r="AH300" s="28" t="str">
        <f t="shared" si="35"/>
        <v/>
      </c>
      <c r="AI300" s="1"/>
    </row>
    <row r="301" spans="6:35" x14ac:dyDescent="0.2">
      <c r="F301" s="1" t="str">
        <f>IF(ISBLANK(E301), "", Table2[[#This Row],[unique_id]])</f>
        <v/>
      </c>
      <c r="T301" s="2"/>
      <c r="V301" s="1" t="str">
        <f t="shared" si="33"/>
        <v/>
      </c>
      <c r="W301" s="1" t="str">
        <f t="shared" si="34"/>
        <v/>
      </c>
      <c r="AH301" s="28" t="str">
        <f t="shared" si="35"/>
        <v/>
      </c>
      <c r="AI301" s="1"/>
    </row>
    <row r="302" spans="6:35" x14ac:dyDescent="0.2">
      <c r="F302" s="1" t="str">
        <f>IF(ISBLANK(E302), "", Table2[[#This Row],[unique_id]])</f>
        <v/>
      </c>
      <c r="T302" s="2"/>
      <c r="V302" s="1" t="str">
        <f t="shared" si="33"/>
        <v/>
      </c>
      <c r="W302" s="1" t="str">
        <f t="shared" si="34"/>
        <v/>
      </c>
      <c r="AH302" s="28" t="str">
        <f t="shared" si="35"/>
        <v/>
      </c>
      <c r="AI302" s="1"/>
    </row>
    <row r="303" spans="6:35" x14ac:dyDescent="0.2">
      <c r="F303" s="1" t="str">
        <f>IF(ISBLANK(E303), "", Table2[[#This Row],[unique_id]])</f>
        <v/>
      </c>
      <c r="T303" s="2"/>
      <c r="V303" s="1" t="str">
        <f t="shared" si="33"/>
        <v/>
      </c>
      <c r="W303" s="1" t="str">
        <f t="shared" si="34"/>
        <v/>
      </c>
      <c r="AH303" s="28" t="str">
        <f t="shared" si="35"/>
        <v/>
      </c>
      <c r="AI303" s="1"/>
    </row>
    <row r="304" spans="6:35" x14ac:dyDescent="0.2">
      <c r="F304" s="1" t="str">
        <f>IF(ISBLANK(E304), "", Table2[[#This Row],[unique_id]])</f>
        <v/>
      </c>
      <c r="T304" s="2"/>
      <c r="V304" s="1" t="str">
        <f t="shared" si="33"/>
        <v/>
      </c>
      <c r="W304" s="1" t="str">
        <f t="shared" si="34"/>
        <v/>
      </c>
      <c r="AH304" s="28" t="str">
        <f t="shared" si="35"/>
        <v/>
      </c>
      <c r="AI304" s="1"/>
    </row>
    <row r="305" spans="6:35" x14ac:dyDescent="0.2">
      <c r="F305" s="1" t="str">
        <f>IF(ISBLANK(E305), "", Table2[[#This Row],[unique_id]])</f>
        <v/>
      </c>
      <c r="T305" s="2"/>
      <c r="V305" s="1" t="str">
        <f t="shared" si="33"/>
        <v/>
      </c>
      <c r="W305" s="1" t="str">
        <f t="shared" si="34"/>
        <v/>
      </c>
      <c r="AH305" s="28" t="str">
        <f t="shared" si="35"/>
        <v/>
      </c>
      <c r="AI305" s="1"/>
    </row>
    <row r="306" spans="6:35" x14ac:dyDescent="0.2">
      <c r="F306" s="1" t="str">
        <f>IF(ISBLANK(E306), "", Table2[[#This Row],[unique_id]])</f>
        <v/>
      </c>
      <c r="T306" s="2"/>
      <c r="V306" s="1" t="str">
        <f t="shared" si="33"/>
        <v/>
      </c>
      <c r="W306" s="1" t="str">
        <f t="shared" si="34"/>
        <v/>
      </c>
      <c r="AH306" s="28" t="str">
        <f t="shared" si="35"/>
        <v/>
      </c>
      <c r="AI306" s="1"/>
    </row>
    <row r="307" spans="6:35" x14ac:dyDescent="0.2">
      <c r="F307" s="1" t="str">
        <f>IF(ISBLANK(E307), "", Table2[[#This Row],[unique_id]])</f>
        <v/>
      </c>
      <c r="T307" s="2"/>
      <c r="V307" s="1" t="str">
        <f t="shared" si="33"/>
        <v/>
      </c>
      <c r="W307" s="1" t="str">
        <f t="shared" si="34"/>
        <v/>
      </c>
      <c r="AH307" s="28" t="str">
        <f t="shared" si="35"/>
        <v/>
      </c>
      <c r="AI307" s="1"/>
    </row>
    <row r="308" spans="6:35" x14ac:dyDescent="0.2">
      <c r="F308" s="1" t="str">
        <f>IF(ISBLANK(E308), "", Table2[[#This Row],[unique_id]])</f>
        <v/>
      </c>
      <c r="T308" s="2"/>
      <c r="V308" s="1" t="str">
        <f t="shared" si="33"/>
        <v/>
      </c>
      <c r="W308" s="1" t="str">
        <f t="shared" si="34"/>
        <v/>
      </c>
      <c r="AH308" s="28" t="str">
        <f t="shared" si="35"/>
        <v/>
      </c>
      <c r="AI308" s="1"/>
    </row>
    <row r="309" spans="6:35" x14ac:dyDescent="0.2">
      <c r="F309" s="1" t="str">
        <f>IF(ISBLANK(E309), "", Table2[[#This Row],[unique_id]])</f>
        <v/>
      </c>
      <c r="T309" s="2"/>
      <c r="V309" s="1" t="str">
        <f t="shared" si="33"/>
        <v/>
      </c>
      <c r="W309" s="1" t="str">
        <f t="shared" si="34"/>
        <v/>
      </c>
      <c r="AH309" s="28" t="str">
        <f t="shared" si="35"/>
        <v/>
      </c>
    </row>
    <row r="310" spans="6:35" x14ac:dyDescent="0.2">
      <c r="F310" s="1" t="str">
        <f>IF(ISBLANK(E310), "", Table2[[#This Row],[unique_id]])</f>
        <v/>
      </c>
      <c r="T310" s="2"/>
      <c r="V310" s="1" t="str">
        <f t="shared" si="33"/>
        <v/>
      </c>
      <c r="W310" s="1" t="str">
        <f t="shared" si="34"/>
        <v/>
      </c>
      <c r="AH310" s="28" t="str">
        <f t="shared" si="35"/>
        <v/>
      </c>
    </row>
    <row r="311" spans="6:35" x14ac:dyDescent="0.2">
      <c r="F311" s="1" t="str">
        <f>IF(ISBLANK(E311), "", Table2[[#This Row],[unique_id]])</f>
        <v/>
      </c>
      <c r="T311" s="2"/>
      <c r="V311" s="1" t="str">
        <f t="shared" si="33"/>
        <v/>
      </c>
      <c r="W311" s="1" t="str">
        <f t="shared" si="34"/>
        <v/>
      </c>
      <c r="AH311" s="28" t="str">
        <f t="shared" si="35"/>
        <v/>
      </c>
      <c r="AI311" s="5"/>
    </row>
    <row r="312" spans="6:35" x14ac:dyDescent="0.2">
      <c r="F312" s="1" t="str">
        <f>IF(ISBLANK(E312), "", Table2[[#This Row],[unique_id]])</f>
        <v/>
      </c>
      <c r="T312" s="2"/>
      <c r="V312" s="1" t="str">
        <f t="shared" si="33"/>
        <v/>
      </c>
      <c r="W312" s="1" t="str">
        <f t="shared" si="34"/>
        <v/>
      </c>
      <c r="AH312" s="28" t="str">
        <f t="shared" si="35"/>
        <v/>
      </c>
    </row>
    <row r="313" spans="6:35" x14ac:dyDescent="0.2">
      <c r="F313" s="1" t="str">
        <f>IF(ISBLANK(E313), "", Table2[[#This Row],[unique_id]])</f>
        <v/>
      </c>
      <c r="T313" s="2"/>
      <c r="V313" s="1" t="str">
        <f t="shared" si="33"/>
        <v/>
      </c>
      <c r="W313" s="1" t="str">
        <f t="shared" si="34"/>
        <v/>
      </c>
      <c r="AH313" s="28" t="str">
        <f t="shared" si="35"/>
        <v/>
      </c>
      <c r="AI313" s="5"/>
    </row>
    <row r="314" spans="6:35" x14ac:dyDescent="0.2">
      <c r="F314" s="1" t="str">
        <f>IF(ISBLANK(E314), "", Table2[[#This Row],[unique_id]])</f>
        <v/>
      </c>
      <c r="T314" s="2"/>
      <c r="V314" s="1" t="str">
        <f t="shared" si="33"/>
        <v/>
      </c>
      <c r="W314" s="1" t="str">
        <f t="shared" si="34"/>
        <v/>
      </c>
      <c r="AH314" s="28" t="str">
        <f t="shared" si="35"/>
        <v/>
      </c>
      <c r="AI314" s="5"/>
    </row>
    <row r="315" spans="6:35" x14ac:dyDescent="0.2">
      <c r="F315" s="1" t="str">
        <f>IF(ISBLANK(E315), "", Table2[[#This Row],[unique_id]])</f>
        <v/>
      </c>
      <c r="T315" s="2"/>
      <c r="V315" s="1" t="str">
        <f t="shared" si="33"/>
        <v/>
      </c>
      <c r="W315" s="1" t="str">
        <f t="shared" si="34"/>
        <v/>
      </c>
      <c r="AH315" s="28" t="str">
        <f t="shared" si="35"/>
        <v/>
      </c>
      <c r="AI315" s="5"/>
    </row>
    <row r="316" spans="6:35" x14ac:dyDescent="0.2">
      <c r="F316" s="1" t="str">
        <f>IF(ISBLANK(E316), "", Table2[[#This Row],[unique_id]])</f>
        <v/>
      </c>
      <c r="T316" s="2"/>
      <c r="V316" s="1" t="str">
        <f t="shared" si="33"/>
        <v/>
      </c>
      <c r="W316" s="1" t="str">
        <f t="shared" si="34"/>
        <v/>
      </c>
      <c r="AH316" s="28" t="str">
        <f t="shared" si="35"/>
        <v/>
      </c>
    </row>
    <row r="317" spans="6:35" x14ac:dyDescent="0.2">
      <c r="F317" s="1" t="str">
        <f>IF(ISBLANK(E317), "", Table2[[#This Row],[unique_id]])</f>
        <v/>
      </c>
      <c r="T317" s="2"/>
      <c r="V317" s="1" t="str">
        <f t="shared" si="33"/>
        <v/>
      </c>
      <c r="W317" s="1" t="str">
        <f t="shared" si="34"/>
        <v/>
      </c>
      <c r="AH317" s="28" t="str">
        <f t="shared" si="35"/>
        <v/>
      </c>
      <c r="AI317" s="5"/>
    </row>
    <row r="318" spans="6:35" x14ac:dyDescent="0.2">
      <c r="F318" s="1" t="str">
        <f>IF(ISBLANK(E318), "", Table2[[#This Row],[unique_id]])</f>
        <v/>
      </c>
      <c r="T318" s="2"/>
      <c r="V318" s="1" t="str">
        <f t="shared" si="33"/>
        <v/>
      </c>
      <c r="W318" s="1" t="str">
        <f t="shared" si="34"/>
        <v/>
      </c>
      <c r="AH318" s="28" t="str">
        <f t="shared" si="35"/>
        <v/>
      </c>
    </row>
    <row r="319" spans="6:35" x14ac:dyDescent="0.2">
      <c r="F319" s="1" t="str">
        <f>IF(ISBLANK(E319), "", Table2[[#This Row],[unique_id]])</f>
        <v/>
      </c>
      <c r="T319" s="2"/>
      <c r="V319" s="1" t="str">
        <f t="shared" si="33"/>
        <v/>
      </c>
      <c r="W319" s="1" t="str">
        <f t="shared" si="34"/>
        <v/>
      </c>
      <c r="AH319" s="28" t="str">
        <f t="shared" si="35"/>
        <v/>
      </c>
    </row>
    <row r="320" spans="6:35" x14ac:dyDescent="0.2">
      <c r="F320" s="1" t="str">
        <f>IF(ISBLANK(E320), "", Table2[[#This Row],[unique_id]])</f>
        <v/>
      </c>
      <c r="T320" s="2"/>
      <c r="V320" s="1" t="str">
        <f t="shared" si="33"/>
        <v/>
      </c>
      <c r="W320" s="1" t="str">
        <f t="shared" si="34"/>
        <v/>
      </c>
      <c r="AH320" s="28" t="str">
        <f t="shared" si="35"/>
        <v/>
      </c>
    </row>
    <row r="321" spans="6:35" x14ac:dyDescent="0.2">
      <c r="F321" s="1" t="str">
        <f>IF(ISBLANK(E321), "", Table2[[#This Row],[unique_id]])</f>
        <v/>
      </c>
      <c r="T321" s="2"/>
      <c r="V321" s="1" t="str">
        <f t="shared" si="33"/>
        <v/>
      </c>
      <c r="W321" s="1" t="str">
        <f t="shared" si="34"/>
        <v/>
      </c>
      <c r="AH321" s="28" t="str">
        <f t="shared" si="35"/>
        <v/>
      </c>
    </row>
    <row r="322" spans="6:35" x14ac:dyDescent="0.2">
      <c r="F322" s="1" t="str">
        <f>IF(ISBLANK(E322), "", Table2[[#This Row],[unique_id]])</f>
        <v/>
      </c>
      <c r="T322" s="2"/>
      <c r="V322" s="1" t="str">
        <f t="shared" si="33"/>
        <v/>
      </c>
      <c r="W322" s="1" t="str">
        <f t="shared" si="34"/>
        <v/>
      </c>
      <c r="AH322" s="28" t="str">
        <f t="shared" si="35"/>
        <v/>
      </c>
    </row>
    <row r="323" spans="6:35" x14ac:dyDescent="0.2">
      <c r="F323" s="1" t="str">
        <f>IF(ISBLANK(E323), "", Table2[[#This Row],[unique_id]])</f>
        <v/>
      </c>
      <c r="T323" s="2"/>
      <c r="V323" s="1" t="str">
        <f t="shared" si="33"/>
        <v/>
      </c>
      <c r="W323" s="1" t="str">
        <f t="shared" si="34"/>
        <v/>
      </c>
      <c r="AH323" s="28" t="str">
        <f t="shared" si="35"/>
        <v/>
      </c>
    </row>
    <row r="324" spans="6:35" x14ac:dyDescent="0.2">
      <c r="F324" s="1" t="str">
        <f>IF(ISBLANK(E324), "", Table2[[#This Row],[unique_id]])</f>
        <v/>
      </c>
      <c r="T324" s="2"/>
      <c r="V324" s="1" t="str">
        <f t="shared" si="33"/>
        <v/>
      </c>
      <c r="W324" s="1" t="str">
        <f t="shared" si="34"/>
        <v/>
      </c>
      <c r="AH324" s="28" t="str">
        <f t="shared" si="35"/>
        <v/>
      </c>
    </row>
    <row r="325" spans="6:35" x14ac:dyDescent="0.2">
      <c r="F325" s="1" t="str">
        <f>IF(ISBLANK(E325), "", Table2[[#This Row],[unique_id]])</f>
        <v/>
      </c>
      <c r="T325" s="2"/>
      <c r="V325" s="1" t="str">
        <f t="shared" ref="V325:V388" si="36">IF(ISBLANK(U325),  "", _xlfn.CONCAT("haas/entity/sensor/", LOWER(C325), "/", E325, "/config"))</f>
        <v/>
      </c>
      <c r="W325" s="1" t="str">
        <f t="shared" ref="W325:W388" si="37">IF(ISBLANK(U325),  "", _xlfn.CONCAT("haas/entity/sensor/", LOWER(C325), "/", E325))</f>
        <v/>
      </c>
      <c r="AH325" s="28" t="str">
        <f t="shared" si="35"/>
        <v/>
      </c>
      <c r="AI325" s="1"/>
    </row>
    <row r="326" spans="6:35" x14ac:dyDescent="0.2">
      <c r="F326" s="1" t="str">
        <f>IF(ISBLANK(E326), "", Table2[[#This Row],[unique_id]])</f>
        <v/>
      </c>
      <c r="T326" s="2"/>
      <c r="V326" s="1" t="str">
        <f t="shared" si="36"/>
        <v/>
      </c>
      <c r="W326" s="1" t="str">
        <f t="shared" si="37"/>
        <v/>
      </c>
      <c r="AH326" s="28" t="str">
        <f t="shared" si="35"/>
        <v/>
      </c>
      <c r="AI326" s="1"/>
    </row>
    <row r="327" spans="6:35" x14ac:dyDescent="0.2">
      <c r="F327" s="1" t="str">
        <f>IF(ISBLANK(E327), "", Table2[[#This Row],[unique_id]])</f>
        <v/>
      </c>
      <c r="T327" s="2"/>
      <c r="V327" s="1" t="str">
        <f t="shared" si="36"/>
        <v/>
      </c>
      <c r="W327" s="1" t="str">
        <f t="shared" si="37"/>
        <v/>
      </c>
      <c r="AH327" s="28" t="str">
        <f t="shared" si="35"/>
        <v/>
      </c>
      <c r="AI327" s="1"/>
    </row>
    <row r="328" spans="6:35" x14ac:dyDescent="0.2">
      <c r="F328" s="1" t="str">
        <f>IF(ISBLANK(E328), "", Table2[[#This Row],[unique_id]])</f>
        <v/>
      </c>
      <c r="T328" s="2"/>
      <c r="V328" s="1" t="str">
        <f t="shared" si="36"/>
        <v/>
      </c>
      <c r="W328" s="1" t="str">
        <f t="shared" si="37"/>
        <v/>
      </c>
      <c r="AH328" s="28" t="str">
        <f t="shared" si="35"/>
        <v/>
      </c>
      <c r="AI328" s="1"/>
    </row>
    <row r="329" spans="6:35" x14ac:dyDescent="0.2">
      <c r="F329" s="1" t="str">
        <f>IF(ISBLANK(E329), "", Table2[[#This Row],[unique_id]])</f>
        <v/>
      </c>
      <c r="T329" s="2"/>
      <c r="V329" s="1" t="str">
        <f t="shared" si="36"/>
        <v/>
      </c>
      <c r="W329" s="1" t="str">
        <f t="shared" si="37"/>
        <v/>
      </c>
      <c r="AH329" s="28" t="str">
        <f t="shared" si="35"/>
        <v/>
      </c>
      <c r="AI329" s="1"/>
    </row>
    <row r="330" spans="6:35" x14ac:dyDescent="0.2">
      <c r="F330" s="1" t="str">
        <f>IF(ISBLANK(E330), "", Table2[[#This Row],[unique_id]])</f>
        <v/>
      </c>
      <c r="T330" s="2"/>
      <c r="V330" s="1" t="str">
        <f t="shared" si="36"/>
        <v/>
      </c>
      <c r="W330" s="1" t="str">
        <f t="shared" si="37"/>
        <v/>
      </c>
      <c r="AH330" s="28" t="str">
        <f t="shared" si="35"/>
        <v/>
      </c>
      <c r="AI330" s="1"/>
    </row>
    <row r="331" spans="6:35" x14ac:dyDescent="0.2">
      <c r="F331" s="1" t="str">
        <f>IF(ISBLANK(E331), "", Table2[[#This Row],[unique_id]])</f>
        <v/>
      </c>
      <c r="T331" s="2"/>
      <c r="V331" s="1" t="str">
        <f t="shared" si="36"/>
        <v/>
      </c>
      <c r="W331" s="1" t="str">
        <f t="shared" si="37"/>
        <v/>
      </c>
      <c r="AH331" s="28" t="str">
        <f t="shared" si="35"/>
        <v/>
      </c>
      <c r="AI331" s="1"/>
    </row>
    <row r="332" spans="6:35" x14ac:dyDescent="0.2">
      <c r="F332" s="1" t="str">
        <f>IF(ISBLANK(E332), "", Table2[[#This Row],[unique_id]])</f>
        <v/>
      </c>
      <c r="T332" s="2"/>
      <c r="V332" s="1" t="str">
        <f t="shared" si="36"/>
        <v/>
      </c>
      <c r="W332" s="1" t="str">
        <f t="shared" si="37"/>
        <v/>
      </c>
      <c r="AH332" s="28" t="str">
        <f t="shared" si="35"/>
        <v/>
      </c>
      <c r="AI332" s="1"/>
    </row>
    <row r="333" spans="6:35" x14ac:dyDescent="0.2">
      <c r="F333" s="1" t="str">
        <f>IF(ISBLANK(E333), "", Table2[[#This Row],[unique_id]])</f>
        <v/>
      </c>
      <c r="T333" s="2"/>
      <c r="V333" s="1" t="str">
        <f t="shared" si="36"/>
        <v/>
      </c>
      <c r="W333" s="1" t="str">
        <f t="shared" si="37"/>
        <v/>
      </c>
      <c r="AH333" s="28" t="str">
        <f t="shared" ref="AH333:AH396" si="38">IF(OR(ISBLANK(AF333), ISBLANK(AG333)), "", _xlfn.CONCAT("[[""mac"", """, AF333, """], [""ip"", """, AG333, """]]"))</f>
        <v/>
      </c>
      <c r="AI333" s="1"/>
    </row>
    <row r="334" spans="6:35" x14ac:dyDescent="0.2">
      <c r="F334" s="1" t="str">
        <f>IF(ISBLANK(E334), "", Table2[[#This Row],[unique_id]])</f>
        <v/>
      </c>
      <c r="T334" s="2"/>
      <c r="V334" s="1" t="str">
        <f t="shared" si="36"/>
        <v/>
      </c>
      <c r="W334" s="1" t="str">
        <f t="shared" si="37"/>
        <v/>
      </c>
      <c r="AH334" s="28" t="str">
        <f t="shared" si="38"/>
        <v/>
      </c>
      <c r="AI334" s="1"/>
    </row>
    <row r="335" spans="6:35" x14ac:dyDescent="0.2">
      <c r="F335" s="1" t="str">
        <f>IF(ISBLANK(E335), "", Table2[[#This Row],[unique_id]])</f>
        <v/>
      </c>
      <c r="T335" s="2"/>
      <c r="V335" s="1" t="str">
        <f t="shared" si="36"/>
        <v/>
      </c>
      <c r="W335" s="1" t="str">
        <f t="shared" si="37"/>
        <v/>
      </c>
      <c r="AH335" s="28" t="str">
        <f t="shared" si="38"/>
        <v/>
      </c>
      <c r="AI335" s="1"/>
    </row>
    <row r="336" spans="6:35" x14ac:dyDescent="0.2">
      <c r="F336" s="1" t="str">
        <f>IF(ISBLANK(E336), "", Table2[[#This Row],[unique_id]])</f>
        <v/>
      </c>
      <c r="T336" s="2"/>
      <c r="V336" s="1" t="str">
        <f t="shared" si="36"/>
        <v/>
      </c>
      <c r="W336" s="1" t="str">
        <f t="shared" si="37"/>
        <v/>
      </c>
      <c r="AH336" s="28" t="str">
        <f t="shared" si="38"/>
        <v/>
      </c>
      <c r="AI336" s="1"/>
    </row>
    <row r="337" spans="6:35" x14ac:dyDescent="0.2">
      <c r="F337" s="1" t="str">
        <f>IF(ISBLANK(E337), "", Table2[[#This Row],[unique_id]])</f>
        <v/>
      </c>
      <c r="T337" s="2"/>
      <c r="V337" s="1" t="str">
        <f t="shared" si="36"/>
        <v/>
      </c>
      <c r="W337" s="1" t="str">
        <f t="shared" si="37"/>
        <v/>
      </c>
      <c r="AH337" s="28" t="str">
        <f t="shared" si="38"/>
        <v/>
      </c>
      <c r="AI337" s="1"/>
    </row>
    <row r="338" spans="6:35" x14ac:dyDescent="0.2">
      <c r="F338" s="1" t="str">
        <f>IF(ISBLANK(E338), "", Table2[[#This Row],[unique_id]])</f>
        <v/>
      </c>
      <c r="T338" s="2"/>
      <c r="V338" s="1" t="str">
        <f t="shared" si="36"/>
        <v/>
      </c>
      <c r="W338" s="1" t="str">
        <f t="shared" si="37"/>
        <v/>
      </c>
      <c r="AH338" s="28" t="str">
        <f t="shared" si="38"/>
        <v/>
      </c>
      <c r="AI338" s="1"/>
    </row>
    <row r="339" spans="6:35" x14ac:dyDescent="0.2">
      <c r="F339" s="1" t="str">
        <f>IF(ISBLANK(E339), "", Table2[[#This Row],[unique_id]])</f>
        <v/>
      </c>
      <c r="T339" s="2"/>
      <c r="V339" s="1" t="str">
        <f t="shared" si="36"/>
        <v/>
      </c>
      <c r="W339" s="1" t="str">
        <f t="shared" si="37"/>
        <v/>
      </c>
      <c r="AH339" s="28" t="str">
        <f t="shared" si="38"/>
        <v/>
      </c>
      <c r="AI339" s="1"/>
    </row>
    <row r="340" spans="6:35" x14ac:dyDescent="0.2">
      <c r="F340" s="1" t="str">
        <f>IF(ISBLANK(E340), "", Table2[[#This Row],[unique_id]])</f>
        <v/>
      </c>
      <c r="T340" s="2"/>
      <c r="V340" s="1" t="str">
        <f t="shared" si="36"/>
        <v/>
      </c>
      <c r="W340" s="1" t="str">
        <f t="shared" si="37"/>
        <v/>
      </c>
      <c r="AH340" s="28" t="str">
        <f t="shared" si="38"/>
        <v/>
      </c>
      <c r="AI340" s="1"/>
    </row>
    <row r="341" spans="6:35" x14ac:dyDescent="0.2">
      <c r="F341" s="1" t="str">
        <f>IF(ISBLANK(E341), "", Table2[[#This Row],[unique_id]])</f>
        <v/>
      </c>
      <c r="T341" s="2"/>
      <c r="V341" s="1" t="str">
        <f t="shared" si="36"/>
        <v/>
      </c>
      <c r="W341" s="1" t="str">
        <f t="shared" si="37"/>
        <v/>
      </c>
      <c r="AH341" s="28" t="str">
        <f t="shared" si="38"/>
        <v/>
      </c>
      <c r="AI341" s="1"/>
    </row>
    <row r="342" spans="6:35" x14ac:dyDescent="0.2">
      <c r="F342" s="1" t="str">
        <f>IF(ISBLANK(E342), "", Table2[[#This Row],[unique_id]])</f>
        <v/>
      </c>
      <c r="T342" s="2"/>
      <c r="V342" s="1" t="str">
        <f t="shared" si="36"/>
        <v/>
      </c>
      <c r="W342" s="1" t="str">
        <f t="shared" si="37"/>
        <v/>
      </c>
      <c r="AH342" s="28" t="str">
        <f t="shared" si="38"/>
        <v/>
      </c>
      <c r="AI342" s="1"/>
    </row>
    <row r="343" spans="6:35" x14ac:dyDescent="0.2">
      <c r="F343" s="1" t="str">
        <f>IF(ISBLANK(E343), "", Table2[[#This Row],[unique_id]])</f>
        <v/>
      </c>
      <c r="T343" s="2"/>
      <c r="V343" s="1" t="str">
        <f t="shared" si="36"/>
        <v/>
      </c>
      <c r="W343" s="1" t="str">
        <f t="shared" si="37"/>
        <v/>
      </c>
      <c r="AH343" s="28" t="str">
        <f t="shared" si="38"/>
        <v/>
      </c>
      <c r="AI343" s="1"/>
    </row>
    <row r="344" spans="6:35" x14ac:dyDescent="0.2">
      <c r="F344" s="1" t="str">
        <f>IF(ISBLANK(E344), "", Table2[[#This Row],[unique_id]])</f>
        <v/>
      </c>
      <c r="T344" s="2"/>
      <c r="V344" s="1" t="str">
        <f t="shared" si="36"/>
        <v/>
      </c>
      <c r="W344" s="1" t="str">
        <f t="shared" si="37"/>
        <v/>
      </c>
      <c r="AH344" s="28" t="str">
        <f t="shared" si="38"/>
        <v/>
      </c>
      <c r="AI344" s="1"/>
    </row>
    <row r="345" spans="6:35" x14ac:dyDescent="0.2">
      <c r="F345" s="1" t="str">
        <f>IF(ISBLANK(E345), "", Table2[[#This Row],[unique_id]])</f>
        <v/>
      </c>
      <c r="T345" s="2"/>
      <c r="V345" s="1" t="str">
        <f t="shared" si="36"/>
        <v/>
      </c>
      <c r="W345" s="1" t="str">
        <f t="shared" si="37"/>
        <v/>
      </c>
      <c r="AH345" s="28" t="str">
        <f t="shared" si="38"/>
        <v/>
      </c>
      <c r="AI345" s="1"/>
    </row>
    <row r="346" spans="6:35" x14ac:dyDescent="0.2">
      <c r="F346" s="1" t="str">
        <f>IF(ISBLANK(E346), "", Table2[[#This Row],[unique_id]])</f>
        <v/>
      </c>
      <c r="T346" s="2"/>
      <c r="V346" s="1" t="str">
        <f t="shared" si="36"/>
        <v/>
      </c>
      <c r="W346" s="1" t="str">
        <f t="shared" si="37"/>
        <v/>
      </c>
      <c r="AH346" s="28" t="str">
        <f t="shared" si="38"/>
        <v/>
      </c>
      <c r="AI346" s="1"/>
    </row>
    <row r="347" spans="6:35" x14ac:dyDescent="0.2">
      <c r="F347" s="1" t="str">
        <f>IF(ISBLANK(E347), "", Table2[[#This Row],[unique_id]])</f>
        <v/>
      </c>
      <c r="T347" s="2"/>
      <c r="V347" s="1" t="str">
        <f t="shared" si="36"/>
        <v/>
      </c>
      <c r="W347" s="1" t="str">
        <f t="shared" si="37"/>
        <v/>
      </c>
      <c r="AH347" s="28" t="str">
        <f t="shared" si="38"/>
        <v/>
      </c>
      <c r="AI347" s="1"/>
    </row>
    <row r="348" spans="6:35" x14ac:dyDescent="0.2">
      <c r="F348" s="1" t="str">
        <f>IF(ISBLANK(E348), "", Table2[[#This Row],[unique_id]])</f>
        <v/>
      </c>
      <c r="T348" s="2"/>
      <c r="V348" s="1" t="str">
        <f t="shared" si="36"/>
        <v/>
      </c>
      <c r="W348" s="1" t="str">
        <f t="shared" si="37"/>
        <v/>
      </c>
      <c r="AH348" s="28" t="str">
        <f t="shared" si="38"/>
        <v/>
      </c>
      <c r="AI348" s="1"/>
    </row>
    <row r="349" spans="6:35" x14ac:dyDescent="0.2">
      <c r="F349" s="1" t="str">
        <f>IF(ISBLANK(E349), "", Table2[[#This Row],[unique_id]])</f>
        <v/>
      </c>
      <c r="T349" s="2"/>
      <c r="V349" s="1" t="str">
        <f t="shared" si="36"/>
        <v/>
      </c>
      <c r="W349" s="1" t="str">
        <f t="shared" si="37"/>
        <v/>
      </c>
      <c r="AH349" s="28" t="str">
        <f t="shared" si="38"/>
        <v/>
      </c>
      <c r="AI349" s="1"/>
    </row>
    <row r="350" spans="6:35" x14ac:dyDescent="0.2">
      <c r="F350" s="1" t="str">
        <f>IF(ISBLANK(E350), "", Table2[[#This Row],[unique_id]])</f>
        <v/>
      </c>
      <c r="T350" s="2"/>
      <c r="V350" s="1" t="str">
        <f t="shared" si="36"/>
        <v/>
      </c>
      <c r="W350" s="1" t="str">
        <f t="shared" si="37"/>
        <v/>
      </c>
      <c r="AH350" s="28" t="str">
        <f t="shared" si="38"/>
        <v/>
      </c>
      <c r="AI350" s="1"/>
    </row>
    <row r="351" spans="6:35" x14ac:dyDescent="0.2">
      <c r="F351" s="1" t="str">
        <f>IF(ISBLANK(E351), "", Table2[[#This Row],[unique_id]])</f>
        <v/>
      </c>
      <c r="T351" s="2"/>
      <c r="V351" s="1" t="str">
        <f t="shared" si="36"/>
        <v/>
      </c>
      <c r="W351" s="1" t="str">
        <f t="shared" si="37"/>
        <v/>
      </c>
      <c r="AH351" s="28" t="str">
        <f t="shared" si="38"/>
        <v/>
      </c>
      <c r="AI351" s="1"/>
    </row>
    <row r="352" spans="6:35" x14ac:dyDescent="0.2">
      <c r="F352" s="1" t="str">
        <f>IF(ISBLANK(E352), "", Table2[[#This Row],[unique_id]])</f>
        <v/>
      </c>
      <c r="T352" s="2"/>
      <c r="V352" s="1" t="str">
        <f t="shared" si="36"/>
        <v/>
      </c>
      <c r="W352" s="1" t="str">
        <f t="shared" si="37"/>
        <v/>
      </c>
      <c r="AH352" s="28" t="str">
        <f t="shared" si="38"/>
        <v/>
      </c>
      <c r="AI352" s="1"/>
    </row>
    <row r="353" spans="6:35" x14ac:dyDescent="0.2">
      <c r="F353" s="1" t="str">
        <f>IF(ISBLANK(E353), "", Table2[[#This Row],[unique_id]])</f>
        <v/>
      </c>
      <c r="T353" s="2"/>
      <c r="V353" s="1" t="str">
        <f t="shared" si="36"/>
        <v/>
      </c>
      <c r="W353" s="1" t="str">
        <f t="shared" si="37"/>
        <v/>
      </c>
      <c r="AH353" s="28" t="str">
        <f t="shared" si="38"/>
        <v/>
      </c>
      <c r="AI353" s="1"/>
    </row>
    <row r="354" spans="6:35" x14ac:dyDescent="0.2">
      <c r="F354" s="1" t="str">
        <f>IF(ISBLANK(E354), "", Table2[[#This Row],[unique_id]])</f>
        <v/>
      </c>
      <c r="T354" s="2"/>
      <c r="V354" s="1" t="str">
        <f t="shared" si="36"/>
        <v/>
      </c>
      <c r="W354" s="1" t="str">
        <f t="shared" si="37"/>
        <v/>
      </c>
      <c r="AH354" s="28" t="str">
        <f t="shared" si="38"/>
        <v/>
      </c>
      <c r="AI354" s="1"/>
    </row>
    <row r="355" spans="6:35" x14ac:dyDescent="0.2">
      <c r="F355" s="1" t="str">
        <f>IF(ISBLANK(E355), "", Table2[[#This Row],[unique_id]])</f>
        <v/>
      </c>
      <c r="T355" s="2"/>
      <c r="V355" s="1" t="str">
        <f t="shared" si="36"/>
        <v/>
      </c>
      <c r="W355" s="1" t="str">
        <f t="shared" si="37"/>
        <v/>
      </c>
      <c r="AH355" s="28" t="str">
        <f t="shared" si="38"/>
        <v/>
      </c>
      <c r="AI355" s="1"/>
    </row>
    <row r="356" spans="6:35" x14ac:dyDescent="0.2">
      <c r="F356" s="1" t="str">
        <f>IF(ISBLANK(E356), "", Table2[[#This Row],[unique_id]])</f>
        <v/>
      </c>
      <c r="T356" s="2"/>
      <c r="V356" s="1" t="str">
        <f t="shared" si="36"/>
        <v/>
      </c>
      <c r="W356" s="1" t="str">
        <f t="shared" si="37"/>
        <v/>
      </c>
      <c r="AH356" s="28" t="str">
        <f t="shared" si="38"/>
        <v/>
      </c>
      <c r="AI356" s="1"/>
    </row>
    <row r="357" spans="6:35" x14ac:dyDescent="0.2">
      <c r="F357" s="1" t="str">
        <f>IF(ISBLANK(E357), "", Table2[[#This Row],[unique_id]])</f>
        <v/>
      </c>
      <c r="T357" s="2"/>
      <c r="V357" s="1" t="str">
        <f t="shared" si="36"/>
        <v/>
      </c>
      <c r="W357" s="1" t="str">
        <f t="shared" si="37"/>
        <v/>
      </c>
      <c r="AH357" s="28" t="str">
        <f t="shared" si="38"/>
        <v/>
      </c>
      <c r="AI357" s="1"/>
    </row>
    <row r="358" spans="6:35" x14ac:dyDescent="0.2">
      <c r="F358" s="1" t="str">
        <f>IF(ISBLANK(E358), "", Table2[[#This Row],[unique_id]])</f>
        <v/>
      </c>
      <c r="T358" s="2"/>
      <c r="V358" s="1" t="str">
        <f t="shared" si="36"/>
        <v/>
      </c>
      <c r="W358" s="1" t="str">
        <f t="shared" si="37"/>
        <v/>
      </c>
      <c r="AH358" s="28" t="str">
        <f t="shared" si="38"/>
        <v/>
      </c>
      <c r="AI358" s="1"/>
    </row>
    <row r="359" spans="6:35" x14ac:dyDescent="0.2">
      <c r="F359" s="1" t="str">
        <f>IF(ISBLANK(E359), "", Table2[[#This Row],[unique_id]])</f>
        <v/>
      </c>
      <c r="T359" s="2"/>
      <c r="V359" s="1" t="str">
        <f t="shared" si="36"/>
        <v/>
      </c>
      <c r="W359" s="1" t="str">
        <f t="shared" si="37"/>
        <v/>
      </c>
      <c r="AH359" s="28" t="str">
        <f t="shared" si="38"/>
        <v/>
      </c>
      <c r="AI359" s="1"/>
    </row>
    <row r="360" spans="6:35" x14ac:dyDescent="0.2">
      <c r="F360" s="1" t="str">
        <f>IF(ISBLANK(E360), "", Table2[[#This Row],[unique_id]])</f>
        <v/>
      </c>
      <c r="T360" s="2"/>
      <c r="V360" s="1" t="str">
        <f t="shared" si="36"/>
        <v/>
      </c>
      <c r="W360" s="1" t="str">
        <f t="shared" si="37"/>
        <v/>
      </c>
      <c r="AH360" s="28" t="str">
        <f t="shared" si="38"/>
        <v/>
      </c>
      <c r="AI360" s="1"/>
    </row>
    <row r="361" spans="6:35" x14ac:dyDescent="0.2">
      <c r="F361" s="1" t="str">
        <f>IF(ISBLANK(E361), "", Table2[[#This Row],[unique_id]])</f>
        <v/>
      </c>
      <c r="T361" s="2"/>
      <c r="V361" s="1" t="str">
        <f t="shared" si="36"/>
        <v/>
      </c>
      <c r="W361" s="1" t="str">
        <f t="shared" si="37"/>
        <v/>
      </c>
      <c r="AH361" s="28" t="str">
        <f t="shared" si="38"/>
        <v/>
      </c>
      <c r="AI361" s="1"/>
    </row>
    <row r="362" spans="6:35" x14ac:dyDescent="0.2">
      <c r="F362" s="1" t="str">
        <f>IF(ISBLANK(E362), "", Table2[[#This Row],[unique_id]])</f>
        <v/>
      </c>
      <c r="T362" s="2"/>
      <c r="V362" s="1" t="str">
        <f t="shared" si="36"/>
        <v/>
      </c>
      <c r="W362" s="1" t="str">
        <f t="shared" si="37"/>
        <v/>
      </c>
      <c r="AH362" s="28" t="str">
        <f t="shared" si="38"/>
        <v/>
      </c>
      <c r="AI362" s="1"/>
    </row>
    <row r="363" spans="6:35" x14ac:dyDescent="0.2">
      <c r="F363" s="1" t="str">
        <f>IF(ISBLANK(E363), "", Table2[[#This Row],[unique_id]])</f>
        <v/>
      </c>
      <c r="T363" s="2"/>
      <c r="V363" s="1" t="str">
        <f t="shared" si="36"/>
        <v/>
      </c>
      <c r="W363" s="1" t="str">
        <f t="shared" si="37"/>
        <v/>
      </c>
      <c r="AH363" s="28" t="str">
        <f t="shared" si="38"/>
        <v/>
      </c>
      <c r="AI363" s="1"/>
    </row>
    <row r="364" spans="6:35" x14ac:dyDescent="0.2">
      <c r="F364" s="1" t="str">
        <f>IF(ISBLANK(E364), "", Table2[[#This Row],[unique_id]])</f>
        <v/>
      </c>
      <c r="T364" s="2"/>
      <c r="V364" s="1" t="str">
        <f t="shared" si="36"/>
        <v/>
      </c>
      <c r="W364" s="1" t="str">
        <f t="shared" si="37"/>
        <v/>
      </c>
      <c r="AH364" s="28" t="str">
        <f t="shared" si="38"/>
        <v/>
      </c>
      <c r="AI364" s="1"/>
    </row>
    <row r="365" spans="6:35" x14ac:dyDescent="0.2">
      <c r="F365" s="1" t="str">
        <f>IF(ISBLANK(E365), "", Table2[[#This Row],[unique_id]])</f>
        <v/>
      </c>
      <c r="T365" s="2"/>
      <c r="V365" s="1" t="str">
        <f t="shared" si="36"/>
        <v/>
      </c>
      <c r="W365" s="1" t="str">
        <f t="shared" si="37"/>
        <v/>
      </c>
      <c r="AH365" s="28" t="str">
        <f t="shared" si="38"/>
        <v/>
      </c>
      <c r="AI365" s="1"/>
    </row>
    <row r="366" spans="6:35" x14ac:dyDescent="0.2">
      <c r="F366" s="1" t="str">
        <f>IF(ISBLANK(E366), "", Table2[[#This Row],[unique_id]])</f>
        <v/>
      </c>
      <c r="T366" s="2"/>
      <c r="V366" s="1" t="str">
        <f t="shared" si="36"/>
        <v/>
      </c>
      <c r="W366" s="1" t="str">
        <f t="shared" si="37"/>
        <v/>
      </c>
      <c r="AH366" s="28" t="str">
        <f t="shared" si="38"/>
        <v/>
      </c>
      <c r="AI366" s="1"/>
    </row>
    <row r="367" spans="6:35" x14ac:dyDescent="0.2">
      <c r="F367" s="1" t="str">
        <f>IF(ISBLANK(E367), "", Table2[[#This Row],[unique_id]])</f>
        <v/>
      </c>
      <c r="T367" s="2"/>
      <c r="V367" s="1" t="str">
        <f t="shared" si="36"/>
        <v/>
      </c>
      <c r="W367" s="1" t="str">
        <f t="shared" si="37"/>
        <v/>
      </c>
      <c r="AH367" s="28" t="str">
        <f t="shared" si="38"/>
        <v/>
      </c>
      <c r="AI367" s="1"/>
    </row>
    <row r="368" spans="6:35" x14ac:dyDescent="0.2">
      <c r="F368" s="1" t="str">
        <f>IF(ISBLANK(E368), "", Table2[[#This Row],[unique_id]])</f>
        <v/>
      </c>
      <c r="T368" s="2"/>
      <c r="V368" s="1" t="str">
        <f t="shared" si="36"/>
        <v/>
      </c>
      <c r="W368" s="1" t="str">
        <f t="shared" si="37"/>
        <v/>
      </c>
      <c r="AH368" s="28" t="str">
        <f t="shared" si="38"/>
        <v/>
      </c>
      <c r="AI368" s="1"/>
    </row>
    <row r="369" spans="6:35" x14ac:dyDescent="0.2">
      <c r="F369" s="1" t="str">
        <f>IF(ISBLANK(E369), "", Table2[[#This Row],[unique_id]])</f>
        <v/>
      </c>
      <c r="T369" s="2"/>
      <c r="V369" s="1" t="str">
        <f t="shared" si="36"/>
        <v/>
      </c>
      <c r="W369" s="1" t="str">
        <f t="shared" si="37"/>
        <v/>
      </c>
      <c r="AH369" s="28" t="str">
        <f t="shared" si="38"/>
        <v/>
      </c>
      <c r="AI369" s="1"/>
    </row>
    <row r="370" spans="6:35" x14ac:dyDescent="0.2">
      <c r="F370" s="1" t="str">
        <f>IF(ISBLANK(E370), "", Table2[[#This Row],[unique_id]])</f>
        <v/>
      </c>
      <c r="T370" s="2"/>
      <c r="V370" s="1" t="str">
        <f t="shared" si="36"/>
        <v/>
      </c>
      <c r="W370" s="1" t="str">
        <f t="shared" si="37"/>
        <v/>
      </c>
      <c r="AH370" s="28" t="str">
        <f t="shared" si="38"/>
        <v/>
      </c>
      <c r="AI370" s="1"/>
    </row>
    <row r="371" spans="6:35" x14ac:dyDescent="0.2">
      <c r="F371" s="1" t="str">
        <f>IF(ISBLANK(E371), "", Table2[[#This Row],[unique_id]])</f>
        <v/>
      </c>
      <c r="T371" s="2"/>
      <c r="V371" s="1" t="str">
        <f t="shared" si="36"/>
        <v/>
      </c>
      <c r="W371" s="1" t="str">
        <f t="shared" si="37"/>
        <v/>
      </c>
      <c r="AH371" s="28" t="str">
        <f t="shared" si="38"/>
        <v/>
      </c>
      <c r="AI371" s="1"/>
    </row>
    <row r="372" spans="6:35" x14ac:dyDescent="0.2">
      <c r="F372" s="1" t="str">
        <f>IF(ISBLANK(E372), "", Table2[[#This Row],[unique_id]])</f>
        <v/>
      </c>
      <c r="T372" s="2"/>
      <c r="V372" s="1" t="str">
        <f t="shared" si="36"/>
        <v/>
      </c>
      <c r="W372" s="1" t="str">
        <f t="shared" si="37"/>
        <v/>
      </c>
      <c r="AH372" s="28" t="str">
        <f t="shared" si="38"/>
        <v/>
      </c>
      <c r="AI372" s="1"/>
    </row>
    <row r="373" spans="6:35" x14ac:dyDescent="0.2">
      <c r="F373" s="1" t="str">
        <f>IF(ISBLANK(E373), "", Table2[[#This Row],[unique_id]])</f>
        <v/>
      </c>
      <c r="T373" s="2"/>
      <c r="V373" s="1" t="str">
        <f t="shared" si="36"/>
        <v/>
      </c>
      <c r="W373" s="1" t="str">
        <f t="shared" si="37"/>
        <v/>
      </c>
      <c r="AH373" s="28" t="str">
        <f t="shared" si="38"/>
        <v/>
      </c>
      <c r="AI373" s="1"/>
    </row>
    <row r="374" spans="6:35" x14ac:dyDescent="0.2">
      <c r="F374" s="1" t="str">
        <f>IF(ISBLANK(E374), "", Table2[[#This Row],[unique_id]])</f>
        <v/>
      </c>
      <c r="T374" s="2"/>
      <c r="V374" s="1" t="str">
        <f t="shared" si="36"/>
        <v/>
      </c>
      <c r="W374" s="1" t="str">
        <f t="shared" si="37"/>
        <v/>
      </c>
      <c r="AH374" s="28" t="str">
        <f t="shared" si="38"/>
        <v/>
      </c>
      <c r="AI374" s="1"/>
    </row>
    <row r="375" spans="6:35" x14ac:dyDescent="0.2">
      <c r="F375" s="1" t="str">
        <f>IF(ISBLANK(E375), "", Table2[[#This Row],[unique_id]])</f>
        <v/>
      </c>
      <c r="T375" s="2"/>
      <c r="V375" s="1" t="str">
        <f t="shared" si="36"/>
        <v/>
      </c>
      <c r="W375" s="1" t="str">
        <f t="shared" si="37"/>
        <v/>
      </c>
      <c r="AH375" s="28" t="str">
        <f t="shared" si="38"/>
        <v/>
      </c>
      <c r="AI375" s="1"/>
    </row>
    <row r="376" spans="6:35" x14ac:dyDescent="0.2">
      <c r="F376" s="1" t="str">
        <f>IF(ISBLANK(E376), "", Table2[[#This Row],[unique_id]])</f>
        <v/>
      </c>
      <c r="T376" s="2"/>
      <c r="V376" s="1" t="str">
        <f t="shared" si="36"/>
        <v/>
      </c>
      <c r="W376" s="1" t="str">
        <f t="shared" si="37"/>
        <v/>
      </c>
      <c r="AH376" s="28" t="str">
        <f t="shared" si="38"/>
        <v/>
      </c>
      <c r="AI376" s="1"/>
    </row>
    <row r="377" spans="6:35" x14ac:dyDescent="0.2">
      <c r="F377" s="1" t="str">
        <f>IF(ISBLANK(E377), "", Table2[[#This Row],[unique_id]])</f>
        <v/>
      </c>
      <c r="T377" s="2"/>
      <c r="V377" s="1" t="str">
        <f t="shared" si="36"/>
        <v/>
      </c>
      <c r="W377" s="1" t="str">
        <f t="shared" si="37"/>
        <v/>
      </c>
      <c r="AH377" s="28" t="str">
        <f t="shared" si="38"/>
        <v/>
      </c>
      <c r="AI377" s="1"/>
    </row>
    <row r="378" spans="6:35" x14ac:dyDescent="0.2">
      <c r="F378" s="1" t="str">
        <f>IF(ISBLANK(E378), "", Table2[[#This Row],[unique_id]])</f>
        <v/>
      </c>
      <c r="T378" s="2"/>
      <c r="V378" s="1" t="str">
        <f t="shared" si="36"/>
        <v/>
      </c>
      <c r="W378" s="1" t="str">
        <f t="shared" si="37"/>
        <v/>
      </c>
      <c r="AH378" s="28" t="str">
        <f t="shared" si="38"/>
        <v/>
      </c>
      <c r="AI378" s="1"/>
    </row>
    <row r="379" spans="6:35" x14ac:dyDescent="0.2">
      <c r="F379" s="1" t="str">
        <f>IF(ISBLANK(E379), "", Table2[[#This Row],[unique_id]])</f>
        <v/>
      </c>
      <c r="T379" s="2"/>
      <c r="V379" s="1" t="str">
        <f t="shared" si="36"/>
        <v/>
      </c>
      <c r="W379" s="1" t="str">
        <f t="shared" si="37"/>
        <v/>
      </c>
      <c r="AH379" s="28" t="str">
        <f t="shared" si="38"/>
        <v/>
      </c>
      <c r="AI379" s="1"/>
    </row>
    <row r="380" spans="6:35" x14ac:dyDescent="0.2">
      <c r="F380" s="1" t="str">
        <f>IF(ISBLANK(E380), "", Table2[[#This Row],[unique_id]])</f>
        <v/>
      </c>
      <c r="T380" s="2"/>
      <c r="V380" s="1" t="str">
        <f t="shared" si="36"/>
        <v/>
      </c>
      <c r="W380" s="1" t="str">
        <f t="shared" si="37"/>
        <v/>
      </c>
      <c r="AH380" s="28" t="str">
        <f t="shared" si="38"/>
        <v/>
      </c>
      <c r="AI380" s="1"/>
    </row>
    <row r="381" spans="6:35" x14ac:dyDescent="0.2">
      <c r="F381" s="1" t="str">
        <f>IF(ISBLANK(E381), "", Table2[[#This Row],[unique_id]])</f>
        <v/>
      </c>
      <c r="T381" s="2"/>
      <c r="V381" s="1" t="str">
        <f t="shared" si="36"/>
        <v/>
      </c>
      <c r="W381" s="1" t="str">
        <f t="shared" si="37"/>
        <v/>
      </c>
      <c r="AH381" s="28" t="str">
        <f t="shared" si="38"/>
        <v/>
      </c>
      <c r="AI381" s="1"/>
    </row>
    <row r="382" spans="6:35" x14ac:dyDescent="0.2">
      <c r="F382" s="1" t="str">
        <f>IF(ISBLANK(E382), "", Table2[[#This Row],[unique_id]])</f>
        <v/>
      </c>
      <c r="T382" s="2"/>
      <c r="V382" s="1" t="str">
        <f t="shared" si="36"/>
        <v/>
      </c>
      <c r="W382" s="1" t="str">
        <f t="shared" si="37"/>
        <v/>
      </c>
      <c r="AH382" s="28" t="str">
        <f t="shared" si="38"/>
        <v/>
      </c>
      <c r="AI382" s="1"/>
    </row>
    <row r="383" spans="6:35" x14ac:dyDescent="0.2">
      <c r="F383" s="1" t="str">
        <f>IF(ISBLANK(E383), "", Table2[[#This Row],[unique_id]])</f>
        <v/>
      </c>
      <c r="T383" s="2"/>
      <c r="V383" s="1" t="str">
        <f t="shared" si="36"/>
        <v/>
      </c>
      <c r="W383" s="1" t="str">
        <f t="shared" si="37"/>
        <v/>
      </c>
      <c r="AH383" s="28" t="str">
        <f t="shared" si="38"/>
        <v/>
      </c>
      <c r="AI383" s="1"/>
    </row>
    <row r="384" spans="6:35" x14ac:dyDescent="0.2">
      <c r="F384" s="1" t="str">
        <f>IF(ISBLANK(E384), "", Table2[[#This Row],[unique_id]])</f>
        <v/>
      </c>
      <c r="T384" s="2"/>
      <c r="V384" s="1" t="str">
        <f t="shared" si="36"/>
        <v/>
      </c>
      <c r="W384" s="1" t="str">
        <f t="shared" si="37"/>
        <v/>
      </c>
      <c r="AH384" s="28" t="str">
        <f t="shared" si="38"/>
        <v/>
      </c>
      <c r="AI384" s="1"/>
    </row>
    <row r="385" spans="6:35" x14ac:dyDescent="0.2">
      <c r="F385" s="1" t="str">
        <f>IF(ISBLANK(E385), "", Table2[[#This Row],[unique_id]])</f>
        <v/>
      </c>
      <c r="T385" s="2"/>
      <c r="V385" s="1" t="str">
        <f t="shared" si="36"/>
        <v/>
      </c>
      <c r="W385" s="1" t="str">
        <f t="shared" si="37"/>
        <v/>
      </c>
      <c r="AH385" s="28" t="str">
        <f t="shared" si="38"/>
        <v/>
      </c>
      <c r="AI385" s="1"/>
    </row>
    <row r="386" spans="6:35" x14ac:dyDescent="0.2">
      <c r="F386" s="1" t="str">
        <f>IF(ISBLANK(E386), "", Table2[[#This Row],[unique_id]])</f>
        <v/>
      </c>
      <c r="T386" s="2"/>
      <c r="V386" s="1" t="str">
        <f t="shared" si="36"/>
        <v/>
      </c>
      <c r="W386" s="1" t="str">
        <f t="shared" si="37"/>
        <v/>
      </c>
      <c r="AH386" s="28" t="str">
        <f t="shared" si="38"/>
        <v/>
      </c>
      <c r="AI386" s="1"/>
    </row>
    <row r="387" spans="6:35" x14ac:dyDescent="0.2">
      <c r="F387" s="1" t="str">
        <f>IF(ISBLANK(E387), "", Table2[[#This Row],[unique_id]])</f>
        <v/>
      </c>
      <c r="T387" s="2"/>
      <c r="V387" s="1" t="str">
        <f t="shared" si="36"/>
        <v/>
      </c>
      <c r="W387" s="1" t="str">
        <f t="shared" si="37"/>
        <v/>
      </c>
      <c r="AH387" s="28" t="str">
        <f t="shared" si="38"/>
        <v/>
      </c>
      <c r="AI387" s="1"/>
    </row>
    <row r="388" spans="6:35" x14ac:dyDescent="0.2">
      <c r="F388" s="1" t="str">
        <f>IF(ISBLANK(E388), "", Table2[[#This Row],[unique_id]])</f>
        <v/>
      </c>
      <c r="T388" s="2"/>
      <c r="V388" s="1" t="str">
        <f t="shared" si="36"/>
        <v/>
      </c>
      <c r="W388" s="1" t="str">
        <f t="shared" si="37"/>
        <v/>
      </c>
      <c r="AH388" s="28" t="str">
        <f t="shared" si="38"/>
        <v/>
      </c>
      <c r="AI388" s="1"/>
    </row>
    <row r="389" spans="6:35" x14ac:dyDescent="0.2">
      <c r="F389" s="1" t="str">
        <f>IF(ISBLANK(E389), "", Table2[[#This Row],[unique_id]])</f>
        <v/>
      </c>
      <c r="T389" s="2"/>
      <c r="V389" s="1" t="str">
        <f t="shared" ref="V389:V452" si="39">IF(ISBLANK(U389),  "", _xlfn.CONCAT("haas/entity/sensor/", LOWER(C389), "/", E389, "/config"))</f>
        <v/>
      </c>
      <c r="W389" s="1" t="str">
        <f t="shared" ref="W389:W452" si="40">IF(ISBLANK(U389),  "", _xlfn.CONCAT("haas/entity/sensor/", LOWER(C389), "/", E389))</f>
        <v/>
      </c>
      <c r="AH389" s="28" t="str">
        <f t="shared" si="38"/>
        <v/>
      </c>
      <c r="AI389" s="1"/>
    </row>
    <row r="390" spans="6:35" x14ac:dyDescent="0.2">
      <c r="F390" s="1" t="str">
        <f>IF(ISBLANK(E390), "", Table2[[#This Row],[unique_id]])</f>
        <v/>
      </c>
      <c r="T390" s="2"/>
      <c r="V390" s="1" t="str">
        <f t="shared" si="39"/>
        <v/>
      </c>
      <c r="W390" s="1" t="str">
        <f t="shared" si="40"/>
        <v/>
      </c>
      <c r="AH390" s="28" t="str">
        <f t="shared" si="38"/>
        <v/>
      </c>
      <c r="AI390" s="1"/>
    </row>
    <row r="391" spans="6:35" x14ac:dyDescent="0.2">
      <c r="F391" s="1" t="str">
        <f>IF(ISBLANK(E391), "", Table2[[#This Row],[unique_id]])</f>
        <v/>
      </c>
      <c r="T391" s="2"/>
      <c r="V391" s="1" t="str">
        <f t="shared" si="39"/>
        <v/>
      </c>
      <c r="W391" s="1" t="str">
        <f t="shared" si="40"/>
        <v/>
      </c>
      <c r="AH391" s="28" t="str">
        <f t="shared" si="38"/>
        <v/>
      </c>
      <c r="AI391" s="1"/>
    </row>
    <row r="392" spans="6:35" x14ac:dyDescent="0.2">
      <c r="F392" s="1" t="str">
        <f>IF(ISBLANK(E392), "", Table2[[#This Row],[unique_id]])</f>
        <v/>
      </c>
      <c r="T392" s="2"/>
      <c r="V392" s="1" t="str">
        <f t="shared" si="39"/>
        <v/>
      </c>
      <c r="W392" s="1" t="str">
        <f t="shared" si="40"/>
        <v/>
      </c>
      <c r="AH392" s="28" t="str">
        <f t="shared" si="38"/>
        <v/>
      </c>
      <c r="AI392" s="1"/>
    </row>
    <row r="393" spans="6:35" x14ac:dyDescent="0.2">
      <c r="F393" s="1" t="str">
        <f>IF(ISBLANK(E393), "", Table2[[#This Row],[unique_id]])</f>
        <v/>
      </c>
      <c r="T393" s="2"/>
      <c r="V393" s="1" t="str">
        <f t="shared" si="39"/>
        <v/>
      </c>
      <c r="W393" s="1" t="str">
        <f t="shared" si="40"/>
        <v/>
      </c>
      <c r="AH393" s="28" t="str">
        <f t="shared" si="38"/>
        <v/>
      </c>
      <c r="AI393" s="1"/>
    </row>
    <row r="394" spans="6:35" x14ac:dyDescent="0.2">
      <c r="F394" s="1" t="str">
        <f>IF(ISBLANK(E394), "", Table2[[#This Row],[unique_id]])</f>
        <v/>
      </c>
      <c r="T394" s="2"/>
      <c r="V394" s="1" t="str">
        <f t="shared" si="39"/>
        <v/>
      </c>
      <c r="W394" s="1" t="str">
        <f t="shared" si="40"/>
        <v/>
      </c>
      <c r="AH394" s="28" t="str">
        <f t="shared" si="38"/>
        <v/>
      </c>
      <c r="AI394" s="1"/>
    </row>
    <row r="395" spans="6:35" x14ac:dyDescent="0.2">
      <c r="F395" s="1" t="str">
        <f>IF(ISBLANK(E395), "", Table2[[#This Row],[unique_id]])</f>
        <v/>
      </c>
      <c r="T395" s="2"/>
      <c r="V395" s="1" t="str">
        <f t="shared" si="39"/>
        <v/>
      </c>
      <c r="W395" s="1" t="str">
        <f t="shared" si="40"/>
        <v/>
      </c>
      <c r="AH395" s="28" t="str">
        <f t="shared" si="38"/>
        <v/>
      </c>
      <c r="AI395" s="1"/>
    </row>
    <row r="396" spans="6:35" x14ac:dyDescent="0.2">
      <c r="F396" s="1" t="str">
        <f>IF(ISBLANK(E396), "", Table2[[#This Row],[unique_id]])</f>
        <v/>
      </c>
      <c r="T396" s="2"/>
      <c r="V396" s="1" t="str">
        <f t="shared" si="39"/>
        <v/>
      </c>
      <c r="W396" s="1" t="str">
        <f t="shared" si="40"/>
        <v/>
      </c>
      <c r="AH396" s="28" t="str">
        <f t="shared" si="38"/>
        <v/>
      </c>
      <c r="AI396" s="1"/>
    </row>
    <row r="397" spans="6:35" x14ac:dyDescent="0.2">
      <c r="F397" s="1" t="str">
        <f>IF(ISBLANK(E397), "", Table2[[#This Row],[unique_id]])</f>
        <v/>
      </c>
      <c r="T397" s="2"/>
      <c r="V397" s="1" t="str">
        <f t="shared" si="39"/>
        <v/>
      </c>
      <c r="W397" s="1" t="str">
        <f t="shared" si="40"/>
        <v/>
      </c>
      <c r="AH397" s="28" t="str">
        <f t="shared" ref="AH397:AH460" si="41">IF(OR(ISBLANK(AF397), ISBLANK(AG397)), "", _xlfn.CONCAT("[[""mac"", """, AF397, """], [""ip"", """, AG397, """]]"))</f>
        <v/>
      </c>
      <c r="AI397" s="1"/>
    </row>
    <row r="398" spans="6:35" x14ac:dyDescent="0.2">
      <c r="F398" s="1" t="str">
        <f>IF(ISBLANK(E398), "", Table2[[#This Row],[unique_id]])</f>
        <v/>
      </c>
      <c r="H398" s="4"/>
      <c r="T398" s="2"/>
      <c r="V398" s="1" t="str">
        <f t="shared" si="39"/>
        <v/>
      </c>
      <c r="W398" s="1" t="str">
        <f t="shared" si="40"/>
        <v/>
      </c>
      <c r="AH398" s="28" t="str">
        <f t="shared" si="41"/>
        <v/>
      </c>
      <c r="AI398" s="1"/>
    </row>
    <row r="399" spans="6:35" x14ac:dyDescent="0.2">
      <c r="F399" s="1" t="str">
        <f>IF(ISBLANK(E399), "", Table2[[#This Row],[unique_id]])</f>
        <v/>
      </c>
      <c r="H399" s="4"/>
      <c r="T399" s="2"/>
      <c r="V399" s="1" t="str">
        <f t="shared" si="39"/>
        <v/>
      </c>
      <c r="W399" s="1" t="str">
        <f t="shared" si="40"/>
        <v/>
      </c>
      <c r="AH399" s="28" t="str">
        <f t="shared" si="41"/>
        <v/>
      </c>
      <c r="AI399" s="1"/>
    </row>
    <row r="400" spans="6:35" x14ac:dyDescent="0.2">
      <c r="F400" s="1" t="str">
        <f>IF(ISBLANK(E400), "", Table2[[#This Row],[unique_id]])</f>
        <v/>
      </c>
      <c r="T400" s="2"/>
      <c r="V400" s="1" t="str">
        <f t="shared" si="39"/>
        <v/>
      </c>
      <c r="W400" s="1" t="str">
        <f t="shared" si="40"/>
        <v/>
      </c>
      <c r="AH400" s="28" t="str">
        <f t="shared" si="41"/>
        <v/>
      </c>
      <c r="AI400" s="1"/>
    </row>
    <row r="401" spans="6:35" x14ac:dyDescent="0.2">
      <c r="F401" s="1" t="str">
        <f>IF(ISBLANK(E401), "", Table2[[#This Row],[unique_id]])</f>
        <v/>
      </c>
      <c r="T401" s="2"/>
      <c r="V401" s="1" t="str">
        <f t="shared" si="39"/>
        <v/>
      </c>
      <c r="W401" s="1" t="str">
        <f t="shared" si="40"/>
        <v/>
      </c>
      <c r="AH401" s="28" t="str">
        <f t="shared" si="41"/>
        <v/>
      </c>
      <c r="AI401" s="1"/>
    </row>
    <row r="402" spans="6:35" x14ac:dyDescent="0.2">
      <c r="F402" s="1" t="str">
        <f>IF(ISBLANK(E402), "", Table2[[#This Row],[unique_id]])</f>
        <v/>
      </c>
      <c r="T402" s="2"/>
      <c r="V402" s="1" t="str">
        <f t="shared" si="39"/>
        <v/>
      </c>
      <c r="W402" s="1" t="str">
        <f t="shared" si="40"/>
        <v/>
      </c>
      <c r="AH402" s="28" t="str">
        <f t="shared" si="41"/>
        <v/>
      </c>
      <c r="AI402" s="1"/>
    </row>
    <row r="403" spans="6:35" x14ac:dyDescent="0.2">
      <c r="F403" s="1" t="str">
        <f>IF(ISBLANK(E403), "", Table2[[#This Row],[unique_id]])</f>
        <v/>
      </c>
      <c r="V403" s="1" t="str">
        <f t="shared" si="39"/>
        <v/>
      </c>
      <c r="W403" s="1" t="str">
        <f t="shared" si="40"/>
        <v/>
      </c>
      <c r="AH403" s="28" t="str">
        <f t="shared" si="41"/>
        <v/>
      </c>
      <c r="AI403" s="1"/>
    </row>
    <row r="404" spans="6:35" x14ac:dyDescent="0.2">
      <c r="F404" s="1" t="str">
        <f>IF(ISBLANK(E404), "", Table2[[#This Row],[unique_id]])</f>
        <v/>
      </c>
      <c r="V404" s="1" t="str">
        <f t="shared" si="39"/>
        <v/>
      </c>
      <c r="W404" s="1" t="str">
        <f t="shared" si="40"/>
        <v/>
      </c>
      <c r="AH404" s="28" t="str">
        <f t="shared" si="41"/>
        <v/>
      </c>
      <c r="AI404" s="1"/>
    </row>
    <row r="405" spans="6:35" x14ac:dyDescent="0.2">
      <c r="F405" s="1" t="str">
        <f>IF(ISBLANK(E405), "", Table2[[#This Row],[unique_id]])</f>
        <v/>
      </c>
      <c r="V405" s="1" t="str">
        <f t="shared" si="39"/>
        <v/>
      </c>
      <c r="W405" s="1" t="str">
        <f t="shared" si="40"/>
        <v/>
      </c>
      <c r="AH405" s="28" t="str">
        <f t="shared" si="41"/>
        <v/>
      </c>
      <c r="AI405" s="1"/>
    </row>
    <row r="406" spans="6:35" x14ac:dyDescent="0.2">
      <c r="F406" s="1" t="str">
        <f>IF(ISBLANK(E406), "", Table2[[#This Row],[unique_id]])</f>
        <v/>
      </c>
      <c r="V406" s="1" t="str">
        <f t="shared" si="39"/>
        <v/>
      </c>
      <c r="W406" s="1" t="str">
        <f t="shared" si="40"/>
        <v/>
      </c>
      <c r="AH406" s="28" t="str">
        <f t="shared" si="41"/>
        <v/>
      </c>
      <c r="AI406" s="1"/>
    </row>
    <row r="407" spans="6:35" x14ac:dyDescent="0.2">
      <c r="F407" s="1" t="str">
        <f>IF(ISBLANK(E407), "", Table2[[#This Row],[unique_id]])</f>
        <v/>
      </c>
      <c r="V407" s="1" t="str">
        <f t="shared" si="39"/>
        <v/>
      </c>
      <c r="W407" s="1" t="str">
        <f t="shared" si="40"/>
        <v/>
      </c>
      <c r="AH407" s="28" t="str">
        <f t="shared" si="41"/>
        <v/>
      </c>
      <c r="AI407" s="1"/>
    </row>
    <row r="408" spans="6:35" x14ac:dyDescent="0.2">
      <c r="F408" s="1" t="str">
        <f>IF(ISBLANK(E408), "", Table2[[#This Row],[unique_id]])</f>
        <v/>
      </c>
      <c r="G408" s="4"/>
      <c r="V408" s="1" t="str">
        <f t="shared" si="39"/>
        <v/>
      </c>
      <c r="W408" s="1" t="str">
        <f t="shared" si="40"/>
        <v/>
      </c>
      <c r="AH408" s="28" t="str">
        <f t="shared" si="41"/>
        <v/>
      </c>
      <c r="AI408" s="1"/>
    </row>
    <row r="409" spans="6:35" x14ac:dyDescent="0.2">
      <c r="F409" s="1" t="str">
        <f>IF(ISBLANK(E409), "", Table2[[#This Row],[unique_id]])</f>
        <v/>
      </c>
      <c r="V409" s="1" t="str">
        <f t="shared" si="39"/>
        <v/>
      </c>
      <c r="W409" s="1" t="str">
        <f t="shared" si="40"/>
        <v/>
      </c>
      <c r="AH409" s="28" t="str">
        <f t="shared" si="41"/>
        <v/>
      </c>
      <c r="AI409" s="1"/>
    </row>
    <row r="410" spans="6:35" x14ac:dyDescent="0.2">
      <c r="F410" s="1" t="str">
        <f>IF(ISBLANK(E410), "", Table2[[#This Row],[unique_id]])</f>
        <v/>
      </c>
      <c r="V410" s="1" t="str">
        <f t="shared" si="39"/>
        <v/>
      </c>
      <c r="W410" s="1" t="str">
        <f t="shared" si="40"/>
        <v/>
      </c>
      <c r="AH410" s="28" t="str">
        <f t="shared" si="41"/>
        <v/>
      </c>
      <c r="AI410" s="1"/>
    </row>
    <row r="411" spans="6:35" x14ac:dyDescent="0.2">
      <c r="F411" s="1" t="str">
        <f>IF(ISBLANK(E411), "", Table2[[#This Row],[unique_id]])</f>
        <v/>
      </c>
      <c r="V411" s="1" t="str">
        <f t="shared" si="39"/>
        <v/>
      </c>
      <c r="W411" s="1" t="str">
        <f t="shared" si="40"/>
        <v/>
      </c>
      <c r="AH411" s="28" t="str">
        <f t="shared" si="41"/>
        <v/>
      </c>
      <c r="AI411" s="1"/>
    </row>
    <row r="412" spans="6:35" x14ac:dyDescent="0.2">
      <c r="F412" s="1" t="str">
        <f>IF(ISBLANK(E412), "", Table2[[#This Row],[unique_id]])</f>
        <v/>
      </c>
      <c r="V412" s="1" t="str">
        <f t="shared" si="39"/>
        <v/>
      </c>
      <c r="W412" s="1" t="str">
        <f t="shared" si="40"/>
        <v/>
      </c>
      <c r="AH412" s="28" t="str">
        <f t="shared" si="41"/>
        <v/>
      </c>
      <c r="AI412" s="1"/>
    </row>
    <row r="413" spans="6:35" x14ac:dyDescent="0.2">
      <c r="F413" s="1" t="str">
        <f>IF(ISBLANK(E413), "", Table2[[#This Row],[unique_id]])</f>
        <v/>
      </c>
      <c r="V413" s="1" t="str">
        <f t="shared" si="39"/>
        <v/>
      </c>
      <c r="W413" s="1" t="str">
        <f t="shared" si="40"/>
        <v/>
      </c>
      <c r="AH413" s="28" t="str">
        <f t="shared" si="41"/>
        <v/>
      </c>
      <c r="AI413" s="1"/>
    </row>
    <row r="414" spans="6:35" x14ac:dyDescent="0.2">
      <c r="F414" s="1" t="str">
        <f>IF(ISBLANK(E414), "", Table2[[#This Row],[unique_id]])</f>
        <v/>
      </c>
      <c r="V414" s="1" t="str">
        <f t="shared" si="39"/>
        <v/>
      </c>
      <c r="W414" s="1" t="str">
        <f t="shared" si="40"/>
        <v/>
      </c>
      <c r="AH414" s="28" t="str">
        <f t="shared" si="41"/>
        <v/>
      </c>
      <c r="AI414" s="1"/>
    </row>
    <row r="415" spans="6:35" x14ac:dyDescent="0.2">
      <c r="F415" s="1" t="str">
        <f>IF(ISBLANK(E415), "", Table2[[#This Row],[unique_id]])</f>
        <v/>
      </c>
      <c r="V415" s="1" t="str">
        <f t="shared" si="39"/>
        <v/>
      </c>
      <c r="W415" s="1" t="str">
        <f t="shared" si="40"/>
        <v/>
      </c>
      <c r="AH415" s="28" t="str">
        <f t="shared" si="41"/>
        <v/>
      </c>
      <c r="AI415" s="1"/>
    </row>
    <row r="416" spans="6:35" x14ac:dyDescent="0.2">
      <c r="F416" s="1" t="str">
        <f>IF(ISBLANK(E416), "", Table2[[#This Row],[unique_id]])</f>
        <v/>
      </c>
      <c r="V416" s="1" t="str">
        <f t="shared" si="39"/>
        <v/>
      </c>
      <c r="W416" s="1" t="str">
        <f t="shared" si="40"/>
        <v/>
      </c>
      <c r="AH416" s="28" t="str">
        <f t="shared" si="41"/>
        <v/>
      </c>
      <c r="AI416" s="1"/>
    </row>
    <row r="417" spans="6:35" x14ac:dyDescent="0.2">
      <c r="F417" s="1" t="str">
        <f>IF(ISBLANK(E417), "", Table2[[#This Row],[unique_id]])</f>
        <v/>
      </c>
      <c r="V417" s="1" t="str">
        <f t="shared" si="39"/>
        <v/>
      </c>
      <c r="W417" s="1" t="str">
        <f t="shared" si="40"/>
        <v/>
      </c>
      <c r="AH417" s="28" t="str">
        <f t="shared" si="41"/>
        <v/>
      </c>
      <c r="AI417" s="1"/>
    </row>
    <row r="418" spans="6:35" x14ac:dyDescent="0.2">
      <c r="F418" s="1" t="str">
        <f>IF(ISBLANK(E418), "", Table2[[#This Row],[unique_id]])</f>
        <v/>
      </c>
      <c r="V418" s="1" t="str">
        <f t="shared" si="39"/>
        <v/>
      </c>
      <c r="W418" s="1" t="str">
        <f t="shared" si="40"/>
        <v/>
      </c>
      <c r="AH418" s="28" t="str">
        <f t="shared" si="41"/>
        <v/>
      </c>
      <c r="AI418" s="1"/>
    </row>
    <row r="419" spans="6:35" x14ac:dyDescent="0.2">
      <c r="F419" s="1" t="str">
        <f>IF(ISBLANK(E419), "", Table2[[#This Row],[unique_id]])</f>
        <v/>
      </c>
      <c r="V419" s="1" t="str">
        <f t="shared" si="39"/>
        <v/>
      </c>
      <c r="W419" s="1" t="str">
        <f t="shared" si="40"/>
        <v/>
      </c>
      <c r="AH419" s="28" t="str">
        <f t="shared" si="41"/>
        <v/>
      </c>
      <c r="AI419" s="1"/>
    </row>
    <row r="420" spans="6:35" x14ac:dyDescent="0.2">
      <c r="F420" s="1" t="str">
        <f>IF(ISBLANK(E420), "", Table2[[#This Row],[unique_id]])</f>
        <v/>
      </c>
      <c r="V420" s="1" t="str">
        <f t="shared" si="39"/>
        <v/>
      </c>
      <c r="W420" s="1" t="str">
        <f t="shared" si="40"/>
        <v/>
      </c>
      <c r="AH420" s="28" t="str">
        <f t="shared" si="41"/>
        <v/>
      </c>
      <c r="AI420" s="1"/>
    </row>
    <row r="421" spans="6:35" x14ac:dyDescent="0.2">
      <c r="F421" s="1" t="str">
        <f>IF(ISBLANK(E421), "", Table2[[#This Row],[unique_id]])</f>
        <v/>
      </c>
      <c r="V421" s="1" t="str">
        <f t="shared" si="39"/>
        <v/>
      </c>
      <c r="W421" s="1" t="str">
        <f t="shared" si="40"/>
        <v/>
      </c>
      <c r="AH421" s="28" t="str">
        <f t="shared" si="41"/>
        <v/>
      </c>
      <c r="AI421" s="1"/>
    </row>
    <row r="422" spans="6:35" x14ac:dyDescent="0.2">
      <c r="F422" s="1" t="str">
        <f>IF(ISBLANK(E422), "", Table2[[#This Row],[unique_id]])</f>
        <v/>
      </c>
      <c r="V422" s="1" t="str">
        <f t="shared" si="39"/>
        <v/>
      </c>
      <c r="W422" s="1" t="str">
        <f t="shared" si="40"/>
        <v/>
      </c>
      <c r="AH422" s="28" t="str">
        <f t="shared" si="41"/>
        <v/>
      </c>
      <c r="AI422" s="1"/>
    </row>
    <row r="423" spans="6:35" x14ac:dyDescent="0.2">
      <c r="F423" s="1" t="str">
        <f>IF(ISBLANK(E423), "", Table2[[#This Row],[unique_id]])</f>
        <v/>
      </c>
      <c r="V423" s="1" t="str">
        <f t="shared" si="39"/>
        <v/>
      </c>
      <c r="W423" s="1" t="str">
        <f t="shared" si="40"/>
        <v/>
      </c>
      <c r="AH423" s="28" t="str">
        <f t="shared" si="41"/>
        <v/>
      </c>
      <c r="AI423" s="1"/>
    </row>
    <row r="424" spans="6:35" x14ac:dyDescent="0.2">
      <c r="F424" s="1" t="str">
        <f>IF(ISBLANK(E424), "", Table2[[#This Row],[unique_id]])</f>
        <v/>
      </c>
      <c r="V424" s="1" t="str">
        <f t="shared" si="39"/>
        <v/>
      </c>
      <c r="W424" s="1" t="str">
        <f t="shared" si="40"/>
        <v/>
      </c>
      <c r="AH424" s="28" t="str">
        <f t="shared" si="41"/>
        <v/>
      </c>
      <c r="AI424" s="1"/>
    </row>
    <row r="425" spans="6:35" x14ac:dyDescent="0.2">
      <c r="F425" s="1" t="str">
        <f>IF(ISBLANK(E425), "", Table2[[#This Row],[unique_id]])</f>
        <v/>
      </c>
      <c r="V425" s="1" t="str">
        <f t="shared" si="39"/>
        <v/>
      </c>
      <c r="W425" s="1" t="str">
        <f t="shared" si="40"/>
        <v/>
      </c>
      <c r="AH425" s="28" t="str">
        <f t="shared" si="41"/>
        <v/>
      </c>
      <c r="AI425" s="1"/>
    </row>
    <row r="426" spans="6:35" x14ac:dyDescent="0.2">
      <c r="F426" s="1" t="str">
        <f>IF(ISBLANK(E426), "", Table2[[#This Row],[unique_id]])</f>
        <v/>
      </c>
      <c r="V426" s="1" t="str">
        <f t="shared" si="39"/>
        <v/>
      </c>
      <c r="W426" s="1" t="str">
        <f t="shared" si="40"/>
        <v/>
      </c>
      <c r="AH426" s="28" t="str">
        <f t="shared" si="41"/>
        <v/>
      </c>
      <c r="AI426" s="1"/>
    </row>
    <row r="427" spans="6:35" x14ac:dyDescent="0.2">
      <c r="F427" s="1" t="str">
        <f>IF(ISBLANK(E427), "", Table2[[#This Row],[unique_id]])</f>
        <v/>
      </c>
      <c r="V427" s="1" t="str">
        <f t="shared" si="39"/>
        <v/>
      </c>
      <c r="W427" s="1" t="str">
        <f t="shared" si="40"/>
        <v/>
      </c>
      <c r="AH427" s="28" t="str">
        <f t="shared" si="41"/>
        <v/>
      </c>
      <c r="AI427" s="1"/>
    </row>
    <row r="428" spans="6:35" x14ac:dyDescent="0.2">
      <c r="F428" s="1" t="str">
        <f>IF(ISBLANK(E428), "", Table2[[#This Row],[unique_id]])</f>
        <v/>
      </c>
      <c r="V428" s="1" t="str">
        <f t="shared" si="39"/>
        <v/>
      </c>
      <c r="W428" s="1" t="str">
        <f t="shared" si="40"/>
        <v/>
      </c>
      <c r="AH428" s="28" t="str">
        <f t="shared" si="41"/>
        <v/>
      </c>
      <c r="AI428" s="1"/>
    </row>
    <row r="429" spans="6:35" x14ac:dyDescent="0.2">
      <c r="F429" s="1" t="str">
        <f>IF(ISBLANK(E429), "", Table2[[#This Row],[unique_id]])</f>
        <v/>
      </c>
      <c r="V429" s="1" t="str">
        <f t="shared" si="39"/>
        <v/>
      </c>
      <c r="W429" s="1" t="str">
        <f t="shared" si="40"/>
        <v/>
      </c>
      <c r="AH429" s="28" t="str">
        <f t="shared" si="41"/>
        <v/>
      </c>
      <c r="AI429" s="1"/>
    </row>
    <row r="430" spans="6:35" x14ac:dyDescent="0.2">
      <c r="F430" s="1" t="str">
        <f>IF(ISBLANK(E430), "", Table2[[#This Row],[unique_id]])</f>
        <v/>
      </c>
      <c r="V430" s="1" t="str">
        <f t="shared" si="39"/>
        <v/>
      </c>
      <c r="W430" s="1" t="str">
        <f t="shared" si="40"/>
        <v/>
      </c>
      <c r="AH430" s="28" t="str">
        <f t="shared" si="41"/>
        <v/>
      </c>
      <c r="AI430" s="1"/>
    </row>
    <row r="431" spans="6:35" x14ac:dyDescent="0.2">
      <c r="F431" s="1" t="str">
        <f>IF(ISBLANK(E431), "", Table2[[#This Row],[unique_id]])</f>
        <v/>
      </c>
      <c r="V431" s="1" t="str">
        <f t="shared" si="39"/>
        <v/>
      </c>
      <c r="W431" s="1" t="str">
        <f t="shared" si="40"/>
        <v/>
      </c>
      <c r="AH431" s="28" t="str">
        <f t="shared" si="41"/>
        <v/>
      </c>
      <c r="AI431" s="1"/>
    </row>
    <row r="432" spans="6:35" x14ac:dyDescent="0.2">
      <c r="F432" s="1" t="str">
        <f>IF(ISBLANK(E432), "", Table2[[#This Row],[unique_id]])</f>
        <v/>
      </c>
      <c r="V432" s="1" t="str">
        <f t="shared" si="39"/>
        <v/>
      </c>
      <c r="W432" s="1" t="str">
        <f t="shared" si="40"/>
        <v/>
      </c>
      <c r="AH432" s="28" t="str">
        <f t="shared" si="41"/>
        <v/>
      </c>
      <c r="AI432" s="1"/>
    </row>
    <row r="433" spans="6:35" x14ac:dyDescent="0.2">
      <c r="F433" s="1" t="str">
        <f>IF(ISBLANK(E433), "", Table2[[#This Row],[unique_id]])</f>
        <v/>
      </c>
      <c r="V433" s="1" t="str">
        <f t="shared" si="39"/>
        <v/>
      </c>
      <c r="W433" s="1" t="str">
        <f t="shared" si="40"/>
        <v/>
      </c>
      <c r="AH433" s="28" t="str">
        <f t="shared" si="41"/>
        <v/>
      </c>
      <c r="AI433" s="1"/>
    </row>
    <row r="434" spans="6:35" x14ac:dyDescent="0.2">
      <c r="F434" s="1" t="str">
        <f>IF(ISBLANK(E434), "", Table2[[#This Row],[unique_id]])</f>
        <v/>
      </c>
      <c r="V434" s="1" t="str">
        <f t="shared" si="39"/>
        <v/>
      </c>
      <c r="W434" s="1" t="str">
        <f t="shared" si="40"/>
        <v/>
      </c>
      <c r="AH434" s="28" t="str">
        <f t="shared" si="41"/>
        <v/>
      </c>
      <c r="AI434" s="1"/>
    </row>
    <row r="435" spans="6:35" x14ac:dyDescent="0.2">
      <c r="F435" s="1" t="str">
        <f>IF(ISBLANK(E435), "", Table2[[#This Row],[unique_id]])</f>
        <v/>
      </c>
      <c r="V435" s="1" t="str">
        <f t="shared" si="39"/>
        <v/>
      </c>
      <c r="W435" s="1" t="str">
        <f t="shared" si="40"/>
        <v/>
      </c>
      <c r="AH435" s="28" t="str">
        <f t="shared" si="41"/>
        <v/>
      </c>
      <c r="AI435" s="1"/>
    </row>
    <row r="436" spans="6:35" x14ac:dyDescent="0.2">
      <c r="F436" s="1" t="str">
        <f>IF(ISBLANK(E436), "", Table2[[#This Row],[unique_id]])</f>
        <v/>
      </c>
      <c r="V436" s="1" t="str">
        <f t="shared" si="39"/>
        <v/>
      </c>
      <c r="W436" s="1" t="str">
        <f t="shared" si="40"/>
        <v/>
      </c>
      <c r="AH436" s="28" t="str">
        <f t="shared" si="41"/>
        <v/>
      </c>
      <c r="AI436" s="1"/>
    </row>
    <row r="437" spans="6:35" x14ac:dyDescent="0.2">
      <c r="F437" s="1" t="str">
        <f>IF(ISBLANK(E437), "", Table2[[#This Row],[unique_id]])</f>
        <v/>
      </c>
      <c r="V437" s="1" t="str">
        <f t="shared" si="39"/>
        <v/>
      </c>
      <c r="W437" s="1" t="str">
        <f t="shared" si="40"/>
        <v/>
      </c>
      <c r="AH437" s="28" t="str">
        <f t="shared" si="41"/>
        <v/>
      </c>
      <c r="AI437" s="1"/>
    </row>
    <row r="438" spans="6:35" x14ac:dyDescent="0.2">
      <c r="F438" s="1" t="str">
        <f>IF(ISBLANK(E438), "", Table2[[#This Row],[unique_id]])</f>
        <v/>
      </c>
      <c r="V438" s="1" t="str">
        <f t="shared" si="39"/>
        <v/>
      </c>
      <c r="W438" s="1" t="str">
        <f t="shared" si="40"/>
        <v/>
      </c>
      <c r="AH438" s="28" t="str">
        <f t="shared" si="41"/>
        <v/>
      </c>
      <c r="AI438" s="1"/>
    </row>
    <row r="439" spans="6:35" x14ac:dyDescent="0.2">
      <c r="F439" s="1" t="str">
        <f>IF(ISBLANK(E439), "", Table2[[#This Row],[unique_id]])</f>
        <v/>
      </c>
      <c r="V439" s="1" t="str">
        <f t="shared" si="39"/>
        <v/>
      </c>
      <c r="W439" s="1" t="str">
        <f t="shared" si="40"/>
        <v/>
      </c>
      <c r="AH439" s="28" t="str">
        <f t="shared" si="41"/>
        <v/>
      </c>
      <c r="AI439" s="1"/>
    </row>
    <row r="440" spans="6:35" x14ac:dyDescent="0.2">
      <c r="F440" s="1" t="str">
        <f>IF(ISBLANK(E440), "", Table2[[#This Row],[unique_id]])</f>
        <v/>
      </c>
      <c r="V440" s="1" t="str">
        <f t="shared" si="39"/>
        <v/>
      </c>
      <c r="W440" s="1" t="str">
        <f t="shared" si="40"/>
        <v/>
      </c>
      <c r="AH440" s="28" t="str">
        <f t="shared" si="41"/>
        <v/>
      </c>
      <c r="AI440" s="1"/>
    </row>
    <row r="441" spans="6:35" x14ac:dyDescent="0.2">
      <c r="F441" s="1" t="str">
        <f>IF(ISBLANK(E441), "", Table2[[#This Row],[unique_id]])</f>
        <v/>
      </c>
      <c r="V441" s="1" t="str">
        <f t="shared" si="39"/>
        <v/>
      </c>
      <c r="W441" s="1" t="str">
        <f t="shared" si="40"/>
        <v/>
      </c>
      <c r="AH441" s="28" t="str">
        <f t="shared" si="41"/>
        <v/>
      </c>
      <c r="AI441" s="1"/>
    </row>
    <row r="442" spans="6:35" x14ac:dyDescent="0.2">
      <c r="F442" s="1" t="str">
        <f>IF(ISBLANK(E442), "", Table2[[#This Row],[unique_id]])</f>
        <v/>
      </c>
      <c r="V442" s="1" t="str">
        <f t="shared" si="39"/>
        <v/>
      </c>
      <c r="W442" s="1" t="str">
        <f t="shared" si="40"/>
        <v/>
      </c>
      <c r="AH442" s="28" t="str">
        <f t="shared" si="41"/>
        <v/>
      </c>
      <c r="AI442" s="1"/>
    </row>
    <row r="443" spans="6:35" x14ac:dyDescent="0.2">
      <c r="F443" s="1" t="str">
        <f>IF(ISBLANK(E443), "", Table2[[#This Row],[unique_id]])</f>
        <v/>
      </c>
      <c r="V443" s="1" t="str">
        <f t="shared" si="39"/>
        <v/>
      </c>
      <c r="W443" s="1" t="str">
        <f t="shared" si="40"/>
        <v/>
      </c>
      <c r="AH443" s="28" t="str">
        <f t="shared" si="41"/>
        <v/>
      </c>
      <c r="AI443" s="1"/>
    </row>
    <row r="444" spans="6:35" x14ac:dyDescent="0.2">
      <c r="F444" s="1" t="str">
        <f>IF(ISBLANK(E444), "", Table2[[#This Row],[unique_id]])</f>
        <v/>
      </c>
      <c r="V444" s="1" t="str">
        <f t="shared" si="39"/>
        <v/>
      </c>
      <c r="W444" s="1" t="str">
        <f t="shared" si="40"/>
        <v/>
      </c>
      <c r="AH444" s="28" t="str">
        <f t="shared" si="41"/>
        <v/>
      </c>
      <c r="AI444" s="1"/>
    </row>
    <row r="445" spans="6:35" x14ac:dyDescent="0.2">
      <c r="F445" s="1" t="str">
        <f>IF(ISBLANK(E445), "", Table2[[#This Row],[unique_id]])</f>
        <v/>
      </c>
      <c r="V445" s="1" t="str">
        <f t="shared" si="39"/>
        <v/>
      </c>
      <c r="W445" s="1" t="str">
        <f t="shared" si="40"/>
        <v/>
      </c>
      <c r="AH445" s="28" t="str">
        <f t="shared" si="41"/>
        <v/>
      </c>
      <c r="AI445" s="1"/>
    </row>
    <row r="446" spans="6:35" x14ac:dyDescent="0.2">
      <c r="F446" s="1" t="str">
        <f>IF(ISBLANK(E446), "", Table2[[#This Row],[unique_id]])</f>
        <v/>
      </c>
      <c r="V446" s="1" t="str">
        <f t="shared" si="39"/>
        <v/>
      </c>
      <c r="W446" s="1" t="str">
        <f t="shared" si="40"/>
        <v/>
      </c>
      <c r="AH446" s="28" t="str">
        <f t="shared" si="41"/>
        <v/>
      </c>
      <c r="AI446" s="1"/>
    </row>
    <row r="447" spans="6:35" x14ac:dyDescent="0.2">
      <c r="F447" s="1" t="str">
        <f>IF(ISBLANK(E447), "", Table2[[#This Row],[unique_id]])</f>
        <v/>
      </c>
      <c r="V447" s="1" t="str">
        <f t="shared" si="39"/>
        <v/>
      </c>
      <c r="W447" s="1" t="str">
        <f t="shared" si="40"/>
        <v/>
      </c>
      <c r="AH447" s="28" t="str">
        <f t="shared" si="41"/>
        <v/>
      </c>
      <c r="AI447" s="1"/>
    </row>
    <row r="448" spans="6:35" x14ac:dyDescent="0.2">
      <c r="F448" s="1" t="str">
        <f>IF(ISBLANK(E448), "", Table2[[#This Row],[unique_id]])</f>
        <v/>
      </c>
      <c r="V448" s="1" t="str">
        <f t="shared" si="39"/>
        <v/>
      </c>
      <c r="W448" s="1" t="str">
        <f t="shared" si="40"/>
        <v/>
      </c>
      <c r="AH448" s="28" t="str">
        <f t="shared" si="41"/>
        <v/>
      </c>
      <c r="AI448" s="1"/>
    </row>
    <row r="449" spans="6:35" x14ac:dyDescent="0.2">
      <c r="F449" s="1" t="str">
        <f>IF(ISBLANK(E449), "", Table2[[#This Row],[unique_id]])</f>
        <v/>
      </c>
      <c r="V449" s="1" t="str">
        <f t="shared" si="39"/>
        <v/>
      </c>
      <c r="W449" s="1" t="str">
        <f t="shared" si="40"/>
        <v/>
      </c>
      <c r="AH449" s="28" t="str">
        <f t="shared" si="41"/>
        <v/>
      </c>
      <c r="AI449" s="1"/>
    </row>
    <row r="450" spans="6:35" x14ac:dyDescent="0.2">
      <c r="F450" s="1" t="str">
        <f>IF(ISBLANK(E450), "", Table2[[#This Row],[unique_id]])</f>
        <v/>
      </c>
      <c r="V450" s="1" t="str">
        <f t="shared" si="39"/>
        <v/>
      </c>
      <c r="W450" s="1" t="str">
        <f t="shared" si="40"/>
        <v/>
      </c>
      <c r="AH450" s="28" t="str">
        <f t="shared" si="41"/>
        <v/>
      </c>
      <c r="AI450" s="1"/>
    </row>
    <row r="451" spans="6:35" x14ac:dyDescent="0.2">
      <c r="F451" s="1" t="str">
        <f>IF(ISBLANK(E451), "", Table2[[#This Row],[unique_id]])</f>
        <v/>
      </c>
      <c r="V451" s="1" t="str">
        <f t="shared" si="39"/>
        <v/>
      </c>
      <c r="W451" s="1" t="str">
        <f t="shared" si="40"/>
        <v/>
      </c>
      <c r="AH451" s="28" t="str">
        <f t="shared" si="41"/>
        <v/>
      </c>
      <c r="AI451" s="1"/>
    </row>
    <row r="452" spans="6:35" x14ac:dyDescent="0.2">
      <c r="F452" s="1" t="str">
        <f>IF(ISBLANK(E452), "", Table2[[#This Row],[unique_id]])</f>
        <v/>
      </c>
      <c r="V452" s="1" t="str">
        <f t="shared" si="39"/>
        <v/>
      </c>
      <c r="W452" s="1" t="str">
        <f t="shared" si="40"/>
        <v/>
      </c>
      <c r="AH452" s="28" t="str">
        <f t="shared" si="41"/>
        <v/>
      </c>
      <c r="AI452" s="1"/>
    </row>
    <row r="453" spans="6:35" x14ac:dyDescent="0.2">
      <c r="F453" s="1" t="str">
        <f>IF(ISBLANK(E453), "", Table2[[#This Row],[unique_id]])</f>
        <v/>
      </c>
      <c r="V453" s="1" t="str">
        <f t="shared" ref="V453:V516" si="42">IF(ISBLANK(U453),  "", _xlfn.CONCAT("haas/entity/sensor/", LOWER(C453), "/", E453, "/config"))</f>
        <v/>
      </c>
      <c r="W453" s="1" t="str">
        <f t="shared" ref="W453:W516" si="43">IF(ISBLANK(U453),  "", _xlfn.CONCAT("haas/entity/sensor/", LOWER(C453), "/", E453))</f>
        <v/>
      </c>
      <c r="AH453" s="28" t="str">
        <f t="shared" si="41"/>
        <v/>
      </c>
      <c r="AI453" s="1"/>
    </row>
    <row r="454" spans="6:35" x14ac:dyDescent="0.2">
      <c r="F454" s="1" t="str">
        <f>IF(ISBLANK(E454), "", Table2[[#This Row],[unique_id]])</f>
        <v/>
      </c>
      <c r="V454" s="1" t="str">
        <f t="shared" si="42"/>
        <v/>
      </c>
      <c r="W454" s="1" t="str">
        <f t="shared" si="43"/>
        <v/>
      </c>
      <c r="AH454" s="28" t="str">
        <f t="shared" si="41"/>
        <v/>
      </c>
      <c r="AI454" s="1"/>
    </row>
    <row r="455" spans="6:35" x14ac:dyDescent="0.2">
      <c r="F455" s="1" t="str">
        <f>IF(ISBLANK(E455), "", Table2[[#This Row],[unique_id]])</f>
        <v/>
      </c>
      <c r="V455" s="1" t="str">
        <f t="shared" si="42"/>
        <v/>
      </c>
      <c r="W455" s="1" t="str">
        <f t="shared" si="43"/>
        <v/>
      </c>
      <c r="AH455" s="28" t="str">
        <f t="shared" si="41"/>
        <v/>
      </c>
      <c r="AI455" s="1"/>
    </row>
    <row r="456" spans="6:35" x14ac:dyDescent="0.2">
      <c r="F456" s="1" t="str">
        <f>IF(ISBLANK(E456), "", Table2[[#This Row],[unique_id]])</f>
        <v/>
      </c>
      <c r="V456" s="1" t="str">
        <f t="shared" si="42"/>
        <v/>
      </c>
      <c r="W456" s="1" t="str">
        <f t="shared" si="43"/>
        <v/>
      </c>
      <c r="AH456" s="28" t="str">
        <f t="shared" si="41"/>
        <v/>
      </c>
      <c r="AI456" s="1"/>
    </row>
    <row r="457" spans="6:35" x14ac:dyDescent="0.2">
      <c r="F457" s="1" t="str">
        <f>IF(ISBLANK(E457), "", Table2[[#This Row],[unique_id]])</f>
        <v/>
      </c>
      <c r="V457" s="1" t="str">
        <f t="shared" si="42"/>
        <v/>
      </c>
      <c r="W457" s="1" t="str">
        <f t="shared" si="43"/>
        <v/>
      </c>
      <c r="AH457" s="28" t="str">
        <f t="shared" si="41"/>
        <v/>
      </c>
      <c r="AI457" s="1"/>
    </row>
    <row r="458" spans="6:35" x14ac:dyDescent="0.2">
      <c r="F458" s="1" t="str">
        <f>IF(ISBLANK(E458), "", Table2[[#This Row],[unique_id]])</f>
        <v/>
      </c>
      <c r="V458" s="1" t="str">
        <f t="shared" si="42"/>
        <v/>
      </c>
      <c r="W458" s="1" t="str">
        <f t="shared" si="43"/>
        <v/>
      </c>
      <c r="AH458" s="28" t="str">
        <f t="shared" si="41"/>
        <v/>
      </c>
      <c r="AI458" s="1"/>
    </row>
    <row r="459" spans="6:35" x14ac:dyDescent="0.2">
      <c r="F459" s="1" t="str">
        <f>IF(ISBLANK(E459), "", Table2[[#This Row],[unique_id]])</f>
        <v/>
      </c>
      <c r="V459" s="1" t="str">
        <f t="shared" si="42"/>
        <v/>
      </c>
      <c r="W459" s="1" t="str">
        <f t="shared" si="43"/>
        <v/>
      </c>
      <c r="AH459" s="28" t="str">
        <f t="shared" si="41"/>
        <v/>
      </c>
      <c r="AI459" s="1"/>
    </row>
    <row r="460" spans="6:35" x14ac:dyDescent="0.2">
      <c r="F460" s="1" t="str">
        <f>IF(ISBLANK(E460), "", Table2[[#This Row],[unique_id]])</f>
        <v/>
      </c>
      <c r="V460" s="1" t="str">
        <f t="shared" si="42"/>
        <v/>
      </c>
      <c r="W460" s="1" t="str">
        <f t="shared" si="43"/>
        <v/>
      </c>
      <c r="AH460" s="28" t="str">
        <f t="shared" si="41"/>
        <v/>
      </c>
      <c r="AI460" s="1"/>
    </row>
    <row r="461" spans="6:35" x14ac:dyDescent="0.2">
      <c r="F461" s="1" t="str">
        <f>IF(ISBLANK(E461), "", Table2[[#This Row],[unique_id]])</f>
        <v/>
      </c>
      <c r="V461" s="1" t="str">
        <f t="shared" si="42"/>
        <v/>
      </c>
      <c r="W461" s="1" t="str">
        <f t="shared" si="43"/>
        <v/>
      </c>
      <c r="AH461" s="28" t="str">
        <f t="shared" ref="AH461:AH524" si="44">IF(OR(ISBLANK(AF461), ISBLANK(AG461)), "", _xlfn.CONCAT("[[""mac"", """, AF461, """], [""ip"", """, AG461, """]]"))</f>
        <v/>
      </c>
      <c r="AI461" s="1"/>
    </row>
    <row r="462" spans="6:35" x14ac:dyDescent="0.2">
      <c r="F462" s="1" t="str">
        <f>IF(ISBLANK(E462), "", Table2[[#This Row],[unique_id]])</f>
        <v/>
      </c>
      <c r="V462" s="1" t="str">
        <f t="shared" si="42"/>
        <v/>
      </c>
      <c r="W462" s="1" t="str">
        <f t="shared" si="43"/>
        <v/>
      </c>
      <c r="AH462" s="28" t="str">
        <f t="shared" si="44"/>
        <v/>
      </c>
      <c r="AI462" s="1"/>
    </row>
    <row r="463" spans="6:35" x14ac:dyDescent="0.2">
      <c r="F463" s="1" t="str">
        <f>IF(ISBLANK(E463), "", Table2[[#This Row],[unique_id]])</f>
        <v/>
      </c>
      <c r="V463" s="1" t="str">
        <f t="shared" si="42"/>
        <v/>
      </c>
      <c r="W463" s="1" t="str">
        <f t="shared" si="43"/>
        <v/>
      </c>
      <c r="AH463" s="28" t="str">
        <f t="shared" si="44"/>
        <v/>
      </c>
      <c r="AI463" s="1"/>
    </row>
    <row r="464" spans="6:35" x14ac:dyDescent="0.2">
      <c r="F464" s="1" t="str">
        <f>IF(ISBLANK(E464), "", Table2[[#This Row],[unique_id]])</f>
        <v/>
      </c>
      <c r="V464" s="1" t="str">
        <f t="shared" si="42"/>
        <v/>
      </c>
      <c r="W464" s="1" t="str">
        <f t="shared" si="43"/>
        <v/>
      </c>
      <c r="AH464" s="28" t="str">
        <f t="shared" si="44"/>
        <v/>
      </c>
      <c r="AI464" s="1"/>
    </row>
    <row r="465" spans="6:35" x14ac:dyDescent="0.2">
      <c r="F465" s="1" t="str">
        <f>IF(ISBLANK(E465), "", Table2[[#This Row],[unique_id]])</f>
        <v/>
      </c>
      <c r="V465" s="1" t="str">
        <f t="shared" si="42"/>
        <v/>
      </c>
      <c r="W465" s="1" t="str">
        <f t="shared" si="43"/>
        <v/>
      </c>
      <c r="AH465" s="28" t="str">
        <f t="shared" si="44"/>
        <v/>
      </c>
      <c r="AI465" s="1"/>
    </row>
    <row r="466" spans="6:35" x14ac:dyDescent="0.2">
      <c r="F466" s="1" t="str">
        <f>IF(ISBLANK(E466), "", Table2[[#This Row],[unique_id]])</f>
        <v/>
      </c>
      <c r="V466" s="1" t="str">
        <f t="shared" si="42"/>
        <v/>
      </c>
      <c r="W466" s="1" t="str">
        <f t="shared" si="43"/>
        <v/>
      </c>
      <c r="AH466" s="28" t="str">
        <f t="shared" si="44"/>
        <v/>
      </c>
      <c r="AI466" s="1"/>
    </row>
    <row r="467" spans="6:35" x14ac:dyDescent="0.2">
      <c r="F467" s="1" t="str">
        <f>IF(ISBLANK(E467), "", Table2[[#This Row],[unique_id]])</f>
        <v/>
      </c>
      <c r="V467" s="1" t="str">
        <f t="shared" si="42"/>
        <v/>
      </c>
      <c r="W467" s="1" t="str">
        <f t="shared" si="43"/>
        <v/>
      </c>
      <c r="AH467" s="28" t="str">
        <f t="shared" si="44"/>
        <v/>
      </c>
      <c r="AI467" s="1"/>
    </row>
    <row r="468" spans="6:35" x14ac:dyDescent="0.2">
      <c r="F468" s="1" t="str">
        <f>IF(ISBLANK(E468), "", Table2[[#This Row],[unique_id]])</f>
        <v/>
      </c>
      <c r="V468" s="1" t="str">
        <f t="shared" si="42"/>
        <v/>
      </c>
      <c r="W468" s="1" t="str">
        <f t="shared" si="43"/>
        <v/>
      </c>
      <c r="AH468" s="28" t="str">
        <f t="shared" si="44"/>
        <v/>
      </c>
      <c r="AI468" s="1"/>
    </row>
    <row r="469" spans="6:35" x14ac:dyDescent="0.2">
      <c r="F469" s="1" t="str">
        <f>IF(ISBLANK(E469), "", Table2[[#This Row],[unique_id]])</f>
        <v/>
      </c>
      <c r="V469" s="1" t="str">
        <f t="shared" si="42"/>
        <v/>
      </c>
      <c r="W469" s="1" t="str">
        <f t="shared" si="43"/>
        <v/>
      </c>
      <c r="AH469" s="28" t="str">
        <f t="shared" si="44"/>
        <v/>
      </c>
      <c r="AI469" s="1"/>
    </row>
    <row r="470" spans="6:35" x14ac:dyDescent="0.2">
      <c r="F470" s="1" t="str">
        <f>IF(ISBLANK(E470), "", Table2[[#This Row],[unique_id]])</f>
        <v/>
      </c>
      <c r="V470" s="1" t="str">
        <f t="shared" si="42"/>
        <v/>
      </c>
      <c r="W470" s="1" t="str">
        <f t="shared" si="43"/>
        <v/>
      </c>
      <c r="AH470" s="28" t="str">
        <f t="shared" si="44"/>
        <v/>
      </c>
      <c r="AI470" s="1"/>
    </row>
    <row r="471" spans="6:35" x14ac:dyDescent="0.2">
      <c r="F471" s="1" t="str">
        <f>IF(ISBLANK(E471), "", Table2[[#This Row],[unique_id]])</f>
        <v/>
      </c>
      <c r="V471" s="1" t="str">
        <f t="shared" si="42"/>
        <v/>
      </c>
      <c r="W471" s="1" t="str">
        <f t="shared" si="43"/>
        <v/>
      </c>
      <c r="AH471" s="28" t="str">
        <f t="shared" si="44"/>
        <v/>
      </c>
      <c r="AI471" s="1"/>
    </row>
    <row r="472" spans="6:35" x14ac:dyDescent="0.2">
      <c r="F472" s="1" t="str">
        <f>IF(ISBLANK(E472), "", Table2[[#This Row],[unique_id]])</f>
        <v/>
      </c>
      <c r="V472" s="1" t="str">
        <f t="shared" si="42"/>
        <v/>
      </c>
      <c r="W472" s="1" t="str">
        <f t="shared" si="43"/>
        <v/>
      </c>
      <c r="AH472" s="28" t="str">
        <f t="shared" si="44"/>
        <v/>
      </c>
      <c r="AI472" s="1"/>
    </row>
    <row r="473" spans="6:35" x14ac:dyDescent="0.2">
      <c r="F473" s="1" t="str">
        <f>IF(ISBLANK(E473), "", Table2[[#This Row],[unique_id]])</f>
        <v/>
      </c>
      <c r="V473" s="1" t="str">
        <f t="shared" si="42"/>
        <v/>
      </c>
      <c r="W473" s="1" t="str">
        <f t="shared" si="43"/>
        <v/>
      </c>
      <c r="AH473" s="28" t="str">
        <f t="shared" si="44"/>
        <v/>
      </c>
      <c r="AI473" s="1"/>
    </row>
    <row r="474" spans="6:35" x14ac:dyDescent="0.2">
      <c r="F474" s="1" t="str">
        <f>IF(ISBLANK(E474), "", Table2[[#This Row],[unique_id]])</f>
        <v/>
      </c>
      <c r="V474" s="1" t="str">
        <f t="shared" si="42"/>
        <v/>
      </c>
      <c r="W474" s="1" t="str">
        <f t="shared" si="43"/>
        <v/>
      </c>
      <c r="AH474" s="28" t="str">
        <f t="shared" si="44"/>
        <v/>
      </c>
      <c r="AI474" s="1"/>
    </row>
    <row r="475" spans="6:35" x14ac:dyDescent="0.2">
      <c r="F475" s="1" t="str">
        <f>IF(ISBLANK(E475), "", Table2[[#This Row],[unique_id]])</f>
        <v/>
      </c>
      <c r="V475" s="1" t="str">
        <f t="shared" si="42"/>
        <v/>
      </c>
      <c r="W475" s="1" t="str">
        <f t="shared" si="43"/>
        <v/>
      </c>
      <c r="AH475" s="28" t="str">
        <f t="shared" si="44"/>
        <v/>
      </c>
      <c r="AI475" s="1"/>
    </row>
    <row r="476" spans="6:35" x14ac:dyDescent="0.2">
      <c r="F476" s="1" t="str">
        <f>IF(ISBLANK(E476), "", Table2[[#This Row],[unique_id]])</f>
        <v/>
      </c>
      <c r="V476" s="1" t="str">
        <f t="shared" si="42"/>
        <v/>
      </c>
      <c r="W476" s="1" t="str">
        <f t="shared" si="43"/>
        <v/>
      </c>
      <c r="AH476" s="28" t="str">
        <f t="shared" si="44"/>
        <v/>
      </c>
      <c r="AI476" s="1"/>
    </row>
    <row r="477" spans="6:35" x14ac:dyDescent="0.2">
      <c r="F477" s="1" t="str">
        <f>IF(ISBLANK(E477), "", Table2[[#This Row],[unique_id]])</f>
        <v/>
      </c>
      <c r="V477" s="1" t="str">
        <f t="shared" si="42"/>
        <v/>
      </c>
      <c r="W477" s="1" t="str">
        <f t="shared" si="43"/>
        <v/>
      </c>
      <c r="AH477" s="28" t="str">
        <f t="shared" si="44"/>
        <v/>
      </c>
      <c r="AI477" s="1"/>
    </row>
    <row r="478" spans="6:35" x14ac:dyDescent="0.2">
      <c r="F478" s="1" t="str">
        <f>IF(ISBLANK(E478), "", Table2[[#This Row],[unique_id]])</f>
        <v/>
      </c>
      <c r="V478" s="1" t="str">
        <f t="shared" si="42"/>
        <v/>
      </c>
      <c r="W478" s="1" t="str">
        <f t="shared" si="43"/>
        <v/>
      </c>
      <c r="AH478" s="28" t="str">
        <f t="shared" si="44"/>
        <v/>
      </c>
      <c r="AI478" s="1"/>
    </row>
    <row r="479" spans="6:35" x14ac:dyDescent="0.2">
      <c r="F479" s="1" t="str">
        <f>IF(ISBLANK(E479), "", Table2[[#This Row],[unique_id]])</f>
        <v/>
      </c>
      <c r="V479" s="1" t="str">
        <f t="shared" si="42"/>
        <v/>
      </c>
      <c r="W479" s="1" t="str">
        <f t="shared" si="43"/>
        <v/>
      </c>
      <c r="AH479" s="28" t="str">
        <f t="shared" si="44"/>
        <v/>
      </c>
      <c r="AI479" s="1"/>
    </row>
    <row r="480" spans="6:35" x14ac:dyDescent="0.2">
      <c r="F480" s="1" t="str">
        <f>IF(ISBLANK(E480), "", Table2[[#This Row],[unique_id]])</f>
        <v/>
      </c>
      <c r="V480" s="1" t="str">
        <f t="shared" si="42"/>
        <v/>
      </c>
      <c r="W480" s="1" t="str">
        <f t="shared" si="43"/>
        <v/>
      </c>
      <c r="AH480" s="28" t="str">
        <f t="shared" si="44"/>
        <v/>
      </c>
      <c r="AI480" s="1"/>
    </row>
    <row r="481" spans="6:35" x14ac:dyDescent="0.2">
      <c r="F481" s="1" t="str">
        <f>IF(ISBLANK(E481), "", Table2[[#This Row],[unique_id]])</f>
        <v/>
      </c>
      <c r="V481" s="1" t="str">
        <f t="shared" si="42"/>
        <v/>
      </c>
      <c r="W481" s="1" t="str">
        <f t="shared" si="43"/>
        <v/>
      </c>
      <c r="AH481" s="28" t="str">
        <f t="shared" si="44"/>
        <v/>
      </c>
      <c r="AI481" s="1"/>
    </row>
    <row r="482" spans="6:35" x14ac:dyDescent="0.2">
      <c r="F482" s="1" t="str">
        <f>IF(ISBLANK(E482), "", Table2[[#This Row],[unique_id]])</f>
        <v/>
      </c>
      <c r="V482" s="1" t="str">
        <f t="shared" si="42"/>
        <v/>
      </c>
      <c r="W482" s="1" t="str">
        <f t="shared" si="43"/>
        <v/>
      </c>
      <c r="AH482" s="28" t="str">
        <f t="shared" si="44"/>
        <v/>
      </c>
      <c r="AI482" s="1"/>
    </row>
    <row r="483" spans="6:35" x14ac:dyDescent="0.2">
      <c r="F483" s="1" t="str">
        <f>IF(ISBLANK(E483), "", Table2[[#This Row],[unique_id]])</f>
        <v/>
      </c>
      <c r="V483" s="1" t="str">
        <f t="shared" si="42"/>
        <v/>
      </c>
      <c r="W483" s="1" t="str">
        <f t="shared" si="43"/>
        <v/>
      </c>
      <c r="AH483" s="28" t="str">
        <f t="shared" si="44"/>
        <v/>
      </c>
      <c r="AI483" s="1"/>
    </row>
    <row r="484" spans="6:35" x14ac:dyDescent="0.2">
      <c r="F484" s="1" t="str">
        <f>IF(ISBLANK(E484), "", Table2[[#This Row],[unique_id]])</f>
        <v/>
      </c>
      <c r="V484" s="1" t="str">
        <f t="shared" si="42"/>
        <v/>
      </c>
      <c r="W484" s="1" t="str">
        <f t="shared" si="43"/>
        <v/>
      </c>
      <c r="AH484" s="28" t="str">
        <f t="shared" si="44"/>
        <v/>
      </c>
      <c r="AI484" s="1"/>
    </row>
    <row r="485" spans="6:35" x14ac:dyDescent="0.2">
      <c r="F485" s="1" t="str">
        <f>IF(ISBLANK(E485), "", Table2[[#This Row],[unique_id]])</f>
        <v/>
      </c>
      <c r="V485" s="1" t="str">
        <f t="shared" si="42"/>
        <v/>
      </c>
      <c r="W485" s="1" t="str">
        <f t="shared" si="43"/>
        <v/>
      </c>
      <c r="AH485" s="28" t="str">
        <f t="shared" si="44"/>
        <v/>
      </c>
      <c r="AI485" s="1"/>
    </row>
    <row r="486" spans="6:35" x14ac:dyDescent="0.2">
      <c r="F486" s="1" t="str">
        <f>IF(ISBLANK(E486), "", Table2[[#This Row],[unique_id]])</f>
        <v/>
      </c>
      <c r="V486" s="1" t="str">
        <f t="shared" si="42"/>
        <v/>
      </c>
      <c r="W486" s="1" t="str">
        <f t="shared" si="43"/>
        <v/>
      </c>
      <c r="AH486" s="28" t="str">
        <f t="shared" si="44"/>
        <v/>
      </c>
      <c r="AI486" s="1"/>
    </row>
    <row r="487" spans="6:35" x14ac:dyDescent="0.2">
      <c r="F487" s="1" t="str">
        <f>IF(ISBLANK(E487), "", Table2[[#This Row],[unique_id]])</f>
        <v/>
      </c>
      <c r="V487" s="1" t="str">
        <f t="shared" si="42"/>
        <v/>
      </c>
      <c r="W487" s="1" t="str">
        <f t="shared" si="43"/>
        <v/>
      </c>
      <c r="AH487" s="28" t="str">
        <f t="shared" si="44"/>
        <v/>
      </c>
      <c r="AI487" s="1"/>
    </row>
    <row r="488" spans="6:35" x14ac:dyDescent="0.2">
      <c r="F488" s="1" t="str">
        <f>IF(ISBLANK(E488), "", Table2[[#This Row],[unique_id]])</f>
        <v/>
      </c>
      <c r="V488" s="1" t="str">
        <f t="shared" si="42"/>
        <v/>
      </c>
      <c r="W488" s="1" t="str">
        <f t="shared" si="43"/>
        <v/>
      </c>
      <c r="AH488" s="28" t="str">
        <f t="shared" si="44"/>
        <v/>
      </c>
      <c r="AI488" s="1"/>
    </row>
    <row r="489" spans="6:35" x14ac:dyDescent="0.2">
      <c r="F489" s="1" t="str">
        <f>IF(ISBLANK(E489), "", Table2[[#This Row],[unique_id]])</f>
        <v/>
      </c>
      <c r="V489" s="1" t="str">
        <f t="shared" si="42"/>
        <v/>
      </c>
      <c r="W489" s="1" t="str">
        <f t="shared" si="43"/>
        <v/>
      </c>
      <c r="AH489" s="28" t="str">
        <f t="shared" si="44"/>
        <v/>
      </c>
      <c r="AI489" s="1"/>
    </row>
    <row r="490" spans="6:35" x14ac:dyDescent="0.2">
      <c r="F490" s="1" t="str">
        <f>IF(ISBLANK(E490), "", Table2[[#This Row],[unique_id]])</f>
        <v/>
      </c>
      <c r="V490" s="1" t="str">
        <f t="shared" si="42"/>
        <v/>
      </c>
      <c r="W490" s="1" t="str">
        <f t="shared" si="43"/>
        <v/>
      </c>
      <c r="AH490" s="28" t="str">
        <f t="shared" si="44"/>
        <v/>
      </c>
      <c r="AI490" s="1"/>
    </row>
    <row r="491" spans="6:35" x14ac:dyDescent="0.2">
      <c r="F491" s="1" t="str">
        <f>IF(ISBLANK(E491), "", Table2[[#This Row],[unique_id]])</f>
        <v/>
      </c>
      <c r="V491" s="1" t="str">
        <f t="shared" si="42"/>
        <v/>
      </c>
      <c r="W491" s="1" t="str">
        <f t="shared" si="43"/>
        <v/>
      </c>
      <c r="AH491" s="28" t="str">
        <f t="shared" si="44"/>
        <v/>
      </c>
      <c r="AI491" s="1"/>
    </row>
    <row r="492" spans="6:35" x14ac:dyDescent="0.2">
      <c r="F492" s="1" t="str">
        <f>IF(ISBLANK(E492), "", Table2[[#This Row],[unique_id]])</f>
        <v/>
      </c>
      <c r="V492" s="1" t="str">
        <f t="shared" si="42"/>
        <v/>
      </c>
      <c r="W492" s="1" t="str">
        <f t="shared" si="43"/>
        <v/>
      </c>
      <c r="AH492" s="28" t="str">
        <f t="shared" si="44"/>
        <v/>
      </c>
      <c r="AI492" s="1"/>
    </row>
    <row r="493" spans="6:35" x14ac:dyDescent="0.2">
      <c r="F493" s="1" t="str">
        <f>IF(ISBLANK(E493), "", Table2[[#This Row],[unique_id]])</f>
        <v/>
      </c>
      <c r="V493" s="1" t="str">
        <f t="shared" si="42"/>
        <v/>
      </c>
      <c r="W493" s="1" t="str">
        <f t="shared" si="43"/>
        <v/>
      </c>
      <c r="AH493" s="28" t="str">
        <f t="shared" si="44"/>
        <v/>
      </c>
      <c r="AI493" s="1"/>
    </row>
    <row r="494" spans="6:35" x14ac:dyDescent="0.2">
      <c r="F494" s="1" t="str">
        <f>IF(ISBLANK(E494), "", Table2[[#This Row],[unique_id]])</f>
        <v/>
      </c>
      <c r="V494" s="1" t="str">
        <f t="shared" si="42"/>
        <v/>
      </c>
      <c r="W494" s="1" t="str">
        <f t="shared" si="43"/>
        <v/>
      </c>
      <c r="AH494" s="28" t="str">
        <f t="shared" si="44"/>
        <v/>
      </c>
      <c r="AI494" s="1"/>
    </row>
    <row r="495" spans="6:35" x14ac:dyDescent="0.2">
      <c r="F495" s="1" t="str">
        <f>IF(ISBLANK(E495), "", Table2[[#This Row],[unique_id]])</f>
        <v/>
      </c>
      <c r="V495" s="1" t="str">
        <f t="shared" si="42"/>
        <v/>
      </c>
      <c r="W495" s="1" t="str">
        <f t="shared" si="43"/>
        <v/>
      </c>
      <c r="AH495" s="28" t="str">
        <f t="shared" si="44"/>
        <v/>
      </c>
      <c r="AI495" s="1"/>
    </row>
    <row r="496" spans="6:35" x14ac:dyDescent="0.2">
      <c r="F496" s="1" t="str">
        <f>IF(ISBLANK(E496), "", Table2[[#This Row],[unique_id]])</f>
        <v/>
      </c>
      <c r="V496" s="1" t="str">
        <f t="shared" si="42"/>
        <v/>
      </c>
      <c r="W496" s="1" t="str">
        <f t="shared" si="43"/>
        <v/>
      </c>
      <c r="AH496" s="28" t="str">
        <f t="shared" si="44"/>
        <v/>
      </c>
      <c r="AI496" s="1"/>
    </row>
    <row r="497" spans="6:35" x14ac:dyDescent="0.2">
      <c r="F497" s="1" t="str">
        <f>IF(ISBLANK(E497), "", Table2[[#This Row],[unique_id]])</f>
        <v/>
      </c>
      <c r="V497" s="1" t="str">
        <f t="shared" si="42"/>
        <v/>
      </c>
      <c r="W497" s="1" t="str">
        <f t="shared" si="43"/>
        <v/>
      </c>
      <c r="AH497" s="28" t="str">
        <f t="shared" si="44"/>
        <v/>
      </c>
      <c r="AI497" s="1"/>
    </row>
    <row r="498" spans="6:35" x14ac:dyDescent="0.2">
      <c r="F498" s="1" t="str">
        <f>IF(ISBLANK(E498), "", Table2[[#This Row],[unique_id]])</f>
        <v/>
      </c>
      <c r="V498" s="1" t="str">
        <f t="shared" si="42"/>
        <v/>
      </c>
      <c r="W498" s="1" t="str">
        <f t="shared" si="43"/>
        <v/>
      </c>
      <c r="AH498" s="28" t="str">
        <f t="shared" si="44"/>
        <v/>
      </c>
      <c r="AI498" s="1"/>
    </row>
    <row r="499" spans="6:35" x14ac:dyDescent="0.2">
      <c r="F499" s="1" t="str">
        <f>IF(ISBLANK(E499), "", Table2[[#This Row],[unique_id]])</f>
        <v/>
      </c>
      <c r="V499" s="1" t="str">
        <f t="shared" si="42"/>
        <v/>
      </c>
      <c r="W499" s="1" t="str">
        <f t="shared" si="43"/>
        <v/>
      </c>
      <c r="AH499" s="28" t="str">
        <f t="shared" si="44"/>
        <v/>
      </c>
      <c r="AI499" s="1"/>
    </row>
    <row r="500" spans="6:35" x14ac:dyDescent="0.2">
      <c r="F500" s="1" t="str">
        <f>IF(ISBLANK(E500), "", Table2[[#This Row],[unique_id]])</f>
        <v/>
      </c>
      <c r="V500" s="1" t="str">
        <f t="shared" si="42"/>
        <v/>
      </c>
      <c r="W500" s="1" t="str">
        <f t="shared" si="43"/>
        <v/>
      </c>
      <c r="AH500" s="28" t="str">
        <f t="shared" si="44"/>
        <v/>
      </c>
      <c r="AI500" s="1"/>
    </row>
    <row r="501" spans="6:35" x14ac:dyDescent="0.2">
      <c r="F501" s="1" t="str">
        <f>IF(ISBLANK(E501), "", Table2[[#This Row],[unique_id]])</f>
        <v/>
      </c>
      <c r="V501" s="1" t="str">
        <f t="shared" si="42"/>
        <v/>
      </c>
      <c r="W501" s="1" t="str">
        <f t="shared" si="43"/>
        <v/>
      </c>
      <c r="AH501" s="28" t="str">
        <f t="shared" si="44"/>
        <v/>
      </c>
      <c r="AI501" s="1"/>
    </row>
    <row r="502" spans="6:35" x14ac:dyDescent="0.2">
      <c r="F502" s="1" t="str">
        <f>IF(ISBLANK(E502), "", Table2[[#This Row],[unique_id]])</f>
        <v/>
      </c>
      <c r="V502" s="1" t="str">
        <f t="shared" si="42"/>
        <v/>
      </c>
      <c r="W502" s="1" t="str">
        <f t="shared" si="43"/>
        <v/>
      </c>
      <c r="AH502" s="28" t="str">
        <f t="shared" si="44"/>
        <v/>
      </c>
      <c r="AI502" s="1"/>
    </row>
    <row r="503" spans="6:35" x14ac:dyDescent="0.2">
      <c r="F503" s="1" t="str">
        <f>IF(ISBLANK(E503), "", Table2[[#This Row],[unique_id]])</f>
        <v/>
      </c>
      <c r="V503" s="1" t="str">
        <f t="shared" si="42"/>
        <v/>
      </c>
      <c r="W503" s="1" t="str">
        <f t="shared" si="43"/>
        <v/>
      </c>
      <c r="AH503" s="28" t="str">
        <f t="shared" si="44"/>
        <v/>
      </c>
      <c r="AI503" s="1"/>
    </row>
    <row r="504" spans="6:35" x14ac:dyDescent="0.2">
      <c r="F504" s="1" t="str">
        <f>IF(ISBLANK(E504), "", Table2[[#This Row],[unique_id]])</f>
        <v/>
      </c>
      <c r="V504" s="1" t="str">
        <f t="shared" si="42"/>
        <v/>
      </c>
      <c r="W504" s="1" t="str">
        <f t="shared" si="43"/>
        <v/>
      </c>
      <c r="AH504" s="28" t="str">
        <f t="shared" si="44"/>
        <v/>
      </c>
      <c r="AI504" s="1"/>
    </row>
    <row r="505" spans="6:35" x14ac:dyDescent="0.2">
      <c r="F505" s="1" t="str">
        <f>IF(ISBLANK(E505), "", Table2[[#This Row],[unique_id]])</f>
        <v/>
      </c>
      <c r="V505" s="1" t="str">
        <f t="shared" si="42"/>
        <v/>
      </c>
      <c r="W505" s="1" t="str">
        <f t="shared" si="43"/>
        <v/>
      </c>
      <c r="AH505" s="28" t="str">
        <f t="shared" si="44"/>
        <v/>
      </c>
      <c r="AI505" s="1"/>
    </row>
    <row r="506" spans="6:35" x14ac:dyDescent="0.2">
      <c r="F506" s="1" t="str">
        <f>IF(ISBLANK(E506), "", Table2[[#This Row],[unique_id]])</f>
        <v/>
      </c>
      <c r="V506" s="1" t="str">
        <f t="shared" si="42"/>
        <v/>
      </c>
      <c r="W506" s="1" t="str">
        <f t="shared" si="43"/>
        <v/>
      </c>
      <c r="AH506" s="28" t="str">
        <f t="shared" si="44"/>
        <v/>
      </c>
      <c r="AI506" s="1"/>
    </row>
    <row r="507" spans="6:35" x14ac:dyDescent="0.2">
      <c r="F507" s="1" t="str">
        <f>IF(ISBLANK(E507), "", Table2[[#This Row],[unique_id]])</f>
        <v/>
      </c>
      <c r="V507" s="1" t="str">
        <f t="shared" si="42"/>
        <v/>
      </c>
      <c r="W507" s="1" t="str">
        <f t="shared" si="43"/>
        <v/>
      </c>
      <c r="AH507" s="28" t="str">
        <f t="shared" si="44"/>
        <v/>
      </c>
      <c r="AI507" s="1"/>
    </row>
    <row r="508" spans="6:35" x14ac:dyDescent="0.2">
      <c r="F508" s="1" t="str">
        <f>IF(ISBLANK(E508), "", Table2[[#This Row],[unique_id]])</f>
        <v/>
      </c>
      <c r="V508" s="1" t="str">
        <f t="shared" si="42"/>
        <v/>
      </c>
      <c r="W508" s="1" t="str">
        <f t="shared" si="43"/>
        <v/>
      </c>
      <c r="AH508" s="28" t="str">
        <f t="shared" si="44"/>
        <v/>
      </c>
      <c r="AI508" s="1"/>
    </row>
    <row r="509" spans="6:35" x14ac:dyDescent="0.2">
      <c r="F509" s="1" t="str">
        <f>IF(ISBLANK(E509), "", Table2[[#This Row],[unique_id]])</f>
        <v/>
      </c>
      <c r="V509" s="1" t="str">
        <f t="shared" si="42"/>
        <v/>
      </c>
      <c r="W509" s="1" t="str">
        <f t="shared" si="43"/>
        <v/>
      </c>
      <c r="AH509" s="28" t="str">
        <f t="shared" si="44"/>
        <v/>
      </c>
      <c r="AI509" s="1"/>
    </row>
    <row r="510" spans="6:35" x14ac:dyDescent="0.2">
      <c r="F510" s="1" t="str">
        <f>IF(ISBLANK(E510), "", Table2[[#This Row],[unique_id]])</f>
        <v/>
      </c>
      <c r="V510" s="1" t="str">
        <f t="shared" si="42"/>
        <v/>
      </c>
      <c r="W510" s="1" t="str">
        <f t="shared" si="43"/>
        <v/>
      </c>
      <c r="AH510" s="28" t="str">
        <f t="shared" si="44"/>
        <v/>
      </c>
      <c r="AI510" s="1"/>
    </row>
    <row r="511" spans="6:35" x14ac:dyDescent="0.2">
      <c r="F511" s="1" t="str">
        <f>IF(ISBLANK(E511), "", Table2[[#This Row],[unique_id]])</f>
        <v/>
      </c>
      <c r="V511" s="1" t="str">
        <f t="shared" si="42"/>
        <v/>
      </c>
      <c r="W511" s="1" t="str">
        <f t="shared" si="43"/>
        <v/>
      </c>
      <c r="AH511" s="28" t="str">
        <f t="shared" si="44"/>
        <v/>
      </c>
      <c r="AI511" s="1"/>
    </row>
    <row r="512" spans="6:35" x14ac:dyDescent="0.2">
      <c r="F512" s="1" t="str">
        <f>IF(ISBLANK(E512), "", Table2[[#This Row],[unique_id]])</f>
        <v/>
      </c>
      <c r="V512" s="1" t="str">
        <f t="shared" si="42"/>
        <v/>
      </c>
      <c r="W512" s="1" t="str">
        <f t="shared" si="43"/>
        <v/>
      </c>
      <c r="AH512" s="28" t="str">
        <f t="shared" si="44"/>
        <v/>
      </c>
      <c r="AI512" s="1"/>
    </row>
    <row r="513" spans="6:35" x14ac:dyDescent="0.2">
      <c r="F513" s="1" t="str">
        <f>IF(ISBLANK(E513), "", Table2[[#This Row],[unique_id]])</f>
        <v/>
      </c>
      <c r="V513" s="1" t="str">
        <f t="shared" si="42"/>
        <v/>
      </c>
      <c r="W513" s="1" t="str">
        <f t="shared" si="43"/>
        <v/>
      </c>
      <c r="AH513" s="28" t="str">
        <f t="shared" si="44"/>
        <v/>
      </c>
      <c r="AI513" s="1"/>
    </row>
    <row r="514" spans="6:35" x14ac:dyDescent="0.2">
      <c r="F514" s="1" t="str">
        <f>IF(ISBLANK(E514), "", Table2[[#This Row],[unique_id]])</f>
        <v/>
      </c>
      <c r="V514" s="1" t="str">
        <f t="shared" si="42"/>
        <v/>
      </c>
      <c r="W514" s="1" t="str">
        <f t="shared" si="43"/>
        <v/>
      </c>
      <c r="AH514" s="28" t="str">
        <f t="shared" si="44"/>
        <v/>
      </c>
      <c r="AI514" s="1"/>
    </row>
    <row r="515" spans="6:35" x14ac:dyDescent="0.2">
      <c r="F515" s="1" t="str">
        <f>IF(ISBLANK(E515), "", Table2[[#This Row],[unique_id]])</f>
        <v/>
      </c>
      <c r="V515" s="1" t="str">
        <f t="shared" si="42"/>
        <v/>
      </c>
      <c r="W515" s="1" t="str">
        <f t="shared" si="43"/>
        <v/>
      </c>
      <c r="AH515" s="28" t="str">
        <f t="shared" si="44"/>
        <v/>
      </c>
      <c r="AI515" s="1"/>
    </row>
    <row r="516" spans="6:35" x14ac:dyDescent="0.2">
      <c r="F516" s="1" t="str">
        <f>IF(ISBLANK(E516), "", Table2[[#This Row],[unique_id]])</f>
        <v/>
      </c>
      <c r="V516" s="1" t="str">
        <f t="shared" si="42"/>
        <v/>
      </c>
      <c r="W516" s="1" t="str">
        <f t="shared" si="43"/>
        <v/>
      </c>
      <c r="AH516" s="28" t="str">
        <f t="shared" si="44"/>
        <v/>
      </c>
      <c r="AI516" s="1"/>
    </row>
    <row r="517" spans="6:35" x14ac:dyDescent="0.2">
      <c r="F517" s="1" t="str">
        <f>IF(ISBLANK(E517), "", Table2[[#This Row],[unique_id]])</f>
        <v/>
      </c>
      <c r="V517" s="1" t="str">
        <f t="shared" ref="V517:V580" si="45">IF(ISBLANK(U517),  "", _xlfn.CONCAT("haas/entity/sensor/", LOWER(C517), "/", E517, "/config"))</f>
        <v/>
      </c>
      <c r="W517" s="1" t="str">
        <f t="shared" ref="W517:W580" si="46">IF(ISBLANK(U517),  "", _xlfn.CONCAT("haas/entity/sensor/", LOWER(C517), "/", E517))</f>
        <v/>
      </c>
      <c r="AH517" s="28" t="str">
        <f t="shared" si="44"/>
        <v/>
      </c>
      <c r="AI517" s="1"/>
    </row>
    <row r="518" spans="6:35" x14ac:dyDescent="0.2">
      <c r="F518" s="1" t="str">
        <f>IF(ISBLANK(E518), "", Table2[[#This Row],[unique_id]])</f>
        <v/>
      </c>
      <c r="V518" s="1" t="str">
        <f t="shared" si="45"/>
        <v/>
      </c>
      <c r="W518" s="1" t="str">
        <f t="shared" si="46"/>
        <v/>
      </c>
      <c r="AH518" s="28" t="str">
        <f t="shared" si="44"/>
        <v/>
      </c>
      <c r="AI518" s="1"/>
    </row>
    <row r="519" spans="6:35" x14ac:dyDescent="0.2">
      <c r="F519" s="1" t="str">
        <f>IF(ISBLANK(E519), "", Table2[[#This Row],[unique_id]])</f>
        <v/>
      </c>
      <c r="V519" s="1" t="str">
        <f t="shared" si="45"/>
        <v/>
      </c>
      <c r="W519" s="1" t="str">
        <f t="shared" si="46"/>
        <v/>
      </c>
      <c r="AH519" s="28" t="str">
        <f t="shared" si="44"/>
        <v/>
      </c>
      <c r="AI519" s="1"/>
    </row>
    <row r="520" spans="6:35" x14ac:dyDescent="0.2">
      <c r="F520" s="1" t="str">
        <f>IF(ISBLANK(E520), "", Table2[[#This Row],[unique_id]])</f>
        <v/>
      </c>
      <c r="V520" s="1" t="str">
        <f t="shared" si="45"/>
        <v/>
      </c>
      <c r="W520" s="1" t="str">
        <f t="shared" si="46"/>
        <v/>
      </c>
      <c r="AH520" s="28" t="str">
        <f t="shared" si="44"/>
        <v/>
      </c>
      <c r="AI520" s="1"/>
    </row>
    <row r="521" spans="6:35" x14ac:dyDescent="0.2">
      <c r="F521" s="1" t="str">
        <f>IF(ISBLANK(E521), "", Table2[[#This Row],[unique_id]])</f>
        <v/>
      </c>
      <c r="V521" s="1" t="str">
        <f t="shared" si="45"/>
        <v/>
      </c>
      <c r="W521" s="1" t="str">
        <f t="shared" si="46"/>
        <v/>
      </c>
      <c r="AH521" s="28" t="str">
        <f t="shared" si="44"/>
        <v/>
      </c>
      <c r="AI521" s="1"/>
    </row>
    <row r="522" spans="6:35" x14ac:dyDescent="0.2">
      <c r="F522" s="1" t="str">
        <f>IF(ISBLANK(E522), "", Table2[[#This Row],[unique_id]])</f>
        <v/>
      </c>
      <c r="V522" s="1" t="str">
        <f t="shared" si="45"/>
        <v/>
      </c>
      <c r="W522" s="1" t="str">
        <f t="shared" si="46"/>
        <v/>
      </c>
      <c r="AH522" s="28" t="str">
        <f t="shared" si="44"/>
        <v/>
      </c>
      <c r="AI522" s="1"/>
    </row>
    <row r="523" spans="6:35" x14ac:dyDescent="0.2">
      <c r="F523" s="1" t="str">
        <f>IF(ISBLANK(E523), "", Table2[[#This Row],[unique_id]])</f>
        <v/>
      </c>
      <c r="V523" s="1" t="str">
        <f t="shared" si="45"/>
        <v/>
      </c>
      <c r="W523" s="1" t="str">
        <f t="shared" si="46"/>
        <v/>
      </c>
      <c r="AH523" s="28" t="str">
        <f t="shared" si="44"/>
        <v/>
      </c>
      <c r="AI523" s="1"/>
    </row>
    <row r="524" spans="6:35" x14ac:dyDescent="0.2">
      <c r="F524" s="1" t="str">
        <f>IF(ISBLANK(E524), "", Table2[[#This Row],[unique_id]])</f>
        <v/>
      </c>
      <c r="V524" s="1" t="str">
        <f t="shared" si="45"/>
        <v/>
      </c>
      <c r="W524" s="1" t="str">
        <f t="shared" si="46"/>
        <v/>
      </c>
      <c r="AH524" s="28" t="str">
        <f t="shared" si="44"/>
        <v/>
      </c>
      <c r="AI524" s="1"/>
    </row>
    <row r="525" spans="6:35" x14ac:dyDescent="0.2">
      <c r="F525" s="1" t="str">
        <f>IF(ISBLANK(E525), "", Table2[[#This Row],[unique_id]])</f>
        <v/>
      </c>
      <c r="V525" s="1" t="str">
        <f t="shared" si="45"/>
        <v/>
      </c>
      <c r="W525" s="1" t="str">
        <f t="shared" si="46"/>
        <v/>
      </c>
      <c r="AH525" s="28" t="str">
        <f t="shared" ref="AH525:AH588" si="47">IF(OR(ISBLANK(AF525), ISBLANK(AG525)), "", _xlfn.CONCAT("[[""mac"", """, AF525, """], [""ip"", """, AG525, """]]"))</f>
        <v/>
      </c>
      <c r="AI525" s="1"/>
    </row>
    <row r="526" spans="6:35" x14ac:dyDescent="0.2">
      <c r="F526" s="1" t="str">
        <f>IF(ISBLANK(E526), "", Table2[[#This Row],[unique_id]])</f>
        <v/>
      </c>
      <c r="V526" s="1" t="str">
        <f t="shared" si="45"/>
        <v/>
      </c>
      <c r="W526" s="1" t="str">
        <f t="shared" si="46"/>
        <v/>
      </c>
      <c r="AH526" s="28" t="str">
        <f t="shared" si="47"/>
        <v/>
      </c>
      <c r="AI526" s="1"/>
    </row>
    <row r="527" spans="6:35" x14ac:dyDescent="0.2">
      <c r="F527" s="1" t="str">
        <f>IF(ISBLANK(E527), "", Table2[[#This Row],[unique_id]])</f>
        <v/>
      </c>
      <c r="V527" s="1" t="str">
        <f t="shared" si="45"/>
        <v/>
      </c>
      <c r="W527" s="1" t="str">
        <f t="shared" si="46"/>
        <v/>
      </c>
      <c r="AH527" s="28" t="str">
        <f t="shared" si="47"/>
        <v/>
      </c>
      <c r="AI527" s="1"/>
    </row>
    <row r="528" spans="6:35" x14ac:dyDescent="0.2">
      <c r="F528" s="1" t="str">
        <f>IF(ISBLANK(E528), "", Table2[[#This Row],[unique_id]])</f>
        <v/>
      </c>
      <c r="V528" s="1" t="str">
        <f t="shared" si="45"/>
        <v/>
      </c>
      <c r="W528" s="1" t="str">
        <f t="shared" si="46"/>
        <v/>
      </c>
      <c r="AH528" s="28" t="str">
        <f t="shared" si="47"/>
        <v/>
      </c>
      <c r="AI528" s="1"/>
    </row>
    <row r="529" spans="6:35" x14ac:dyDescent="0.2">
      <c r="F529" s="1" t="str">
        <f>IF(ISBLANK(E529), "", Table2[[#This Row],[unique_id]])</f>
        <v/>
      </c>
      <c r="V529" s="1" t="str">
        <f t="shared" si="45"/>
        <v/>
      </c>
      <c r="W529" s="1" t="str">
        <f t="shared" si="46"/>
        <v/>
      </c>
      <c r="AH529" s="28" t="str">
        <f t="shared" si="47"/>
        <v/>
      </c>
      <c r="AI529" s="1"/>
    </row>
    <row r="530" spans="6:35" x14ac:dyDescent="0.2">
      <c r="F530" s="1" t="str">
        <f>IF(ISBLANK(E530), "", Table2[[#This Row],[unique_id]])</f>
        <v/>
      </c>
      <c r="V530" s="1" t="str">
        <f t="shared" si="45"/>
        <v/>
      </c>
      <c r="W530" s="1" t="str">
        <f t="shared" si="46"/>
        <v/>
      </c>
      <c r="AH530" s="28" t="str">
        <f t="shared" si="47"/>
        <v/>
      </c>
      <c r="AI530" s="1"/>
    </row>
    <row r="531" spans="6:35" x14ac:dyDescent="0.2">
      <c r="F531" s="1" t="str">
        <f>IF(ISBLANK(E531), "", Table2[[#This Row],[unique_id]])</f>
        <v/>
      </c>
      <c r="V531" s="1" t="str">
        <f t="shared" si="45"/>
        <v/>
      </c>
      <c r="W531" s="1" t="str">
        <f t="shared" si="46"/>
        <v/>
      </c>
      <c r="AH531" s="28" t="str">
        <f t="shared" si="47"/>
        <v/>
      </c>
      <c r="AI531" s="1"/>
    </row>
    <row r="532" spans="6:35" x14ac:dyDescent="0.2">
      <c r="F532" s="1" t="str">
        <f>IF(ISBLANK(E532), "", Table2[[#This Row],[unique_id]])</f>
        <v/>
      </c>
      <c r="V532" s="1" t="str">
        <f t="shared" si="45"/>
        <v/>
      </c>
      <c r="W532" s="1" t="str">
        <f t="shared" si="46"/>
        <v/>
      </c>
      <c r="AH532" s="28" t="str">
        <f t="shared" si="47"/>
        <v/>
      </c>
      <c r="AI532" s="1"/>
    </row>
    <row r="533" spans="6:35" x14ac:dyDescent="0.2">
      <c r="F533" s="1" t="str">
        <f>IF(ISBLANK(E533), "", Table2[[#This Row],[unique_id]])</f>
        <v/>
      </c>
      <c r="V533" s="1" t="str">
        <f t="shared" si="45"/>
        <v/>
      </c>
      <c r="W533" s="1" t="str">
        <f t="shared" si="46"/>
        <v/>
      </c>
      <c r="AH533" s="28" t="str">
        <f t="shared" si="47"/>
        <v/>
      </c>
      <c r="AI533" s="1"/>
    </row>
    <row r="534" spans="6:35" x14ac:dyDescent="0.2">
      <c r="F534" s="1" t="str">
        <f>IF(ISBLANK(E534), "", Table2[[#This Row],[unique_id]])</f>
        <v/>
      </c>
      <c r="V534" s="1" t="str">
        <f t="shared" si="45"/>
        <v/>
      </c>
      <c r="W534" s="1" t="str">
        <f t="shared" si="46"/>
        <v/>
      </c>
      <c r="AH534" s="28" t="str">
        <f t="shared" si="47"/>
        <v/>
      </c>
      <c r="AI534" s="1"/>
    </row>
    <row r="535" spans="6:35" x14ac:dyDescent="0.2">
      <c r="F535" s="1" t="str">
        <f>IF(ISBLANK(E535), "", Table2[[#This Row],[unique_id]])</f>
        <v/>
      </c>
      <c r="V535" s="1" t="str">
        <f t="shared" si="45"/>
        <v/>
      </c>
      <c r="W535" s="1" t="str">
        <f t="shared" si="46"/>
        <v/>
      </c>
      <c r="AH535" s="28" t="str">
        <f t="shared" si="47"/>
        <v/>
      </c>
      <c r="AI535" s="1"/>
    </row>
    <row r="536" spans="6:35" x14ac:dyDescent="0.2">
      <c r="F536" s="1" t="str">
        <f>IF(ISBLANK(E536), "", Table2[[#This Row],[unique_id]])</f>
        <v/>
      </c>
      <c r="V536" s="1" t="str">
        <f t="shared" si="45"/>
        <v/>
      </c>
      <c r="W536" s="1" t="str">
        <f t="shared" si="46"/>
        <v/>
      </c>
      <c r="AH536" s="28" t="str">
        <f t="shared" si="47"/>
        <v/>
      </c>
      <c r="AI536" s="1"/>
    </row>
    <row r="537" spans="6:35" x14ac:dyDescent="0.2">
      <c r="F537" s="1" t="str">
        <f>IF(ISBLANK(E537), "", Table2[[#This Row],[unique_id]])</f>
        <v/>
      </c>
      <c r="V537" s="1" t="str">
        <f t="shared" si="45"/>
        <v/>
      </c>
      <c r="W537" s="1" t="str">
        <f t="shared" si="46"/>
        <v/>
      </c>
      <c r="AH537" s="28" t="str">
        <f t="shared" si="47"/>
        <v/>
      </c>
      <c r="AI537" s="1"/>
    </row>
    <row r="538" spans="6:35" x14ac:dyDescent="0.2">
      <c r="F538" s="1" t="str">
        <f>IF(ISBLANK(E538), "", Table2[[#This Row],[unique_id]])</f>
        <v/>
      </c>
      <c r="V538" s="1" t="str">
        <f t="shared" si="45"/>
        <v/>
      </c>
      <c r="W538" s="1" t="str">
        <f t="shared" si="46"/>
        <v/>
      </c>
      <c r="AH538" s="28" t="str">
        <f t="shared" si="47"/>
        <v/>
      </c>
      <c r="AI538" s="1"/>
    </row>
    <row r="539" spans="6:35" x14ac:dyDescent="0.2">
      <c r="F539" s="1" t="str">
        <f>IF(ISBLANK(E539), "", Table2[[#This Row],[unique_id]])</f>
        <v/>
      </c>
      <c r="V539" s="1" t="str">
        <f t="shared" si="45"/>
        <v/>
      </c>
      <c r="W539" s="1" t="str">
        <f t="shared" si="46"/>
        <v/>
      </c>
      <c r="AH539" s="28" t="str">
        <f t="shared" si="47"/>
        <v/>
      </c>
      <c r="AI539" s="1"/>
    </row>
    <row r="540" spans="6:35" x14ac:dyDescent="0.2">
      <c r="F540" s="1" t="str">
        <f>IF(ISBLANK(E540), "", Table2[[#This Row],[unique_id]])</f>
        <v/>
      </c>
      <c r="V540" s="1" t="str">
        <f t="shared" si="45"/>
        <v/>
      </c>
      <c r="W540" s="1" t="str">
        <f t="shared" si="46"/>
        <v/>
      </c>
      <c r="AH540" s="28" t="str">
        <f t="shared" si="47"/>
        <v/>
      </c>
      <c r="AI540" s="1"/>
    </row>
    <row r="541" spans="6:35" x14ac:dyDescent="0.2">
      <c r="F541" s="1" t="str">
        <f>IF(ISBLANK(E541), "", Table2[[#This Row],[unique_id]])</f>
        <v/>
      </c>
      <c r="V541" s="1" t="str">
        <f t="shared" si="45"/>
        <v/>
      </c>
      <c r="W541" s="1" t="str">
        <f t="shared" si="46"/>
        <v/>
      </c>
      <c r="AH541" s="28" t="str">
        <f t="shared" si="47"/>
        <v/>
      </c>
      <c r="AI541" s="1"/>
    </row>
    <row r="542" spans="6:35" x14ac:dyDescent="0.2">
      <c r="F542" s="1" t="str">
        <f>IF(ISBLANK(E542), "", Table2[[#This Row],[unique_id]])</f>
        <v/>
      </c>
      <c r="V542" s="1" t="str">
        <f t="shared" si="45"/>
        <v/>
      </c>
      <c r="W542" s="1" t="str">
        <f t="shared" si="46"/>
        <v/>
      </c>
      <c r="AH542" s="28" t="str">
        <f t="shared" si="47"/>
        <v/>
      </c>
      <c r="AI542" s="1"/>
    </row>
    <row r="543" spans="6:35" x14ac:dyDescent="0.2">
      <c r="F543" s="1" t="str">
        <f>IF(ISBLANK(E543), "", Table2[[#This Row],[unique_id]])</f>
        <v/>
      </c>
      <c r="V543" s="1" t="str">
        <f t="shared" si="45"/>
        <v/>
      </c>
      <c r="W543" s="1" t="str">
        <f t="shared" si="46"/>
        <v/>
      </c>
      <c r="AH543" s="28" t="str">
        <f t="shared" si="47"/>
        <v/>
      </c>
      <c r="AI543" s="1"/>
    </row>
    <row r="544" spans="6:35" x14ac:dyDescent="0.2">
      <c r="F544" s="1" t="str">
        <f>IF(ISBLANK(E544), "", Table2[[#This Row],[unique_id]])</f>
        <v/>
      </c>
      <c r="V544" s="1" t="str">
        <f t="shared" si="45"/>
        <v/>
      </c>
      <c r="W544" s="1" t="str">
        <f t="shared" si="46"/>
        <v/>
      </c>
      <c r="AH544" s="28" t="str">
        <f t="shared" si="47"/>
        <v/>
      </c>
      <c r="AI544" s="1"/>
    </row>
    <row r="545" spans="6:35" x14ac:dyDescent="0.2">
      <c r="F545" s="1" t="str">
        <f>IF(ISBLANK(E545), "", Table2[[#This Row],[unique_id]])</f>
        <v/>
      </c>
      <c r="V545" s="1" t="str">
        <f t="shared" si="45"/>
        <v/>
      </c>
      <c r="W545" s="1" t="str">
        <f t="shared" si="46"/>
        <v/>
      </c>
      <c r="AH545" s="28" t="str">
        <f t="shared" si="47"/>
        <v/>
      </c>
      <c r="AI545" s="1"/>
    </row>
    <row r="546" spans="6:35" x14ac:dyDescent="0.2">
      <c r="F546" s="1" t="str">
        <f>IF(ISBLANK(E546), "", Table2[[#This Row],[unique_id]])</f>
        <v/>
      </c>
      <c r="V546" s="1" t="str">
        <f t="shared" si="45"/>
        <v/>
      </c>
      <c r="W546" s="1" t="str">
        <f t="shared" si="46"/>
        <v/>
      </c>
      <c r="AH546" s="28" t="str">
        <f t="shared" si="47"/>
        <v/>
      </c>
      <c r="AI546" s="1"/>
    </row>
    <row r="547" spans="6:35" x14ac:dyDescent="0.2">
      <c r="F547" s="1" t="str">
        <f>IF(ISBLANK(E547), "", Table2[[#This Row],[unique_id]])</f>
        <v/>
      </c>
      <c r="V547" s="1" t="str">
        <f t="shared" si="45"/>
        <v/>
      </c>
      <c r="W547" s="1" t="str">
        <f t="shared" si="46"/>
        <v/>
      </c>
      <c r="AH547" s="28" t="str">
        <f t="shared" si="47"/>
        <v/>
      </c>
      <c r="AI547" s="1"/>
    </row>
    <row r="548" spans="6:35" x14ac:dyDescent="0.2">
      <c r="F548" s="1" t="str">
        <f>IF(ISBLANK(E548), "", Table2[[#This Row],[unique_id]])</f>
        <v/>
      </c>
      <c r="V548" s="1" t="str">
        <f t="shared" si="45"/>
        <v/>
      </c>
      <c r="W548" s="1" t="str">
        <f t="shared" si="46"/>
        <v/>
      </c>
      <c r="AH548" s="28" t="str">
        <f t="shared" si="47"/>
        <v/>
      </c>
      <c r="AI548" s="1"/>
    </row>
    <row r="549" spans="6:35" x14ac:dyDescent="0.2">
      <c r="F549" s="1" t="str">
        <f>IF(ISBLANK(E549), "", Table2[[#This Row],[unique_id]])</f>
        <v/>
      </c>
      <c r="V549" s="1" t="str">
        <f t="shared" si="45"/>
        <v/>
      </c>
      <c r="W549" s="1" t="str">
        <f t="shared" si="46"/>
        <v/>
      </c>
      <c r="AH549" s="28" t="str">
        <f t="shared" si="47"/>
        <v/>
      </c>
      <c r="AI549" s="1"/>
    </row>
    <row r="550" spans="6:35" x14ac:dyDescent="0.2">
      <c r="F550" s="1" t="str">
        <f>IF(ISBLANK(E550), "", Table2[[#This Row],[unique_id]])</f>
        <v/>
      </c>
      <c r="V550" s="1" t="str">
        <f t="shared" si="45"/>
        <v/>
      </c>
      <c r="W550" s="1" t="str">
        <f t="shared" si="46"/>
        <v/>
      </c>
      <c r="AH550" s="28" t="str">
        <f t="shared" si="47"/>
        <v/>
      </c>
      <c r="AI550" s="1"/>
    </row>
    <row r="551" spans="6:35" x14ac:dyDescent="0.2">
      <c r="F551" s="1" t="str">
        <f>IF(ISBLANK(E551), "", Table2[[#This Row],[unique_id]])</f>
        <v/>
      </c>
      <c r="V551" s="1" t="str">
        <f t="shared" si="45"/>
        <v/>
      </c>
      <c r="W551" s="1" t="str">
        <f t="shared" si="46"/>
        <v/>
      </c>
      <c r="AH551" s="28" t="str">
        <f t="shared" si="47"/>
        <v/>
      </c>
      <c r="AI551" s="1"/>
    </row>
    <row r="552" spans="6:35" x14ac:dyDescent="0.2">
      <c r="F552" s="1" t="str">
        <f>IF(ISBLANK(E552), "", Table2[[#This Row],[unique_id]])</f>
        <v/>
      </c>
      <c r="V552" s="1" t="str">
        <f t="shared" si="45"/>
        <v/>
      </c>
      <c r="W552" s="1" t="str">
        <f t="shared" si="46"/>
        <v/>
      </c>
      <c r="AH552" s="28" t="str">
        <f t="shared" si="47"/>
        <v/>
      </c>
      <c r="AI552" s="1"/>
    </row>
    <row r="553" spans="6:35" x14ac:dyDescent="0.2">
      <c r="F553" s="1" t="str">
        <f>IF(ISBLANK(E553), "", Table2[[#This Row],[unique_id]])</f>
        <v/>
      </c>
      <c r="V553" s="1" t="str">
        <f t="shared" si="45"/>
        <v/>
      </c>
      <c r="W553" s="1" t="str">
        <f t="shared" si="46"/>
        <v/>
      </c>
      <c r="AH553" s="28" t="str">
        <f t="shared" si="47"/>
        <v/>
      </c>
      <c r="AI553" s="1"/>
    </row>
    <row r="554" spans="6:35" x14ac:dyDescent="0.2">
      <c r="F554" s="1" t="str">
        <f>IF(ISBLANK(E554), "", Table2[[#This Row],[unique_id]])</f>
        <v/>
      </c>
      <c r="V554" s="1" t="str">
        <f t="shared" si="45"/>
        <v/>
      </c>
      <c r="W554" s="1" t="str">
        <f t="shared" si="46"/>
        <v/>
      </c>
      <c r="AH554" s="28" t="str">
        <f t="shared" si="47"/>
        <v/>
      </c>
      <c r="AI554" s="1"/>
    </row>
    <row r="555" spans="6:35" x14ac:dyDescent="0.2">
      <c r="F555" s="1" t="str">
        <f>IF(ISBLANK(E555), "", Table2[[#This Row],[unique_id]])</f>
        <v/>
      </c>
      <c r="V555" s="1" t="str">
        <f t="shared" si="45"/>
        <v/>
      </c>
      <c r="W555" s="1" t="str">
        <f t="shared" si="46"/>
        <v/>
      </c>
      <c r="AH555" s="28" t="str">
        <f t="shared" si="47"/>
        <v/>
      </c>
      <c r="AI555" s="1"/>
    </row>
    <row r="556" spans="6:35" x14ac:dyDescent="0.2">
      <c r="F556" s="1" t="str">
        <f>IF(ISBLANK(E556), "", Table2[[#This Row],[unique_id]])</f>
        <v/>
      </c>
      <c r="V556" s="1" t="str">
        <f t="shared" si="45"/>
        <v/>
      </c>
      <c r="W556" s="1" t="str">
        <f t="shared" si="46"/>
        <v/>
      </c>
      <c r="AH556" s="28" t="str">
        <f t="shared" si="47"/>
        <v/>
      </c>
      <c r="AI556" s="1"/>
    </row>
    <row r="557" spans="6:35" x14ac:dyDescent="0.2">
      <c r="F557" s="1" t="str">
        <f>IF(ISBLANK(E557), "", Table2[[#This Row],[unique_id]])</f>
        <v/>
      </c>
      <c r="V557" s="1" t="str">
        <f t="shared" si="45"/>
        <v/>
      </c>
      <c r="W557" s="1" t="str">
        <f t="shared" si="46"/>
        <v/>
      </c>
      <c r="AH557" s="28" t="str">
        <f t="shared" si="47"/>
        <v/>
      </c>
      <c r="AI557" s="1"/>
    </row>
    <row r="558" spans="6:35" x14ac:dyDescent="0.2">
      <c r="F558" s="1" t="str">
        <f>IF(ISBLANK(E558), "", Table2[[#This Row],[unique_id]])</f>
        <v/>
      </c>
      <c r="V558" s="1" t="str">
        <f t="shared" si="45"/>
        <v/>
      </c>
      <c r="W558" s="1" t="str">
        <f t="shared" si="46"/>
        <v/>
      </c>
      <c r="AH558" s="28" t="str">
        <f t="shared" si="47"/>
        <v/>
      </c>
      <c r="AI558" s="1"/>
    </row>
    <row r="559" spans="6:35" x14ac:dyDescent="0.2">
      <c r="F559" s="1" t="str">
        <f>IF(ISBLANK(E559), "", Table2[[#This Row],[unique_id]])</f>
        <v/>
      </c>
      <c r="V559" s="1" t="str">
        <f t="shared" si="45"/>
        <v/>
      </c>
      <c r="W559" s="1" t="str">
        <f t="shared" si="46"/>
        <v/>
      </c>
      <c r="AH559" s="28" t="str">
        <f t="shared" si="47"/>
        <v/>
      </c>
      <c r="AI559" s="1"/>
    </row>
    <row r="560" spans="6:35" x14ac:dyDescent="0.2">
      <c r="F560" s="1" t="str">
        <f>IF(ISBLANK(E560), "", Table2[[#This Row],[unique_id]])</f>
        <v/>
      </c>
      <c r="V560" s="1" t="str">
        <f t="shared" si="45"/>
        <v/>
      </c>
      <c r="W560" s="1" t="str">
        <f t="shared" si="46"/>
        <v/>
      </c>
      <c r="AH560" s="28" t="str">
        <f t="shared" si="47"/>
        <v/>
      </c>
      <c r="AI560" s="1"/>
    </row>
    <row r="561" spans="6:35" x14ac:dyDescent="0.2">
      <c r="F561" s="1" t="str">
        <f>IF(ISBLANK(E561), "", Table2[[#This Row],[unique_id]])</f>
        <v/>
      </c>
      <c r="V561" s="1" t="str">
        <f t="shared" si="45"/>
        <v/>
      </c>
      <c r="W561" s="1" t="str">
        <f t="shared" si="46"/>
        <v/>
      </c>
      <c r="AH561" s="28" t="str">
        <f t="shared" si="47"/>
        <v/>
      </c>
      <c r="AI561" s="1"/>
    </row>
    <row r="562" spans="6:35" x14ac:dyDescent="0.2">
      <c r="F562" s="1" t="str">
        <f>IF(ISBLANK(E562), "", Table2[[#This Row],[unique_id]])</f>
        <v/>
      </c>
      <c r="V562" s="1" t="str">
        <f t="shared" si="45"/>
        <v/>
      </c>
      <c r="W562" s="1" t="str">
        <f t="shared" si="46"/>
        <v/>
      </c>
      <c r="AH562" s="28" t="str">
        <f t="shared" si="47"/>
        <v/>
      </c>
      <c r="AI562" s="1"/>
    </row>
    <row r="563" spans="6:35" x14ac:dyDescent="0.2">
      <c r="F563" s="1" t="str">
        <f>IF(ISBLANK(E563), "", Table2[[#This Row],[unique_id]])</f>
        <v/>
      </c>
      <c r="V563" s="1" t="str">
        <f t="shared" si="45"/>
        <v/>
      </c>
      <c r="W563" s="1" t="str">
        <f t="shared" si="46"/>
        <v/>
      </c>
      <c r="AH563" s="28" t="str">
        <f t="shared" si="47"/>
        <v/>
      </c>
      <c r="AI563" s="1"/>
    </row>
    <row r="564" spans="6:35" x14ac:dyDescent="0.2">
      <c r="F564" s="1" t="str">
        <f>IF(ISBLANK(E564), "", Table2[[#This Row],[unique_id]])</f>
        <v/>
      </c>
      <c r="V564" s="1" t="str">
        <f t="shared" si="45"/>
        <v/>
      </c>
      <c r="W564" s="1" t="str">
        <f t="shared" si="46"/>
        <v/>
      </c>
      <c r="AH564" s="28" t="str">
        <f t="shared" si="47"/>
        <v/>
      </c>
      <c r="AI564" s="1"/>
    </row>
    <row r="565" spans="6:35" x14ac:dyDescent="0.2">
      <c r="F565" s="1" t="str">
        <f>IF(ISBLANK(E565), "", Table2[[#This Row],[unique_id]])</f>
        <v/>
      </c>
      <c r="V565" s="1" t="str">
        <f t="shared" si="45"/>
        <v/>
      </c>
      <c r="W565" s="1" t="str">
        <f t="shared" si="46"/>
        <v/>
      </c>
      <c r="AH565" s="28" t="str">
        <f t="shared" si="47"/>
        <v/>
      </c>
      <c r="AI565" s="1"/>
    </row>
    <row r="566" spans="6:35" x14ac:dyDescent="0.2">
      <c r="F566" s="1" t="str">
        <f>IF(ISBLANK(E566), "", Table2[[#This Row],[unique_id]])</f>
        <v/>
      </c>
      <c r="V566" s="1" t="str">
        <f t="shared" si="45"/>
        <v/>
      </c>
      <c r="W566" s="1" t="str">
        <f t="shared" si="46"/>
        <v/>
      </c>
      <c r="AH566" s="28" t="str">
        <f t="shared" si="47"/>
        <v/>
      </c>
      <c r="AI566" s="1"/>
    </row>
    <row r="567" spans="6:35" x14ac:dyDescent="0.2">
      <c r="F567" s="1" t="str">
        <f>IF(ISBLANK(E567), "", Table2[[#This Row],[unique_id]])</f>
        <v/>
      </c>
      <c r="V567" s="1" t="str">
        <f t="shared" si="45"/>
        <v/>
      </c>
      <c r="W567" s="1" t="str">
        <f t="shared" si="46"/>
        <v/>
      </c>
      <c r="AH567" s="28" t="str">
        <f t="shared" si="47"/>
        <v/>
      </c>
      <c r="AI567" s="1"/>
    </row>
    <row r="568" spans="6:35" x14ac:dyDescent="0.2">
      <c r="F568" s="1" t="str">
        <f>IF(ISBLANK(E568), "", Table2[[#This Row],[unique_id]])</f>
        <v/>
      </c>
      <c r="V568" s="1" t="str">
        <f t="shared" si="45"/>
        <v/>
      </c>
      <c r="W568" s="1" t="str">
        <f t="shared" si="46"/>
        <v/>
      </c>
      <c r="AH568" s="28" t="str">
        <f t="shared" si="47"/>
        <v/>
      </c>
      <c r="AI568" s="1"/>
    </row>
    <row r="569" spans="6:35" x14ac:dyDescent="0.2">
      <c r="F569" s="1" t="str">
        <f>IF(ISBLANK(E569), "", Table2[[#This Row],[unique_id]])</f>
        <v/>
      </c>
      <c r="V569" s="1" t="str">
        <f t="shared" si="45"/>
        <v/>
      </c>
      <c r="W569" s="1" t="str">
        <f t="shared" si="46"/>
        <v/>
      </c>
      <c r="AH569" s="28" t="str">
        <f t="shared" si="47"/>
        <v/>
      </c>
      <c r="AI569" s="1"/>
    </row>
    <row r="570" spans="6:35" x14ac:dyDescent="0.2">
      <c r="F570" s="1" t="str">
        <f>IF(ISBLANK(E570), "", Table2[[#This Row],[unique_id]])</f>
        <v/>
      </c>
      <c r="V570" s="1" t="str">
        <f t="shared" si="45"/>
        <v/>
      </c>
      <c r="W570" s="1" t="str">
        <f t="shared" si="46"/>
        <v/>
      </c>
      <c r="AH570" s="28" t="str">
        <f t="shared" si="47"/>
        <v/>
      </c>
      <c r="AI570" s="1"/>
    </row>
    <row r="571" spans="6:35" x14ac:dyDescent="0.2">
      <c r="F571" s="1" t="str">
        <f>IF(ISBLANK(E571), "", Table2[[#This Row],[unique_id]])</f>
        <v/>
      </c>
      <c r="V571" s="1" t="str">
        <f t="shared" si="45"/>
        <v/>
      </c>
      <c r="W571" s="1" t="str">
        <f t="shared" si="46"/>
        <v/>
      </c>
      <c r="AH571" s="28" t="str">
        <f t="shared" si="47"/>
        <v/>
      </c>
      <c r="AI571" s="1"/>
    </row>
    <row r="572" spans="6:35" x14ac:dyDescent="0.2">
      <c r="F572" s="1" t="str">
        <f>IF(ISBLANK(E572), "", Table2[[#This Row],[unique_id]])</f>
        <v/>
      </c>
      <c r="V572" s="1" t="str">
        <f t="shared" si="45"/>
        <v/>
      </c>
      <c r="W572" s="1" t="str">
        <f t="shared" si="46"/>
        <v/>
      </c>
      <c r="AH572" s="28" t="str">
        <f t="shared" si="47"/>
        <v/>
      </c>
      <c r="AI572" s="1"/>
    </row>
    <row r="573" spans="6:35" x14ac:dyDescent="0.2">
      <c r="F573" s="1" t="str">
        <f>IF(ISBLANK(E573), "", Table2[[#This Row],[unique_id]])</f>
        <v/>
      </c>
      <c r="V573" s="1" t="str">
        <f t="shared" si="45"/>
        <v/>
      </c>
      <c r="W573" s="1" t="str">
        <f t="shared" si="46"/>
        <v/>
      </c>
      <c r="AH573" s="28" t="str">
        <f t="shared" si="47"/>
        <v/>
      </c>
      <c r="AI573" s="1"/>
    </row>
    <row r="574" spans="6:35" x14ac:dyDescent="0.2">
      <c r="F574" s="1" t="str">
        <f>IF(ISBLANK(E574), "", Table2[[#This Row],[unique_id]])</f>
        <v/>
      </c>
      <c r="V574" s="1" t="str">
        <f t="shared" si="45"/>
        <v/>
      </c>
      <c r="W574" s="1" t="str">
        <f t="shared" si="46"/>
        <v/>
      </c>
      <c r="AH574" s="28" t="str">
        <f t="shared" si="47"/>
        <v/>
      </c>
      <c r="AI574" s="1"/>
    </row>
    <row r="575" spans="6:35" x14ac:dyDescent="0.2">
      <c r="F575" s="1" t="str">
        <f>IF(ISBLANK(E575), "", Table2[[#This Row],[unique_id]])</f>
        <v/>
      </c>
      <c r="V575" s="1" t="str">
        <f t="shared" si="45"/>
        <v/>
      </c>
      <c r="W575" s="1" t="str">
        <f t="shared" si="46"/>
        <v/>
      </c>
      <c r="AH575" s="28" t="str">
        <f t="shared" si="47"/>
        <v/>
      </c>
      <c r="AI575" s="1"/>
    </row>
    <row r="576" spans="6:35" x14ac:dyDescent="0.2">
      <c r="F576" s="1" t="str">
        <f>IF(ISBLANK(E576), "", Table2[[#This Row],[unique_id]])</f>
        <v/>
      </c>
      <c r="V576" s="1" t="str">
        <f t="shared" si="45"/>
        <v/>
      </c>
      <c r="W576" s="1" t="str">
        <f t="shared" si="46"/>
        <v/>
      </c>
      <c r="AH576" s="28" t="str">
        <f t="shared" si="47"/>
        <v/>
      </c>
      <c r="AI576" s="1"/>
    </row>
    <row r="577" spans="6:35" x14ac:dyDescent="0.2">
      <c r="F577" s="1" t="str">
        <f>IF(ISBLANK(E577), "", Table2[[#This Row],[unique_id]])</f>
        <v/>
      </c>
      <c r="V577" s="1" t="str">
        <f t="shared" si="45"/>
        <v/>
      </c>
      <c r="W577" s="1" t="str">
        <f t="shared" si="46"/>
        <v/>
      </c>
      <c r="AH577" s="28" t="str">
        <f t="shared" si="47"/>
        <v/>
      </c>
      <c r="AI577" s="1"/>
    </row>
    <row r="578" spans="6:35" x14ac:dyDescent="0.2">
      <c r="F578" s="1" t="str">
        <f>IF(ISBLANK(E578), "", Table2[[#This Row],[unique_id]])</f>
        <v/>
      </c>
      <c r="V578" s="1" t="str">
        <f t="shared" si="45"/>
        <v/>
      </c>
      <c r="W578" s="1" t="str">
        <f t="shared" si="46"/>
        <v/>
      </c>
      <c r="AH578" s="28" t="str">
        <f t="shared" si="47"/>
        <v/>
      </c>
      <c r="AI578" s="1"/>
    </row>
    <row r="579" spans="6:35" x14ac:dyDescent="0.2">
      <c r="F579" s="1" t="str">
        <f>IF(ISBLANK(E579), "", Table2[[#This Row],[unique_id]])</f>
        <v/>
      </c>
      <c r="V579" s="1" t="str">
        <f t="shared" si="45"/>
        <v/>
      </c>
      <c r="W579" s="1" t="str">
        <f t="shared" si="46"/>
        <v/>
      </c>
      <c r="AH579" s="28" t="str">
        <f t="shared" si="47"/>
        <v/>
      </c>
      <c r="AI579" s="1"/>
    </row>
    <row r="580" spans="6:35" x14ac:dyDescent="0.2">
      <c r="F580" s="1" t="str">
        <f>IF(ISBLANK(E580), "", Table2[[#This Row],[unique_id]])</f>
        <v/>
      </c>
      <c r="V580" s="1" t="str">
        <f t="shared" si="45"/>
        <v/>
      </c>
      <c r="W580" s="1" t="str">
        <f t="shared" si="46"/>
        <v/>
      </c>
      <c r="AH580" s="28" t="str">
        <f t="shared" si="47"/>
        <v/>
      </c>
      <c r="AI580" s="1"/>
    </row>
    <row r="581" spans="6:35" x14ac:dyDescent="0.2">
      <c r="F581" s="1" t="str">
        <f>IF(ISBLANK(E581), "", Table2[[#This Row],[unique_id]])</f>
        <v/>
      </c>
      <c r="V581" s="1" t="str">
        <f t="shared" ref="V581:V597" si="48">IF(ISBLANK(U581),  "", _xlfn.CONCAT("haas/entity/sensor/", LOWER(C581), "/", E581, "/config"))</f>
        <v/>
      </c>
      <c r="W581" s="1" t="str">
        <f t="shared" ref="W581:W597" si="49">IF(ISBLANK(U581),  "", _xlfn.CONCAT("haas/entity/sensor/", LOWER(C581), "/", E581))</f>
        <v/>
      </c>
      <c r="AH581" s="28" t="str">
        <f t="shared" si="47"/>
        <v/>
      </c>
      <c r="AI581" s="1"/>
    </row>
    <row r="582" spans="6:35" x14ac:dyDescent="0.2">
      <c r="F582" s="1" t="str">
        <f>IF(ISBLANK(E582), "", Table2[[#This Row],[unique_id]])</f>
        <v/>
      </c>
      <c r="V582" s="1" t="str">
        <f t="shared" si="48"/>
        <v/>
      </c>
      <c r="W582" s="1" t="str">
        <f t="shared" si="49"/>
        <v/>
      </c>
      <c r="AH582" s="28" t="str">
        <f t="shared" si="47"/>
        <v/>
      </c>
      <c r="AI582" s="1"/>
    </row>
    <row r="583" spans="6:35" x14ac:dyDescent="0.2">
      <c r="F583" s="1" t="str">
        <f>IF(ISBLANK(E583), "", Table2[[#This Row],[unique_id]])</f>
        <v/>
      </c>
      <c r="V583" s="1" t="str">
        <f t="shared" si="48"/>
        <v/>
      </c>
      <c r="W583" s="1" t="str">
        <f t="shared" si="49"/>
        <v/>
      </c>
      <c r="AH583" s="28" t="str">
        <f t="shared" si="47"/>
        <v/>
      </c>
      <c r="AI583" s="1"/>
    </row>
    <row r="584" spans="6:35" x14ac:dyDescent="0.2">
      <c r="F584" s="1" t="str">
        <f>IF(ISBLANK(E584), "", Table2[[#This Row],[unique_id]])</f>
        <v/>
      </c>
      <c r="V584" s="1" t="str">
        <f t="shared" si="48"/>
        <v/>
      </c>
      <c r="W584" s="1" t="str">
        <f t="shared" si="49"/>
        <v/>
      </c>
      <c r="AH584" s="28" t="str">
        <f t="shared" si="47"/>
        <v/>
      </c>
      <c r="AI584" s="1"/>
    </row>
    <row r="585" spans="6:35" x14ac:dyDescent="0.2">
      <c r="F585" s="1" t="str">
        <f>IF(ISBLANK(E585), "", Table2[[#This Row],[unique_id]])</f>
        <v/>
      </c>
      <c r="V585" s="1" t="str">
        <f t="shared" si="48"/>
        <v/>
      </c>
      <c r="W585" s="1" t="str">
        <f t="shared" si="49"/>
        <v/>
      </c>
      <c r="AH585" s="28" t="str">
        <f t="shared" si="47"/>
        <v/>
      </c>
      <c r="AI585" s="1"/>
    </row>
    <row r="586" spans="6:35" x14ac:dyDescent="0.2">
      <c r="F586" s="1" t="str">
        <f>IF(ISBLANK(E586), "", Table2[[#This Row],[unique_id]])</f>
        <v/>
      </c>
      <c r="V586" s="1" t="str">
        <f t="shared" si="48"/>
        <v/>
      </c>
      <c r="W586" s="1" t="str">
        <f t="shared" si="49"/>
        <v/>
      </c>
      <c r="AH586" s="28" t="str">
        <f t="shared" si="47"/>
        <v/>
      </c>
      <c r="AI586" s="1"/>
    </row>
    <row r="587" spans="6:35" x14ac:dyDescent="0.2">
      <c r="F587" s="1" t="str">
        <f>IF(ISBLANK(E587), "", Table2[[#This Row],[unique_id]])</f>
        <v/>
      </c>
      <c r="V587" s="1" t="str">
        <f t="shared" si="48"/>
        <v/>
      </c>
      <c r="W587" s="1" t="str">
        <f t="shared" si="49"/>
        <v/>
      </c>
      <c r="AH587" s="28" t="str">
        <f t="shared" si="47"/>
        <v/>
      </c>
      <c r="AI587" s="1"/>
    </row>
    <row r="588" spans="6:35" x14ac:dyDescent="0.2">
      <c r="F588" s="1" t="str">
        <f>IF(ISBLANK(E588), "", Table2[[#This Row],[unique_id]])</f>
        <v/>
      </c>
      <c r="V588" s="1" t="str">
        <f t="shared" si="48"/>
        <v/>
      </c>
      <c r="W588" s="1" t="str">
        <f t="shared" si="49"/>
        <v/>
      </c>
      <c r="AH588" s="28" t="str">
        <f t="shared" si="47"/>
        <v/>
      </c>
      <c r="AI588" s="1"/>
    </row>
    <row r="589" spans="6:35" x14ac:dyDescent="0.2">
      <c r="F589" s="1" t="str">
        <f>IF(ISBLANK(E589), "", Table2[[#This Row],[unique_id]])</f>
        <v/>
      </c>
      <c r="V589" s="1" t="str">
        <f t="shared" si="48"/>
        <v/>
      </c>
      <c r="W589" s="1" t="str">
        <f t="shared" si="49"/>
        <v/>
      </c>
      <c r="AH589" s="28" t="str">
        <f t="shared" ref="AH589:AH597" si="50">IF(OR(ISBLANK(AF589), ISBLANK(AG589)), "", _xlfn.CONCAT("[[""mac"", """, AF589, """], [""ip"", """, AG589, """]]"))</f>
        <v/>
      </c>
      <c r="AI589" s="1"/>
    </row>
    <row r="590" spans="6:35" x14ac:dyDescent="0.2">
      <c r="F590" s="1" t="str">
        <f>IF(ISBLANK(E590), "", Table2[[#This Row],[unique_id]])</f>
        <v/>
      </c>
      <c r="V590" s="1" t="str">
        <f t="shared" si="48"/>
        <v/>
      </c>
      <c r="W590" s="1" t="str">
        <f t="shared" si="49"/>
        <v/>
      </c>
      <c r="AH590" s="28" t="str">
        <f t="shared" si="50"/>
        <v/>
      </c>
      <c r="AI590" s="1"/>
    </row>
    <row r="591" spans="6:35" x14ac:dyDescent="0.2">
      <c r="F591" s="1" t="str">
        <f>IF(ISBLANK(E591), "", Table2[[#This Row],[unique_id]])</f>
        <v/>
      </c>
      <c r="V591" s="1" t="str">
        <f t="shared" si="48"/>
        <v/>
      </c>
      <c r="W591" s="1" t="str">
        <f t="shared" si="49"/>
        <v/>
      </c>
      <c r="AH591" s="28" t="str">
        <f t="shared" si="50"/>
        <v/>
      </c>
      <c r="AI591" s="1"/>
    </row>
    <row r="592" spans="6:35" x14ac:dyDescent="0.2">
      <c r="F592" s="1" t="str">
        <f>IF(ISBLANK(E592), "", Table2[[#This Row],[unique_id]])</f>
        <v/>
      </c>
      <c r="V592" s="1" t="str">
        <f t="shared" si="48"/>
        <v/>
      </c>
      <c r="W592" s="1" t="str">
        <f t="shared" si="49"/>
        <v/>
      </c>
      <c r="AH592" s="28" t="str">
        <f t="shared" si="50"/>
        <v/>
      </c>
      <c r="AI592" s="1"/>
    </row>
    <row r="593" spans="6:35" x14ac:dyDescent="0.2">
      <c r="F593" s="1" t="str">
        <f>IF(ISBLANK(E593), "", Table2[[#This Row],[unique_id]])</f>
        <v/>
      </c>
      <c r="V593" s="1" t="str">
        <f t="shared" si="48"/>
        <v/>
      </c>
      <c r="W593" s="1" t="str">
        <f t="shared" si="49"/>
        <v/>
      </c>
      <c r="AH593" s="28" t="str">
        <f t="shared" si="50"/>
        <v/>
      </c>
      <c r="AI593" s="1"/>
    </row>
    <row r="594" spans="6:35" x14ac:dyDescent="0.2">
      <c r="F594" s="1" t="str">
        <f>IF(ISBLANK(E594), "", Table2[[#This Row],[unique_id]])</f>
        <v/>
      </c>
      <c r="V594" s="1" t="str">
        <f t="shared" si="48"/>
        <v/>
      </c>
      <c r="W594" s="1" t="str">
        <f t="shared" si="49"/>
        <v/>
      </c>
      <c r="AH594" s="28" t="str">
        <f t="shared" si="50"/>
        <v/>
      </c>
      <c r="AI594" s="1"/>
    </row>
    <row r="595" spans="6:35" x14ac:dyDescent="0.2">
      <c r="F595" s="1" t="str">
        <f>IF(ISBLANK(E595), "", Table2[[#This Row],[unique_id]])</f>
        <v/>
      </c>
      <c r="V595" s="1" t="str">
        <f t="shared" si="48"/>
        <v/>
      </c>
      <c r="W595" s="1" t="str">
        <f t="shared" si="49"/>
        <v/>
      </c>
      <c r="AH595" s="28" t="str">
        <f t="shared" si="50"/>
        <v/>
      </c>
      <c r="AI595" s="1"/>
    </row>
    <row r="596" spans="6:35" x14ac:dyDescent="0.2">
      <c r="F596" s="1" t="str">
        <f>IF(ISBLANK(E596), "", Table2[[#This Row],[unique_id]])</f>
        <v/>
      </c>
      <c r="V596" s="1" t="str">
        <f t="shared" si="48"/>
        <v/>
      </c>
      <c r="W596" s="1" t="str">
        <f t="shared" si="49"/>
        <v/>
      </c>
      <c r="AH596" s="28" t="str">
        <f t="shared" si="50"/>
        <v/>
      </c>
      <c r="AI596" s="1"/>
    </row>
    <row r="597" spans="6:35" x14ac:dyDescent="0.2">
      <c r="F597" s="1" t="str">
        <f>IF(ISBLANK(E597), "", Table2[[#This Row],[unique_id]])</f>
        <v/>
      </c>
      <c r="V597" s="1" t="str">
        <f t="shared" si="48"/>
        <v/>
      </c>
      <c r="W597" s="1" t="str">
        <f t="shared" si="49"/>
        <v/>
      </c>
      <c r="AH597" s="28" t="str">
        <f t="shared" si="50"/>
        <v/>
      </c>
      <c r="AI597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I16" r:id="rId5" xr:uid="{AA7762EB-4D9F-0C4C-BBA6-16F264C5C4B4}"/>
    <hyperlink ref="AI17" r:id="rId6" xr:uid="{DF25D59C-0A79-1249-A0D9-909020869E69}"/>
    <hyperlink ref="AI18" r:id="rId7" xr:uid="{0BFDA579-F94A-C24C-A1AB-2AEC0E70C7E3}"/>
    <hyperlink ref="AI19" r:id="rId8" xr:uid="{BAF169C1-C55B-734F-83A3-1E700272045D}"/>
    <hyperlink ref="AI20" r:id="rId9" xr:uid="{7483C056-5C8A-0D49-A0FC-706E9E60F618}"/>
    <hyperlink ref="AI21" r:id="rId10" xr:uid="{8EADE576-5626-AD41-A703-EDF78E53D186}"/>
    <hyperlink ref="AI23" r:id="rId11" xr:uid="{838C2324-17CA-6D43-8365-CEC03ABF99DC}"/>
    <hyperlink ref="AI34" r:id="rId12" xr:uid="{5280AB01-47B5-BC42-9649-47D3083D5A9D}"/>
    <hyperlink ref="AI59:AI114" r:id="rId13" display="https://weewx.janeandgraham.com" xr:uid="{F2567C9E-755B-EB4B-A145-A6BBABE92D07}"/>
    <hyperlink ref="AI68" r:id="rId14" xr:uid="{4BF29126-EB14-0B45-B894-DF0FE67B857A}"/>
    <hyperlink ref="AI69" r:id="rId15" xr:uid="{DDE3E2D1-1181-724D-B8B1-18FC74D15177}"/>
    <hyperlink ref="AI15" r:id="rId16" xr:uid="{0B9554BA-3EE1-6C49-85DD-2D30A6523845}"/>
    <hyperlink ref="AI240" r:id="rId17" xr:uid="{571F5EC0-A629-BB43-88B4-F63065117497}"/>
    <hyperlink ref="AI241" r:id="rId18" xr:uid="{6ECFAFAA-1F35-084B-BA26-702320AD43B3}"/>
    <hyperlink ref="AI238" r:id="rId19" xr:uid="{4974DDA2-5A9D-2B48-849B-7C9CD05A42E0}"/>
    <hyperlink ref="AI105" r:id="rId20" display="https://weewx.janeandgraham.com" xr:uid="{6CD4EDB8-D27A-C540-A84E-1B910BE1B22E}"/>
    <hyperlink ref="AI4" r:id="rId21" xr:uid="{29395BBD-DD9F-C640-A643-B763862D3453}"/>
  </hyperlinks>
  <pageMargins left="0.7" right="0.7" top="0.75" bottom="0.75" header="0.3" footer="0.3"/>
  <pageSetup paperSize="9" orientation="portrait" horizontalDpi="0" verticalDpi="0"/>
  <ignoredErrors>
    <ignoredError sqref="AA249:AA250 AA247 AA267:AA269" numberStoredAsText="1"/>
  </ignoredErrors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2022-03-01T06:23:07Z</dcterms:modified>
</cp:coreProperties>
</file>