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4B5181F0-E66A-764E-B72F-C50E30EBACE2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6" i="1" l="1"/>
  <c r="V266" i="1"/>
  <c r="W266" i="1"/>
  <c r="AI266" i="1"/>
  <c r="F267" i="1"/>
  <c r="V267" i="1"/>
  <c r="W267" i="1"/>
  <c r="AI267" i="1"/>
  <c r="F268" i="1"/>
  <c r="V268" i="1"/>
  <c r="W268" i="1"/>
  <c r="AI268" i="1"/>
  <c r="F269" i="1"/>
  <c r="V269" i="1"/>
  <c r="W269" i="1"/>
  <c r="AI269" i="1"/>
  <c r="Z252" i="1"/>
  <c r="Z253" i="1"/>
  <c r="AI275" i="1"/>
  <c r="W275" i="1"/>
  <c r="V275" i="1"/>
  <c r="F275" i="1"/>
  <c r="Z242" i="1"/>
  <c r="Z244" i="1"/>
  <c r="Z245" i="1"/>
  <c r="Z251" i="1"/>
  <c r="Z24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AI270" i="1"/>
  <c r="W270" i="1"/>
  <c r="V270" i="1"/>
  <c r="AD148" i="1"/>
  <c r="Z148" i="1" s="1"/>
  <c r="AD147" i="1"/>
  <c r="Z147" i="1" s="1"/>
  <c r="AI146" i="1"/>
  <c r="AD157" i="1"/>
  <c r="Z157" i="1" s="1"/>
  <c r="AD156" i="1"/>
  <c r="Z156" i="1" s="1"/>
  <c r="AD155" i="1"/>
  <c r="Z155" i="1" s="1"/>
  <c r="AI154" i="1"/>
  <c r="AI153" i="1"/>
  <c r="AI152" i="1"/>
  <c r="AI271" i="1"/>
  <c r="V274" i="1"/>
  <c r="W274" i="1"/>
  <c r="AI274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168" i="1"/>
  <c r="Z168" i="1" s="1"/>
  <c r="V168" i="1"/>
  <c r="W168" i="1"/>
  <c r="AI168" i="1"/>
  <c r="AD167" i="1"/>
  <c r="Z167" i="1" s="1"/>
  <c r="AD166" i="1"/>
  <c r="Z166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46" i="1"/>
  <c r="Z146" i="1" s="1"/>
  <c r="V164" i="1"/>
  <c r="W164" i="1"/>
  <c r="AI164" i="1"/>
  <c r="V166" i="1"/>
  <c r="W166" i="1"/>
  <c r="AI166" i="1"/>
  <c r="V167" i="1"/>
  <c r="W167" i="1"/>
  <c r="AI16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158" i="1"/>
  <c r="AI159" i="1"/>
  <c r="AI160" i="1"/>
  <c r="AI161" i="1"/>
  <c r="AI162" i="1"/>
  <c r="AI163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72" i="1"/>
  <c r="AI273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W221" i="1"/>
  <c r="V221" i="1"/>
  <c r="W148" i="1"/>
  <c r="V148" i="1"/>
  <c r="W147" i="1"/>
  <c r="V147" i="1"/>
  <c r="W146" i="1"/>
  <c r="V146" i="1"/>
  <c r="W175" i="1"/>
  <c r="V175" i="1"/>
  <c r="W174" i="1"/>
  <c r="V174" i="1"/>
  <c r="W173" i="1"/>
  <c r="V173" i="1"/>
  <c r="W258" i="1"/>
  <c r="V258" i="1"/>
  <c r="W255" i="1"/>
  <c r="V255" i="1"/>
  <c r="W246" i="1"/>
  <c r="V246" i="1"/>
  <c r="V82" i="1"/>
  <c r="W82" i="1"/>
  <c r="V278" i="1"/>
  <c r="W278" i="1"/>
  <c r="V277" i="1"/>
  <c r="W277" i="1"/>
  <c r="V276" i="1"/>
  <c r="W276" i="1"/>
  <c r="V273" i="1"/>
  <c r="W273" i="1"/>
  <c r="V272" i="1"/>
  <c r="W272" i="1"/>
  <c r="V271" i="1"/>
  <c r="W271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5" i="1"/>
  <c r="W135" i="1"/>
  <c r="V136" i="1"/>
  <c r="W136" i="1"/>
  <c r="V137" i="1"/>
  <c r="W137" i="1"/>
  <c r="V138" i="1"/>
  <c r="W138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147" i="1" l="1"/>
  <c r="AI148" i="1"/>
  <c r="AI157" i="1"/>
  <c r="AI156" i="1"/>
  <c r="AD153" i="1"/>
  <c r="Z153" i="1" s="1"/>
  <c r="AI155" i="1"/>
  <c r="AD154" i="1"/>
  <c r="Z154" i="1" s="1"/>
</calcChain>
</file>

<file path=xl/sharedStrings.xml><?xml version="1.0" encoding="utf-8"?>
<sst xmlns="http://schemas.openxmlformats.org/spreadsheetml/2006/main" count="3219" uniqueCount="805">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</sst>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6" headerRowBorderDxfId="37">
  <autoFilter ref="A3:AJ603" xr:uid="{00000000-0009-0000-0100-000002000000}"/>
  <sortState xmlns:xlrd2="http://schemas.microsoft.com/office/spreadsheetml/2017/richdata2" ref="A4:AJ603">
    <sortCondition ref="A3:A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W230" zoomScale="122" zoomScaleNormal="122" workbookViewId="0">
      <selection activeCell="AG256" sqref="AG25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773</v>
      </c>
      <c r="AH1" s="29" t="s">
        <v>773</v>
      </c>
      <c r="AI1" s="21" t="s">
        <v>774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729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727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201</v>
      </c>
    </row>
    <row r="5" spans="1:36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201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201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201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201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201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201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201</v>
      </c>
    </row>
    <row r="22" spans="1:36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201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201</v>
      </c>
    </row>
    <row r="35" spans="1:36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>IF(OR(ISBLANK(AG45), ISBLANK(AH45)), "", _xlfn.CONCAT("[[""mac"", """, AG45, """], [""ip"", """, AH45, """]]"))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201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201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201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201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201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201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201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201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201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201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201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201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201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201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201</v>
      </c>
    </row>
    <row r="67" spans="1:36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201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201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201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201</v>
      </c>
    </row>
    <row r="72" spans="1:36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658</v>
      </c>
      <c r="AB75" s="1" t="s">
        <v>131</v>
      </c>
      <c r="AC75" s="1" t="s">
        <v>659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777</v>
      </c>
      <c r="AG75" s="1" t="s">
        <v>660</v>
      </c>
      <c r="AH75" s="33" t="s">
        <v>748</v>
      </c>
      <c r="AI75" s="28" t="str">
        <f>IF(OR(ISBLANK(AG75), ISBLANK(AH75)), "", _xlfn.CONCAT("[[""mac"", """, AG75, """], [""ip"", """, AH75, """]]"))</f>
        <v>[["mac", "20:f8:5e:d7:19:e0"], ["ip", "10.0.2.60"]]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658</v>
      </c>
      <c r="AB76" s="1" t="s">
        <v>131</v>
      </c>
      <c r="AC76" s="1" t="s">
        <v>659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777</v>
      </c>
      <c r="AG76" s="1" t="s">
        <v>661</v>
      </c>
      <c r="AH76" s="33" t="s">
        <v>749</v>
      </c>
      <c r="AI76" s="28" t="str">
        <f>IF(OR(ISBLANK(AG76), ISBLANK(AH76)), "", _xlfn.CONCAT("[[""mac"", """, AG76, """], [""ip"", """, AH76, """]]"))</f>
        <v>[["mac", "20:f8:5e:d7:26:1c"], ["ip", "10.0.2.61"]]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658</v>
      </c>
      <c r="AB77" s="1" t="s">
        <v>131</v>
      </c>
      <c r="AC77" s="1" t="s">
        <v>659</v>
      </c>
      <c r="AD77" s="1" t="str">
        <f>IF(OR(ISBLANK(AG77), ISBLANK(AH77)), "", Table2[[#This Row],[device_via_device]])</f>
        <v>SenseMe</v>
      </c>
      <c r="AE77" s="1" t="s">
        <v>244</v>
      </c>
      <c r="AF77" s="1" t="s">
        <v>777</v>
      </c>
      <c r="AG77" s="1" t="s">
        <v>664</v>
      </c>
      <c r="AH77" s="33" t="s">
        <v>750</v>
      </c>
      <c r="AI77" s="28" t="str">
        <f>IF(OR(ISBLANK(AG77), ISBLANK(AH77)), "", _xlfn.CONCAT("[[""mac"", """, AG77, """], [""ip"", """, AH77, """]]"))</f>
        <v>[["mac", "20:f8:5e:d8:a5:6b"], ["ip", "10.0.2.62"]]</v>
      </c>
    </row>
    <row r="78" spans="1:36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658</v>
      </c>
      <c r="AB79" s="1" t="s">
        <v>131</v>
      </c>
      <c r="AC79" s="1" t="s">
        <v>659</v>
      </c>
      <c r="AD79" s="1" t="str">
        <f>IF(OR(ISBLANK(AG79), ISBLANK(AH79)), "", Table2[[#This Row],[device_via_device]])</f>
        <v>SenseMe</v>
      </c>
      <c r="AE79" s="1" t="s">
        <v>246</v>
      </c>
      <c r="AF79" s="1" t="s">
        <v>777</v>
      </c>
      <c r="AG79" s="1" t="s">
        <v>665</v>
      </c>
      <c r="AH79" s="33" t="s">
        <v>751</v>
      </c>
      <c r="AI79" s="28" t="str">
        <f>IF(OR(ISBLANK(AG79), ISBLANK(AH79)), "", _xlfn.CONCAT("[[""mac"", """, AG79, """], [""ip"", """, AH79, """]]"))</f>
        <v>[["mac", "20:f8:5e:d9:11:77"], ["ip", "10.0.2.63"]]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senseme-deck-east-fan</v>
      </c>
      <c r="AA80" s="2" t="s">
        <v>658</v>
      </c>
      <c r="AB80" s="1" t="s">
        <v>667</v>
      </c>
      <c r="AC80" s="1" t="s">
        <v>659</v>
      </c>
      <c r="AD80" s="1" t="str">
        <f>IF(OR(ISBLANK(AG80), ISBLANK(AH80)), "", Table2[[#This Row],[device_via_device]])</f>
        <v>SenseMe</v>
      </c>
      <c r="AE80" s="1" t="s">
        <v>628</v>
      </c>
      <c r="AF80" s="1" t="s">
        <v>777</v>
      </c>
      <c r="AG80" s="1" t="s">
        <v>662</v>
      </c>
      <c r="AH80" s="33" t="s">
        <v>752</v>
      </c>
      <c r="AI80" s="28" t="str">
        <f>IF(OR(ISBLANK(AG80), ISBLANK(AH80)), "", _xlfn.CONCAT("[[""mac"", """, AG80, """], [""ip"", """, AH80, """]]"))</f>
        <v>[["mac", "20:f8:5e:1e:ea:a0"], ["ip", "10.0.2.64"]]</v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senseme-deck-west-fan</v>
      </c>
      <c r="AA81" s="2" t="s">
        <v>658</v>
      </c>
      <c r="AB81" s="1" t="s">
        <v>668</v>
      </c>
      <c r="AC81" s="1" t="s">
        <v>659</v>
      </c>
      <c r="AD81" s="1" t="str">
        <f>IF(OR(ISBLANK(AG81), ISBLANK(AH81)), "", Table2[[#This Row],[device_via_device]])</f>
        <v>SenseMe</v>
      </c>
      <c r="AE81" s="1" t="s">
        <v>628</v>
      </c>
      <c r="AF81" s="1" t="s">
        <v>777</v>
      </c>
      <c r="AG81" s="1" t="s">
        <v>663</v>
      </c>
      <c r="AH81" s="38" t="s">
        <v>753</v>
      </c>
      <c r="AI81" s="28" t="str">
        <f>IF(OR(ISBLANK(AG81), ISBLANK(AH81)), "", _xlfn.CONCAT("[[""mac"", """, AG81, """], [""ip"", """, AH81, """]]"))</f>
        <v>[["mac", "20:f8:5e:1e:da:35"], ["ip", "10.0.2.65"]]</v>
      </c>
    </row>
    <row r="82" spans="1:35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tr">
        <f>IF(OR(ISBLANK(AG146), ISBLANK(AH146)), "", LOWER(_xlfn.CONCAT(Table2[[#This Row],[device_manufacturer]], "-",Table2[[#This Row],[device_suggested_area]], "-", Table2[[#This Row],[device_identifiers]])))</f>
        <v>tplink-various-adhoc-outlet</v>
      </c>
      <c r="AA146" s="2" t="s">
        <v>632</v>
      </c>
      <c r="AB146" s="1" t="s">
        <v>669</v>
      </c>
      <c r="AC146" s="7" t="s">
        <v>631</v>
      </c>
      <c r="AD146" s="1" t="str">
        <f>IF(OR(ISBLANK(AG146), ISBLANK(AH146)), "", Table2[[#This Row],[device_via_device]])</f>
        <v>TPLink</v>
      </c>
      <c r="AE146" s="1" t="s">
        <v>626</v>
      </c>
      <c r="AF146" s="1" t="s">
        <v>728</v>
      </c>
      <c r="AG146" s="1" t="s">
        <v>609</v>
      </c>
      <c r="AH146" s="33" t="s">
        <v>755</v>
      </c>
      <c r="AI146" s="28" t="str">
        <f>IF(OR(ISBLANK(AG146), ISBLANK(AH146)), "", _xlfn.CONCAT("[[""mac"", """, AG146, """], [""ip"", """, AH146, """]]"))</f>
        <v>[["mac", "10:27:f5:31:f2:2b"], ["ip", "10.0.6.20"]]</v>
      </c>
      <c r="AJ146" s="5"/>
    </row>
    <row r="147" spans="1:36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tr">
        <f>IF(OR(ISBLANK(AG147), ISBLANK(AH147)), "", LOWER(_xlfn.CONCAT(Table2[[#This Row],[device_manufacturer]], "-",Table2[[#This Row],[device_suggested_area]], "-", Table2[[#This Row],[device_identifiers]])))</f>
        <v>tplink-study-battery-charger</v>
      </c>
      <c r="AA147" s="2" t="s">
        <v>632</v>
      </c>
      <c r="AB147" s="1" t="s">
        <v>670</v>
      </c>
      <c r="AC147" s="12" t="s">
        <v>631</v>
      </c>
      <c r="AD147" s="1" t="str">
        <f>IF(OR(ISBLANK(AG147), ISBLANK(AH147)), "", Table2[[#This Row],[device_via_device]])</f>
        <v>TPLink</v>
      </c>
      <c r="AE147" s="1" t="s">
        <v>627</v>
      </c>
      <c r="AF147" s="1" t="s">
        <v>728</v>
      </c>
      <c r="AG147" s="1" t="s">
        <v>610</v>
      </c>
      <c r="AH147" s="33" t="s">
        <v>756</v>
      </c>
      <c r="AI147" s="28" t="str">
        <f>IF(OR(ISBLANK(AG147), ISBLANK(AH147)), "", _xlfn.CONCAT("[[""mac"", """, AG147, """], [""ip"", """, AH147, """]]"))</f>
        <v>[["mac", "5c:a6:e6:25:64:e9"], ["ip", "10.0.6.21"]]</v>
      </c>
    </row>
    <row r="148" spans="1:36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tplink-laundry-vacuum-charger</v>
      </c>
      <c r="AA148" s="2" t="s">
        <v>632</v>
      </c>
      <c r="AB148" s="1" t="s">
        <v>671</v>
      </c>
      <c r="AC148" s="12" t="s">
        <v>631</v>
      </c>
      <c r="AD148" s="1" t="str">
        <f>IF(OR(ISBLANK(AG148), ISBLANK(AH148)), "", Table2[[#This Row],[device_via_device]])</f>
        <v>TPLink</v>
      </c>
      <c r="AE148" s="1" t="s">
        <v>272</v>
      </c>
      <c r="AF148" s="1" t="s">
        <v>728</v>
      </c>
      <c r="AG148" s="1" t="s">
        <v>611</v>
      </c>
      <c r="AH148" s="33" t="s">
        <v>757</v>
      </c>
      <c r="AI148" s="28" t="str">
        <f>IF(OR(ISBLANK(AG148), ISBLANK(AH148)), "", _xlfn.CONCAT("[[""mac"", """, AG148, """], [""ip"", """, AH148, """]]"))</f>
        <v>[["mac", "5c:a6:e6:25:57:fd"], ["ip", "10.0.6.22"]]</v>
      </c>
    </row>
    <row r="149" spans="1:36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tplink-kitchen-dish_washer</v>
      </c>
      <c r="AA153" s="2" t="s">
        <v>632</v>
      </c>
      <c r="AB153" s="1" t="s">
        <v>644</v>
      </c>
      <c r="AC153" s="7" t="s">
        <v>631</v>
      </c>
      <c r="AD153" s="1" t="str">
        <f>IF(OR(ISBLANK(AG153), ISBLANK(AH153)), "", Table2[[#This Row],[device_via_device]])</f>
        <v>TPLink</v>
      </c>
      <c r="AE153" s="1" t="s">
        <v>261</v>
      </c>
      <c r="AF153" s="1" t="s">
        <v>728</v>
      </c>
      <c r="AG153" s="1" t="s">
        <v>612</v>
      </c>
      <c r="AH153" s="33" t="s">
        <v>758</v>
      </c>
      <c r="AI153" s="28" t="str">
        <f>IF(OR(ISBLANK(AG153), ISBLANK(AH153)), "", _xlfn.CONCAT("[[""mac"", """, AG153, """], [""ip"", """, AH153, """]]"))</f>
        <v>[["mac", "5c:a6:e6:25:55:f7"], ["ip", "10.0.6.23"]]</v>
      </c>
    </row>
    <row r="154" spans="1:36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tplink-laundry-clothes-dryer</v>
      </c>
      <c r="AA154" s="2" t="s">
        <v>632</v>
      </c>
      <c r="AB154" s="1" t="s">
        <v>672</v>
      </c>
      <c r="AC154" s="12" t="s">
        <v>631</v>
      </c>
      <c r="AD154" s="1" t="str">
        <f>IF(OR(ISBLANK(AG154), ISBLANK(AH154)), "", Table2[[#This Row],[device_via_device]])</f>
        <v>TPLink</v>
      </c>
      <c r="AE154" s="1" t="s">
        <v>272</v>
      </c>
      <c r="AF154" s="1" t="s">
        <v>728</v>
      </c>
      <c r="AG154" s="1" t="s">
        <v>613</v>
      </c>
      <c r="AH154" s="33" t="s">
        <v>759</v>
      </c>
      <c r="AI154" s="28" t="str">
        <f>IF(OR(ISBLANK(AG154), ISBLANK(AH154)), "", _xlfn.CONCAT("[[""mac"", """, AG154, """], [""ip"", """, AH154, """]]"))</f>
        <v>[["mac", "5c:a6:e6:25:55:f0"], ["ip", "10.0.6.24"]]</v>
      </c>
    </row>
    <row r="155" spans="1:36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tplink-laundry-washing-machine</v>
      </c>
      <c r="AA155" s="2" t="s">
        <v>632</v>
      </c>
      <c r="AB155" s="1" t="s">
        <v>673</v>
      </c>
      <c r="AC155" s="12" t="s">
        <v>631</v>
      </c>
      <c r="AD155" s="1" t="str">
        <f>IF(OR(ISBLANK(AG155), ISBLANK(AH155)), "", Table2[[#This Row],[device_via_device]])</f>
        <v>TPLink</v>
      </c>
      <c r="AE155" s="1" t="s">
        <v>272</v>
      </c>
      <c r="AF155" s="1" t="s">
        <v>728</v>
      </c>
      <c r="AG155" s="1" t="s">
        <v>614</v>
      </c>
      <c r="AH155" s="33" t="s">
        <v>760</v>
      </c>
      <c r="AI155" s="28" t="str">
        <f>IF(OR(ISBLANK(AG155), ISBLANK(AH155)), "", _xlfn.CONCAT("[[""mac"", """, AG155, """], [""ip"", """, AH155, """]]"))</f>
        <v>[["mac", "5c:a6:e6:25:5a:a3"], ["ip", "10.0.6.25"]]</v>
      </c>
    </row>
    <row r="156" spans="1:36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tplink-kitchen-coffee-machine</v>
      </c>
      <c r="AA156" s="2" t="s">
        <v>632</v>
      </c>
      <c r="AB156" s="1" t="s">
        <v>674</v>
      </c>
      <c r="AC156" s="4" t="s">
        <v>631</v>
      </c>
      <c r="AD156" s="1" t="str">
        <f>IF(OR(ISBLANK(AG156), ISBLANK(AH156)), "", Table2[[#This Row],[device_via_device]])</f>
        <v>TPLink</v>
      </c>
      <c r="AE156" s="1" t="s">
        <v>261</v>
      </c>
      <c r="AF156" s="1" t="s">
        <v>728</v>
      </c>
      <c r="AG156" s="1" t="s">
        <v>615</v>
      </c>
      <c r="AH156" s="33" t="s">
        <v>761</v>
      </c>
      <c r="AI156" s="28" t="str">
        <f>IF(OR(ISBLANK(AG156), ISBLANK(AH156)), "", _xlfn.CONCAT("[[""mac"", """, AG156, """], [""ip"", """, AH156, """]]"))</f>
        <v>[["mac", "60:a4:b7:1f:71:0a"], ["ip", "10.0.6.26"]]</v>
      </c>
    </row>
    <row r="157" spans="1:36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tplink-kitchen-fridge</v>
      </c>
      <c r="AA157" s="2" t="s">
        <v>633</v>
      </c>
      <c r="AB157" s="1" t="s">
        <v>637</v>
      </c>
      <c r="AC157" s="1" t="s">
        <v>630</v>
      </c>
      <c r="AD157" s="1" t="str">
        <f>IF(OR(ISBLANK(AG157), ISBLANK(AH157)), "", Table2[[#This Row],[device_via_device]])</f>
        <v>TPLink</v>
      </c>
      <c r="AE157" s="1" t="s">
        <v>261</v>
      </c>
      <c r="AF157" s="1" t="s">
        <v>728</v>
      </c>
      <c r="AG157" s="1" t="s">
        <v>616</v>
      </c>
      <c r="AH157" s="33" t="s">
        <v>762</v>
      </c>
      <c r="AI157" s="28" t="str">
        <f>IF(OR(ISBLANK(AG157), ISBLANK(AH157)), "", _xlfn.CONCAT("[[""mac"", """, AG157, """], [""ip"", """, AH157, """]]"))</f>
        <v>[["mac", "ac:84:c6:54:96:50"], ["ip", "10.0.6.27"]]</v>
      </c>
    </row>
    <row r="158" spans="1:36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tplink-deck-freezer</v>
      </c>
      <c r="AA158" s="2" t="s">
        <v>633</v>
      </c>
      <c r="AB158" s="1" t="s">
        <v>638</v>
      </c>
      <c r="AC158" s="1" t="s">
        <v>630</v>
      </c>
      <c r="AD158" s="1" t="str">
        <f>IF(OR(ISBLANK(AG158), ISBLANK(AH158)), "", Table2[[#This Row],[device_via_device]])</f>
        <v>TPLink</v>
      </c>
      <c r="AE158" s="1" t="s">
        <v>628</v>
      </c>
      <c r="AF158" s="1" t="s">
        <v>728</v>
      </c>
      <c r="AG158" s="1" t="s">
        <v>617</v>
      </c>
      <c r="AH158" s="33" t="s">
        <v>763</v>
      </c>
      <c r="AI158" s="28" t="str">
        <f>IF(OR(ISBLANK(AG158), ISBLANK(AH158)), "", _xlfn.CONCAT("[[""mac"", """, AG158, """], [""ip"", """, AH158, """]]"))</f>
        <v>[["mac", "ac:84:c6:54:9e:cf"], ["ip", "10.0.6.28"]]</v>
      </c>
    </row>
    <row r="159" spans="1:36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604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tplink-deck-festoons</v>
      </c>
      <c r="AA159" s="2" t="s">
        <v>633</v>
      </c>
      <c r="AB159" s="1" t="s">
        <v>639</v>
      </c>
      <c r="AC159" s="1" t="s">
        <v>630</v>
      </c>
      <c r="AD159" s="1" t="str">
        <f>IF(OR(ISBLANK(AG159), ISBLANK(AH159)), "", Table2[[#This Row],[device_via_device]])</f>
        <v>TPLink</v>
      </c>
      <c r="AE159" s="1" t="s">
        <v>628</v>
      </c>
      <c r="AF159" s="1" t="s">
        <v>728</v>
      </c>
      <c r="AG159" s="1" t="s">
        <v>618</v>
      </c>
      <c r="AH159" s="33" t="s">
        <v>764</v>
      </c>
      <c r="AI159" s="28" t="str">
        <f>IF(OR(ISBLANK(AG159), ISBLANK(AH159)), "", _xlfn.CONCAT("[[""mac"", """, AG159, """], [""ip"", """, AH159, """]]"))</f>
        <v>[["mac", "ac:84:c6:54:a3:96"], ["ip", "10.0.6.29"]]</v>
      </c>
    </row>
    <row r="160" spans="1:36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tplink-lounge-tv</v>
      </c>
      <c r="AA160" s="2" t="s">
        <v>633</v>
      </c>
      <c r="AB160" s="1" t="s">
        <v>640</v>
      </c>
      <c r="AC160" s="1" t="s">
        <v>630</v>
      </c>
      <c r="AD160" s="1" t="str">
        <f>IF(OR(ISBLANK(AG160), ISBLANK(AH160)), "", Table2[[#This Row],[device_via_device]])</f>
        <v>TPLink</v>
      </c>
      <c r="AE160" s="1" t="s">
        <v>246</v>
      </c>
      <c r="AF160" s="1" t="s">
        <v>728</v>
      </c>
      <c r="AG160" s="1" t="s">
        <v>619</v>
      </c>
      <c r="AH160" s="33" t="s">
        <v>765</v>
      </c>
      <c r="AI160" s="28" t="str">
        <f>IF(OR(ISBLANK(AG160), ISBLANK(AH160)), "", _xlfn.CONCAT("[[""mac"", """, AG160, """], [""ip"", """, AH160, """]]"))</f>
        <v>[["mac", "ac:84:c6:54:a3:a2"], ["ip", "10.0.6.30"]]</v>
      </c>
    </row>
    <row r="161" spans="1:35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tplink-bathroom-rails</v>
      </c>
      <c r="AA161" s="2" t="s">
        <v>633</v>
      </c>
      <c r="AB161" s="1" t="s">
        <v>641</v>
      </c>
      <c r="AC161" s="1" t="s">
        <v>630</v>
      </c>
      <c r="AD161" s="1" t="str">
        <f>IF(OR(ISBLANK(AG161), ISBLANK(AH161)), "", Table2[[#This Row],[device_via_device]])</f>
        <v>TPLink</v>
      </c>
      <c r="AE161" s="1" t="s">
        <v>629</v>
      </c>
      <c r="AF161" s="1" t="s">
        <v>728</v>
      </c>
      <c r="AG161" s="1" t="s">
        <v>620</v>
      </c>
      <c r="AH161" s="33" t="s">
        <v>766</v>
      </c>
      <c r="AI161" s="28" t="str">
        <f>IF(OR(ISBLANK(AG161), ISBLANK(AH161)), "", _xlfn.CONCAT("[[""mac"", """, AG161, """], [""ip"", """, AH161, """]]"))</f>
        <v>[["mac", "ac:84:c6:54:9d:98"], ["ip", "10.0.6.31"]]</v>
      </c>
    </row>
    <row r="162" spans="1:35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tplink-study-outlet</v>
      </c>
      <c r="AA162" s="2" t="s">
        <v>632</v>
      </c>
      <c r="AB162" s="1" t="s">
        <v>642</v>
      </c>
      <c r="AC162" s="7" t="s">
        <v>631</v>
      </c>
      <c r="AD162" s="1" t="str">
        <f>IF(OR(ISBLANK(AG162), ISBLANK(AH162)), "", Table2[[#This Row],[device_via_device]])</f>
        <v>TPLink</v>
      </c>
      <c r="AE162" s="1" t="s">
        <v>627</v>
      </c>
      <c r="AF162" s="1" t="s">
        <v>728</v>
      </c>
      <c r="AG162" s="1" t="s">
        <v>621</v>
      </c>
      <c r="AH162" s="33" t="s">
        <v>767</v>
      </c>
      <c r="AI162" s="28" t="str">
        <f>IF(OR(ISBLANK(AG162), ISBLANK(AH162)), "", _xlfn.CONCAT("[[""mac"", """, AG162, """], [""ip"", """, AH162, """]]"))</f>
        <v>[["mac", "60:a4:b7:1f:72:0a"], ["ip", "10.0.6.32"]]</v>
      </c>
    </row>
    <row r="163" spans="1:35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tplink-office-outlet</v>
      </c>
      <c r="AA163" s="2" t="s">
        <v>632</v>
      </c>
      <c r="AB163" s="1" t="s">
        <v>642</v>
      </c>
      <c r="AC163" s="12" t="s">
        <v>631</v>
      </c>
      <c r="AD163" s="1" t="str">
        <f>IF(OR(ISBLANK(AG163), ISBLANK(AH163)), "", Table2[[#This Row],[device_via_device]])</f>
        <v>TPLink</v>
      </c>
      <c r="AE163" s="1" t="s">
        <v>271</v>
      </c>
      <c r="AF163" s="1" t="s">
        <v>728</v>
      </c>
      <c r="AG163" s="1" t="s">
        <v>622</v>
      </c>
      <c r="AH163" s="33" t="s">
        <v>768</v>
      </c>
      <c r="AI163" s="28" t="str">
        <f>IF(OR(ISBLANK(AG163), ISBLANK(AH163)), "", _xlfn.CONCAT("[[""mac"", """, AG163, """], [""ip"", """, AH163, """]]"))</f>
        <v>[["mac", "10:27:f5:31:ec:58"], ["ip", "10.0.6.33"]]</v>
      </c>
    </row>
    <row r="164" spans="1:35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606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tplink-roof-switch</v>
      </c>
      <c r="AA164" s="2" t="s">
        <v>633</v>
      </c>
      <c r="AB164" s="1" t="s">
        <v>137</v>
      </c>
      <c r="AC164" s="4" t="s">
        <v>630</v>
      </c>
      <c r="AD164" s="1" t="str">
        <f>IF(OR(ISBLANK(AG164), ISBLANK(AH164)), "", Table2[[#This Row],[device_via_device]])</f>
        <v>TPLink</v>
      </c>
      <c r="AE164" s="1" t="s">
        <v>40</v>
      </c>
      <c r="AF164" s="1" t="s">
        <v>728</v>
      </c>
      <c r="AG164" s="1" t="s">
        <v>623</v>
      </c>
      <c r="AH164" s="33" t="s">
        <v>769</v>
      </c>
      <c r="AI164" s="28" t="str">
        <f>IF(OR(ISBLANK(AG164), ISBLANK(AH164)), "", _xlfn.CONCAT("[[""mac"", """, AG164, """], [""ip"", """, AH164, """]]"))</f>
        <v>[["mac", "ac:84:c6:0d:20:9e"], ["ip", "10.0.6.34"]]</v>
      </c>
    </row>
    <row r="165" spans="1:35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607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tplink-rack-modem</v>
      </c>
      <c r="AA166" s="2" t="s">
        <v>632</v>
      </c>
      <c r="AB166" s="1" t="s">
        <v>643</v>
      </c>
      <c r="AC166" s="12" t="s">
        <v>631</v>
      </c>
      <c r="AD166" s="1" t="str">
        <f>IF(OR(ISBLANK(AG166), ISBLANK(AH166)), "", Table2[[#This Row],[device_via_device]])</f>
        <v>TPLink</v>
      </c>
      <c r="AE166" s="1" t="s">
        <v>30</v>
      </c>
      <c r="AF166" s="1" t="s">
        <v>728</v>
      </c>
      <c r="AG166" s="1" t="s">
        <v>624</v>
      </c>
      <c r="AH166" s="33" t="s">
        <v>770</v>
      </c>
      <c r="AI166" s="28" t="str">
        <f>IF(OR(ISBLANK(AG166), ISBLANK(AH166)), "", _xlfn.CONCAT("[[""mac"", """, AG166, """], [""ip"", """, AH166, """]]"))</f>
        <v>[["mac", "10:27:f5:31:f6:7e"], ["ip", "10.0.6.35"]]</v>
      </c>
    </row>
    <row r="167" spans="1:35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608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tplink-rack-outlet</v>
      </c>
      <c r="AA167" s="2" t="s">
        <v>633</v>
      </c>
      <c r="AB167" s="1" t="s">
        <v>642</v>
      </c>
      <c r="AC167" s="1" t="s">
        <v>630</v>
      </c>
      <c r="AD167" s="1" t="str">
        <f>IF(OR(ISBLANK(AG167), ISBLANK(AH167)), "", Table2[[#This Row],[device_via_device]])</f>
        <v>TPLink</v>
      </c>
      <c r="AE167" s="1" t="s">
        <v>30</v>
      </c>
      <c r="AF167" s="1" t="s">
        <v>728</v>
      </c>
      <c r="AG167" s="1" t="s">
        <v>625</v>
      </c>
      <c r="AH167" s="33" t="s">
        <v>771</v>
      </c>
      <c r="AI167" s="28" t="str">
        <f>IF(OR(ISBLANK(AG167), ISBLANK(AH167)), "", _xlfn.CONCAT("[[""mac"", """, AG167, """], [""ip"", """, AH167, """]]"))</f>
        <v>[["mac", "ac:84:c6:54:95:8b"], ["ip", "10.0.6.36"]]</v>
      </c>
    </row>
    <row r="168" spans="1:35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tplink-kitchen-fan</v>
      </c>
      <c r="AA168" s="2" t="s">
        <v>633</v>
      </c>
      <c r="AB168" s="1" t="s">
        <v>131</v>
      </c>
      <c r="AC168" s="1" t="s">
        <v>630</v>
      </c>
      <c r="AD168" s="1" t="str">
        <f>IF(OR(ISBLANK(AG168), ISBLANK(AH168)), "", Table2[[#This Row],[device_via_device]])</f>
        <v>TPLink</v>
      </c>
      <c r="AE168" s="1" t="s">
        <v>261</v>
      </c>
      <c r="AF168" s="1" t="s">
        <v>728</v>
      </c>
      <c r="AG168" s="30" t="s">
        <v>634</v>
      </c>
      <c r="AH168" s="36" t="s">
        <v>772</v>
      </c>
      <c r="AI168" s="28" t="str">
        <f>IF(OR(ISBLANK(AG168), ISBLANK(AH168)), "", _xlfn.CONCAT("[[""mac"", """, AG168, """], [""ip"", """, AH168, """]]"))</f>
        <v>[["mac", "ac:84:c6:0d:1b:9c"], ["ip", "10.0.6.37"]]</v>
      </c>
    </row>
    <row r="169" spans="1:35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2600</v>
      </c>
      <c r="B241" s="1" t="s">
        <v>277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717</v>
      </c>
      <c r="AB241" s="1" t="s">
        <v>652</v>
      </c>
      <c r="AC241" s="1" t="s">
        <v>715</v>
      </c>
      <c r="AD241" s="1" t="s">
        <v>305</v>
      </c>
      <c r="AE241" s="1" t="s">
        <v>133</v>
      </c>
      <c r="AF241" s="1" t="s">
        <v>777</v>
      </c>
      <c r="AG241" s="31" t="s">
        <v>714</v>
      </c>
      <c r="AH241" s="34" t="s">
        <v>743</v>
      </c>
      <c r="AI241" s="28" t="str">
        <f>IF(OR(ISBLANK(AG241), ISBLANK(AH241)), "", _xlfn.CONCAT("[[""mac"", """, AG241, """], [""ip"", """, AH241, """]]"))</f>
        <v>[["mac", "00:00:00:00:00:00"], ["ip", "10.0.2.50"]]</v>
      </c>
    </row>
    <row r="242" spans="1:36" x14ac:dyDescent="0.2">
      <c r="A242" s="1">
        <v>2601</v>
      </c>
      <c r="B242" s="1" t="s">
        <v>277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717</v>
      </c>
      <c r="AB242" s="1" t="s">
        <v>652</v>
      </c>
      <c r="AC242" s="1" t="s">
        <v>715</v>
      </c>
      <c r="AD242" s="1" t="s">
        <v>305</v>
      </c>
      <c r="AE242" s="1" t="s">
        <v>129</v>
      </c>
      <c r="AF242" s="1" t="s">
        <v>777</v>
      </c>
      <c r="AG242" s="31" t="s">
        <v>714</v>
      </c>
      <c r="AH242" s="34" t="s">
        <v>744</v>
      </c>
      <c r="AI242" s="28" t="str">
        <f>IF(OR(ISBLANK(AG242), ISBLANK(AH242)), "", _xlfn.CONCAT("[[""mac"", """, AG242, """], [""ip"", """, AH242, """]]"))</f>
        <v>[["mac", "00:00:00:00:00:00"], ["ip", "10.0.2.51"]]</v>
      </c>
    </row>
    <row r="243" spans="1:36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2603</v>
      </c>
      <c r="B244" s="1" t="s">
        <v>277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717</v>
      </c>
      <c r="AB244" s="1" t="s">
        <v>652</v>
      </c>
      <c r="AC244" s="1" t="s">
        <v>715</v>
      </c>
      <c r="AD244" s="1" t="s">
        <v>305</v>
      </c>
      <c r="AE244" s="1" t="s">
        <v>244</v>
      </c>
      <c r="AF244" s="1" t="s">
        <v>777</v>
      </c>
      <c r="AG244" s="31" t="s">
        <v>714</v>
      </c>
      <c r="AH244" s="34" t="s">
        <v>745</v>
      </c>
      <c r="AI244" s="28" t="str">
        <f>IF(OR(ISBLANK(AG244), ISBLANK(AH244)), "", _xlfn.CONCAT("[[""mac"", """, AG244, """], [""ip"", """, AH244, """]]"))</f>
        <v>[["mac", "00:00:00:00:00:00"], ["ip", "10.0.2.52"]]</v>
      </c>
    </row>
    <row r="245" spans="1:36" x14ac:dyDescent="0.2">
      <c r="A245" s="1">
        <v>2604</v>
      </c>
      <c r="B245" s="1" t="s">
        <v>277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717</v>
      </c>
      <c r="AB245" s="1" t="s">
        <v>640</v>
      </c>
      <c r="AC245" s="1" t="s">
        <v>716</v>
      </c>
      <c r="AD245" s="1" t="s">
        <v>305</v>
      </c>
      <c r="AE245" s="1" t="s">
        <v>244</v>
      </c>
      <c r="AF245" s="1" t="s">
        <v>777</v>
      </c>
      <c r="AG245" s="31" t="s">
        <v>714</v>
      </c>
      <c r="AH245" s="34" t="s">
        <v>746</v>
      </c>
      <c r="AI245" s="28" t="str">
        <f>IF(OR(ISBLANK(AG245), ISBLANK(AH245)), "", _xlfn.CONCAT("[[""mac"", """, AG245, """], [""ip"", """, AH245, """]]"))</f>
        <v>[["mac", "00:00:00:00:00:00"], ["ip", "10.0.2.53"]]</v>
      </c>
    </row>
    <row r="246" spans="1:36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650</v>
      </c>
      <c r="AB246" s="1" t="s">
        <v>651</v>
      </c>
      <c r="AC246" s="1" t="s">
        <v>653</v>
      </c>
      <c r="AD246" s="1" t="str">
        <f>IF(OR(ISBLANK(AG246), ISBLANK(AH246)), "", Table2[[#This Row],[device_via_device]])</f>
        <v>Sonos</v>
      </c>
      <c r="AE246" s="1" t="s">
        <v>244</v>
      </c>
      <c r="AF246" s="1" t="s">
        <v>777</v>
      </c>
      <c r="AG246" s="1" t="s">
        <v>655</v>
      </c>
      <c r="AH246" s="34" t="s">
        <v>738</v>
      </c>
      <c r="AI246" s="28" t="str">
        <f>IF(OR(ISBLANK(AG246), ISBLANK(AH246)), "", _xlfn.CONCAT("[[""mac"", """, AG246, """], [""ip"", """, AH246, """]]"))</f>
        <v>[["mac", "5c:aa:fd:d1:23:be"], ["ip", "10.0.2.40"]]</v>
      </c>
    </row>
    <row r="247" spans="1:36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650</v>
      </c>
      <c r="AB248" s="1" t="s">
        <v>652</v>
      </c>
      <c r="AC248" s="1" t="s">
        <v>653</v>
      </c>
      <c r="AD248" s="1" t="str">
        <f>IF(OR(ISBLANK(AG248), ISBLANK(AH248)), "", Table2[[#This Row],[device_via_device]])</f>
        <v>Sonos</v>
      </c>
      <c r="AE248" s="1" t="s">
        <v>261</v>
      </c>
      <c r="AF248" s="1" t="s">
        <v>777</v>
      </c>
      <c r="AG248" s="1" t="s">
        <v>657</v>
      </c>
      <c r="AH248" s="34" t="s">
        <v>739</v>
      </c>
      <c r="AI248" s="28" t="str">
        <f>IF(OR(ISBLANK(AG248), ISBLANK(AH248)), "", _xlfn.CONCAT("[[""mac"", """, AG248, """], [""ip"", """, AH248, """]]"))</f>
        <v>[["mac", "48:a6:b8:e2:50:40"], ["ip", "10.0.2.41"]]</v>
      </c>
    </row>
    <row r="249" spans="1:36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650</v>
      </c>
      <c r="AB249" s="1" t="s">
        <v>651</v>
      </c>
      <c r="AC249" s="1" t="s">
        <v>654</v>
      </c>
      <c r="AD249" s="1" t="str">
        <f>IF(OR(ISBLANK(AG249), ISBLANK(AH249)), "", Table2[[#This Row],[device_via_device]])</f>
        <v>Sonos</v>
      </c>
      <c r="AE249" s="1" t="s">
        <v>261</v>
      </c>
      <c r="AF249" s="1" t="s">
        <v>777</v>
      </c>
      <c r="AG249" s="1" t="s">
        <v>656</v>
      </c>
      <c r="AH249" s="38" t="s">
        <v>740</v>
      </c>
      <c r="AI249" s="28" t="str">
        <f>IF(OR(ISBLANK(AG249), ISBLANK(AH249)), "", _xlfn.CONCAT("[[""mac"", """, AG249, """], [""ip"", """, AH249, """]]"))</f>
        <v>[["mac", "5c:aa:fd:f1:a3:d4"], ["ip", "10.0.2.42"]]</v>
      </c>
    </row>
    <row r="250" spans="1:36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2610</v>
      </c>
      <c r="B251" s="1" t="s">
        <v>277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717</v>
      </c>
      <c r="AB251" s="1" t="s">
        <v>652</v>
      </c>
      <c r="AC251" s="1" t="s">
        <v>715</v>
      </c>
      <c r="AD251" s="1" t="s">
        <v>305</v>
      </c>
      <c r="AE251" s="1" t="s">
        <v>246</v>
      </c>
      <c r="AF251" s="1" t="s">
        <v>777</v>
      </c>
      <c r="AG251" s="31" t="s">
        <v>714</v>
      </c>
      <c r="AH251" s="34" t="s">
        <v>747</v>
      </c>
      <c r="AI251" s="28" t="str">
        <f>IF(OR(ISBLANK(AG251), ISBLANK(AH251)), "", _xlfn.CONCAT("[[""mac"", """, AG251, """], [""ip"", """, AH251, """]]"))</f>
        <v>[["mac", "00:00:00:00:00:00"], ["ip", "10.0.2.54"]]</v>
      </c>
    </row>
    <row r="252" spans="1:36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725</v>
      </c>
      <c r="AB252" s="1" t="s">
        <v>651</v>
      </c>
      <c r="AC252" s="1" t="s">
        <v>724</v>
      </c>
      <c r="AD252" s="1" t="s">
        <v>390</v>
      </c>
      <c r="AE252" s="1" t="s">
        <v>246</v>
      </c>
      <c r="AF252" s="1" t="s">
        <v>777</v>
      </c>
      <c r="AG252" s="32" t="s">
        <v>731</v>
      </c>
      <c r="AH252" s="38" t="s">
        <v>742</v>
      </c>
      <c r="AI252" s="28" t="str">
        <f>IF(OR(ISBLANK(AG252), ISBLANK(AH252)), "", _xlfn.CONCAT("[[""mac"", """, AG252, """], [""ip"", """, AH252, """]]"))</f>
        <v>[["mac", "d4:a3:3d:5c:8c:28"], ["ip", "10.0.2.48"]]</v>
      </c>
    </row>
    <row r="253" spans="1:36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725</v>
      </c>
      <c r="AB253" s="1" t="s">
        <v>640</v>
      </c>
      <c r="AC253" s="1" t="s">
        <v>726</v>
      </c>
      <c r="AD253" s="1" t="s">
        <v>390</v>
      </c>
      <c r="AE253" s="1" t="s">
        <v>246</v>
      </c>
      <c r="AF253" s="1" t="s">
        <v>777</v>
      </c>
      <c r="AG253" s="32" t="s">
        <v>730</v>
      </c>
      <c r="AH253" s="38" t="s">
        <v>741</v>
      </c>
      <c r="AI253" s="28" t="str">
        <f>IF(OR(ISBLANK(AG253), ISBLANK(AH253)), "", _xlfn.CONCAT("[[""mac"", """, AG253, """], [""ip"", """, AH253, """]]"))</f>
        <v>[["mac", "90:dd:5d:ce:1e:96"], ["ip", "10.0.2.47"]]</v>
      </c>
    </row>
    <row r="254" spans="1:36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704</v>
      </c>
      <c r="AA254" s="2" t="s">
        <v>706</v>
      </c>
      <c r="AB254" s="1" t="s">
        <v>707</v>
      </c>
      <c r="AC254" s="1" t="s">
        <v>703</v>
      </c>
      <c r="AD254" s="1" t="s">
        <v>304</v>
      </c>
      <c r="AE254" s="1" t="s">
        <v>133</v>
      </c>
      <c r="AF254" s="1" t="s">
        <v>777</v>
      </c>
      <c r="AG254" s="1" t="s">
        <v>701</v>
      </c>
      <c r="AH254" s="33" t="s">
        <v>736</v>
      </c>
      <c r="AI254" s="28" t="str">
        <f>IF(OR(ISBLANK(AG254), ISBLANK(AH254)), "", _xlfn.CONCAT("[[""mac"", """, AG254, """], [""ip"", """, AH254, """]]"))</f>
        <v>[["mac", "74:83:c2:3f:6c:4c"], ["ip", "10.0.2.30"]]</v>
      </c>
      <c r="AJ254" s="1"/>
    </row>
    <row r="255" spans="1:36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">
        <v>705</v>
      </c>
      <c r="AA257" s="2" t="s">
        <v>706</v>
      </c>
      <c r="AB257" s="1" t="s">
        <v>707</v>
      </c>
      <c r="AC257" s="1" t="s">
        <v>703</v>
      </c>
      <c r="AD257" s="1" t="s">
        <v>304</v>
      </c>
      <c r="AE257" s="1" t="s">
        <v>129</v>
      </c>
      <c r="AF257" s="1" t="s">
        <v>777</v>
      </c>
      <c r="AG257" s="1" t="s">
        <v>702</v>
      </c>
      <c r="AH257" s="33" t="s">
        <v>737</v>
      </c>
      <c r="AI257" s="28" t="str">
        <f>IF(OR(ISBLANK(AG257), ISBLANK(AH257)), "", _xlfn.CONCAT("[[""mac"", """, AG257, """], [""ip"", """, AH257, """]]"))</f>
        <v>[["mac", "74:83:c2:3f:6e:5c"], ["ip", "10.0.2.31"]]</v>
      </c>
      <c r="AJ257" s="1"/>
    </row>
    <row r="258" spans="1:36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5000</v>
      </c>
      <c r="B266" s="7" t="s">
        <v>804</v>
      </c>
      <c r="C266" s="1" t="s">
        <v>304</v>
      </c>
      <c r="F266" s="28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">
        <v>778</v>
      </c>
      <c r="AA266" s="2" t="s">
        <v>782</v>
      </c>
      <c r="AB266" s="1" t="s">
        <v>791</v>
      </c>
      <c r="AC266" s="1" t="s">
        <v>787</v>
      </c>
      <c r="AD266" s="1" t="s">
        <v>304</v>
      </c>
      <c r="AE266" s="1" t="s">
        <v>30</v>
      </c>
      <c r="AF266" s="1" t="s">
        <v>776</v>
      </c>
      <c r="AG266" s="1" t="s">
        <v>798</v>
      </c>
      <c r="AH266" s="1" t="s">
        <v>794</v>
      </c>
      <c r="AI266" s="28" t="str">
        <f>IF(OR(ISBLANK(AG266), ISBLANK(AH266)), "", _xlfn.CONCAT("[[""mac"", """, AG266, """], [""ip"", """, AH266, """]]"))</f>
        <v>[["mac", "74:ac:b9:1c:15:f1"], ["ip", "10.0.0.1"]]</v>
      </c>
    </row>
    <row r="267" spans="1:36" x14ac:dyDescent="0.2">
      <c r="A267" s="1">
        <v>5001</v>
      </c>
      <c r="B267" s="7" t="s">
        <v>28</v>
      </c>
      <c r="C267" s="1" t="s">
        <v>304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779</v>
      </c>
      <c r="AA267" s="2" t="s">
        <v>783</v>
      </c>
      <c r="AB267" s="1" t="s">
        <v>793</v>
      </c>
      <c r="AC267" s="1" t="s">
        <v>788</v>
      </c>
      <c r="AD267" s="1" t="s">
        <v>304</v>
      </c>
      <c r="AE267" s="1" t="s">
        <v>785</v>
      </c>
      <c r="AF267" s="1" t="s">
        <v>776</v>
      </c>
      <c r="AG267" s="1" t="s">
        <v>799</v>
      </c>
      <c r="AH267" s="1" t="s">
        <v>795</v>
      </c>
      <c r="AI267" s="28" t="str">
        <f>IF(OR(ISBLANK(AG267), ISBLANK(AH267)), "", _xlfn.CONCAT("[[""mac"", """, AG267, """], [""ip"", """, AH267, """]]"))</f>
        <v>[["mac", "b4:fb:e4:e3:83:32"], ["ip", "10.0.0.2"]]</v>
      </c>
    </row>
    <row r="268" spans="1:36" x14ac:dyDescent="0.2">
      <c r="A268" s="1">
        <v>5002</v>
      </c>
      <c r="B268" s="7" t="s">
        <v>28</v>
      </c>
      <c r="C268" s="1" t="s">
        <v>304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780</v>
      </c>
      <c r="AA268" s="2" t="s">
        <v>784</v>
      </c>
      <c r="AB268" s="1" t="s">
        <v>792</v>
      </c>
      <c r="AC268" s="1" t="s">
        <v>789</v>
      </c>
      <c r="AD268" s="1" t="s">
        <v>304</v>
      </c>
      <c r="AE268" s="1" t="s">
        <v>628</v>
      </c>
      <c r="AF268" s="1" t="s">
        <v>776</v>
      </c>
      <c r="AG268" s="1" t="s">
        <v>800</v>
      </c>
      <c r="AH268" s="1" t="s">
        <v>796</v>
      </c>
      <c r="AI268" s="28" t="str">
        <f>IF(OR(ISBLANK(AG268), ISBLANK(AH268)), "", _xlfn.CONCAT("[[""mac"", """, AG268, """], [""ip"", """, AH268, """]]"))</f>
        <v>[["mac", "78:8a:20:70:d3:79"], ["ip", "10.0.0.3"]]</v>
      </c>
    </row>
    <row r="269" spans="1:36" x14ac:dyDescent="0.2">
      <c r="A269" s="1">
        <v>5003</v>
      </c>
      <c r="B269" s="7" t="s">
        <v>28</v>
      </c>
      <c r="C269" s="1" t="s">
        <v>304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781</v>
      </c>
      <c r="AA269" s="2" t="s">
        <v>784</v>
      </c>
      <c r="AB269" s="1" t="s">
        <v>792</v>
      </c>
      <c r="AC269" s="1" t="s">
        <v>790</v>
      </c>
      <c r="AD269" s="1" t="s">
        <v>304</v>
      </c>
      <c r="AE269" s="1" t="s">
        <v>786</v>
      </c>
      <c r="AF269" s="1" t="s">
        <v>776</v>
      </c>
      <c r="AG269" s="1" t="s">
        <v>801</v>
      </c>
      <c r="AH269" s="1" t="s">
        <v>797</v>
      </c>
      <c r="AI269" s="28" t="str">
        <f>IF(OR(ISBLANK(AG269), ISBLANK(AH269)), "", _xlfn.CONCAT("[[""mac"", """, AG269, """], [""ip"", """, AH269, """]]"))</f>
        <v>[["mac", "f0:9f:c2:fc:b0:f7"], ["ip", "10.0.0.4"]]</v>
      </c>
    </row>
    <row r="270" spans="1:36" x14ac:dyDescent="0.2">
      <c r="A270" s="1">
        <v>5004</v>
      </c>
      <c r="B270" s="7" t="s">
        <v>277</v>
      </c>
      <c r="C270" s="7" t="s">
        <v>708</v>
      </c>
      <c r="D270" s="7"/>
      <c r="E270" s="7"/>
      <c r="G270" s="7"/>
      <c r="H270" s="7"/>
      <c r="I270" s="7"/>
      <c r="J270" s="7"/>
      <c r="K270" s="7"/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709</v>
      </c>
      <c r="AA270" s="2" t="s">
        <v>711</v>
      </c>
      <c r="AB270" s="1" t="s">
        <v>713</v>
      </c>
      <c r="AC270" s="1" t="s">
        <v>710</v>
      </c>
      <c r="AD270" s="1" t="s">
        <v>712</v>
      </c>
      <c r="AE270" s="1" t="s">
        <v>30</v>
      </c>
      <c r="AF270" s="1" t="s">
        <v>802</v>
      </c>
      <c r="AG270" s="31" t="s">
        <v>714</v>
      </c>
      <c r="AH270" s="33" t="s">
        <v>803</v>
      </c>
      <c r="AI270" s="28" t="str">
        <f>IF(OR(ISBLANK(AG270), ISBLANK(AH270)), "", _xlfn.CONCAT("[[""mac"", """, AG270, """], [""ip"", """, AH270, """]]"))</f>
        <v>[["mac", "00:00:00:00:00:00"], ["ip", "10.0.4.10"]]</v>
      </c>
      <c r="AJ270" s="1"/>
    </row>
    <row r="271" spans="1:36" x14ac:dyDescent="0.2">
      <c r="A271" s="1">
        <v>5005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681</v>
      </c>
      <c r="AA271" s="2" t="s">
        <v>685</v>
      </c>
      <c r="AB271" s="1" t="s">
        <v>686</v>
      </c>
      <c r="AC271" s="1" t="s">
        <v>689</v>
      </c>
      <c r="AD271" s="1" t="s">
        <v>390</v>
      </c>
      <c r="AE271" s="1" t="s">
        <v>30</v>
      </c>
      <c r="AF271" s="1" t="s">
        <v>777</v>
      </c>
      <c r="AG271" s="1" t="s">
        <v>693</v>
      </c>
      <c r="AH271" s="1" t="s">
        <v>732</v>
      </c>
      <c r="AI271" s="28" t="str">
        <f>IF(OR(ISBLANK(AG271), ISBLANK(AH271)), "", _xlfn.CONCAT("[[""mac"", """, AG271, """], [""ip"", """, AH271, """]]"))</f>
        <v>[["mac", "00:e0:4c:68:06:a1"], ["ip", "10.0.2.11"]]</v>
      </c>
      <c r="AJ271" s="1"/>
    </row>
    <row r="272" spans="1:36" x14ac:dyDescent="0.2">
      <c r="A272" s="1">
        <v>5006</v>
      </c>
      <c r="B272" s="7" t="s">
        <v>28</v>
      </c>
      <c r="C272" s="7" t="s">
        <v>682</v>
      </c>
      <c r="D272" s="7"/>
      <c r="E272" s="7"/>
      <c r="G272" s="7"/>
      <c r="H272" s="7"/>
      <c r="I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683</v>
      </c>
      <c r="AA272" s="2" t="s">
        <v>685</v>
      </c>
      <c r="AB272" s="1" t="s">
        <v>687</v>
      </c>
      <c r="AC272" s="1" t="s">
        <v>690</v>
      </c>
      <c r="AD272" s="1" t="s">
        <v>390</v>
      </c>
      <c r="AE272" s="1" t="s">
        <v>30</v>
      </c>
      <c r="AF272" s="1" t="s">
        <v>777</v>
      </c>
      <c r="AG272" s="1" t="s">
        <v>691</v>
      </c>
      <c r="AH272" s="1" t="s">
        <v>733</v>
      </c>
      <c r="AI272" s="28" t="str">
        <f>IF(OR(ISBLANK(AG272), ISBLANK(AH272)), "", _xlfn.CONCAT("[[""mac"", """, AG272, """], [""ip"", """, AH272, """]]"))</f>
        <v>[["mac", "00:e0:4c:68:04:21"], ["ip", "10.0.2.12"]]</v>
      </c>
      <c r="AJ272" s="1"/>
    </row>
    <row r="273" spans="1:36" x14ac:dyDescent="0.2">
      <c r="A273" s="1">
        <v>5007</v>
      </c>
      <c r="B273" s="7" t="s">
        <v>28</v>
      </c>
      <c r="C273" s="7" t="s">
        <v>682</v>
      </c>
      <c r="D273" s="7"/>
      <c r="E273" s="7"/>
      <c r="G273" s="7"/>
      <c r="H273" s="7"/>
      <c r="I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684</v>
      </c>
      <c r="AA273" s="2" t="s">
        <v>685</v>
      </c>
      <c r="AB273" s="1" t="s">
        <v>688</v>
      </c>
      <c r="AC273" s="1" t="s">
        <v>690</v>
      </c>
      <c r="AD273" s="1" t="s">
        <v>390</v>
      </c>
      <c r="AE273" s="1" t="s">
        <v>30</v>
      </c>
      <c r="AF273" s="1" t="s">
        <v>777</v>
      </c>
      <c r="AG273" s="1" t="s">
        <v>692</v>
      </c>
      <c r="AH273" s="7" t="s">
        <v>775</v>
      </c>
      <c r="AI273" s="28" t="str">
        <f>IF(OR(ISBLANK(AG273), ISBLANK(AH273)), "", _xlfn.CONCAT("[[""mac"", """, AG273, """], [""ip"", """, AH273, """]]"))</f>
        <v>[["mac", "c8:2a:14:55:c7:0c"], ["ip", "10.0.2.13"]]</v>
      </c>
      <c r="AJ273" s="1"/>
    </row>
    <row r="274" spans="1:36" x14ac:dyDescent="0.2">
      <c r="A274" s="1">
        <v>5008</v>
      </c>
      <c r="B274" s="1" t="s">
        <v>28</v>
      </c>
      <c r="C274" s="1" t="s">
        <v>303</v>
      </c>
      <c r="E274" s="7"/>
      <c r="F274" s="28"/>
      <c r="I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678</v>
      </c>
      <c r="AA274" s="2" t="s">
        <v>676</v>
      </c>
      <c r="AB274" s="1" t="s">
        <v>792</v>
      </c>
      <c r="AC274" s="1" t="s">
        <v>677</v>
      </c>
      <c r="AD274" s="1" t="s">
        <v>679</v>
      </c>
      <c r="AE274" s="1" t="s">
        <v>30</v>
      </c>
      <c r="AF274" s="1" t="s">
        <v>777</v>
      </c>
      <c r="AG274" s="1" t="s">
        <v>680</v>
      </c>
      <c r="AH274" s="35" t="s">
        <v>734</v>
      </c>
      <c r="AI274" s="28" t="str">
        <f>IF(OR(ISBLANK(AG274), ISBLANK(AH274)), "", _xlfn.CONCAT("[[""mac"", """, AG274, """], [""ip"", """, AH274, """]]"))</f>
        <v>[["mac", "ec:b5:fa:03:5d:88"], ["ip", "10.0.2.20"]]</v>
      </c>
    </row>
    <row r="275" spans="1:36" x14ac:dyDescent="0.2">
      <c r="A275" s="1">
        <v>5009</v>
      </c>
      <c r="B275" s="1" t="s">
        <v>277</v>
      </c>
      <c r="C275" s="1" t="s">
        <v>718</v>
      </c>
      <c r="E275" s="7"/>
      <c r="F275" s="28" t="str">
        <f>IF(ISBLANK(E275), "", Table2[[#This Row],[unique_id]])</f>
        <v/>
      </c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719</v>
      </c>
      <c r="AA275" s="2" t="s">
        <v>722</v>
      </c>
      <c r="AB275" s="1" t="s">
        <v>721</v>
      </c>
      <c r="AC275" s="1" t="s">
        <v>723</v>
      </c>
      <c r="AD275" s="1" t="s">
        <v>198</v>
      </c>
      <c r="AE275" s="1" t="s">
        <v>720</v>
      </c>
      <c r="AF275" s="1" t="s">
        <v>777</v>
      </c>
      <c r="AG275" s="31" t="s">
        <v>714</v>
      </c>
      <c r="AH275" s="33" t="s">
        <v>735</v>
      </c>
      <c r="AI275" s="28" t="str">
        <f>IF(OR(ISBLANK(AG275), ISBLANK(AH275)), "", _xlfn.CONCAT("[[""mac"", """, AG275, """], [""ip"", """, AH275, """]]"))</f>
        <v>[["mac", "00:00:00:00:00:00"], ["ip", "10.0.2.21"]]</v>
      </c>
    </row>
    <row r="276" spans="1:36" x14ac:dyDescent="0.2">
      <c r="A276" s="1">
        <v>5010</v>
      </c>
      <c r="B276" s="1" t="s">
        <v>28</v>
      </c>
      <c r="C276" s="1" t="s">
        <v>700</v>
      </c>
      <c r="E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699</v>
      </c>
      <c r="AA276" s="2" t="s">
        <v>698</v>
      </c>
      <c r="AB276" s="1" t="s">
        <v>696</v>
      </c>
      <c r="AC276" s="1" t="s">
        <v>697</v>
      </c>
      <c r="AD276" s="1" t="s">
        <v>695</v>
      </c>
      <c r="AE276" s="1" t="s">
        <v>30</v>
      </c>
      <c r="AF276" s="1" t="s">
        <v>728</v>
      </c>
      <c r="AG276" s="1" t="s">
        <v>694</v>
      </c>
      <c r="AH276" s="33" t="s">
        <v>754</v>
      </c>
      <c r="AI276" s="28" t="str">
        <f>IF(OR(ISBLANK(AG276), ISBLANK(AH276)), "", _xlfn.CONCAT("[[""mac"", """, AG276, """], [""ip"", """, AH276, """]]"))</f>
        <v>[["mac", "30:05:5c:8a:ff:10"], ["ip", "10.0.6.10"]]</v>
      </c>
      <c r="AJ276" s="1"/>
    </row>
    <row r="277" spans="1:36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  <c r="AJ277" s="1"/>
    </row>
    <row r="278" spans="1:36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x14ac:dyDescent="0.2">
      <c r="E284" s="4"/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  <c r="AJ317" s="5"/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  <c r="AJ331" s="1"/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x14ac:dyDescent="0.2">
      <c r="F403" s="1" t="str">
        <f>IF(ISBLANK(E403), "", Table2[[#This Row],[unique_id]])</f>
        <v/>
      </c>
      <c r="H403" s="4"/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x14ac:dyDescent="0.2">
      <c r="F413" s="1" t="str">
        <f>IF(ISBLANK(E413), "", Table2[[#This Row],[unique_id]])</f>
        <v/>
      </c>
      <c r="G413" s="4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2022-03-06T02:41:18Z</dcterms:modified>
</cp:coreProperties>
</file>