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BE32FF4D-1804-A643-9EC2-7397941D80C1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V45" i="1"/>
  <c r="W45" i="1"/>
  <c r="AJ45" i="1"/>
  <c r="F46" i="1"/>
  <c r="V46" i="1"/>
  <c r="W46" i="1"/>
  <c r="AJ46" i="1"/>
  <c r="F91" i="1"/>
  <c r="F92" i="1"/>
  <c r="V91" i="1"/>
  <c r="W91" i="1"/>
  <c r="AJ91" i="1"/>
  <c r="V92" i="1"/>
  <c r="W92" i="1"/>
  <c r="AJ92" i="1"/>
  <c r="AE81" i="1"/>
  <c r="AA81" i="1" s="1"/>
  <c r="AJ80" i="1"/>
  <c r="AE80" i="1"/>
  <c r="AA80" i="1" s="1"/>
  <c r="W80" i="1"/>
  <c r="V80" i="1"/>
  <c r="F80" i="1"/>
  <c r="F72" i="1"/>
  <c r="V72" i="1"/>
  <c r="W72" i="1"/>
  <c r="AJ72" i="1"/>
  <c r="F67" i="1"/>
  <c r="V67" i="1"/>
  <c r="W67" i="1"/>
  <c r="AJ67" i="1"/>
  <c r="F184" i="1"/>
  <c r="V184" i="1"/>
  <c r="W184" i="1"/>
  <c r="AJ184" i="1"/>
  <c r="F156" i="1"/>
  <c r="V156" i="1"/>
  <c r="W156" i="1"/>
  <c r="AJ156" i="1"/>
  <c r="F76" i="1"/>
  <c r="V76" i="1"/>
  <c r="W76" i="1"/>
  <c r="AJ76" i="1"/>
  <c r="AJ261" i="1"/>
  <c r="AJ284" i="1"/>
  <c r="F281" i="1"/>
  <c r="V281" i="1"/>
  <c r="W281" i="1"/>
  <c r="AJ281" i="1"/>
  <c r="F282" i="1"/>
  <c r="V282" i="1"/>
  <c r="W282" i="1"/>
  <c r="AJ282" i="1"/>
  <c r="AJ218" i="1"/>
  <c r="AJ6" i="1"/>
  <c r="AJ4" i="1"/>
  <c r="AJ5" i="1"/>
  <c r="AJ8" i="1"/>
  <c r="AJ9" i="1"/>
  <c r="AJ10" i="1"/>
  <c r="AJ11" i="1"/>
  <c r="AJ7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26" i="1"/>
  <c r="AJ31" i="1"/>
  <c r="AJ32" i="1"/>
  <c r="AJ33" i="1"/>
  <c r="AJ34" i="1"/>
  <c r="AJ35" i="1"/>
  <c r="AJ36" i="1"/>
  <c r="AJ37" i="1"/>
  <c r="AJ38" i="1"/>
  <c r="AJ39" i="1"/>
  <c r="AJ41" i="1"/>
  <c r="AJ42" i="1"/>
  <c r="AJ40" i="1"/>
  <c r="AJ43" i="1"/>
  <c r="AJ44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8" i="1"/>
  <c r="AJ69" i="1"/>
  <c r="AJ70" i="1"/>
  <c r="AJ71" i="1"/>
  <c r="AJ73" i="1"/>
  <c r="AJ74" i="1"/>
  <c r="AJ75" i="1"/>
  <c r="AJ77" i="1"/>
  <c r="AJ78" i="1"/>
  <c r="AJ82" i="1"/>
  <c r="AJ275" i="1"/>
  <c r="AJ276" i="1"/>
  <c r="AJ277" i="1"/>
  <c r="AJ278" i="1"/>
  <c r="AJ280" i="1"/>
  <c r="AJ88" i="1"/>
  <c r="AJ283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285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2" i="1"/>
  <c r="AJ213" i="1"/>
  <c r="AJ214" i="1"/>
  <c r="AJ215" i="1"/>
  <c r="AJ216" i="1"/>
  <c r="AJ217" i="1"/>
  <c r="AJ219" i="1"/>
  <c r="AJ220" i="1"/>
  <c r="AJ221" i="1"/>
  <c r="AJ222" i="1"/>
  <c r="AJ223" i="1"/>
  <c r="AJ255" i="1"/>
  <c r="AJ257" i="1"/>
  <c r="AJ258" i="1"/>
  <c r="AJ262" i="1"/>
  <c r="AJ250" i="1"/>
  <c r="AJ251" i="1"/>
  <c r="AJ253" i="1"/>
  <c r="AJ81" i="1"/>
  <c r="AJ254" i="1"/>
  <c r="AJ260" i="1"/>
  <c r="AJ279" i="1"/>
  <c r="AJ286" i="1"/>
  <c r="AJ263" i="1"/>
  <c r="AJ266" i="1"/>
  <c r="AJ83" i="1"/>
  <c r="AJ239" i="1"/>
  <c r="AJ240" i="1"/>
  <c r="AJ241" i="1"/>
  <c r="AJ242" i="1"/>
  <c r="AJ243" i="1"/>
  <c r="AJ244" i="1"/>
  <c r="AJ245" i="1"/>
  <c r="AJ246" i="1"/>
  <c r="AJ247" i="1"/>
  <c r="AJ248" i="1"/>
  <c r="AJ249" i="1"/>
  <c r="AJ84" i="1"/>
  <c r="AJ85" i="1"/>
  <c r="AJ252" i="1"/>
  <c r="AJ87" i="1"/>
  <c r="AJ89" i="1"/>
  <c r="AJ90" i="1"/>
  <c r="AJ256" i="1"/>
  <c r="AJ224" i="1"/>
  <c r="AJ233" i="1"/>
  <c r="AJ259" i="1"/>
  <c r="AJ234" i="1"/>
  <c r="AJ227" i="1"/>
  <c r="AJ228" i="1"/>
  <c r="AJ229" i="1"/>
  <c r="AJ264" i="1"/>
  <c r="AJ265" i="1"/>
  <c r="AJ230" i="1"/>
  <c r="AJ267" i="1"/>
  <c r="AJ268" i="1"/>
  <c r="AJ269" i="1"/>
  <c r="AJ270" i="1"/>
  <c r="AJ271" i="1"/>
  <c r="AJ272" i="1"/>
  <c r="AJ273" i="1"/>
  <c r="AJ274" i="1"/>
  <c r="AJ231" i="1"/>
  <c r="AJ232" i="1"/>
  <c r="AJ139" i="1"/>
  <c r="AJ235" i="1"/>
  <c r="AJ79" i="1"/>
  <c r="AJ225" i="1"/>
  <c r="AJ226" i="1"/>
  <c r="AJ237" i="1"/>
  <c r="AJ238" i="1"/>
  <c r="AJ236" i="1"/>
  <c r="AJ86" i="1"/>
  <c r="AJ211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A13" i="1"/>
  <c r="AA6" i="1"/>
  <c r="AA8" i="1"/>
  <c r="AA9" i="1"/>
  <c r="AA10" i="1"/>
  <c r="AA5" i="1"/>
  <c r="F88" i="1"/>
  <c r="V88" i="1"/>
  <c r="W88" i="1"/>
  <c r="W97" i="1"/>
  <c r="V97" i="1"/>
  <c r="F97" i="1"/>
  <c r="W96" i="1"/>
  <c r="V96" i="1"/>
  <c r="F96" i="1"/>
  <c r="F275" i="1"/>
  <c r="V275" i="1"/>
  <c r="W275" i="1"/>
  <c r="F276" i="1"/>
  <c r="V276" i="1"/>
  <c r="W276" i="1"/>
  <c r="F277" i="1"/>
  <c r="V277" i="1"/>
  <c r="W277" i="1"/>
  <c r="F278" i="1"/>
  <c r="V278" i="1"/>
  <c r="W278" i="1"/>
  <c r="AA261" i="1"/>
  <c r="AA262" i="1"/>
  <c r="AA251" i="1"/>
  <c r="AA253" i="1"/>
  <c r="AA254" i="1"/>
  <c r="AA260" i="1"/>
  <c r="AA250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7" i="1"/>
  <c r="F78" i="1"/>
  <c r="F82" i="1"/>
  <c r="F83" i="1"/>
  <c r="F84" i="1"/>
  <c r="F85" i="1"/>
  <c r="F86" i="1"/>
  <c r="F87" i="1"/>
  <c r="F89" i="1"/>
  <c r="F90" i="1"/>
  <c r="F93" i="1"/>
  <c r="F94" i="1"/>
  <c r="F9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80" i="1"/>
  <c r="F176" i="1"/>
  <c r="F177" i="1"/>
  <c r="F178" i="1"/>
  <c r="F179" i="1"/>
  <c r="F175" i="1"/>
  <c r="F181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8" i="1"/>
  <c r="F206" i="1"/>
  <c r="F207" i="1"/>
  <c r="F205" i="1"/>
  <c r="F211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81" i="1"/>
  <c r="F79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W279" i="1"/>
  <c r="V279" i="1"/>
  <c r="AE234" i="1"/>
  <c r="AA234" i="1" s="1"/>
  <c r="AE233" i="1"/>
  <c r="AA233" i="1" s="1"/>
  <c r="AE231" i="1"/>
  <c r="AA231" i="1" s="1"/>
  <c r="AE230" i="1"/>
  <c r="AA230" i="1" s="1"/>
  <c r="AE229" i="1"/>
  <c r="AA229" i="1" s="1"/>
  <c r="V285" i="1"/>
  <c r="W285" i="1"/>
  <c r="AE89" i="1"/>
  <c r="AA89" i="1" s="1"/>
  <c r="AE90" i="1"/>
  <c r="AA90" i="1" s="1"/>
  <c r="AE87" i="1"/>
  <c r="AA87" i="1" s="1"/>
  <c r="AE85" i="1"/>
  <c r="AA85" i="1" s="1"/>
  <c r="AE84" i="1"/>
  <c r="AA84" i="1" s="1"/>
  <c r="AE83" i="1"/>
  <c r="AA83" i="1" s="1"/>
  <c r="AE258" i="1"/>
  <c r="AA258" i="1" s="1"/>
  <c r="AE257" i="1"/>
  <c r="AA257" i="1" s="1"/>
  <c r="AE255" i="1"/>
  <c r="AA255" i="1" s="1"/>
  <c r="V203" i="1"/>
  <c r="W203" i="1"/>
  <c r="V204" i="1"/>
  <c r="W204" i="1"/>
  <c r="V206" i="1"/>
  <c r="W206" i="1"/>
  <c r="V207" i="1"/>
  <c r="W207" i="1"/>
  <c r="AE86" i="1"/>
  <c r="AA86" i="1" s="1"/>
  <c r="V179" i="1"/>
  <c r="W179" i="1"/>
  <c r="AE236" i="1"/>
  <c r="AA236" i="1" s="1"/>
  <c r="AE238" i="1"/>
  <c r="AA238" i="1" s="1"/>
  <c r="AE237" i="1"/>
  <c r="AA237" i="1" s="1"/>
  <c r="AE226" i="1"/>
  <c r="AA226" i="1" s="1"/>
  <c r="AE225" i="1"/>
  <c r="AA225" i="1" s="1"/>
  <c r="AE79" i="1"/>
  <c r="AA79" i="1" s="1"/>
  <c r="AE235" i="1"/>
  <c r="AA235" i="1" s="1"/>
  <c r="AE139" i="1"/>
  <c r="AA139" i="1" s="1"/>
  <c r="AE232" i="1"/>
  <c r="AA232" i="1" s="1"/>
  <c r="AE224" i="1"/>
  <c r="AA224" i="1" s="1"/>
  <c r="V180" i="1"/>
  <c r="W180" i="1"/>
  <c r="V177" i="1"/>
  <c r="W177" i="1"/>
  <c r="V178" i="1"/>
  <c r="W178" i="1"/>
  <c r="W81" i="1"/>
  <c r="V81" i="1"/>
  <c r="W159" i="1"/>
  <c r="V159" i="1"/>
  <c r="W158" i="1"/>
  <c r="V158" i="1"/>
  <c r="W157" i="1"/>
  <c r="V157" i="1"/>
  <c r="W187" i="1"/>
  <c r="V187" i="1"/>
  <c r="W186" i="1"/>
  <c r="V186" i="1"/>
  <c r="W185" i="1"/>
  <c r="V185" i="1"/>
  <c r="W267" i="1"/>
  <c r="V267" i="1"/>
  <c r="W264" i="1"/>
  <c r="V264" i="1"/>
  <c r="W255" i="1"/>
  <c r="V255" i="1"/>
  <c r="V288" i="1"/>
  <c r="W288" i="1"/>
  <c r="V287" i="1"/>
  <c r="W287" i="1"/>
  <c r="V286" i="1"/>
  <c r="W286" i="1"/>
  <c r="V284" i="1"/>
  <c r="W284" i="1"/>
  <c r="V283" i="1"/>
  <c r="W283" i="1"/>
  <c r="V280" i="1"/>
  <c r="W280" i="1"/>
  <c r="W188" i="1"/>
  <c r="V188" i="1"/>
  <c r="V182" i="1"/>
  <c r="W182" i="1"/>
  <c r="V153" i="1"/>
  <c r="W153" i="1"/>
  <c r="V154" i="1"/>
  <c r="W154" i="1"/>
  <c r="W161" i="1"/>
  <c r="V161" i="1"/>
  <c r="W189" i="1"/>
  <c r="V189" i="1"/>
  <c r="W190" i="1"/>
  <c r="V190" i="1"/>
  <c r="W191" i="1"/>
  <c r="V191" i="1"/>
  <c r="V290" i="1"/>
  <c r="W290" i="1"/>
  <c r="V292" i="1"/>
  <c r="W292" i="1"/>
  <c r="V293" i="1"/>
  <c r="W293" i="1"/>
  <c r="V294" i="1"/>
  <c r="W294" i="1"/>
  <c r="V291" i="1"/>
  <c r="W291" i="1"/>
  <c r="V289" i="1"/>
  <c r="W289" i="1"/>
  <c r="W162" i="1"/>
  <c r="V162" i="1"/>
  <c r="W163" i="1"/>
  <c r="V163" i="1"/>
  <c r="W226" i="1"/>
  <c r="V226" i="1"/>
  <c r="W225" i="1"/>
  <c r="V225" i="1"/>
  <c r="W224" i="1"/>
  <c r="V224" i="1"/>
  <c r="W117" i="1"/>
  <c r="V117" i="1"/>
  <c r="V78" i="1"/>
  <c r="W78" i="1"/>
  <c r="V77" i="1"/>
  <c r="W77" i="1"/>
  <c r="V95" i="1"/>
  <c r="W95" i="1"/>
  <c r="V100" i="1"/>
  <c r="W100" i="1"/>
  <c r="W99" i="1"/>
  <c r="V99" i="1"/>
  <c r="W94" i="1"/>
  <c r="V94" i="1"/>
  <c r="V149" i="1"/>
  <c r="W149" i="1"/>
  <c r="V150" i="1"/>
  <c r="W150" i="1"/>
  <c r="V151" i="1"/>
  <c r="W151" i="1"/>
  <c r="V152" i="1"/>
  <c r="W152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W222" i="1"/>
  <c r="V222" i="1"/>
  <c r="W221" i="1"/>
  <c r="V221" i="1"/>
  <c r="W220" i="1"/>
  <c r="V220" i="1"/>
  <c r="W219" i="1"/>
  <c r="V219" i="1"/>
  <c r="V327" i="1"/>
  <c r="W327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15" i="1"/>
  <c r="W315" i="1"/>
  <c r="V145" i="1"/>
  <c r="W145" i="1"/>
  <c r="V146" i="1"/>
  <c r="W146" i="1"/>
  <c r="V147" i="1"/>
  <c r="W147" i="1"/>
  <c r="V148" i="1"/>
  <c r="W148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6" i="1"/>
  <c r="V266" i="1"/>
  <c r="W263" i="1"/>
  <c r="V263" i="1"/>
  <c r="W262" i="1"/>
  <c r="V262" i="1"/>
  <c r="W261" i="1"/>
  <c r="V261" i="1"/>
  <c r="W260" i="1"/>
  <c r="V260" i="1"/>
  <c r="W258" i="1"/>
  <c r="V258" i="1"/>
  <c r="W257" i="1"/>
  <c r="V257" i="1"/>
  <c r="W254" i="1"/>
  <c r="V254" i="1"/>
  <c r="W253" i="1"/>
  <c r="V253" i="1"/>
  <c r="W251" i="1"/>
  <c r="V251" i="1"/>
  <c r="W250" i="1"/>
  <c r="V250" i="1"/>
  <c r="W249" i="1"/>
  <c r="V249" i="1"/>
  <c r="W248" i="1"/>
  <c r="V248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18" i="1"/>
  <c r="V218" i="1"/>
  <c r="W216" i="1"/>
  <c r="V216" i="1"/>
  <c r="W215" i="1"/>
  <c r="V215" i="1"/>
  <c r="W217" i="1"/>
  <c r="V217" i="1"/>
  <c r="W213" i="1"/>
  <c r="V213" i="1"/>
  <c r="W212" i="1"/>
  <c r="V212" i="1"/>
  <c r="W214" i="1"/>
  <c r="V214" i="1"/>
  <c r="W209" i="1"/>
  <c r="V209" i="1"/>
  <c r="W211" i="1"/>
  <c r="V211" i="1"/>
  <c r="W210" i="1"/>
  <c r="V210" i="1"/>
  <c r="W205" i="1"/>
  <c r="V205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83" i="1"/>
  <c r="V183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0" i="1"/>
  <c r="V160" i="1"/>
  <c r="W155" i="1"/>
  <c r="V155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79" i="1"/>
  <c r="V79" i="1"/>
  <c r="W139" i="1"/>
  <c r="V139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144" i="1"/>
  <c r="V144" i="1"/>
  <c r="W143" i="1"/>
  <c r="V143" i="1"/>
  <c r="W142" i="1"/>
  <c r="V142" i="1"/>
  <c r="W141" i="1"/>
  <c r="V141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98" i="1"/>
  <c r="V98" i="1"/>
  <c r="W93" i="1"/>
  <c r="V93" i="1"/>
  <c r="W90" i="1"/>
  <c r="V90" i="1"/>
  <c r="W89" i="1"/>
  <c r="V89" i="1"/>
  <c r="W87" i="1"/>
  <c r="V87" i="1"/>
  <c r="W86" i="1"/>
  <c r="V86" i="1"/>
  <c r="W85" i="1"/>
  <c r="V85" i="1"/>
  <c r="W84" i="1"/>
  <c r="V84" i="1"/>
  <c r="W83" i="1"/>
  <c r="V83" i="1"/>
  <c r="W75" i="1"/>
  <c r="V75" i="1"/>
  <c r="W74" i="1"/>
  <c r="V74" i="1"/>
  <c r="W73" i="1"/>
  <c r="V73" i="1"/>
  <c r="W71" i="1"/>
  <c r="V71" i="1"/>
  <c r="W70" i="1"/>
  <c r="V70" i="1"/>
  <c r="W69" i="1"/>
  <c r="V69" i="1"/>
  <c r="W68" i="1"/>
  <c r="V68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E227" i="1" l="1"/>
  <c r="AA227" i="1" s="1"/>
  <c r="AE228" i="1"/>
  <c r="AA228" i="1" s="1"/>
</calcChain>
</file>

<file path=xl/sharedStrings.xml><?xml version="1.0" encoding="utf-8"?>
<sst xmlns="http://schemas.openxmlformats.org/spreadsheetml/2006/main" count="3473" uniqueCount="849">
  <si>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</si>
  <si>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</si>
  <si>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</si>
  <si>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</si>
  <si>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</si>
  <si>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</si>
  <si>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</si>
  <si>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</si>
  <si>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</si>
  <si>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</si>
  <si>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</si>
  <si>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</si>
  <si>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</si>
  <si>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</si>
  <si>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</si>
  <si>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</si>
  <si>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</si>
  <si>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</si>
  <si>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</si>
  <si>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</si>
  <si>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</si>
  <si>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</si>
  <si>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</si>
  <si>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</si>
  <si>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</si>
  <si>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</si>
  <si>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</si>
  <si>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</si>
  <si>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</si>
  <si>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</si>
  <si>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</si>
  <si>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</si>
  <si>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</si>
  <si>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</si>
  <si>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</si>
  <si>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</si>
  <si>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</si>
  <si>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</si>
  <si>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</si>
  <si>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</si>
  <si>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</si>
  <si>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</si>
  <si>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</si>
  <si>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</si>
  <si>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</si>
  <si>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</si>
  <si>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</si>
  <si>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</si>
  <si>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</si>
  <si>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</si>
  <si>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</si>
  <si>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</si>
  <si>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</si>
  <si>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</si>
  <si>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</si>
  <si>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</si>
  <si>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</si>
  <si>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</si>
  <si>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</si>
  <si>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</si>
  <si>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</si>
  <si>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</si>
  <si>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</si>
  <si>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</si>
  <si>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</si>
  <si>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</si>
  <si>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</si>
  <si>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</si>
  <si>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</si>
  <si>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</si>
  <si>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</si>
  <si>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</si>
  <si>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</si>
  <si>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</si>
  <si>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</si>
  <si>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</si>
  <si>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</si>
  <si>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</si>
  <si>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</si>
  <si>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</si>
  <si>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</si>
  <si>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</si>
  <si>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</si>
  <si>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</si>
  <si>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</si>
  <si>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</si>
  <si>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</si>
  <si>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</si>
  <si>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</si>
  <si>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</si>
  <si>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</si>
  <si>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</si>
  <si>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</si>
  <si>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</si>
  <si>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</si>
  <si>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</si>
  <si>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</si>
  <si>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</si>
  <si>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</si>
  <si>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</si>
  <si>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</si>
  <si>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</si>
  <si>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</si>
  <si>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</si>
  <si>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</si>
  <si>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</si>
  <si>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</si>
  <si>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</si>
  <si>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</si>
  <si>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</si>
  <si>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</si>
  <si>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</si>
  <si>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</si>
  <si>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</si>
  <si>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</si>
  <si>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</si>
  <si>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</si>
  <si>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</si>
  <si>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</si>
  <si>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</si>
  <si>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</si>
  <si>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</si>
  <si>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</si>
  <si>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</si>
  <si>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</si>
  <si>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</si>
  <si>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</si>
  <si>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</si>
  <si>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</si>
  <si>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</si>
  <si>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</si>
  <si>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</si>
  <si>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</si>
  <si>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</si>
  <si>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</si>
  <si>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</si>
  <si>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</si>
  <si>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</si>
  <si>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</si>
  <si>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</si>
  <si>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</si>
  <si>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</si>
  <si>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</si>
  <si>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</si>
  <si>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</si>
  <si>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</si>
  <si>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</si>
  <si>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</si>
  <si>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</si>
  <si>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</si>
  <si>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</si>
  <si>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</si>
  <si>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</si>
  <si>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</si>
  <si>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</si>
  <si>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</si>
  <si>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</si>
  <si>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</si>
  <si>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</si>
  <si>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</si>
  <si>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</si>
  <si>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</si>
  <si>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</si>
  <si>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</si>
  <si>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</si>
  <si>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</si>
  <si>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</si>
  <si>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</si>
  <si>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</si>
  <si>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</si>
  <si>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</si>
  <si>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</si>
  <si>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</si>
  <si>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</si>
  <si>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</si>
  <si>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</si>
  <si>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</si>
  <si>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</si>
  <si>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</si>
  <si>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</si>
  <si>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</si>
  <si>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</si>
  <si>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</si>
  <si>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</si>
  <si>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</si>
  <si>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</si>
  <si>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</si>
  <si>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</si>
  <si>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</si>
  <si>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</si>
  <si>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</si>
  <si>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</si>
  <si>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</si>
  <si>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</si>
  <si>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</si>
  <si>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</si>
  <si>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</si>
  <si>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</si>
  <si>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</si>
  <si>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</si>
  <si>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</si>
  <si>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</si>
  <si>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</si>
  <si>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</si>
  <si>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</si>
  <si>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</si>
  <si>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</si>
  <si>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</si>
  <si>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</si>
  <si>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</si>
  <si>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</si>
  <si>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</si>
  <si>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</si>
  <si>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</si>
  <si>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</si>
  <si>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</si>
  <si>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</si>
  <si>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</si>
  <si>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</si>
  <si>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</si>
  <si>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</si>
  <si>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</si>
  <si>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</si>
  <si>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</si>
  <si>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</si>
  <si>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</si>
  <si>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</si>
  <si>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</si>
  <si>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</si>
  <si>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</si>
  <si>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</si>
  <si>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</si>
  <si>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</si>
  <si>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</si>
  <si>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</si>
  <si>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</si>
  <si>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</si>
  <si>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</si>
  <si>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</si>
  <si>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</si>
  <si>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</si>
  <si>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</si>
  <si>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</si>
  <si>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</si>
  <si>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</si>
  <si>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</si>
  <si>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</si>
  <si>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</si>
  <si>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</si>
  <si>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</si>
  <si>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</si>
  <si>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</si>
  <si>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</si>
  <si>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</si>
  <si>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</si>
  <si>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</si>
  <si>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</si>
  <si>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</si>
  <si>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</si>
  <si>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</si>
  <si>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</si>
  <si>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</si>
  <si>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</si>
  <si>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</si>
  <si>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</si>
  <si>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</si>
  <si>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</si>
  <si>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</si>
  <si>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</si>
  <si>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</si>
  <si>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</si>
  <si>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</si>
  <si>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</si>
  <si>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</si>
  <si>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</si>
  <si>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</si>
  <si>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</si>
  <si>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</si>
  <si>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</si>
  <si>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</si>
  <si>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</si>
  <si>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</si>
  <si>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</si>
  <si>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</si>
  <si>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</si>
  <si>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</si>
  <si>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</si>
  <si>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</si>
  <si>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</si>
  <si>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</si>
  <si>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</si>
  <si>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</si>
  <si>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</si>
  <si>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</si>
  <si>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</si>
  <si>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</si>
  <si>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</si>
  <si>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</si>
  <si>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</si>
  <si>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</si>
  <si>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</si>
  <si>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</si>
  <si>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</si>
  <si>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</si>
  <si>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</si>
  <si>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</si>
  <si>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</si>
  <si>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</si>
  <si>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</si>
  <si>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</si>
  <si>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</si>
  <si>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</si>
  <si>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</si>
  <si>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</si>
  <si>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</si>
  <si>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</si>
  <si>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</si>
  <si>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</si>
  <si>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</si>
  <si>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</si>
  <si>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</si>
  <si>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</si>
  <si>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</si>
  <si>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</si>
  <si>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</si>
  <si>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</si>
  <si>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</si>
  <si>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</si>
  <si>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</si>
  <si>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</si>
  <si>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</si>
  <si>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</si>
  <si>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</si>
  <si>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</si>
  <si>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</si>
  <si>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</si>
  <si>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</si>
  <si>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</si>
  <si>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</si>
  <si>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</si>
  <si>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</si>
  <si>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</si>
  <si>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</si>
  <si>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</si>
  <si>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</si>
  <si>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</si>
  <si>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</si>
  <si>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</si>
  <si>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</si>
  <si>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</si>
  <si>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</si>
  <si>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</si>
  <si>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</si>
  <si>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</si>
  <si>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</si>
  <si>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</si>
  <si>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</si>
  <si>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</si>
  <si>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</si>
  <si>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</si>
  <si>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</si>
  <si>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</si>
  <si>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</si>
  <si>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</si>
  <si>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</si>
  <si>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</si>
  <si>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</si>
  <si>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</si>
  <si>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</si>
  <si>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</si>
  <si>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</si>
  <si>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</si>
  <si>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</si>
  <si>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</si>
  <si>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</si>
  <si>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</si>
  <si>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</si>
  <si>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</si>
  <si>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</si>
  <si>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</si>
  <si>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</si>
  <si>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</si>
  <si>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</si>
  <si>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</si>
  <si>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</si>
  <si>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</si>
  <si>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</si>
  <si>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</si>
  <si>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</si>
  <si>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</si>
  <si>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</si>
  <si>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</si>
  <si>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</si>
  <si>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</si>
  <si>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</si>
  <si>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</si>
  <si>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</si>
  <si>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</si>
  <si>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</si>
  <si>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</si>
  <si>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</si>
  <si>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</si>
  <si>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</si>
  <si>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</si>
  <si>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</si>
  <si>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</si>
  <si>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</si>
  <si>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</si>
  <si>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</si>
  <si>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</si>
  <si>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</si>
  <si>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</si>
  <si>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</si>
  <si>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</si>
  <si>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</si>
  <si>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</si>
  <si>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</si>
  <si>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</si>
  <si>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</si>
  <si>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</si>
  <si>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</si>
  <si>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</si>
  <si>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</si>
  <si>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</si>
  <si>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</si>
  <si>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</si>
  <si>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</si>
  <si>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</si>
  <si>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</si>
  <si>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</si>
  <si>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</si>
  <si>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</si>
  <si>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</si>
  <si>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</si>
  <si>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</si>
  <si>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</si>
  <si>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</si>
  <si>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</si>
  <si>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</si>
  <si>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</si>
  <si>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</si>
  <si>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</si>
  <si>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</si>
  <si>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</si>
  <si>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</si>
  <si>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</si>
  <si>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</si>
  <si>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</si>
  <si>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</si>
  <si>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</si>
  <si>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</si>
  <si>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</si>
  <si>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</si>
  <si>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</si>
  <si>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</si>
  <si>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</si>
  <si>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</si>
  <si>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</si>
  <si>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</si>
  <si>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</si>
  <si>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</si>
  <si>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</si>
  <si>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</si>
  <si>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</si>
  <si>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</si>
  <si>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</si>
  <si>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</si>
  <si>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</si>
  <si>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</si>
  <si>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</si>
  <si>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</si>
  <si>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</si>
  <si>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</si>
  <si>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</si>
  <si>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</si>
  <si>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</si>
  <si>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</si>
  <si>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</si>
  <si>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</si>
  <si>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</si>
  <si>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</si>
  <si>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</si>
  <si>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</si>
  <si>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</si>
  <si>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</si>
  <si>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</si>
  <si>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</si>
  <si>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</si>
  <si>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</si>
  <si>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</si>
  <si>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</si>
  <si>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</si>
  <si>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</si>
  <si>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</si>
  <si>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</si>
  <si>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</si>
  <si>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</si>
  <si>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</si>
  <si>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</si>
  <si>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</si>
  <si>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</si>
  <si>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</si>
  <si>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</si>
  <si>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</si>
  <si>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</si>
  <si>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</si>
  <si>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</si>
  <si>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</si>
  <si>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</si>
  <si>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</si>
  <si>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</si>
  <si>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</si>
  <si>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</si>
  <si>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</si>
  <si>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</si>
  <si>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</si>
  <si>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</si>
  <si>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</si>
  <si>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</si>
  <si>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</si>
  <si>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</si>
  <si>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</si>
  <si>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</si>
  <si>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</si>
  <si>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</si>
  <si>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</si>
  <si>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</si>
  <si>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</si>
  <si>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</si>
  <si>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</si>
  <si>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</si>
  <si>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</si>
  <si>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</si>
  <si>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</si>
  <si>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</si>
  <si>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</si>
  <si>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</si>
  <si>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</si>
  <si>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</si>
  <si>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</si>
  <si>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</si>
  <si>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</si>
  <si>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</si>
  <si>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</si>
  <si>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</si>
  <si>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</si>
  <si>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</si>
  <si>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</si>
  <si>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</si>
  <si>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</si>
  <si>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</si>
  <si>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</si>
  <si>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</si>
  <si>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</si>
  <si>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</si>
  <si>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</si>
  <si>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</si>
  <si>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</si>
  <si>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</si>
  <si>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</si>
  <si>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</si>
  <si>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</si>
  <si>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</si>
  <si>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</si>
  <si>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</si>
  <si>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</si>
  <si>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</si>
  <si>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</si>
  <si>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</si>
  <si>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</si>
  <si>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</si>
  <si>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</si>
  <si>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</si>
  <si>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</si>
  <si>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</si>
  <si>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</si>
  <si>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</si>
  <si>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</si>
  <si>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</si>
  <si>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</si>
  <si>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</si>
  <si>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</si>
  <si>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</si>
  <si>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</si>
  <si>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</si>
  <si>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</si>
  <si>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</si>
  <si>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</si>
  <si>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</si>
  <si>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</si>
  <si>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</si>
  <si>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</si>
  <si>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</si>
  <si>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</si>
  <si>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</si>
  <si>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</si>
  <si>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</si>
  <si>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</si>
  <si>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</si>
  <si>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</si>
  <si>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</si>
  <si>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</si>
  <si>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</si>
  <si>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</si>
  <si>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</si>
  <si>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</si>
  <si>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</si>
  <si>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</si>
  <si>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</si>
  <si>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</si>
  <si>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</si>
  <si>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</si>
  <si>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</si>
  <si>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</si>
  <si>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</si>
  <si>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</si>
  <si>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</si>
  <si>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</si>
  <si>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</si>
  <si>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</si>
  <si>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</si>
  <si>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</si>
  <si>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</si>
  <si>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</si>
  <si>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</si>
  <si>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</si>
  <si>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</si>
  <si>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</si>
  <si>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</si>
  <si>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</si>
  <si>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</si>
  <si>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</si>
  <si>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</si>
  <si>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</si>
  <si>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</si>
  <si>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</si>
  <si>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</si>
  <si>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</si>
  <si>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</si>
  <si>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</si>
  <si>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</si>
  <si>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</si>
  <si>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</si>
  <si>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</si>
  <si>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</si>
  <si>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</si>
  <si>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</si>
  <si>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</si>
  <si>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</si>
  <si>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</si>
  <si>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</si>
  <si>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</si>
  <si>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</si>
  <si>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</si>
  <si>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</si>
  <si>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</si>
  <si>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</si>
  <si>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</si>
  <si>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</si>
  <si>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</si>
  <si>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</si>
  <si>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</si>
  <si>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</si>
  <si>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</si>
  <si>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</si>
  <si>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</si>
  <si>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</si>
  <si>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</si>
  <si>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</si>
  <si>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</si>
  <si>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</si>
  <si>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</si>
  <si>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</si>
  <si>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</si>
  <si>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</si>
  <si>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</si>
  <si>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</si>
  <si>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</si>
  <si>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</si>
  <si>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</si>
  <si>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</si>
  <si>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</si>
  <si>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</si>
  <si>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</si>
  <si>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</si>
  <si>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</si>
  <si>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</si>
  <si>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</si>
  <si>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</si>
  <si>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</si>
  <si>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</si>
  <si>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</si>
  <si>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</si>
  <si>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</si>
  <si>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</si>
  <si>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</si>
  <si>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</si>
  <si>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</si>
  <si>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</si>
  <si>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</si>
  <si>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</si>
  <si>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</si>
  <si>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</si>
  <si>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</si>
  <si>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</si>
  <si>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</si>
  <si>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</si>
  <si>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</si>
  <si>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</si>
  <si>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</si>
  <si>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</si>
  <si>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</si>
  <si>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</si>
  <si>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</si>
  <si>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</si>
  <si>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</si>
  <si>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</si>
  <si>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</si>
  <si>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</si>
  <si>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</si>
  <si>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</si>
  <si>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</si>
  <si>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</si>
  <si>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</si>
  <si>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</si>
  <si>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</si>
  <si>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</si>
  <si>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</si>
  <si>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</si>
  <si>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</si>
  <si>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</si>
  <si>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</si>
  <si>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</si>
  <si>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</si>
  <si>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</si>
  <si>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</si>
  <si>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</si>
  <si>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</si>
  <si>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</si>
  <si>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</si>
  <si>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</si>
  <si>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</si>
  <si>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</si>
  <si>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</si>
  <si>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</si>
  <si>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</si>
  <si>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</si>
  <si>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</si>
  <si>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</si>
  <si>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</si>
  <si>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</si>
  <si>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</si>
  <si>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</si>
  <si>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</si>
  <si>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</si>
  <si>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</si>
  <si>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</si>
  <si>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</si>
  <si>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</si>
  <si>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</si>
  <si>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</si>
  <si>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</si>
  <si>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</si>
  <si>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</si>
  <si>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</si>
  <si>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</si>
  <si>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</si>
  <si>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</si>
  <si>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</si>
  <si>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</si>
  <si>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</si>
  <si>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</si>
  <si>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</si>
  <si>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</si>
  <si>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</si>
  <si>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</si>
  <si>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</si>
  <si>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</si>
  <si>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</si>
  <si>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</si>
  <si>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</si>
  <si>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</si>
  <si>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</si>
  <si>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</si>
  <si>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</si>
  <si>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</si>
  <si>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</si>
  <si>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</si>
  <si>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</si>
  <si>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</si>
  <si>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</si>
  <si>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</si>
  <si>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</si>
  <si>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</si>
  <si>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</si>
  <si>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</si>
  <si>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</si>
  <si>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</si>
  <si>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</si>
  <si>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</si>
  <si>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</si>
  <si>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</si>
  <si>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</si>
  <si>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</si>
  <si>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</si>
  <si>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</si>
  <si>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</si>
  <si>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</si>
  <si>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</si>
  <si>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</si>
  <si>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</si>
  <si>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</si>
  <si>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</si>
  <si>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</si>
  <si>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</si>
  <si>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</si>
  <si>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</si>
  <si>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</si>
  <si>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</si>
  <si>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</si>
  <si>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</si>
  <si>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</si>
  <si>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</si>
  <si>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</si>
  <si>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</si>
  <si>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</si>
  <si>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</si>
  <si>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</si>
  <si>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</si>
  <si>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</si>
  <si>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10.0.6.98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</si>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</sst>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</cellXfs>
  <cellStyles count="2">
    <cellStyle name="Hyperlink" xfId="1" builtinId="8"/>
    <cellStyle name="Normal" xfId="0" builtinId="0"/>
  </cellStyles>
  <dxfs count="39"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3" totalsRowShown="0" headerRowDxfId="1" dataDxfId="0" headerRowBorderDxfId="38">
  <autoFilter ref="A3:AJ613" xr:uid="{00000000-0009-0000-0100-000002000000}"/>
  <sortState xmlns:xlrd2="http://schemas.microsoft.com/office/spreadsheetml/2017/richdata2" ref="A4:AJ613">
    <sortCondition ref="A3:A613"/>
  </sortState>
  <tableColumns count="36">
    <tableColumn id="1" xr3:uid="{00000000-0010-0000-0000-000001000000}" name="index" dataDxfId="37"/>
    <tableColumn id="2" xr3:uid="{00000000-0010-0000-0000-000002000000}" name="entity_status" dataDxfId="36"/>
    <tableColumn id="30" xr3:uid="{9A7EFF98-BFE6-E446-8CFB-C6A8F1F4C72D}" name="device_via_device" dataDxfId="35"/>
    <tableColumn id="3" xr3:uid="{00000000-0010-0000-0000-000003000000}" name="entity_namespace" dataDxfId="34"/>
    <tableColumn id="4" xr3:uid="{00000000-0010-0000-0000-000004000000}" name="unique_id" dataDxfId="33"/>
    <tableColumn id="29" xr3:uid="{C9099E62-9C90-774C-B487-C1E8FC10D09D}" name="name" dataDxfId="32">
      <calculatedColumnFormula>IF(ISBLANK(E4), "", Table2[[#This Row],[unique_id]])</calculatedColumnFormula>
    </tableColumn>
    <tableColumn id="5" xr3:uid="{00000000-0010-0000-0000-000005000000}" name="friendly_name" dataDxfId="31"/>
    <tableColumn id="6" xr3:uid="{00000000-0010-0000-0000-000006000000}" name="entity_domain" dataDxfId="30"/>
    <tableColumn id="7" xr3:uid="{00000000-0010-0000-0000-000007000000}" name="entity_group" dataDxfId="29"/>
    <tableColumn id="13" xr3:uid="{B4C4A2D6-C804-F043-B392-3D0AB90153D7}" name="entity_automation" dataDxfId="28"/>
    <tableColumn id="32" xr3:uid="{9FB83457-10AD-D34A-B0A0-C03B121132D6}" name="display_mode" dataDxfId="27"/>
    <tableColumn id="28" xr3:uid="{0EA9866E-7EBB-1F4E-864B-B4B41A0868C7}" name="display_type" dataDxfId="26"/>
    <tableColumn id="31" xr3:uid="{0D8A1BBE-51B4-E147-A44E-9683CA8C518F}" name="display_points" dataDxfId="25"/>
    <tableColumn id="14" xr3:uid="{78BFD416-14E2-1346-ABA3-7482F2EF964B}" name="compensation_curve" dataDxfId="24"/>
    <tableColumn id="8" xr3:uid="{00000000-0010-0000-0000-000008000000}" name="state_class" dataDxfId="23"/>
    <tableColumn id="9" xr3:uid="{00000000-0010-0000-0000-000009000000}" name="unit_of_measurement" dataDxfId="22"/>
    <tableColumn id="10" xr3:uid="{00000000-0010-0000-0000-00000A000000}" name="device_class" dataDxfId="21"/>
    <tableColumn id="11" xr3:uid="{00000000-0010-0000-0000-00000B000000}" name="icon" dataDxfId="20"/>
    <tableColumn id="12" xr3:uid="{00000000-0010-0000-0000-00000C000000}" name="sample_period" dataDxfId="19"/>
    <tableColumn id="15" xr3:uid="{00000000-0010-0000-0000-00000F000000}" name="force_update" dataDxfId="18"/>
    <tableColumn id="16" xr3:uid="{00000000-0010-0000-0000-000010000000}" name="unique_id_device" dataDxfId="17"/>
    <tableColumn id="17" xr3:uid="{00000000-0010-0000-0000-000011000000}" name="discovery_topic" dataDxfId="16">
      <calculatedColumnFormula>IF(ISBLANK(U4),  "", _xlfn.CONCAT("haas/entity/sensor/", LOWER(C4), "/", E4, "/config"))</calculatedColumnFormula>
    </tableColumn>
    <tableColumn id="18" xr3:uid="{00000000-0010-0000-0000-000012000000}" name="state_topic" dataDxfId="15">
      <calculatedColumnFormula>IF(ISBLANK(U4),  "", _xlfn.CONCAT("haas/entity/sensor/", LOWER(C4), "/", E4))</calculatedColumnFormula>
    </tableColumn>
    <tableColumn id="19" xr3:uid="{00000000-0010-0000-0000-000013000000}" name="value_template" dataDxfId="14"/>
    <tableColumn id="20" xr3:uid="{00000000-0010-0000-0000-000014000000}" name="qos" dataDxfId="13"/>
    <tableColumn id="37" xr3:uid="{64D4DD58-B502-4345-9167-C0EACC9E86EC}" name="device_configuration_url" dataDxfId="12"/>
    <tableColumn id="21" xr3:uid="{00000000-0010-0000-0000-000015000000}" name="device_name" dataDxfId="11"/>
    <tableColumn id="22" xr3:uid="{00000000-0010-0000-0000-000016000000}" name="device_sw_version" dataDxfId="10"/>
    <tableColumn id="23" xr3:uid="{00000000-0010-0000-0000-000017000000}" name="device_identifiers" dataDxfId="9"/>
    <tableColumn id="24" xr3:uid="{00000000-0010-0000-0000-000018000000}" name="device_model" dataDxfId="8"/>
    <tableColumn id="25" xr3:uid="{00000000-0010-0000-0000-000019000000}" name="device_manufacturer" dataDxfId="7"/>
    <tableColumn id="26" xr3:uid="{00000000-0010-0000-0000-00001A000000}" name="device_suggested_area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IF(AND(ISBLANK(AH4), ISBLANK(AI4)), "", _xlfn.CONCAT("[", IF(ISBLANK(AH4), "", _xlfn.CONCAT("[""mac"", """, AH4, """]")), IF(ISBLANK(AI4), "", _xlfn.CONCAT(", [""ip"", """, AI4,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3"/>
  <sheetViews>
    <sheetView tabSelected="1" topLeftCell="H14" zoomScale="122" zoomScaleNormal="122" workbookViewId="0">
      <selection activeCell="R47" sqref="R47"/>
    </sheetView>
  </sheetViews>
  <sheetFormatPr baseColWidth="10" defaultRowHeight="16" x14ac:dyDescent="0.2"/>
  <cols>
    <col min="1" max="1" width="15.5" style="22" customWidth="1"/>
    <col min="2" max="2" width="21.1640625" style="22" bestFit="1" customWidth="1"/>
    <col min="3" max="3" width="21.5" style="22" bestFit="1" customWidth="1"/>
    <col min="4" max="4" width="20.83203125" style="22" bestFit="1" customWidth="1"/>
    <col min="5" max="6" width="66.5" style="22" customWidth="1"/>
    <col min="7" max="7" width="42" style="22" customWidth="1"/>
    <col min="8" max="8" width="30" style="22" customWidth="1"/>
    <col min="9" max="9" width="17.6640625" style="22" customWidth="1"/>
    <col min="10" max="10" width="26.6640625" style="22" customWidth="1"/>
    <col min="11" max="11" width="51.83203125" style="22" customWidth="1"/>
    <col min="12" max="12" width="29.5" style="22" customWidth="1"/>
    <col min="13" max="13" width="42.5" style="22" customWidth="1"/>
    <col min="14" max="14" width="49.33203125" style="23" customWidth="1"/>
    <col min="15" max="15" width="19.1640625" style="22" customWidth="1"/>
    <col min="16" max="16" width="38.83203125" style="22" customWidth="1"/>
    <col min="17" max="17" width="23" style="22" customWidth="1"/>
    <col min="18" max="18" width="40.6640625" style="22" customWidth="1"/>
    <col min="19" max="19" width="19.5" style="22" customWidth="1"/>
    <col min="20" max="20" width="26.83203125" style="22" customWidth="1"/>
    <col min="21" max="21" width="22.1640625" style="22" customWidth="1"/>
    <col min="22" max="22" width="69.6640625" style="22" customWidth="1"/>
    <col min="23" max="23" width="63.6640625" style="22" customWidth="1"/>
    <col min="24" max="24" width="40.83203125" style="22" customWidth="1"/>
    <col min="25" max="25" width="19" style="22" customWidth="1"/>
    <col min="26" max="26" width="34" style="23" customWidth="1"/>
    <col min="27" max="27" width="30.5" style="22" bestFit="1" customWidth="1"/>
    <col min="28" max="28" width="19.5" style="23" customWidth="1"/>
    <col min="29" max="29" width="20" style="22" customWidth="1"/>
    <col min="30" max="30" width="22.1640625" style="22" customWidth="1"/>
    <col min="31" max="31" width="21.33203125" style="22" customWidth="1"/>
    <col min="32" max="32" width="23.1640625" style="22" customWidth="1"/>
    <col min="33" max="33" width="38.1640625" style="22" customWidth="1"/>
    <col min="34" max="34" width="23.1640625" style="22" customWidth="1"/>
    <col min="35" max="35" width="18.83203125" style="22" customWidth="1"/>
    <col min="36" max="36" width="43.83203125" style="23" bestFit="1" customWidth="1"/>
    <col min="37" max="16384" width="10.83203125" style="22"/>
  </cols>
  <sheetData>
    <row r="1" spans="1:36" s="7" customFormat="1" ht="24" customHeight="1" x14ac:dyDescent="0.2">
      <c r="A1" s="1" t="s">
        <v>374</v>
      </c>
      <c r="B1" s="1" t="s">
        <v>374</v>
      </c>
      <c r="C1" s="1" t="s">
        <v>374</v>
      </c>
      <c r="D1" s="1" t="s">
        <v>374</v>
      </c>
      <c r="E1" s="1" t="s">
        <v>374</v>
      </c>
      <c r="F1" s="1" t="s">
        <v>561</v>
      </c>
      <c r="G1" s="1" t="s">
        <v>374</v>
      </c>
      <c r="H1" s="1" t="s">
        <v>374</v>
      </c>
      <c r="I1" s="1" t="s">
        <v>374</v>
      </c>
      <c r="J1" s="1" t="s">
        <v>375</v>
      </c>
      <c r="K1" s="1" t="s">
        <v>375</v>
      </c>
      <c r="L1" s="1" t="s">
        <v>376</v>
      </c>
      <c r="M1" s="2" t="s">
        <v>375</v>
      </c>
      <c r="N1" s="3" t="s">
        <v>375</v>
      </c>
      <c r="O1" s="4" t="s">
        <v>203</v>
      </c>
      <c r="P1" s="4" t="s">
        <v>204</v>
      </c>
      <c r="Q1" s="5" t="s">
        <v>205</v>
      </c>
      <c r="R1" s="5"/>
      <c r="S1" s="4" t="s">
        <v>203</v>
      </c>
      <c r="T1" s="4" t="s">
        <v>203</v>
      </c>
      <c r="U1" s="4" t="s">
        <v>203</v>
      </c>
      <c r="V1" s="4" t="s">
        <v>203</v>
      </c>
      <c r="W1" s="4" t="s">
        <v>203</v>
      </c>
      <c r="X1" s="4" t="s">
        <v>203</v>
      </c>
      <c r="Y1" s="4" t="s">
        <v>203</v>
      </c>
      <c r="Z1" s="4" t="s">
        <v>203</v>
      </c>
      <c r="AA1" s="4" t="s">
        <v>840</v>
      </c>
      <c r="AB1" s="4" t="s">
        <v>840</v>
      </c>
      <c r="AC1" s="4" t="s">
        <v>840</v>
      </c>
      <c r="AD1" s="4" t="s">
        <v>840</v>
      </c>
      <c r="AE1" s="4" t="s">
        <v>840</v>
      </c>
      <c r="AF1" s="4" t="s">
        <v>840</v>
      </c>
      <c r="AG1" s="4" t="s">
        <v>840</v>
      </c>
      <c r="AH1" s="4" t="s">
        <v>840</v>
      </c>
      <c r="AI1" s="4" t="s">
        <v>840</v>
      </c>
      <c r="AJ1" s="6" t="s">
        <v>841</v>
      </c>
    </row>
    <row r="2" spans="1:36" s="15" customFormat="1" ht="33" customHeight="1" x14ac:dyDescent="0.2">
      <c r="A2" s="8" t="s">
        <v>177</v>
      </c>
      <c r="B2" s="8" t="s">
        <v>263</v>
      </c>
      <c r="C2" s="8" t="s">
        <v>175</v>
      </c>
      <c r="D2" s="8" t="s">
        <v>156</v>
      </c>
      <c r="E2" s="8" t="s">
        <v>157</v>
      </c>
      <c r="F2" s="8" t="s">
        <v>199</v>
      </c>
      <c r="G2" s="8" t="s">
        <v>197</v>
      </c>
      <c r="H2" s="8" t="s">
        <v>158</v>
      </c>
      <c r="I2" s="8" t="s">
        <v>159</v>
      </c>
      <c r="J2" s="8" t="s">
        <v>448</v>
      </c>
      <c r="K2" s="8" t="s">
        <v>814</v>
      </c>
      <c r="L2" s="8" t="s">
        <v>815</v>
      </c>
      <c r="M2" s="9" t="s">
        <v>816</v>
      </c>
      <c r="N2" s="10" t="s">
        <v>477</v>
      </c>
      <c r="O2" s="11" t="s">
        <v>160</v>
      </c>
      <c r="P2" s="11" t="s">
        <v>161</v>
      </c>
      <c r="Q2" s="11" t="s">
        <v>188</v>
      </c>
      <c r="R2" s="12" t="s">
        <v>162</v>
      </c>
      <c r="S2" s="12" t="s">
        <v>163</v>
      </c>
      <c r="T2" s="12" t="s">
        <v>164</v>
      </c>
      <c r="U2" s="12" t="s">
        <v>165</v>
      </c>
      <c r="V2" s="13" t="s">
        <v>166</v>
      </c>
      <c r="W2" s="12" t="s">
        <v>167</v>
      </c>
      <c r="X2" s="11" t="s">
        <v>168</v>
      </c>
      <c r="Y2" s="12">
        <v>1</v>
      </c>
      <c r="Z2" s="14" t="s">
        <v>174</v>
      </c>
      <c r="AA2" s="12" t="s">
        <v>567</v>
      </c>
      <c r="AB2" s="14" t="s">
        <v>169</v>
      </c>
      <c r="AC2" s="12" t="s">
        <v>170</v>
      </c>
      <c r="AD2" s="12" t="s">
        <v>171</v>
      </c>
      <c r="AE2" s="12" t="s">
        <v>172</v>
      </c>
      <c r="AF2" s="12" t="s">
        <v>173</v>
      </c>
      <c r="AG2" s="12" t="s">
        <v>684</v>
      </c>
      <c r="AH2" s="12" t="s">
        <v>565</v>
      </c>
      <c r="AI2" s="12" t="s">
        <v>566</v>
      </c>
      <c r="AJ2" s="14" t="s">
        <v>564</v>
      </c>
    </row>
    <row r="3" spans="1:36" s="21" customFormat="1" x14ac:dyDescent="0.2">
      <c r="A3" s="16" t="s">
        <v>0</v>
      </c>
      <c r="B3" s="16" t="s">
        <v>1</v>
      </c>
      <c r="C3" s="16" t="s">
        <v>26</v>
      </c>
      <c r="D3" s="16" t="s">
        <v>2</v>
      </c>
      <c r="E3" s="16" t="s">
        <v>3</v>
      </c>
      <c r="F3" s="16" t="s">
        <v>4</v>
      </c>
      <c r="G3" s="16" t="s">
        <v>198</v>
      </c>
      <c r="H3" s="16" t="s">
        <v>5</v>
      </c>
      <c r="I3" s="16" t="s">
        <v>6</v>
      </c>
      <c r="J3" s="16" t="s">
        <v>447</v>
      </c>
      <c r="K3" s="16" t="s">
        <v>12</v>
      </c>
      <c r="L3" s="16" t="s">
        <v>373</v>
      </c>
      <c r="M3" s="17" t="s">
        <v>813</v>
      </c>
      <c r="N3" s="18" t="s">
        <v>475</v>
      </c>
      <c r="O3" s="19" t="s">
        <v>7</v>
      </c>
      <c r="P3" s="19" t="s">
        <v>8</v>
      </c>
      <c r="Q3" s="19" t="s">
        <v>9</v>
      </c>
      <c r="R3" s="19" t="s">
        <v>10</v>
      </c>
      <c r="S3" s="19" t="s">
        <v>11</v>
      </c>
      <c r="T3" s="20" t="s">
        <v>13</v>
      </c>
      <c r="U3" s="19" t="s">
        <v>14</v>
      </c>
      <c r="V3" s="19" t="s">
        <v>15</v>
      </c>
      <c r="W3" s="19" t="s">
        <v>16</v>
      </c>
      <c r="X3" s="19" t="s">
        <v>17</v>
      </c>
      <c r="Y3" s="19" t="s">
        <v>18</v>
      </c>
      <c r="Z3" s="20" t="s">
        <v>25</v>
      </c>
      <c r="AA3" s="19" t="s">
        <v>19</v>
      </c>
      <c r="AB3" s="20" t="s">
        <v>20</v>
      </c>
      <c r="AC3" s="19" t="s">
        <v>21</v>
      </c>
      <c r="AD3" s="19" t="s">
        <v>22</v>
      </c>
      <c r="AE3" s="19" t="s">
        <v>23</v>
      </c>
      <c r="AF3" s="19" t="s">
        <v>24</v>
      </c>
      <c r="AG3" s="19" t="s">
        <v>683</v>
      </c>
      <c r="AH3" s="19" t="s">
        <v>562</v>
      </c>
      <c r="AI3" s="19" t="s">
        <v>563</v>
      </c>
      <c r="AJ3" s="20" t="s">
        <v>608</v>
      </c>
    </row>
    <row r="4" spans="1:36" x14ac:dyDescent="0.2">
      <c r="A4" s="22">
        <v>1001</v>
      </c>
      <c r="B4" s="22" t="s">
        <v>27</v>
      </c>
      <c r="C4" s="22" t="s">
        <v>40</v>
      </c>
      <c r="D4" s="22" t="s">
        <v>28</v>
      </c>
      <c r="E4" s="22" t="s">
        <v>478</v>
      </c>
      <c r="F4" s="22" t="str">
        <f>IF(ISBLANK(E4), "", Table2[[#This Row],[unique_id]])</f>
        <v>compensation_sensor_roof_temperature</v>
      </c>
      <c r="G4" s="22" t="s">
        <v>39</v>
      </c>
      <c r="H4" s="22" t="s">
        <v>88</v>
      </c>
      <c r="I4" s="22" t="s">
        <v>31</v>
      </c>
      <c r="K4" s="22" t="s">
        <v>91</v>
      </c>
      <c r="M4" s="22" t="s">
        <v>817</v>
      </c>
      <c r="N4" s="23" t="s">
        <v>522</v>
      </c>
      <c r="O4" s="22" t="s">
        <v>32</v>
      </c>
      <c r="P4" s="22" t="s">
        <v>89</v>
      </c>
      <c r="Q4" s="22" t="s">
        <v>90</v>
      </c>
      <c r="R4" s="22" t="s">
        <v>523</v>
      </c>
      <c r="S4" s="22">
        <v>300</v>
      </c>
      <c r="T4" s="23" t="s">
        <v>35</v>
      </c>
      <c r="U4" s="22" t="s">
        <v>92</v>
      </c>
      <c r="V4" s="22" t="str">
        <f>IF(ISBLANK(U4),  "", _xlfn.CONCAT("haas/entity/sensor/", LOWER(C4), "/", E4, "/config"))</f>
        <v>haas/entity/sensor/weewx/compensation_sensor_roof_temperature/config</v>
      </c>
      <c r="W4" s="22" t="str">
        <f>IF(ISBLANK(U4),  "", _xlfn.CONCAT("haas/entity/sensor/", LOWER(C4), "/", E4))</f>
        <v>haas/entity/sensor/weewx/compensation_sensor_roof_temperature</v>
      </c>
      <c r="X4" s="22" t="s">
        <v>442</v>
      </c>
      <c r="Y4" s="22">
        <v>1</v>
      </c>
      <c r="Z4" s="24" t="s">
        <v>196</v>
      </c>
      <c r="AA4" s="22" t="s">
        <v>625</v>
      </c>
      <c r="AB4" s="23">
        <v>3.15</v>
      </c>
      <c r="AC4" s="22" t="s">
        <v>599</v>
      </c>
      <c r="AD4" s="22" t="s">
        <v>37</v>
      </c>
      <c r="AE4" s="22" t="s">
        <v>38</v>
      </c>
      <c r="AF4" s="22" t="s">
        <v>39</v>
      </c>
      <c r="AJ4" s="22" t="str">
        <f>IF(AND(ISBLANK(AH4), ISBLANK(AI4)), "", _xlfn.CONCAT("[", IF(ISBLANK(AH4), "", _xlfn.CONCAT("[""mac"", """, AH4, """]")), IF(ISBLANK(AI4), "", _xlfn.CONCAT(", [""ip"", """, AI4, """]")), "]"))</f>
        <v/>
      </c>
    </row>
    <row r="5" spans="1:36" ht="17" x14ac:dyDescent="0.2">
      <c r="A5" s="22">
        <v>1002</v>
      </c>
      <c r="B5" s="22" t="s">
        <v>27</v>
      </c>
      <c r="C5" s="22" t="s">
        <v>129</v>
      </c>
      <c r="D5" s="22" t="s">
        <v>28</v>
      </c>
      <c r="E5" s="22" t="s">
        <v>479</v>
      </c>
      <c r="F5" s="22" t="str">
        <f>IF(ISBLANK(E5), "", Table2[[#This Row],[unique_id]])</f>
        <v>compensation_sensor_netatmo_ada_temperature</v>
      </c>
      <c r="G5" s="22" t="s">
        <v>131</v>
      </c>
      <c r="H5" s="22" t="s">
        <v>88</v>
      </c>
      <c r="I5" s="22" t="s">
        <v>31</v>
      </c>
      <c r="K5" s="22" t="s">
        <v>91</v>
      </c>
      <c r="M5" s="22" t="s">
        <v>817</v>
      </c>
      <c r="N5" s="23" t="s">
        <v>522</v>
      </c>
      <c r="R5" s="22" t="s">
        <v>523</v>
      </c>
      <c r="T5" s="23"/>
      <c r="V5" s="22" t="str">
        <f>IF(ISBLANK(U5),  "", _xlfn.CONCAT("haas/entity/sensor/", LOWER(C5), "/", E5, "/config"))</f>
        <v/>
      </c>
      <c r="W5" s="22" t="str">
        <f>IF(ISBLANK(U5),  "", _xlfn.CONCAT("haas/entity/sensor/", LOWER(C5), "/", E5))</f>
        <v/>
      </c>
      <c r="Z5" s="24"/>
      <c r="AA5" s="22" t="str">
        <f>LOWER(_xlfn.CONCAT(Table2[[#This Row],[device_manufacturer]], "-",Table2[[#This Row],[device_suggested_area]]))</f>
        <v>netatmo-ada</v>
      </c>
      <c r="AB5" s="23" t="s">
        <v>784</v>
      </c>
      <c r="AC5" s="22" t="s">
        <v>786</v>
      </c>
      <c r="AD5" s="22" t="s">
        <v>782</v>
      </c>
      <c r="AE5" s="22" t="s">
        <v>129</v>
      </c>
      <c r="AF5" s="22" t="s">
        <v>131</v>
      </c>
      <c r="AG5" s="22" t="s">
        <v>694</v>
      </c>
      <c r="AH5" s="25" t="s">
        <v>792</v>
      </c>
      <c r="AJ5" s="22" t="str">
        <f>IF(AND(ISBLANK(AH5), ISBLANK(AI5)), "", _xlfn.CONCAT("[", IF(ISBLANK(AH5), "", _xlfn.CONCAT("[""mac"", """, AH5, """]")), IF(ISBLANK(AI5), "", _xlfn.CONCAT(", [""ip"", """, AI5, """]")), "]"))</f>
        <v>[["mac", "70:ee:50:25:7f:50"]]</v>
      </c>
    </row>
    <row r="6" spans="1:36" x14ac:dyDescent="0.2">
      <c r="A6" s="22">
        <v>1003</v>
      </c>
      <c r="B6" s="22" t="s">
        <v>27</v>
      </c>
      <c r="C6" s="22" t="s">
        <v>129</v>
      </c>
      <c r="D6" s="22" t="s">
        <v>28</v>
      </c>
      <c r="E6" s="22" t="s">
        <v>480</v>
      </c>
      <c r="F6" s="22" t="str">
        <f>IF(ISBLANK(E6), "", Table2[[#This Row],[unique_id]])</f>
        <v>compensation_sensor_netatmo_edwin_temperature</v>
      </c>
      <c r="G6" s="22" t="s">
        <v>128</v>
      </c>
      <c r="H6" s="22" t="s">
        <v>88</v>
      </c>
      <c r="I6" s="22" t="s">
        <v>31</v>
      </c>
      <c r="K6" s="22" t="s">
        <v>91</v>
      </c>
      <c r="M6" s="22" t="s">
        <v>817</v>
      </c>
      <c r="N6" s="23" t="s">
        <v>522</v>
      </c>
      <c r="R6" s="22" t="s">
        <v>523</v>
      </c>
      <c r="T6" s="23"/>
      <c r="V6" s="22" t="str">
        <f>IF(ISBLANK(U6),  "", _xlfn.CONCAT("haas/entity/sensor/", LOWER(C6), "/", E6, "/config"))</f>
        <v/>
      </c>
      <c r="W6" s="22" t="str">
        <f>IF(ISBLANK(U6),  "", _xlfn.CONCAT("haas/entity/sensor/", LOWER(C6), "/", E6))</f>
        <v/>
      </c>
      <c r="Z6" s="24"/>
      <c r="AA6" s="22" t="str">
        <f>LOWER(_xlfn.CONCAT(Table2[[#This Row],[device_manufacturer]], "-",Table2[[#This Row],[device_suggested_area]]))</f>
        <v>netatmo-edwin</v>
      </c>
      <c r="AB6" s="23" t="s">
        <v>784</v>
      </c>
      <c r="AC6" s="22" t="s">
        <v>786</v>
      </c>
      <c r="AD6" s="22" t="s">
        <v>782</v>
      </c>
      <c r="AE6" s="22" t="s">
        <v>129</v>
      </c>
      <c r="AF6" s="22" t="s">
        <v>128</v>
      </c>
      <c r="AG6" s="22" t="s">
        <v>694</v>
      </c>
      <c r="AH6" s="22" t="s">
        <v>791</v>
      </c>
      <c r="AJ6" s="22" t="str">
        <f>IF(AND(ISBLANK(AH6), ISBLANK(AI6)), "", _xlfn.CONCAT("[", IF(ISBLANK(AH6), "", _xlfn.CONCAT("[""mac"", """, AH6, """]")), IF(ISBLANK(AI6), "", _xlfn.CONCAT(", [""ip"", """, AI6, """]")), "]"))</f>
        <v>[["mac", "70:ee:50:25:93:90"]]</v>
      </c>
    </row>
    <row r="7" spans="1:36" x14ac:dyDescent="0.2">
      <c r="A7" s="22">
        <v>1004</v>
      </c>
      <c r="B7" s="22" t="s">
        <v>27</v>
      </c>
      <c r="C7" s="22" t="s">
        <v>129</v>
      </c>
      <c r="D7" s="22" t="s">
        <v>28</v>
      </c>
      <c r="E7" s="22" t="s">
        <v>485</v>
      </c>
      <c r="F7" s="22" t="str">
        <f>IF(ISBLANK(E7), "", Table2[[#This Row],[unique_id]])</f>
        <v>compensation_sensor_netatmo_bertram_2_office_lounge_temperature</v>
      </c>
      <c r="G7" s="22" t="s">
        <v>239</v>
      </c>
      <c r="H7" s="22" t="s">
        <v>88</v>
      </c>
      <c r="I7" s="22" t="s">
        <v>31</v>
      </c>
      <c r="K7" s="22" t="s">
        <v>91</v>
      </c>
      <c r="M7" s="22" t="s">
        <v>817</v>
      </c>
      <c r="N7" s="23" t="s">
        <v>522</v>
      </c>
      <c r="R7" s="22" t="s">
        <v>523</v>
      </c>
      <c r="T7" s="23"/>
      <c r="V7" s="22" t="str">
        <f>IF(ISBLANK(U7),  "", _xlfn.CONCAT("haas/entity/sensor/", LOWER(C7), "/", E7, "/config"))</f>
        <v/>
      </c>
      <c r="W7" s="22" t="str">
        <f>IF(ISBLANK(U7),  "", _xlfn.CONCAT("haas/entity/sensor/", LOWER(C7), "/", E7))</f>
        <v/>
      </c>
      <c r="Z7" s="24"/>
      <c r="AJ7" s="22" t="str">
        <f>IF(AND(ISBLANK(AH7), ISBLANK(AI7)), "", _xlfn.CONCAT("[", IF(ISBLANK(AH7), "", _xlfn.CONCAT("[""mac"", """, AH7, """]")), IF(ISBLANK(AI7), "", _xlfn.CONCAT(", [""ip"", """, AI7, """]")), "]"))</f>
        <v/>
      </c>
    </row>
    <row r="8" spans="1:36" x14ac:dyDescent="0.2">
      <c r="A8" s="22">
        <v>1005</v>
      </c>
      <c r="B8" s="22" t="s">
        <v>27</v>
      </c>
      <c r="C8" s="22" t="s">
        <v>129</v>
      </c>
      <c r="D8" s="22" t="s">
        <v>28</v>
      </c>
      <c r="E8" s="22" t="s">
        <v>481</v>
      </c>
      <c r="F8" s="22" t="str">
        <f>IF(ISBLANK(E8), "", Table2[[#This Row],[unique_id]])</f>
        <v>compensation_sensor_netatmo_parents_temperature</v>
      </c>
      <c r="G8" s="22" t="s">
        <v>237</v>
      </c>
      <c r="H8" s="22" t="s">
        <v>88</v>
      </c>
      <c r="I8" s="22" t="s">
        <v>31</v>
      </c>
      <c r="K8" s="22" t="s">
        <v>137</v>
      </c>
      <c r="M8" s="22" t="s">
        <v>817</v>
      </c>
      <c r="N8" s="23" t="s">
        <v>522</v>
      </c>
      <c r="R8" s="22" t="s">
        <v>523</v>
      </c>
      <c r="T8" s="23"/>
      <c r="V8" s="22" t="str">
        <f>IF(ISBLANK(U8),  "", _xlfn.CONCAT("haas/entity/sensor/", LOWER(C8), "/", E8, "/config"))</f>
        <v/>
      </c>
      <c r="W8" s="22" t="str">
        <f>IF(ISBLANK(U8),  "", _xlfn.CONCAT("haas/entity/sensor/", LOWER(C8), "/", E8))</f>
        <v/>
      </c>
      <c r="Z8" s="24"/>
      <c r="AA8" s="22" t="str">
        <f>LOWER(_xlfn.CONCAT(Table2[[#This Row],[device_manufacturer]], "-",Table2[[#This Row],[device_suggested_area]]))</f>
        <v>netatmo-parents</v>
      </c>
      <c r="AB8" s="23" t="s">
        <v>784</v>
      </c>
      <c r="AC8" s="22" t="s">
        <v>786</v>
      </c>
      <c r="AD8" s="22" t="s">
        <v>782</v>
      </c>
      <c r="AE8" s="22" t="s">
        <v>129</v>
      </c>
      <c r="AF8" s="22" t="s">
        <v>237</v>
      </c>
      <c r="AG8" s="22" t="s">
        <v>694</v>
      </c>
      <c r="AH8" s="22" t="s">
        <v>787</v>
      </c>
      <c r="AJ8" s="22" t="str">
        <f>IF(AND(ISBLANK(AH8), ISBLANK(AI8)), "", _xlfn.CONCAT("[", IF(ISBLANK(AH8), "", _xlfn.CONCAT("[""mac"", """, AH8, """]")), IF(ISBLANK(AI8), "", _xlfn.CONCAT(", [""ip"", """, AI8, """]")), "]"))</f>
        <v>[["mac", "70:ee:50:25:9c:68"]]</v>
      </c>
    </row>
    <row r="9" spans="1:36" x14ac:dyDescent="0.2">
      <c r="A9" s="22">
        <v>1006</v>
      </c>
      <c r="B9" s="22" t="s">
        <v>27</v>
      </c>
      <c r="C9" s="22" t="s">
        <v>129</v>
      </c>
      <c r="D9" s="22" t="s">
        <v>28</v>
      </c>
      <c r="E9" s="26" t="s">
        <v>482</v>
      </c>
      <c r="F9" s="22" t="str">
        <f>IF(ISBLANK(E9), "", Table2[[#This Row],[unique_id]])</f>
        <v>compensation_sensor_netatmo_bertram_2_office_temperature</v>
      </c>
      <c r="G9" s="22" t="s">
        <v>258</v>
      </c>
      <c r="H9" s="22" t="s">
        <v>88</v>
      </c>
      <c r="I9" s="22" t="s">
        <v>31</v>
      </c>
      <c r="K9" s="22" t="s">
        <v>137</v>
      </c>
      <c r="M9" s="22" t="s">
        <v>817</v>
      </c>
      <c r="N9" s="23" t="s">
        <v>522</v>
      </c>
      <c r="R9" s="22" t="s">
        <v>523</v>
      </c>
      <c r="T9" s="23"/>
      <c r="V9" s="22" t="str">
        <f>IF(ISBLANK(U9),  "", _xlfn.CONCAT("haas/entity/sensor/", LOWER(C9), "/", E9, "/config"))</f>
        <v/>
      </c>
      <c r="W9" s="22" t="str">
        <f>IF(ISBLANK(U9),  "", _xlfn.CONCAT("haas/entity/sensor/", LOWER(C9), "/", E9))</f>
        <v/>
      </c>
      <c r="Z9" s="24"/>
      <c r="AA9" s="22" t="str">
        <f>LOWER(_xlfn.CONCAT(Table2[[#This Row],[device_manufacturer]], "-",Table2[[#This Row],[device_suggested_area]]))</f>
        <v>netatmo-office</v>
      </c>
      <c r="AB9" s="23" t="s">
        <v>785</v>
      </c>
      <c r="AC9" s="22" t="s">
        <v>786</v>
      </c>
      <c r="AD9" s="22" t="s">
        <v>783</v>
      </c>
      <c r="AE9" s="22" t="s">
        <v>129</v>
      </c>
      <c r="AF9" s="22" t="s">
        <v>258</v>
      </c>
      <c r="AG9" s="22" t="s">
        <v>694</v>
      </c>
      <c r="AH9" s="22" t="s">
        <v>788</v>
      </c>
      <c r="AJ9" s="22" t="str">
        <f>IF(AND(ISBLANK(AH9), ISBLANK(AI9)), "", _xlfn.CONCAT("[", IF(ISBLANK(AH9), "", _xlfn.CONCAT("[""mac"", """, AH9, """]")), IF(ISBLANK(AI9), "", _xlfn.CONCAT(", [""ip"", """, AI9, """]")), "]"))</f>
        <v>[["mac", "70:ee:50:2b:6a:2c"]]</v>
      </c>
    </row>
    <row r="10" spans="1:36" x14ac:dyDescent="0.2">
      <c r="A10" s="22">
        <v>1007</v>
      </c>
      <c r="B10" s="22" t="s">
        <v>27</v>
      </c>
      <c r="C10" s="22" t="s">
        <v>129</v>
      </c>
      <c r="D10" s="22" t="s">
        <v>28</v>
      </c>
      <c r="E10" s="27" t="s">
        <v>483</v>
      </c>
      <c r="F10" s="22" t="str">
        <f>IF(ISBLANK(E10), "", Table2[[#This Row],[unique_id]])</f>
        <v>compensation_sensor_netatmo_bertram_2_kitchen_temperature</v>
      </c>
      <c r="G10" s="22" t="s">
        <v>251</v>
      </c>
      <c r="H10" s="22" t="s">
        <v>88</v>
      </c>
      <c r="I10" s="22" t="s">
        <v>31</v>
      </c>
      <c r="K10" s="22" t="s">
        <v>137</v>
      </c>
      <c r="M10" s="22" t="s">
        <v>817</v>
      </c>
      <c r="N10" s="23" t="s">
        <v>522</v>
      </c>
      <c r="R10" s="22" t="s">
        <v>523</v>
      </c>
      <c r="T10" s="23"/>
      <c r="V10" s="22" t="str">
        <f>IF(ISBLANK(U10),  "", _xlfn.CONCAT("haas/entity/sensor/", LOWER(C10), "/", E10, "/config"))</f>
        <v/>
      </c>
      <c r="W10" s="22" t="str">
        <f>IF(ISBLANK(U10),  "", _xlfn.CONCAT("haas/entity/sensor/", LOWER(C10), "/", E10))</f>
        <v/>
      </c>
      <c r="Z10" s="24"/>
      <c r="AA10" s="22" t="str">
        <f>LOWER(_xlfn.CONCAT(Table2[[#This Row],[device_manufacturer]], "-",Table2[[#This Row],[device_suggested_area]]))</f>
        <v>netatmo-kitchen</v>
      </c>
      <c r="AB10" s="23" t="s">
        <v>785</v>
      </c>
      <c r="AC10" s="22" t="s">
        <v>786</v>
      </c>
      <c r="AD10" s="22" t="s">
        <v>783</v>
      </c>
      <c r="AE10" s="22" t="s">
        <v>129</v>
      </c>
      <c r="AF10" s="22" t="s">
        <v>251</v>
      </c>
      <c r="AG10" s="22" t="s">
        <v>694</v>
      </c>
      <c r="AH10" s="22" t="s">
        <v>790</v>
      </c>
      <c r="AJ10" s="22" t="str">
        <f>IF(AND(ISBLANK(AH10), ISBLANK(AI10)), "", _xlfn.CONCAT("[", IF(ISBLANK(AH10), "", _xlfn.CONCAT("[""mac"", """, AH10, """]")), IF(ISBLANK(AI10), "", _xlfn.CONCAT(", [""ip"", """, AI10, """]")), "]"))</f>
        <v>[["mac", "70:ee:50:2c:8d:28"]]</v>
      </c>
    </row>
    <row r="11" spans="1:36" x14ac:dyDescent="0.2">
      <c r="A11" s="22">
        <v>1008</v>
      </c>
      <c r="B11" s="22" t="s">
        <v>27</v>
      </c>
      <c r="C11" s="22" t="s">
        <v>129</v>
      </c>
      <c r="D11" s="22" t="s">
        <v>28</v>
      </c>
      <c r="E11" s="28" t="s">
        <v>484</v>
      </c>
      <c r="F11" s="22" t="str">
        <f>IF(ISBLANK(E11), "", Table2[[#This Row],[unique_id]])</f>
        <v>compensation_sensor_netatmo_bertram_2_office_pantry_temperature</v>
      </c>
      <c r="G11" s="22" t="s">
        <v>257</v>
      </c>
      <c r="H11" s="22" t="s">
        <v>88</v>
      </c>
      <c r="I11" s="22" t="s">
        <v>31</v>
      </c>
      <c r="K11" s="22" t="s">
        <v>137</v>
      </c>
      <c r="M11" s="22" t="s">
        <v>817</v>
      </c>
      <c r="N11" s="23" t="s">
        <v>522</v>
      </c>
      <c r="R11" s="22" t="s">
        <v>523</v>
      </c>
      <c r="T11" s="23"/>
      <c r="V11" s="22" t="str">
        <f>IF(ISBLANK(U11),  "", _xlfn.CONCAT("haas/entity/sensor/", LOWER(C11), "/", E11, "/config"))</f>
        <v/>
      </c>
      <c r="W11" s="22" t="str">
        <f>IF(ISBLANK(U11),  "", _xlfn.CONCAT("haas/entity/sensor/", LOWER(C11), "/", E11))</f>
        <v/>
      </c>
      <c r="Z11" s="24"/>
      <c r="AJ11" s="22" t="str">
        <f>IF(AND(ISBLANK(AH11), ISBLANK(AI11)), "", _xlfn.CONCAT("[", IF(ISBLANK(AH11), "", _xlfn.CONCAT("[""mac"", """, AH11, """]")), IF(ISBLANK(AI11), "", _xlfn.CONCAT(", [""ip"", """, AI11, """]")), "]"))</f>
        <v/>
      </c>
    </row>
    <row r="12" spans="1:36" x14ac:dyDescent="0.2">
      <c r="A12" s="22">
        <v>1009</v>
      </c>
      <c r="B12" s="22" t="s">
        <v>27</v>
      </c>
      <c r="C12" s="22" t="s">
        <v>129</v>
      </c>
      <c r="D12" s="22" t="s">
        <v>28</v>
      </c>
      <c r="E12" s="22" t="s">
        <v>486</v>
      </c>
      <c r="F12" s="22" t="str">
        <f>IF(ISBLANK(E12), "", Table2[[#This Row],[unique_id]])</f>
        <v>compensation_sensor_netatmo_bertram_2_office_dining_temperature</v>
      </c>
      <c r="G12" s="22" t="s">
        <v>238</v>
      </c>
      <c r="H12" s="22" t="s">
        <v>88</v>
      </c>
      <c r="I12" s="22" t="s">
        <v>31</v>
      </c>
      <c r="K12" s="22" t="s">
        <v>137</v>
      </c>
      <c r="M12" s="22" t="s">
        <v>817</v>
      </c>
      <c r="N12" s="23" t="s">
        <v>522</v>
      </c>
      <c r="R12" s="22" t="s">
        <v>523</v>
      </c>
      <c r="T12" s="23"/>
      <c r="V12" s="22" t="str">
        <f>IF(ISBLANK(U12),  "", _xlfn.CONCAT("haas/entity/sensor/", LOWER(C12), "/", E12, "/config"))</f>
        <v/>
      </c>
      <c r="W12" s="22" t="str">
        <f>IF(ISBLANK(U12),  "", _xlfn.CONCAT("haas/entity/sensor/", LOWER(C12), "/", E12))</f>
        <v/>
      </c>
      <c r="Z12" s="24"/>
      <c r="AJ12" s="22" t="str">
        <f>IF(AND(ISBLANK(AH12), ISBLANK(AI12)), "", _xlfn.CONCAT("[", IF(ISBLANK(AH12), "", _xlfn.CONCAT("[""mac"", """, AH12, """]")), IF(ISBLANK(AI12), "", _xlfn.CONCAT(", [""ip"", """, AI12, """]")), "]"))</f>
        <v/>
      </c>
    </row>
    <row r="13" spans="1:36" ht="17" x14ac:dyDescent="0.2">
      <c r="A13" s="22">
        <v>1010</v>
      </c>
      <c r="B13" s="22" t="s">
        <v>27</v>
      </c>
      <c r="C13" s="22" t="s">
        <v>129</v>
      </c>
      <c r="D13" s="22" t="s">
        <v>28</v>
      </c>
      <c r="E13" s="22" t="s">
        <v>487</v>
      </c>
      <c r="F13" s="22" t="str">
        <f>IF(ISBLANK(E13), "", Table2[[#This Row],[unique_id]])</f>
        <v>compensation_sensor_netatmo_laundry_temperature</v>
      </c>
      <c r="G13" s="22" t="s">
        <v>259</v>
      </c>
      <c r="H13" s="22" t="s">
        <v>88</v>
      </c>
      <c r="I13" s="22" t="s">
        <v>31</v>
      </c>
      <c r="K13" s="22" t="s">
        <v>137</v>
      </c>
      <c r="M13" s="22" t="s">
        <v>817</v>
      </c>
      <c r="N13" s="23" t="s">
        <v>522</v>
      </c>
      <c r="R13" s="22" t="s">
        <v>523</v>
      </c>
      <c r="T13" s="23"/>
      <c r="V13" s="22" t="str">
        <f>IF(ISBLANK(U13),  "", _xlfn.CONCAT("haas/entity/sensor/", LOWER(C13), "/", E13, "/config"))</f>
        <v/>
      </c>
      <c r="W13" s="22" t="str">
        <f>IF(ISBLANK(U13),  "", _xlfn.CONCAT("haas/entity/sensor/", LOWER(C13), "/", E13))</f>
        <v/>
      </c>
      <c r="Z13" s="24"/>
      <c r="AA13" s="22" t="str">
        <f>LOWER(_xlfn.CONCAT(Table2[[#This Row],[device_manufacturer]], "-",Table2[[#This Row],[device_suggested_area]]))</f>
        <v>netatmo-laundry</v>
      </c>
      <c r="AB13" s="23" t="s">
        <v>784</v>
      </c>
      <c r="AC13" s="22" t="s">
        <v>786</v>
      </c>
      <c r="AD13" s="22" t="s">
        <v>782</v>
      </c>
      <c r="AE13" s="22" t="s">
        <v>129</v>
      </c>
      <c r="AF13" s="22" t="s">
        <v>259</v>
      </c>
      <c r="AG13" s="22" t="s">
        <v>694</v>
      </c>
      <c r="AH13" s="25" t="s">
        <v>789</v>
      </c>
      <c r="AJ13" s="22" t="str">
        <f>IF(AND(ISBLANK(AH13), ISBLANK(AI13)), "", _xlfn.CONCAT("[", IF(ISBLANK(AH13), "", _xlfn.CONCAT("[""mac"", """, AH13, """]")), IF(ISBLANK(AI13), "", _xlfn.CONCAT(", [""ip"", """, AI13, """]")), "]"))</f>
        <v>[["mac", "70:ee:50:25:9d:90"]]</v>
      </c>
    </row>
    <row r="14" spans="1:36" x14ac:dyDescent="0.2">
      <c r="A14" s="22">
        <v>1011</v>
      </c>
      <c r="B14" s="22" t="s">
        <v>27</v>
      </c>
      <c r="C14" s="22" t="s">
        <v>129</v>
      </c>
      <c r="D14" s="22" t="s">
        <v>28</v>
      </c>
      <c r="E14" s="22" t="s">
        <v>488</v>
      </c>
      <c r="F14" s="22" t="str">
        <f>IF(ISBLANK(E14), "", Table2[[#This Row],[unique_id]])</f>
        <v>compensation_sensor_netatmo_bertram_2_office_basement_temperature</v>
      </c>
      <c r="G14" s="22" t="s">
        <v>256</v>
      </c>
      <c r="H14" s="22" t="s">
        <v>88</v>
      </c>
      <c r="I14" s="22" t="s">
        <v>31</v>
      </c>
      <c r="K14" s="22" t="s">
        <v>137</v>
      </c>
      <c r="M14" s="22" t="s">
        <v>817</v>
      </c>
      <c r="N14" s="23" t="s">
        <v>522</v>
      </c>
      <c r="R14" s="22" t="s">
        <v>523</v>
      </c>
      <c r="T14" s="23"/>
      <c r="V14" s="22" t="str">
        <f>IF(ISBLANK(U14),  "", _xlfn.CONCAT("haas/entity/sensor/", LOWER(C14), "/", E14, "/config"))</f>
        <v/>
      </c>
      <c r="W14" s="22" t="str">
        <f>IF(ISBLANK(U14),  "", _xlfn.CONCAT("haas/entity/sensor/", LOWER(C14), "/", E14))</f>
        <v/>
      </c>
      <c r="Z14" s="24"/>
      <c r="AJ14" s="22" t="str">
        <f>IF(AND(ISBLANK(AH14), ISBLANK(AI14)), "", _xlfn.CONCAT("[", IF(ISBLANK(AH14), "", _xlfn.CONCAT("[""mac"", """, AH14, """]")), IF(ISBLANK(AI14), "", _xlfn.CONCAT(", [""ip"", """, AI14, """]")), "]"))</f>
        <v/>
      </c>
    </row>
    <row r="15" spans="1:36" x14ac:dyDescent="0.2">
      <c r="A15" s="22">
        <v>1012</v>
      </c>
      <c r="B15" s="22" t="s">
        <v>27</v>
      </c>
      <c r="C15" s="22" t="s">
        <v>40</v>
      </c>
      <c r="D15" s="22" t="s">
        <v>28</v>
      </c>
      <c r="E15" s="22" t="s">
        <v>489</v>
      </c>
      <c r="F15" s="22" t="str">
        <f>IF(ISBLANK(E15), "", Table2[[#This Row],[unique_id]])</f>
        <v>compensation_sensor_rack_temperature</v>
      </c>
      <c r="G15" s="22" t="s">
        <v>29</v>
      </c>
      <c r="H15" s="22" t="s">
        <v>88</v>
      </c>
      <c r="I15" s="22" t="s">
        <v>31</v>
      </c>
      <c r="K15" s="22" t="s">
        <v>137</v>
      </c>
      <c r="N15" s="23" t="s">
        <v>522</v>
      </c>
      <c r="O15" s="22" t="s">
        <v>32</v>
      </c>
      <c r="P15" s="22" t="s">
        <v>89</v>
      </c>
      <c r="Q15" s="22" t="s">
        <v>90</v>
      </c>
      <c r="R15" s="22" t="s">
        <v>523</v>
      </c>
      <c r="S15" s="22">
        <v>300</v>
      </c>
      <c r="T15" s="23" t="s">
        <v>35</v>
      </c>
      <c r="U15" s="22" t="s">
        <v>180</v>
      </c>
      <c r="V15" s="22" t="str">
        <f>IF(ISBLANK(U15),  "", _xlfn.CONCAT("haas/entity/sensor/", LOWER(C15), "/", E15, "/config"))</f>
        <v>haas/entity/sensor/weewx/compensation_sensor_rack_temperature/config</v>
      </c>
      <c r="W15" s="22" t="str">
        <f>IF(ISBLANK(U15),  "", _xlfn.CONCAT("haas/entity/sensor/", LOWER(C15), "/", E15))</f>
        <v>haas/entity/sensor/weewx/compensation_sensor_rack_temperature</v>
      </c>
      <c r="X15" s="22" t="s">
        <v>442</v>
      </c>
      <c r="Y15" s="22">
        <v>1</v>
      </c>
      <c r="Z15" s="24" t="s">
        <v>196</v>
      </c>
      <c r="AA15" s="22" t="s">
        <v>625</v>
      </c>
      <c r="AB15" s="23">
        <v>3.15</v>
      </c>
      <c r="AC15" s="22" t="s">
        <v>599</v>
      </c>
      <c r="AD15" s="22" t="s">
        <v>37</v>
      </c>
      <c r="AE15" s="22" t="s">
        <v>38</v>
      </c>
      <c r="AF15" s="22" t="s">
        <v>39</v>
      </c>
      <c r="AJ15" s="22" t="str">
        <f>IF(AND(ISBLANK(AH15), ISBLANK(AI15)), "", _xlfn.CONCAT("[", IF(ISBLANK(AH15), "", _xlfn.CONCAT("[""mac"", """, AH15, """]")), IF(ISBLANK(AI15), "", _xlfn.CONCAT(", [""ip"", """, AI15, """]")), "]"))</f>
        <v/>
      </c>
    </row>
    <row r="16" spans="1:36" x14ac:dyDescent="0.2">
      <c r="A16" s="22">
        <v>1013</v>
      </c>
      <c r="B16" s="22" t="s">
        <v>27</v>
      </c>
      <c r="C16" s="22" t="s">
        <v>40</v>
      </c>
      <c r="D16" s="22" t="s">
        <v>28</v>
      </c>
      <c r="E16" s="22" t="s">
        <v>490</v>
      </c>
      <c r="F16" s="22" t="str">
        <f>IF(ISBLANK(E16), "", Table2[[#This Row],[unique_id]])</f>
        <v>compensation_sensor_roof_apparent_temperature</v>
      </c>
      <c r="G16" s="22" t="s">
        <v>93</v>
      </c>
      <c r="H16" s="22" t="s">
        <v>88</v>
      </c>
      <c r="I16" s="22" t="s">
        <v>31</v>
      </c>
      <c r="N16" s="23" t="s">
        <v>522</v>
      </c>
      <c r="O16" s="22" t="s">
        <v>32</v>
      </c>
      <c r="P16" s="22" t="s">
        <v>89</v>
      </c>
      <c r="Q16" s="22" t="s">
        <v>90</v>
      </c>
      <c r="R16" s="22" t="s">
        <v>523</v>
      </c>
      <c r="S16" s="22">
        <v>300</v>
      </c>
      <c r="T16" s="23" t="s">
        <v>35</v>
      </c>
      <c r="U16" s="22" t="s">
        <v>94</v>
      </c>
      <c r="V16" s="22" t="str">
        <f>IF(ISBLANK(U16),  "", _xlfn.CONCAT("haas/entity/sensor/", LOWER(C16), "/", E16, "/config"))</f>
        <v>haas/entity/sensor/weewx/compensation_sensor_roof_apparent_temperature/config</v>
      </c>
      <c r="W16" s="22" t="str">
        <f>IF(ISBLANK(U16),  "", _xlfn.CONCAT("haas/entity/sensor/", LOWER(C16), "/", E16))</f>
        <v>haas/entity/sensor/weewx/compensation_sensor_roof_apparent_temperature</v>
      </c>
      <c r="X16" s="22" t="s">
        <v>442</v>
      </c>
      <c r="Y16" s="22">
        <v>1</v>
      </c>
      <c r="Z16" s="24" t="s">
        <v>196</v>
      </c>
      <c r="AA16" s="22" t="s">
        <v>625</v>
      </c>
      <c r="AB16" s="23">
        <v>3.15</v>
      </c>
      <c r="AC16" s="22" t="s">
        <v>599</v>
      </c>
      <c r="AD16" s="22" t="s">
        <v>37</v>
      </c>
      <c r="AE16" s="22" t="s">
        <v>38</v>
      </c>
      <c r="AF16" s="22" t="s">
        <v>39</v>
      </c>
      <c r="AJ16" s="22" t="str">
        <f>IF(AND(ISBLANK(AH16), ISBLANK(AI16)), "", _xlfn.CONCAT("[", IF(ISBLANK(AH16), "", _xlfn.CONCAT("[""mac"", """, AH16, """]")), IF(ISBLANK(AI16), "", _xlfn.CONCAT(", [""ip"", """, AI16, """]")), "]"))</f>
        <v/>
      </c>
    </row>
    <row r="17" spans="1:36" x14ac:dyDescent="0.2">
      <c r="A17" s="22">
        <v>1014</v>
      </c>
      <c r="B17" s="22" t="s">
        <v>27</v>
      </c>
      <c r="C17" s="22" t="s">
        <v>40</v>
      </c>
      <c r="D17" s="22" t="s">
        <v>28</v>
      </c>
      <c r="E17" s="22" t="s">
        <v>491</v>
      </c>
      <c r="F17" s="22" t="str">
        <f>IF(ISBLANK(E17), "", Table2[[#This Row],[unique_id]])</f>
        <v>compensation_sensor_roof_dew_point</v>
      </c>
      <c r="G17" s="22" t="s">
        <v>95</v>
      </c>
      <c r="H17" s="22" t="s">
        <v>88</v>
      </c>
      <c r="I17" s="22" t="s">
        <v>31</v>
      </c>
      <c r="N17" s="23" t="s">
        <v>522</v>
      </c>
      <c r="O17" s="22" t="s">
        <v>32</v>
      </c>
      <c r="P17" s="22" t="s">
        <v>89</v>
      </c>
      <c r="Q17" s="22" t="s">
        <v>90</v>
      </c>
      <c r="R17" s="22" t="s">
        <v>523</v>
      </c>
      <c r="S17" s="22">
        <v>300</v>
      </c>
      <c r="T17" s="23" t="s">
        <v>35</v>
      </c>
      <c r="U17" s="22" t="s">
        <v>96</v>
      </c>
      <c r="V17" s="22" t="str">
        <f>IF(ISBLANK(U17),  "", _xlfn.CONCAT("haas/entity/sensor/", LOWER(C17), "/", E17, "/config"))</f>
        <v>haas/entity/sensor/weewx/compensation_sensor_roof_dew_point/config</v>
      </c>
      <c r="W17" s="22" t="str">
        <f>IF(ISBLANK(U17),  "", _xlfn.CONCAT("haas/entity/sensor/", LOWER(C17), "/", E17))</f>
        <v>haas/entity/sensor/weewx/compensation_sensor_roof_dew_point</v>
      </c>
      <c r="X17" s="22" t="s">
        <v>442</v>
      </c>
      <c r="Y17" s="22">
        <v>1</v>
      </c>
      <c r="Z17" s="24" t="s">
        <v>196</v>
      </c>
      <c r="AA17" s="22" t="s">
        <v>625</v>
      </c>
      <c r="AB17" s="23">
        <v>3.15</v>
      </c>
      <c r="AC17" s="22" t="s">
        <v>599</v>
      </c>
      <c r="AD17" s="22" t="s">
        <v>37</v>
      </c>
      <c r="AE17" s="22" t="s">
        <v>38</v>
      </c>
      <c r="AF17" s="22" t="s">
        <v>39</v>
      </c>
      <c r="AJ17" s="22" t="str">
        <f>IF(AND(ISBLANK(AH17), ISBLANK(AI17)), "", _xlfn.CONCAT("[", IF(ISBLANK(AH17), "", _xlfn.CONCAT("[""mac"", """, AH17, """]")), IF(ISBLANK(AI17), "", _xlfn.CONCAT(", [""ip"", """, AI17, """]")), "]"))</f>
        <v/>
      </c>
    </row>
    <row r="18" spans="1:36" x14ac:dyDescent="0.2">
      <c r="A18" s="22">
        <v>1015</v>
      </c>
      <c r="B18" s="22" t="s">
        <v>27</v>
      </c>
      <c r="C18" s="22" t="s">
        <v>40</v>
      </c>
      <c r="D18" s="22" t="s">
        <v>28</v>
      </c>
      <c r="E18" s="22" t="s">
        <v>492</v>
      </c>
      <c r="F18" s="22" t="str">
        <f>IF(ISBLANK(E18), "", Table2[[#This Row],[unique_id]])</f>
        <v>compensation_sensor_roof_heat_index</v>
      </c>
      <c r="G18" s="22" t="s">
        <v>97</v>
      </c>
      <c r="H18" s="22" t="s">
        <v>88</v>
      </c>
      <c r="I18" s="22" t="s">
        <v>31</v>
      </c>
      <c r="N18" s="23" t="s">
        <v>522</v>
      </c>
      <c r="O18" s="22" t="s">
        <v>32</v>
      </c>
      <c r="P18" s="22" t="s">
        <v>89</v>
      </c>
      <c r="Q18" s="22" t="s">
        <v>90</v>
      </c>
      <c r="R18" s="22" t="s">
        <v>523</v>
      </c>
      <c r="S18" s="22">
        <v>300</v>
      </c>
      <c r="T18" s="23" t="s">
        <v>35</v>
      </c>
      <c r="U18" s="22" t="s">
        <v>98</v>
      </c>
      <c r="V18" s="22" t="str">
        <f>IF(ISBLANK(U18),  "", _xlfn.CONCAT("haas/entity/sensor/", LOWER(C18), "/", E18, "/config"))</f>
        <v>haas/entity/sensor/weewx/compensation_sensor_roof_heat_index/config</v>
      </c>
      <c r="W18" s="22" t="str">
        <f>IF(ISBLANK(U18),  "", _xlfn.CONCAT("haas/entity/sensor/", LOWER(C18), "/", E18))</f>
        <v>haas/entity/sensor/weewx/compensation_sensor_roof_heat_index</v>
      </c>
      <c r="X18" s="22" t="s">
        <v>442</v>
      </c>
      <c r="Y18" s="22">
        <v>1</v>
      </c>
      <c r="Z18" s="24" t="s">
        <v>196</v>
      </c>
      <c r="AA18" s="22" t="s">
        <v>625</v>
      </c>
      <c r="AB18" s="23">
        <v>3.15</v>
      </c>
      <c r="AC18" s="22" t="s">
        <v>599</v>
      </c>
      <c r="AD18" s="22" t="s">
        <v>37</v>
      </c>
      <c r="AE18" s="22" t="s">
        <v>38</v>
      </c>
      <c r="AF18" s="22" t="s">
        <v>39</v>
      </c>
      <c r="AJ18" s="22" t="str">
        <f>IF(AND(ISBLANK(AH18), ISBLANK(AI18)), "", _xlfn.CONCAT("[", IF(ISBLANK(AH18), "", _xlfn.CONCAT("[""mac"", """, AH18, """]")), IF(ISBLANK(AI18), "", _xlfn.CONCAT(", [""ip"", """, AI18, """]")), "]"))</f>
        <v/>
      </c>
    </row>
    <row r="19" spans="1:36" x14ac:dyDescent="0.2">
      <c r="A19" s="22">
        <v>1016</v>
      </c>
      <c r="B19" s="22" t="s">
        <v>27</v>
      </c>
      <c r="C19" s="22" t="s">
        <v>40</v>
      </c>
      <c r="D19" s="22" t="s">
        <v>28</v>
      </c>
      <c r="E19" s="22" t="s">
        <v>493</v>
      </c>
      <c r="F19" s="22" t="str">
        <f>IF(ISBLANK(E19), "", Table2[[#This Row],[unique_id]])</f>
        <v>compensation_sensor_roof_humidity_index</v>
      </c>
      <c r="G19" s="22" t="s">
        <v>99</v>
      </c>
      <c r="H19" s="22" t="s">
        <v>88</v>
      </c>
      <c r="I19" s="22" t="s">
        <v>31</v>
      </c>
      <c r="N19" s="23" t="s">
        <v>522</v>
      </c>
      <c r="O19" s="22" t="s">
        <v>32</v>
      </c>
      <c r="P19" s="22" t="s">
        <v>89</v>
      </c>
      <c r="Q19" s="22" t="s">
        <v>90</v>
      </c>
      <c r="R19" s="22" t="s">
        <v>523</v>
      </c>
      <c r="S19" s="22">
        <v>300</v>
      </c>
      <c r="T19" s="23" t="s">
        <v>35</v>
      </c>
      <c r="U19" s="22" t="s">
        <v>100</v>
      </c>
      <c r="V19" s="22" t="str">
        <f>IF(ISBLANK(U19),  "", _xlfn.CONCAT("haas/entity/sensor/", LOWER(C19), "/", E19, "/config"))</f>
        <v>haas/entity/sensor/weewx/compensation_sensor_roof_humidity_index/config</v>
      </c>
      <c r="W19" s="22" t="str">
        <f>IF(ISBLANK(U19),  "", _xlfn.CONCAT("haas/entity/sensor/", LOWER(C19), "/", E19))</f>
        <v>haas/entity/sensor/weewx/compensation_sensor_roof_humidity_index</v>
      </c>
      <c r="X19" s="22" t="s">
        <v>442</v>
      </c>
      <c r="Y19" s="22">
        <v>1</v>
      </c>
      <c r="Z19" s="24" t="s">
        <v>196</v>
      </c>
      <c r="AA19" s="22" t="s">
        <v>625</v>
      </c>
      <c r="AB19" s="23">
        <v>3.15</v>
      </c>
      <c r="AC19" s="22" t="s">
        <v>599</v>
      </c>
      <c r="AD19" s="22" t="s">
        <v>37</v>
      </c>
      <c r="AE19" s="22" t="s">
        <v>38</v>
      </c>
      <c r="AF19" s="22" t="s">
        <v>39</v>
      </c>
      <c r="AJ19" s="22" t="str">
        <f>IF(AND(ISBLANK(AH19), ISBLANK(AI19)), "", _xlfn.CONCAT("[", IF(ISBLANK(AH19), "", _xlfn.CONCAT("[""mac"", """, AH19, """]")), IF(ISBLANK(AI19), "", _xlfn.CONCAT(", [""ip"", """, AI19, """]")), "]"))</f>
        <v/>
      </c>
    </row>
    <row r="20" spans="1:36" x14ac:dyDescent="0.2">
      <c r="A20" s="22">
        <v>1017</v>
      </c>
      <c r="B20" s="22" t="s">
        <v>27</v>
      </c>
      <c r="C20" s="22" t="s">
        <v>40</v>
      </c>
      <c r="D20" s="22" t="s">
        <v>28</v>
      </c>
      <c r="E20" s="22" t="s">
        <v>494</v>
      </c>
      <c r="F20" s="22" t="str">
        <f>IF(ISBLANK(E20), "", Table2[[#This Row],[unique_id]])</f>
        <v>compensation_sensor_rack_dew_point</v>
      </c>
      <c r="G20" s="22" t="s">
        <v>101</v>
      </c>
      <c r="H20" s="22" t="s">
        <v>88</v>
      </c>
      <c r="I20" s="22" t="s">
        <v>31</v>
      </c>
      <c r="N20" s="23" t="s">
        <v>522</v>
      </c>
      <c r="O20" s="22" t="s">
        <v>32</v>
      </c>
      <c r="P20" s="22" t="s">
        <v>89</v>
      </c>
      <c r="Q20" s="22" t="s">
        <v>90</v>
      </c>
      <c r="R20" s="22" t="s">
        <v>523</v>
      </c>
      <c r="S20" s="22">
        <v>300</v>
      </c>
      <c r="T20" s="23" t="s">
        <v>35</v>
      </c>
      <c r="U20" s="22" t="s">
        <v>102</v>
      </c>
      <c r="V20" s="22" t="str">
        <f>IF(ISBLANK(U20),  "", _xlfn.CONCAT("haas/entity/sensor/", LOWER(C20), "/", E20, "/config"))</f>
        <v>haas/entity/sensor/weewx/compensation_sensor_rack_dew_point/config</v>
      </c>
      <c r="W20" s="22" t="str">
        <f>IF(ISBLANK(U20),  "", _xlfn.CONCAT("haas/entity/sensor/", LOWER(C20), "/", E20))</f>
        <v>haas/entity/sensor/weewx/compensation_sensor_rack_dew_point</v>
      </c>
      <c r="X20" s="22" t="s">
        <v>442</v>
      </c>
      <c r="Y20" s="22">
        <v>1</v>
      </c>
      <c r="Z20" s="24" t="s">
        <v>196</v>
      </c>
      <c r="AA20" s="22" t="s">
        <v>625</v>
      </c>
      <c r="AB20" s="23">
        <v>3.15</v>
      </c>
      <c r="AC20" s="22" t="s">
        <v>599</v>
      </c>
      <c r="AD20" s="22" t="s">
        <v>37</v>
      </c>
      <c r="AE20" s="22" t="s">
        <v>38</v>
      </c>
      <c r="AF20" s="22" t="s">
        <v>29</v>
      </c>
      <c r="AJ20" s="22" t="str">
        <f>IF(AND(ISBLANK(AH20), ISBLANK(AI20)), "", _xlfn.CONCAT("[", IF(ISBLANK(AH20), "", _xlfn.CONCAT("[""mac"", """, AH20, """]")), IF(ISBLANK(AI20), "", _xlfn.CONCAT(", [""ip"", """, AI20, """]")), "]"))</f>
        <v/>
      </c>
    </row>
    <row r="21" spans="1:36" x14ac:dyDescent="0.2">
      <c r="A21" s="22">
        <v>1018</v>
      </c>
      <c r="B21" s="22" t="s">
        <v>27</v>
      </c>
      <c r="C21" s="22" t="s">
        <v>40</v>
      </c>
      <c r="D21" s="22" t="s">
        <v>28</v>
      </c>
      <c r="E21" s="22" t="s">
        <v>495</v>
      </c>
      <c r="F21" s="22" t="str">
        <f>IF(ISBLANK(E21), "", Table2[[#This Row],[unique_id]])</f>
        <v>compensation_sensor_roof_wind_chill_temperature</v>
      </c>
      <c r="G21" s="22" t="s">
        <v>103</v>
      </c>
      <c r="H21" s="22" t="s">
        <v>88</v>
      </c>
      <c r="I21" s="22" t="s">
        <v>31</v>
      </c>
      <c r="N21" s="23" t="s">
        <v>522</v>
      </c>
      <c r="O21" s="22" t="s">
        <v>32</v>
      </c>
      <c r="P21" s="22" t="s">
        <v>89</v>
      </c>
      <c r="Q21" s="22" t="s">
        <v>90</v>
      </c>
      <c r="R21" s="22" t="s">
        <v>523</v>
      </c>
      <c r="S21" s="22">
        <v>300</v>
      </c>
      <c r="T21" s="23" t="s">
        <v>35</v>
      </c>
      <c r="U21" s="22" t="s">
        <v>104</v>
      </c>
      <c r="V21" s="22" t="str">
        <f>IF(ISBLANK(U21),  "", _xlfn.CONCAT("haas/entity/sensor/", LOWER(C21), "/", E21, "/config"))</f>
        <v>haas/entity/sensor/weewx/compensation_sensor_roof_wind_chill_temperature/config</v>
      </c>
      <c r="W21" s="22" t="str">
        <f>IF(ISBLANK(U21),  "", _xlfn.CONCAT("haas/entity/sensor/", LOWER(C21), "/", E21))</f>
        <v>haas/entity/sensor/weewx/compensation_sensor_roof_wind_chill_temperature</v>
      </c>
      <c r="X21" s="22" t="s">
        <v>442</v>
      </c>
      <c r="Y21" s="22">
        <v>1</v>
      </c>
      <c r="Z21" s="24" t="s">
        <v>196</v>
      </c>
      <c r="AA21" s="22" t="s">
        <v>625</v>
      </c>
      <c r="AB21" s="23">
        <v>3.15</v>
      </c>
      <c r="AC21" s="22" t="s">
        <v>599</v>
      </c>
      <c r="AD21" s="22" t="s">
        <v>37</v>
      </c>
      <c r="AE21" s="22" t="s">
        <v>38</v>
      </c>
      <c r="AF21" s="22" t="s">
        <v>39</v>
      </c>
      <c r="AJ21" s="22" t="str">
        <f>IF(AND(ISBLANK(AH21), ISBLANK(AI21)), "", _xlfn.CONCAT("[", IF(ISBLANK(AH21), "", _xlfn.CONCAT("[""mac"", """, AH21, """]")), IF(ISBLANK(AI21), "", _xlfn.CONCAT(", [""ip"", """, AI21, """]")), "]"))</f>
        <v/>
      </c>
    </row>
    <row r="22" spans="1:36" x14ac:dyDescent="0.2">
      <c r="A22" s="22">
        <v>1019</v>
      </c>
      <c r="B22" s="22" t="s">
        <v>27</v>
      </c>
      <c r="C22" s="22" t="s">
        <v>821</v>
      </c>
      <c r="D22" s="22" t="s">
        <v>550</v>
      </c>
      <c r="E22" s="22" t="s">
        <v>549</v>
      </c>
      <c r="F22" s="22" t="str">
        <f>IF(ISBLANK(E22), "", Table2[[#This Row],[unique_id]])</f>
        <v>column_break</v>
      </c>
      <c r="G22" s="22" t="s">
        <v>546</v>
      </c>
      <c r="H22" s="22" t="s">
        <v>88</v>
      </c>
      <c r="I22" s="22" t="s">
        <v>31</v>
      </c>
      <c r="K22" s="22" t="s">
        <v>547</v>
      </c>
      <c r="L22" s="22" t="s">
        <v>548</v>
      </c>
      <c r="T22" s="23"/>
      <c r="Z22" s="24"/>
      <c r="AJ22" s="22" t="str">
        <f>IF(AND(ISBLANK(AH22), ISBLANK(AI22)), "", _xlfn.CONCAT("[", IF(ISBLANK(AH22), "", _xlfn.CONCAT("[""mac"", """, AH22, """]")), IF(ISBLANK(AI22), "", _xlfn.CONCAT(", [""ip"", """, AI22, """]")), "]"))</f>
        <v/>
      </c>
    </row>
    <row r="23" spans="1:36" x14ac:dyDescent="0.2">
      <c r="A23" s="22">
        <v>1050</v>
      </c>
      <c r="B23" s="22" t="s">
        <v>27</v>
      </c>
      <c r="C23" s="22" t="s">
        <v>40</v>
      </c>
      <c r="D23" s="22" t="s">
        <v>28</v>
      </c>
      <c r="E23" s="22" t="s">
        <v>504</v>
      </c>
      <c r="F23" s="22" t="str">
        <f>IF(ISBLANK(E23), "", Table2[[#This Row],[unique_id]])</f>
        <v>compensation_sensor_roof_humidity</v>
      </c>
      <c r="G23" s="22" t="s">
        <v>39</v>
      </c>
      <c r="H23" s="22" t="s">
        <v>30</v>
      </c>
      <c r="I23" s="22" t="s">
        <v>31</v>
      </c>
      <c r="K23" s="22" t="s">
        <v>91</v>
      </c>
      <c r="M23" s="22" t="s">
        <v>817</v>
      </c>
      <c r="N23" s="23" t="s">
        <v>522</v>
      </c>
      <c r="O23" s="22" t="s">
        <v>32</v>
      </c>
      <c r="P23" s="22" t="s">
        <v>33</v>
      </c>
      <c r="Q23" s="22" t="s">
        <v>34</v>
      </c>
      <c r="R23" s="22" t="s">
        <v>525</v>
      </c>
      <c r="S23" s="22">
        <v>300</v>
      </c>
      <c r="T23" s="23" t="s">
        <v>35</v>
      </c>
      <c r="U23" s="22" t="s">
        <v>41</v>
      </c>
      <c r="V23" s="22" t="str">
        <f>IF(ISBLANK(U23),  "", _xlfn.CONCAT("haas/entity/sensor/", LOWER(C23), "/", E23, "/config"))</f>
        <v>haas/entity/sensor/weewx/compensation_sensor_roof_humidity/config</v>
      </c>
      <c r="W23" s="22" t="str">
        <f>IF(ISBLANK(U23),  "", _xlfn.CONCAT("haas/entity/sensor/", LOWER(C23), "/", E23))</f>
        <v>haas/entity/sensor/weewx/compensation_sensor_roof_humidity</v>
      </c>
      <c r="X23" s="22" t="s">
        <v>443</v>
      </c>
      <c r="Y23" s="22">
        <v>1</v>
      </c>
      <c r="Z23" s="24" t="s">
        <v>196</v>
      </c>
      <c r="AA23" s="22" t="s">
        <v>625</v>
      </c>
      <c r="AB23" s="23">
        <v>3.15</v>
      </c>
      <c r="AC23" s="22" t="s">
        <v>599</v>
      </c>
      <c r="AD23" s="22" t="s">
        <v>37</v>
      </c>
      <c r="AE23" s="22" t="s">
        <v>38</v>
      </c>
      <c r="AF23" s="22" t="s">
        <v>39</v>
      </c>
      <c r="AJ23" s="22" t="str">
        <f>IF(AND(ISBLANK(AH23), ISBLANK(AI23)), "", _xlfn.CONCAT("[", IF(ISBLANK(AH23), "", _xlfn.CONCAT("[""mac"", """, AH23, """]")), IF(ISBLANK(AI23), "", _xlfn.CONCAT(", [""ip"", """, AI23, """]")), "]"))</f>
        <v/>
      </c>
    </row>
    <row r="24" spans="1:36" x14ac:dyDescent="0.2">
      <c r="A24" s="22">
        <v>1051</v>
      </c>
      <c r="B24" s="22" t="s">
        <v>27</v>
      </c>
      <c r="C24" s="22" t="s">
        <v>129</v>
      </c>
      <c r="D24" s="22" t="s">
        <v>28</v>
      </c>
      <c r="E24" s="22" t="s">
        <v>505</v>
      </c>
      <c r="F24" s="22" t="str">
        <f>IF(ISBLANK(E24), "", Table2[[#This Row],[unique_id]])</f>
        <v>compensation_sensor_netatmo_ada_humidity</v>
      </c>
      <c r="G24" s="22" t="s">
        <v>131</v>
      </c>
      <c r="H24" s="22" t="s">
        <v>30</v>
      </c>
      <c r="I24" s="22" t="s">
        <v>31</v>
      </c>
      <c r="K24" s="22" t="s">
        <v>91</v>
      </c>
      <c r="M24" s="22" t="s">
        <v>817</v>
      </c>
      <c r="N24" s="23" t="s">
        <v>522</v>
      </c>
      <c r="R24" s="22" t="s">
        <v>525</v>
      </c>
      <c r="T24" s="23"/>
      <c r="V24" s="22" t="str">
        <f>IF(ISBLANK(U24),  "", _xlfn.CONCAT("haas/entity/sensor/", LOWER(C24), "/", E24, "/config"))</f>
        <v/>
      </c>
      <c r="W24" s="22" t="str">
        <f>IF(ISBLANK(U24),  "", _xlfn.CONCAT("haas/entity/sensor/", LOWER(C24), "/", E24))</f>
        <v/>
      </c>
      <c r="Z24" s="24"/>
      <c r="AJ24" s="22" t="str">
        <f>IF(AND(ISBLANK(AH24), ISBLANK(AI24)), "", _xlfn.CONCAT("[", IF(ISBLANK(AH24), "", _xlfn.CONCAT("[""mac"", """, AH24, """]")), IF(ISBLANK(AI24), "", _xlfn.CONCAT(", [""ip"", """, AI24, """]")), "]"))</f>
        <v/>
      </c>
    </row>
    <row r="25" spans="1:36" x14ac:dyDescent="0.2">
      <c r="A25" s="22">
        <v>1052</v>
      </c>
      <c r="B25" s="22" t="s">
        <v>27</v>
      </c>
      <c r="C25" s="22" t="s">
        <v>129</v>
      </c>
      <c r="D25" s="22" t="s">
        <v>28</v>
      </c>
      <c r="E25" s="22" t="s">
        <v>506</v>
      </c>
      <c r="F25" s="22" t="str">
        <f>IF(ISBLANK(E25), "", Table2[[#This Row],[unique_id]])</f>
        <v>compensation_sensor_netatmo_edwin_humidity</v>
      </c>
      <c r="G25" s="22" t="s">
        <v>128</v>
      </c>
      <c r="H25" s="22" t="s">
        <v>30</v>
      </c>
      <c r="I25" s="22" t="s">
        <v>31</v>
      </c>
      <c r="K25" s="22" t="s">
        <v>91</v>
      </c>
      <c r="M25" s="22" t="s">
        <v>817</v>
      </c>
      <c r="N25" s="23" t="s">
        <v>522</v>
      </c>
      <c r="R25" s="22" t="s">
        <v>525</v>
      </c>
      <c r="T25" s="23"/>
      <c r="V25" s="22" t="str">
        <f>IF(ISBLANK(U25),  "", _xlfn.CONCAT("haas/entity/sensor/", LOWER(C25), "/", E25, "/config"))</f>
        <v/>
      </c>
      <c r="W25" s="22" t="str">
        <f>IF(ISBLANK(U25),  "", _xlfn.CONCAT("haas/entity/sensor/", LOWER(C25), "/", E25))</f>
        <v/>
      </c>
      <c r="Z25" s="24"/>
      <c r="AJ25" s="22" t="str">
        <f>IF(AND(ISBLANK(AH25), ISBLANK(AI25)), "", _xlfn.CONCAT("[", IF(ISBLANK(AH25), "", _xlfn.CONCAT("[""mac"", """, AH25, """]")), IF(ISBLANK(AI25), "", _xlfn.CONCAT(", [""ip"", """, AI25, """]")), "]"))</f>
        <v/>
      </c>
    </row>
    <row r="26" spans="1:36" x14ac:dyDescent="0.2">
      <c r="A26" s="22">
        <v>1053</v>
      </c>
      <c r="B26" s="22" t="s">
        <v>27</v>
      </c>
      <c r="C26" s="22" t="s">
        <v>129</v>
      </c>
      <c r="D26" s="22" t="s">
        <v>28</v>
      </c>
      <c r="E26" s="22" t="s">
        <v>511</v>
      </c>
      <c r="F26" s="22" t="str">
        <f>IF(ISBLANK(E26), "", Table2[[#This Row],[unique_id]])</f>
        <v>compensation_sensor_netatmo_bertram_2_office_lounge_humidity</v>
      </c>
      <c r="G26" s="22" t="s">
        <v>239</v>
      </c>
      <c r="H26" s="22" t="s">
        <v>30</v>
      </c>
      <c r="I26" s="22" t="s">
        <v>31</v>
      </c>
      <c r="K26" s="22" t="s">
        <v>91</v>
      </c>
      <c r="M26" s="22" t="s">
        <v>817</v>
      </c>
      <c r="N26" s="23" t="s">
        <v>522</v>
      </c>
      <c r="R26" s="22" t="s">
        <v>525</v>
      </c>
      <c r="T26" s="23"/>
      <c r="V26" s="22" t="str">
        <f>IF(ISBLANK(U26),  "", _xlfn.CONCAT("haas/entity/sensor/", LOWER(C26), "/", E26, "/config"))</f>
        <v/>
      </c>
      <c r="W26" s="22" t="str">
        <f>IF(ISBLANK(U26),  "", _xlfn.CONCAT("haas/entity/sensor/", LOWER(C26), "/", E26))</f>
        <v/>
      </c>
      <c r="Z26" s="24"/>
      <c r="AJ26" s="22" t="str">
        <f>IF(AND(ISBLANK(AH26), ISBLANK(AI26)), "", _xlfn.CONCAT("[", IF(ISBLANK(AH26), "", _xlfn.CONCAT("[""mac"", """, AH26, """]")), IF(ISBLANK(AI26), "", _xlfn.CONCAT(", [""ip"", """, AI26, """]")), "]"))</f>
        <v/>
      </c>
    </row>
    <row r="27" spans="1:36" x14ac:dyDescent="0.2">
      <c r="A27" s="22">
        <v>1054</v>
      </c>
      <c r="B27" s="22" t="s">
        <v>27</v>
      </c>
      <c r="C27" s="22" t="s">
        <v>129</v>
      </c>
      <c r="D27" s="22" t="s">
        <v>28</v>
      </c>
      <c r="E27" s="22" t="s">
        <v>507</v>
      </c>
      <c r="F27" s="22" t="str">
        <f>IF(ISBLANK(E27), "", Table2[[#This Row],[unique_id]])</f>
        <v>compensation_sensor_netatmo_parents_humidity</v>
      </c>
      <c r="G27" s="22" t="s">
        <v>237</v>
      </c>
      <c r="H27" s="22" t="s">
        <v>30</v>
      </c>
      <c r="I27" s="22" t="s">
        <v>31</v>
      </c>
      <c r="K27" s="22" t="s">
        <v>137</v>
      </c>
      <c r="M27" s="22" t="s">
        <v>817</v>
      </c>
      <c r="N27" s="23" t="s">
        <v>522</v>
      </c>
      <c r="R27" s="22" t="s">
        <v>525</v>
      </c>
      <c r="T27" s="23"/>
      <c r="V27" s="22" t="str">
        <f>IF(ISBLANK(U27),  "", _xlfn.CONCAT("haas/entity/sensor/", LOWER(C27), "/", E27, "/config"))</f>
        <v/>
      </c>
      <c r="W27" s="22" t="str">
        <f>IF(ISBLANK(U27),  "", _xlfn.CONCAT("haas/entity/sensor/", LOWER(C27), "/", E27))</f>
        <v/>
      </c>
      <c r="Z27" s="24"/>
      <c r="AJ27" s="22" t="str">
        <f>IF(AND(ISBLANK(AH27), ISBLANK(AI27)), "", _xlfn.CONCAT("[", IF(ISBLANK(AH27), "", _xlfn.CONCAT("[""mac"", """, AH27, """]")), IF(ISBLANK(AI27), "", _xlfn.CONCAT(", [""ip"", """, AI27, """]")), "]"))</f>
        <v/>
      </c>
    </row>
    <row r="28" spans="1:36" x14ac:dyDescent="0.2">
      <c r="A28" s="22">
        <v>1055</v>
      </c>
      <c r="B28" s="22" t="s">
        <v>27</v>
      </c>
      <c r="C28" s="22" t="s">
        <v>129</v>
      </c>
      <c r="D28" s="22" t="s">
        <v>28</v>
      </c>
      <c r="E28" s="22" t="s">
        <v>508</v>
      </c>
      <c r="F28" s="22" t="str">
        <f>IF(ISBLANK(E28), "", Table2[[#This Row],[unique_id]])</f>
        <v>compensation_sensor_netatmo_bertram_2_office_humidity</v>
      </c>
      <c r="G28" s="22" t="s">
        <v>258</v>
      </c>
      <c r="H28" s="22" t="s">
        <v>30</v>
      </c>
      <c r="I28" s="22" t="s">
        <v>31</v>
      </c>
      <c r="K28" s="22" t="s">
        <v>137</v>
      </c>
      <c r="M28" s="22" t="s">
        <v>817</v>
      </c>
      <c r="N28" s="23" t="s">
        <v>522</v>
      </c>
      <c r="R28" s="22" t="s">
        <v>525</v>
      </c>
      <c r="T28" s="23"/>
      <c r="V28" s="22" t="str">
        <f>IF(ISBLANK(U28),  "", _xlfn.CONCAT("haas/entity/sensor/", LOWER(C28), "/", E28, "/config"))</f>
        <v/>
      </c>
      <c r="W28" s="22" t="str">
        <f>IF(ISBLANK(U28),  "", _xlfn.CONCAT("haas/entity/sensor/", LOWER(C28), "/", E28))</f>
        <v/>
      </c>
      <c r="Z28" s="24"/>
      <c r="AJ28" s="22" t="str">
        <f>IF(AND(ISBLANK(AH28), ISBLANK(AI28)), "", _xlfn.CONCAT("[", IF(ISBLANK(AH28), "", _xlfn.CONCAT("[""mac"", """, AH28, """]")), IF(ISBLANK(AI28), "", _xlfn.CONCAT(", [""ip"", """, AI28, """]")), "]"))</f>
        <v/>
      </c>
    </row>
    <row r="29" spans="1:36" x14ac:dyDescent="0.2">
      <c r="A29" s="22">
        <v>1056</v>
      </c>
      <c r="B29" s="22" t="s">
        <v>27</v>
      </c>
      <c r="C29" s="22" t="s">
        <v>129</v>
      </c>
      <c r="D29" s="22" t="s">
        <v>28</v>
      </c>
      <c r="E29" s="22" t="s">
        <v>509</v>
      </c>
      <c r="F29" s="22" t="str">
        <f>IF(ISBLANK(E29), "", Table2[[#This Row],[unique_id]])</f>
        <v>compensation_sensor_netatmo_bertram_2_kitchen_humidity</v>
      </c>
      <c r="G29" s="22" t="s">
        <v>251</v>
      </c>
      <c r="H29" s="22" t="s">
        <v>30</v>
      </c>
      <c r="I29" s="22" t="s">
        <v>31</v>
      </c>
      <c r="K29" s="22" t="s">
        <v>137</v>
      </c>
      <c r="M29" s="22" t="s">
        <v>817</v>
      </c>
      <c r="N29" s="23" t="s">
        <v>522</v>
      </c>
      <c r="R29" s="22" t="s">
        <v>525</v>
      </c>
      <c r="T29" s="23"/>
      <c r="V29" s="22" t="str">
        <f>IF(ISBLANK(U29),  "", _xlfn.CONCAT("haas/entity/sensor/", LOWER(C29), "/", E29, "/config"))</f>
        <v/>
      </c>
      <c r="W29" s="22" t="str">
        <f>IF(ISBLANK(U29),  "", _xlfn.CONCAT("haas/entity/sensor/", LOWER(C29), "/", E29))</f>
        <v/>
      </c>
      <c r="Z29" s="24"/>
      <c r="AJ29" s="22" t="str">
        <f>IF(AND(ISBLANK(AH29), ISBLANK(AI29)), "", _xlfn.CONCAT("[", IF(ISBLANK(AH29), "", _xlfn.CONCAT("[""mac"", """, AH29, """]")), IF(ISBLANK(AI29), "", _xlfn.CONCAT(", [""ip"", """, AI29, """]")), "]"))</f>
        <v/>
      </c>
    </row>
    <row r="30" spans="1:36" x14ac:dyDescent="0.2">
      <c r="A30" s="22">
        <v>1057</v>
      </c>
      <c r="B30" s="22" t="s">
        <v>27</v>
      </c>
      <c r="C30" s="22" t="s">
        <v>129</v>
      </c>
      <c r="D30" s="22" t="s">
        <v>28</v>
      </c>
      <c r="E30" s="22" t="s">
        <v>510</v>
      </c>
      <c r="F30" s="22" t="str">
        <f>IF(ISBLANK(E30), "", Table2[[#This Row],[unique_id]])</f>
        <v>compensation_sensor_netatmo_bertram_2_office_pantry_humidity</v>
      </c>
      <c r="G30" s="22" t="s">
        <v>257</v>
      </c>
      <c r="H30" s="22" t="s">
        <v>30</v>
      </c>
      <c r="I30" s="22" t="s">
        <v>31</v>
      </c>
      <c r="K30" s="22" t="s">
        <v>137</v>
      </c>
      <c r="M30" s="22" t="s">
        <v>817</v>
      </c>
      <c r="N30" s="23" t="s">
        <v>522</v>
      </c>
      <c r="R30" s="22" t="s">
        <v>525</v>
      </c>
      <c r="T30" s="23"/>
      <c r="V30" s="22" t="str">
        <f>IF(ISBLANK(U30),  "", _xlfn.CONCAT("haas/entity/sensor/", LOWER(C30), "/", E30, "/config"))</f>
        <v/>
      </c>
      <c r="W30" s="22" t="str">
        <f>IF(ISBLANK(U30),  "", _xlfn.CONCAT("haas/entity/sensor/", LOWER(C30), "/", E30))</f>
        <v/>
      </c>
      <c r="Z30" s="24"/>
      <c r="AJ30" s="22" t="str">
        <f>IF(AND(ISBLANK(AH30), ISBLANK(AI30)), "", _xlfn.CONCAT("[", IF(ISBLANK(AH30), "", _xlfn.CONCAT("[""mac"", """, AH30, """]")), IF(ISBLANK(AI30), "", _xlfn.CONCAT(", [""ip"", """, AI30, """]")), "]"))</f>
        <v/>
      </c>
    </row>
    <row r="31" spans="1:36" x14ac:dyDescent="0.2">
      <c r="A31" s="22">
        <v>1058</v>
      </c>
      <c r="B31" s="22" t="s">
        <v>27</v>
      </c>
      <c r="C31" s="22" t="s">
        <v>129</v>
      </c>
      <c r="D31" s="22" t="s">
        <v>28</v>
      </c>
      <c r="E31" s="22" t="s">
        <v>512</v>
      </c>
      <c r="F31" s="22" t="str">
        <f>IF(ISBLANK(E31), "", Table2[[#This Row],[unique_id]])</f>
        <v>compensation_sensor_netatmo_bertram_2_office_dining_humidity</v>
      </c>
      <c r="G31" s="22" t="s">
        <v>238</v>
      </c>
      <c r="H31" s="22" t="s">
        <v>30</v>
      </c>
      <c r="I31" s="22" t="s">
        <v>31</v>
      </c>
      <c r="K31" s="22" t="s">
        <v>137</v>
      </c>
      <c r="M31" s="22" t="s">
        <v>817</v>
      </c>
      <c r="N31" s="23" t="s">
        <v>522</v>
      </c>
      <c r="R31" s="22" t="s">
        <v>525</v>
      </c>
      <c r="T31" s="23"/>
      <c r="V31" s="22" t="str">
        <f>IF(ISBLANK(U31),  "", _xlfn.CONCAT("haas/entity/sensor/", LOWER(C31), "/", E31, "/config"))</f>
        <v/>
      </c>
      <c r="W31" s="22" t="str">
        <f>IF(ISBLANK(U31),  "", _xlfn.CONCAT("haas/entity/sensor/", LOWER(C31), "/", E31))</f>
        <v/>
      </c>
      <c r="Z31" s="24"/>
      <c r="AJ31" s="22" t="str">
        <f>IF(AND(ISBLANK(AH31), ISBLANK(AI31)), "", _xlfn.CONCAT("[", IF(ISBLANK(AH31), "", _xlfn.CONCAT("[""mac"", """, AH31, """]")), IF(ISBLANK(AI31), "", _xlfn.CONCAT(", [""ip"", """, AI31, """]")), "]"))</f>
        <v/>
      </c>
    </row>
    <row r="32" spans="1:36" x14ac:dyDescent="0.2">
      <c r="A32" s="22">
        <v>1059</v>
      </c>
      <c r="B32" s="22" t="s">
        <v>27</v>
      </c>
      <c r="C32" s="22" t="s">
        <v>129</v>
      </c>
      <c r="D32" s="22" t="s">
        <v>28</v>
      </c>
      <c r="E32" s="22" t="s">
        <v>513</v>
      </c>
      <c r="F32" s="22" t="str">
        <f>IF(ISBLANK(E32), "", Table2[[#This Row],[unique_id]])</f>
        <v>compensation_sensor_netatmo_laundry_humidity</v>
      </c>
      <c r="G32" s="22" t="s">
        <v>259</v>
      </c>
      <c r="H32" s="22" t="s">
        <v>30</v>
      </c>
      <c r="I32" s="22" t="s">
        <v>31</v>
      </c>
      <c r="K32" s="22" t="s">
        <v>137</v>
      </c>
      <c r="M32" s="22" t="s">
        <v>817</v>
      </c>
      <c r="N32" s="23" t="s">
        <v>522</v>
      </c>
      <c r="R32" s="22" t="s">
        <v>525</v>
      </c>
      <c r="T32" s="23"/>
      <c r="V32" s="22" t="str">
        <f>IF(ISBLANK(U32),  "", _xlfn.CONCAT("haas/entity/sensor/", LOWER(C32), "/", E32, "/config"))</f>
        <v/>
      </c>
      <c r="W32" s="22" t="str">
        <f>IF(ISBLANK(U32),  "", _xlfn.CONCAT("haas/entity/sensor/", LOWER(C32), "/", E32))</f>
        <v/>
      </c>
      <c r="Z32" s="24"/>
      <c r="AJ32" s="22" t="str">
        <f>IF(AND(ISBLANK(AH32), ISBLANK(AI32)), "", _xlfn.CONCAT("[", IF(ISBLANK(AH32), "", _xlfn.CONCAT("[""mac"", """, AH32, """]")), IF(ISBLANK(AI32), "", _xlfn.CONCAT(", [""ip"", """, AI32, """]")), "]"))</f>
        <v/>
      </c>
    </row>
    <row r="33" spans="1:36" x14ac:dyDescent="0.2">
      <c r="A33" s="22">
        <v>1060</v>
      </c>
      <c r="B33" s="22" t="s">
        <v>27</v>
      </c>
      <c r="C33" s="22" t="s">
        <v>129</v>
      </c>
      <c r="D33" s="22" t="s">
        <v>28</v>
      </c>
      <c r="E33" s="22" t="s">
        <v>514</v>
      </c>
      <c r="F33" s="22" t="str">
        <f>IF(ISBLANK(E33), "", Table2[[#This Row],[unique_id]])</f>
        <v>compensation_sensor_netatmo_bertram_2_office_basement_humidity</v>
      </c>
      <c r="G33" s="22" t="s">
        <v>256</v>
      </c>
      <c r="H33" s="22" t="s">
        <v>30</v>
      </c>
      <c r="I33" s="22" t="s">
        <v>31</v>
      </c>
      <c r="K33" s="22" t="s">
        <v>137</v>
      </c>
      <c r="M33" s="22" t="s">
        <v>817</v>
      </c>
      <c r="N33" s="23" t="s">
        <v>522</v>
      </c>
      <c r="R33" s="22" t="s">
        <v>525</v>
      </c>
      <c r="T33" s="23"/>
      <c r="V33" s="22" t="str">
        <f>IF(ISBLANK(U33),  "", _xlfn.CONCAT("haas/entity/sensor/", LOWER(C33), "/", E33, "/config"))</f>
        <v/>
      </c>
      <c r="W33" s="22" t="str">
        <f>IF(ISBLANK(U33),  "", _xlfn.CONCAT("haas/entity/sensor/", LOWER(C33), "/", E33))</f>
        <v/>
      </c>
      <c r="Z33" s="24"/>
      <c r="AJ33" s="22" t="str">
        <f>IF(AND(ISBLANK(AH33), ISBLANK(AI33)), "", _xlfn.CONCAT("[", IF(ISBLANK(AH33), "", _xlfn.CONCAT("[""mac"", """, AH33, """]")), IF(ISBLANK(AI33), "", _xlfn.CONCAT(", [""ip"", """, AI33, """]")), "]"))</f>
        <v/>
      </c>
    </row>
    <row r="34" spans="1:36" x14ac:dyDescent="0.2">
      <c r="A34" s="22">
        <v>1061</v>
      </c>
      <c r="B34" s="22" t="s">
        <v>27</v>
      </c>
      <c r="C34" s="22" t="s">
        <v>40</v>
      </c>
      <c r="D34" s="22" t="s">
        <v>28</v>
      </c>
      <c r="E34" s="22" t="s">
        <v>515</v>
      </c>
      <c r="F34" s="22" t="str">
        <f>IF(ISBLANK(E34), "", Table2[[#This Row],[unique_id]])</f>
        <v>compensation_sensor_rack_humidity</v>
      </c>
      <c r="G34" s="22" t="s">
        <v>29</v>
      </c>
      <c r="H34" s="22" t="s">
        <v>30</v>
      </c>
      <c r="I34" s="22" t="s">
        <v>31</v>
      </c>
      <c r="K34" s="22" t="s">
        <v>137</v>
      </c>
      <c r="N34" s="23" t="s">
        <v>522</v>
      </c>
      <c r="O34" s="22" t="s">
        <v>32</v>
      </c>
      <c r="P34" s="22" t="s">
        <v>33</v>
      </c>
      <c r="Q34" s="22" t="s">
        <v>34</v>
      </c>
      <c r="R34" s="22" t="s">
        <v>525</v>
      </c>
      <c r="S34" s="22">
        <v>300</v>
      </c>
      <c r="T34" s="23" t="s">
        <v>35</v>
      </c>
      <c r="U34" s="22" t="s">
        <v>36</v>
      </c>
      <c r="V34" s="22" t="str">
        <f>IF(ISBLANK(U34),  "", _xlfn.CONCAT("haas/entity/sensor/", LOWER(C34), "/", E34, "/config"))</f>
        <v>haas/entity/sensor/weewx/compensation_sensor_rack_humidity/config</v>
      </c>
      <c r="W34" s="22" t="str">
        <f>IF(ISBLANK(U34),  "", _xlfn.CONCAT("haas/entity/sensor/", LOWER(C34), "/", E34))</f>
        <v>haas/entity/sensor/weewx/compensation_sensor_rack_humidity</v>
      </c>
      <c r="X34" s="22" t="s">
        <v>443</v>
      </c>
      <c r="Y34" s="22">
        <v>1</v>
      </c>
      <c r="Z34" s="24" t="s">
        <v>196</v>
      </c>
      <c r="AA34" s="22" t="s">
        <v>625</v>
      </c>
      <c r="AB34" s="23">
        <v>3.15</v>
      </c>
      <c r="AC34" s="22" t="s">
        <v>599</v>
      </c>
      <c r="AD34" s="22" t="s">
        <v>37</v>
      </c>
      <c r="AE34" s="22" t="s">
        <v>38</v>
      </c>
      <c r="AF34" s="22" t="s">
        <v>29</v>
      </c>
      <c r="AJ34" s="22" t="str">
        <f>IF(AND(ISBLANK(AH34), ISBLANK(AI34)), "", _xlfn.CONCAT("[", IF(ISBLANK(AH34), "", _xlfn.CONCAT("[""mac"", """, AH34, """]")), IF(ISBLANK(AI34), "", _xlfn.CONCAT(", [""ip"", """, AI34, """]")), "]"))</f>
        <v/>
      </c>
    </row>
    <row r="35" spans="1:36" x14ac:dyDescent="0.2">
      <c r="A35" s="22">
        <v>1062</v>
      </c>
      <c r="B35" s="22" t="s">
        <v>27</v>
      </c>
      <c r="C35" s="22" t="s">
        <v>821</v>
      </c>
      <c r="D35" s="22" t="s">
        <v>550</v>
      </c>
      <c r="E35" s="22" t="s">
        <v>549</v>
      </c>
      <c r="F35" s="22" t="str">
        <f>IF(ISBLANK(E35), "", Table2[[#This Row],[unique_id]])</f>
        <v>column_break</v>
      </c>
      <c r="G35" s="22" t="s">
        <v>546</v>
      </c>
      <c r="H35" s="22" t="s">
        <v>30</v>
      </c>
      <c r="I35" s="22" t="s">
        <v>31</v>
      </c>
      <c r="K35" s="22" t="s">
        <v>547</v>
      </c>
      <c r="L35" s="22" t="s">
        <v>548</v>
      </c>
      <c r="T35" s="23"/>
      <c r="Z35" s="24"/>
      <c r="AJ35" s="22" t="str">
        <f>IF(AND(ISBLANK(AH35), ISBLANK(AI35)), "", _xlfn.CONCAT("[", IF(ISBLANK(AH35), "", _xlfn.CONCAT("[""mac"", """, AH35, """]")), IF(ISBLANK(AI35), "", _xlfn.CONCAT(", [""ip"", """, AI35, """]")), "]"))</f>
        <v/>
      </c>
    </row>
    <row r="36" spans="1:36" x14ac:dyDescent="0.2">
      <c r="A36" s="22">
        <v>1100</v>
      </c>
      <c r="B36" s="22" t="s">
        <v>27</v>
      </c>
      <c r="C36" s="22" t="s">
        <v>129</v>
      </c>
      <c r="D36" s="22" t="s">
        <v>28</v>
      </c>
      <c r="E36" s="22" t="s">
        <v>496</v>
      </c>
      <c r="F36" s="22" t="str">
        <f>IF(ISBLANK(E36), "", Table2[[#This Row],[unique_id]])</f>
        <v>compensation_sensor_netatmo_ada_co2</v>
      </c>
      <c r="G36" s="22" t="s">
        <v>131</v>
      </c>
      <c r="H36" s="22" t="s">
        <v>189</v>
      </c>
      <c r="I36" s="22" t="s">
        <v>31</v>
      </c>
      <c r="N36" s="23" t="s">
        <v>522</v>
      </c>
      <c r="R36" s="22" t="s">
        <v>326</v>
      </c>
      <c r="T36" s="23"/>
      <c r="V36" s="22" t="str">
        <f>IF(ISBLANK(U36),  "", _xlfn.CONCAT("haas/entity/sensor/", LOWER(C36), "/", E36, "/config"))</f>
        <v/>
      </c>
      <c r="W36" s="22" t="str">
        <f>IF(ISBLANK(U36),  "", _xlfn.CONCAT("haas/entity/sensor/", LOWER(C36), "/", E36))</f>
        <v/>
      </c>
      <c r="Z36" s="24"/>
      <c r="AJ36" s="22" t="str">
        <f>IF(AND(ISBLANK(AH36), ISBLANK(AI36)), "", _xlfn.CONCAT("[", IF(ISBLANK(AH36), "", _xlfn.CONCAT("[""mac"", """, AH36, """]")), IF(ISBLANK(AI36), "", _xlfn.CONCAT(", [""ip"", """, AI36, """]")), "]"))</f>
        <v/>
      </c>
    </row>
    <row r="37" spans="1:36" x14ac:dyDescent="0.2">
      <c r="A37" s="22">
        <v>1101</v>
      </c>
      <c r="B37" s="22" t="s">
        <v>27</v>
      </c>
      <c r="C37" s="22" t="s">
        <v>129</v>
      </c>
      <c r="D37" s="22" t="s">
        <v>28</v>
      </c>
      <c r="E37" s="22" t="s">
        <v>497</v>
      </c>
      <c r="F37" s="22" t="str">
        <f>IF(ISBLANK(E37), "", Table2[[#This Row],[unique_id]])</f>
        <v>compensation_sensor_netatmo_edwin_co2</v>
      </c>
      <c r="G37" s="22" t="s">
        <v>128</v>
      </c>
      <c r="H37" s="22" t="s">
        <v>189</v>
      </c>
      <c r="I37" s="22" t="s">
        <v>31</v>
      </c>
      <c r="K37" s="22" t="s">
        <v>91</v>
      </c>
      <c r="M37" s="22" t="s">
        <v>817</v>
      </c>
      <c r="N37" s="23" t="s">
        <v>522</v>
      </c>
      <c r="R37" s="22" t="s">
        <v>326</v>
      </c>
      <c r="V37" s="22" t="str">
        <f>IF(ISBLANK(U37),  "", _xlfn.CONCAT("haas/entity/sensor/", LOWER(C37), "/", E37, "/config"))</f>
        <v/>
      </c>
      <c r="W37" s="22" t="str">
        <f>IF(ISBLANK(U37),  "", _xlfn.CONCAT("haas/entity/sensor/", LOWER(C37), "/", E37))</f>
        <v/>
      </c>
      <c r="AJ37" s="22" t="str">
        <f>IF(AND(ISBLANK(AH37), ISBLANK(AI37)), "", _xlfn.CONCAT("[", IF(ISBLANK(AH37), "", _xlfn.CONCAT("[""mac"", """, AH37, """]")), IF(ISBLANK(AI37), "", _xlfn.CONCAT(", [""ip"", """, AI37, """]")), "]"))</f>
        <v/>
      </c>
    </row>
    <row r="38" spans="1:36" x14ac:dyDescent="0.2">
      <c r="A38" s="22">
        <v>1102</v>
      </c>
      <c r="B38" s="22" t="s">
        <v>27</v>
      </c>
      <c r="C38" s="22" t="s">
        <v>129</v>
      </c>
      <c r="D38" s="22" t="s">
        <v>28</v>
      </c>
      <c r="E38" s="22" t="s">
        <v>474</v>
      </c>
      <c r="F38" s="22" t="str">
        <f>IF(ISBLANK(E38), "", Table2[[#This Row],[unique_id]])</f>
        <v>compensation_sensor_netatmo_parents_co2</v>
      </c>
      <c r="G38" s="22" t="s">
        <v>237</v>
      </c>
      <c r="H38" s="22" t="s">
        <v>189</v>
      </c>
      <c r="I38" s="22" t="s">
        <v>31</v>
      </c>
      <c r="K38" s="22" t="s">
        <v>91</v>
      </c>
      <c r="M38" s="22" t="s">
        <v>817</v>
      </c>
      <c r="N38" s="23" t="s">
        <v>476</v>
      </c>
      <c r="R38" s="22" t="s">
        <v>326</v>
      </c>
      <c r="V38" s="22" t="str">
        <f>IF(ISBLANK(U38),  "", _xlfn.CONCAT("haas/entity/sensor/", LOWER(C38), "/", E38, "/config"))</f>
        <v/>
      </c>
      <c r="W38" s="22" t="str">
        <f>IF(ISBLANK(U38),  "", _xlfn.CONCAT("haas/entity/sensor/", LOWER(C38), "/", E38))</f>
        <v/>
      </c>
      <c r="AJ38" s="22" t="str">
        <f>IF(AND(ISBLANK(AH38), ISBLANK(AI38)), "", _xlfn.CONCAT("[", IF(ISBLANK(AH38), "", _xlfn.CONCAT("[""mac"", """, AH38, """]")), IF(ISBLANK(AI38), "", _xlfn.CONCAT(", [""ip"", """, AI38, """]")), "]"))</f>
        <v/>
      </c>
    </row>
    <row r="39" spans="1:36" x14ac:dyDescent="0.2">
      <c r="A39" s="22">
        <v>1103</v>
      </c>
      <c r="B39" s="22" t="s">
        <v>27</v>
      </c>
      <c r="C39" s="22" t="s">
        <v>129</v>
      </c>
      <c r="D39" s="22" t="s">
        <v>28</v>
      </c>
      <c r="E39" s="22" t="s">
        <v>498</v>
      </c>
      <c r="F39" s="22" t="str">
        <f>IF(ISBLANK(E39), "", Table2[[#This Row],[unique_id]])</f>
        <v>compensation_sensor_netatmo_bertram_2_office_co2</v>
      </c>
      <c r="G39" s="22" t="s">
        <v>258</v>
      </c>
      <c r="H39" s="22" t="s">
        <v>189</v>
      </c>
      <c r="I39" s="22" t="s">
        <v>31</v>
      </c>
      <c r="K39" s="22" t="s">
        <v>91</v>
      </c>
      <c r="M39" s="22" t="s">
        <v>817</v>
      </c>
      <c r="N39" s="23" t="s">
        <v>522</v>
      </c>
      <c r="R39" s="22" t="s">
        <v>326</v>
      </c>
      <c r="V39" s="22" t="str">
        <f>IF(ISBLANK(U39),  "", _xlfn.CONCAT("haas/entity/sensor/", LOWER(C39), "/", E39, "/config"))</f>
        <v/>
      </c>
      <c r="W39" s="22" t="str">
        <f>IF(ISBLANK(U39),  "", _xlfn.CONCAT("haas/entity/sensor/", LOWER(C39), "/", E39))</f>
        <v/>
      </c>
      <c r="AJ39" s="22" t="str">
        <f>IF(AND(ISBLANK(AH39), ISBLANK(AI39)), "", _xlfn.CONCAT("[", IF(ISBLANK(AH39), "", _xlfn.CONCAT("[""mac"", """, AH39, """]")), IF(ISBLANK(AI39), "", _xlfn.CONCAT(", [""ip"", """, AI39, """]")), "]"))</f>
        <v/>
      </c>
    </row>
    <row r="40" spans="1:36" x14ac:dyDescent="0.2">
      <c r="A40" s="22">
        <v>1104</v>
      </c>
      <c r="B40" s="22" t="s">
        <v>27</v>
      </c>
      <c r="C40" s="22" t="s">
        <v>129</v>
      </c>
      <c r="D40" s="22" t="s">
        <v>28</v>
      </c>
      <c r="E40" s="22" t="s">
        <v>501</v>
      </c>
      <c r="F40" s="22" t="str">
        <f>IF(ISBLANK(E40), "", Table2[[#This Row],[unique_id]])</f>
        <v>compensation_sensor_netatmo_bertram_2_office_lounge_co2</v>
      </c>
      <c r="G40" s="22" t="s">
        <v>239</v>
      </c>
      <c r="H40" s="22" t="s">
        <v>189</v>
      </c>
      <c r="I40" s="22" t="s">
        <v>31</v>
      </c>
      <c r="K40" s="22" t="s">
        <v>91</v>
      </c>
      <c r="M40" s="22" t="s">
        <v>817</v>
      </c>
      <c r="N40" s="23" t="s">
        <v>522</v>
      </c>
      <c r="R40" s="22" t="s">
        <v>326</v>
      </c>
      <c r="V40" s="22" t="str">
        <f>IF(ISBLANK(U40),  "", _xlfn.CONCAT("haas/entity/sensor/", LOWER(C40), "/", E40, "/config"))</f>
        <v/>
      </c>
      <c r="W40" s="22" t="str">
        <f>IF(ISBLANK(U40),  "", _xlfn.CONCAT("haas/entity/sensor/", LOWER(C40), "/", E40))</f>
        <v/>
      </c>
      <c r="AJ40" s="22" t="str">
        <f>IF(AND(ISBLANK(AH40), ISBLANK(AI40)), "", _xlfn.CONCAT("[", IF(ISBLANK(AH40), "", _xlfn.CONCAT("[""mac"", """, AH40, """]")), IF(ISBLANK(AI40), "", _xlfn.CONCAT(", [""ip"", """, AI40, """]")), "]"))</f>
        <v/>
      </c>
    </row>
    <row r="41" spans="1:36" x14ac:dyDescent="0.2">
      <c r="A41" s="22">
        <v>1105</v>
      </c>
      <c r="B41" s="22" t="s">
        <v>27</v>
      </c>
      <c r="C41" s="22" t="s">
        <v>129</v>
      </c>
      <c r="D41" s="22" t="s">
        <v>28</v>
      </c>
      <c r="E41" s="22" t="s">
        <v>499</v>
      </c>
      <c r="F41" s="22" t="str">
        <f>IF(ISBLANK(E41), "", Table2[[#This Row],[unique_id]])</f>
        <v>compensation_sensor_netatmo_bertram_2_kitchen_co2</v>
      </c>
      <c r="G41" s="22" t="s">
        <v>251</v>
      </c>
      <c r="H41" s="22" t="s">
        <v>189</v>
      </c>
      <c r="I41" s="22" t="s">
        <v>31</v>
      </c>
      <c r="K41" s="22" t="s">
        <v>137</v>
      </c>
      <c r="M41" s="22" t="s">
        <v>817</v>
      </c>
      <c r="N41" s="23" t="s">
        <v>522</v>
      </c>
      <c r="R41" s="22" t="s">
        <v>326</v>
      </c>
      <c r="V41" s="22" t="str">
        <f>IF(ISBLANK(U41),  "", _xlfn.CONCAT("haas/entity/sensor/", LOWER(C41), "/", E41, "/config"))</f>
        <v/>
      </c>
      <c r="W41" s="22" t="str">
        <f>IF(ISBLANK(U41),  "", _xlfn.CONCAT("haas/entity/sensor/", LOWER(C41), "/", E41))</f>
        <v/>
      </c>
      <c r="AJ41" s="22" t="str">
        <f>IF(AND(ISBLANK(AH41), ISBLANK(AI41)), "", _xlfn.CONCAT("[", IF(ISBLANK(AH41), "", _xlfn.CONCAT("[""mac"", """, AH41, """]")), IF(ISBLANK(AI41), "", _xlfn.CONCAT(", [""ip"", """, AI41, """]")), "]"))</f>
        <v/>
      </c>
    </row>
    <row r="42" spans="1:36" x14ac:dyDescent="0.2">
      <c r="A42" s="22">
        <v>1106</v>
      </c>
      <c r="B42" s="22" t="s">
        <v>27</v>
      </c>
      <c r="C42" s="22" t="s">
        <v>129</v>
      </c>
      <c r="D42" s="22" t="s">
        <v>28</v>
      </c>
      <c r="E42" s="22" t="s">
        <v>500</v>
      </c>
      <c r="F42" s="22" t="str">
        <f>IF(ISBLANK(E42), "", Table2[[#This Row],[unique_id]])</f>
        <v>compensation_sensor_netatmo_bertram_2_office_pantry_co2</v>
      </c>
      <c r="G42" s="22" t="s">
        <v>257</v>
      </c>
      <c r="H42" s="22" t="s">
        <v>189</v>
      </c>
      <c r="I42" s="22" t="s">
        <v>31</v>
      </c>
      <c r="K42" s="22" t="s">
        <v>137</v>
      </c>
      <c r="M42" s="22" t="s">
        <v>817</v>
      </c>
      <c r="N42" s="23" t="s">
        <v>522</v>
      </c>
      <c r="R42" s="22" t="s">
        <v>326</v>
      </c>
      <c r="V42" s="22" t="str">
        <f>IF(ISBLANK(U42),  "", _xlfn.CONCAT("haas/entity/sensor/", LOWER(C42), "/", E42, "/config"))</f>
        <v/>
      </c>
      <c r="W42" s="22" t="str">
        <f>IF(ISBLANK(U42),  "", _xlfn.CONCAT("haas/entity/sensor/", LOWER(C42), "/", E42))</f>
        <v/>
      </c>
      <c r="AJ42" s="22" t="str">
        <f>IF(AND(ISBLANK(AH42), ISBLANK(AI42)), "", _xlfn.CONCAT("[", IF(ISBLANK(AH42), "", _xlfn.CONCAT("[""mac"", """, AH42, """]")), IF(ISBLANK(AI42), "", _xlfn.CONCAT(", [""ip"", """, AI42, """]")), "]"))</f>
        <v/>
      </c>
    </row>
    <row r="43" spans="1:36" x14ac:dyDescent="0.2">
      <c r="A43" s="22">
        <v>1107</v>
      </c>
      <c r="B43" s="22" t="s">
        <v>27</v>
      </c>
      <c r="C43" s="22" t="s">
        <v>129</v>
      </c>
      <c r="D43" s="22" t="s">
        <v>28</v>
      </c>
      <c r="E43" s="22" t="s">
        <v>502</v>
      </c>
      <c r="F43" s="22" t="str">
        <f>IF(ISBLANK(E43), "", Table2[[#This Row],[unique_id]])</f>
        <v>compensation_sensor_netatmo_bertram_2_office_dining_co2</v>
      </c>
      <c r="G43" s="22" t="s">
        <v>238</v>
      </c>
      <c r="H43" s="22" t="s">
        <v>189</v>
      </c>
      <c r="I43" s="22" t="s">
        <v>31</v>
      </c>
      <c r="K43" s="22" t="s">
        <v>137</v>
      </c>
      <c r="M43" s="22" t="s">
        <v>817</v>
      </c>
      <c r="N43" s="23" t="s">
        <v>522</v>
      </c>
      <c r="R43" s="22" t="s">
        <v>326</v>
      </c>
      <c r="V43" s="22" t="str">
        <f>IF(ISBLANK(U43),  "", _xlfn.CONCAT("haas/entity/sensor/", LOWER(C43), "/", E43, "/config"))</f>
        <v/>
      </c>
      <c r="W43" s="22" t="str">
        <f>IF(ISBLANK(U43),  "", _xlfn.CONCAT("haas/entity/sensor/", LOWER(C43), "/", E43))</f>
        <v/>
      </c>
      <c r="AJ43" s="22" t="str">
        <f>IF(AND(ISBLANK(AH43), ISBLANK(AI43)), "", _xlfn.CONCAT("[", IF(ISBLANK(AH43), "", _xlfn.CONCAT("[""mac"", """, AH43, """]")), IF(ISBLANK(AI43), "", _xlfn.CONCAT(", [""ip"", """, AI43, """]")), "]"))</f>
        <v/>
      </c>
    </row>
    <row r="44" spans="1:36" x14ac:dyDescent="0.2">
      <c r="A44" s="22">
        <v>1108</v>
      </c>
      <c r="B44" s="22" t="s">
        <v>27</v>
      </c>
      <c r="C44" s="22" t="s">
        <v>129</v>
      </c>
      <c r="D44" s="22" t="s">
        <v>28</v>
      </c>
      <c r="E44" s="22" t="s">
        <v>503</v>
      </c>
      <c r="F44" s="22" t="str">
        <f>IF(ISBLANK(E44), "", Table2[[#This Row],[unique_id]])</f>
        <v>compensation_sensor_netatmo_laundry_co2</v>
      </c>
      <c r="G44" s="22" t="s">
        <v>259</v>
      </c>
      <c r="H44" s="22" t="s">
        <v>189</v>
      </c>
      <c r="I44" s="22" t="s">
        <v>31</v>
      </c>
      <c r="N44" s="23" t="s">
        <v>522</v>
      </c>
      <c r="R44" s="22" t="s">
        <v>326</v>
      </c>
      <c r="V44" s="22" t="str">
        <f>IF(ISBLANK(U44),  "", _xlfn.CONCAT("haas/entity/sensor/", LOWER(C44), "/", E44, "/config"))</f>
        <v/>
      </c>
      <c r="W44" s="22" t="str">
        <f>IF(ISBLANK(U44),  "", _xlfn.CONCAT("haas/entity/sensor/", LOWER(C44), "/", E44))</f>
        <v/>
      </c>
      <c r="AJ44" s="22" t="str">
        <f>IF(AND(ISBLANK(AH44), ISBLANK(AI44)), "", _xlfn.CONCAT("[", IF(ISBLANK(AH44), "", _xlfn.CONCAT("[""mac"", """, AH44, """]")), IF(ISBLANK(AI44), "", _xlfn.CONCAT(", [""ip"", """, AI44, """]")), "]"))</f>
        <v/>
      </c>
    </row>
    <row r="45" spans="1:36" x14ac:dyDescent="0.2">
      <c r="A45" s="22">
        <v>1109</v>
      </c>
      <c r="B45" s="22" t="s">
        <v>27</v>
      </c>
      <c r="C45" s="22" t="s">
        <v>821</v>
      </c>
      <c r="D45" s="22" t="s">
        <v>550</v>
      </c>
      <c r="E45" s="22" t="s">
        <v>549</v>
      </c>
      <c r="F45" s="22" t="str">
        <f>IF(ISBLANK(E45), "", Table2[[#This Row],[unique_id]])</f>
        <v>column_break</v>
      </c>
      <c r="G45" s="22" t="s">
        <v>546</v>
      </c>
      <c r="H45" s="22" t="s">
        <v>189</v>
      </c>
      <c r="I45" s="22" t="s">
        <v>31</v>
      </c>
      <c r="K45" s="22" t="s">
        <v>547</v>
      </c>
      <c r="L45" s="22" t="s">
        <v>548</v>
      </c>
      <c r="V45" s="22" t="str">
        <f>IF(ISBLANK(U45),  "", _xlfn.CONCAT("haas/entity/sensor/", LOWER(C45), "/", E45, "/config"))</f>
        <v/>
      </c>
      <c r="W45" s="22" t="str">
        <f>IF(ISBLANK(U45),  "", _xlfn.CONCAT("haas/entity/sensor/", LOWER(C45), "/", E45))</f>
        <v/>
      </c>
      <c r="AJ45" s="29" t="str">
        <f>IF(AND(ISBLANK(AH45), ISBLANK(AI45)), "", _xlfn.CONCAT("[", IF(ISBLANK(AH45), "", _xlfn.CONCAT("[""mac"", """, AH45, """]")), IF(ISBLANK(AI45), "", _xlfn.CONCAT(", [""ip"", """, AI45, """]")), "]"))</f>
        <v/>
      </c>
    </row>
    <row r="46" spans="1:36" x14ac:dyDescent="0.2">
      <c r="A46" s="22">
        <v>1110</v>
      </c>
      <c r="B46" s="22" t="s">
        <v>27</v>
      </c>
      <c r="C46" s="22" t="s">
        <v>842</v>
      </c>
      <c r="D46" s="22" t="s">
        <v>28</v>
      </c>
      <c r="E46" s="22" t="s">
        <v>846</v>
      </c>
      <c r="F46" s="29" t="str">
        <f>IF(ISBLANK(E46), "", Table2[[#This Row],[unique_id]])</f>
        <v>lounge_air_purifier_pm25</v>
      </c>
      <c r="G46" s="22" t="s">
        <v>239</v>
      </c>
      <c r="H46" s="22" t="s">
        <v>845</v>
      </c>
      <c r="I46" s="22" t="s">
        <v>31</v>
      </c>
      <c r="K46" s="22" t="s">
        <v>91</v>
      </c>
      <c r="M46" s="22" t="s">
        <v>817</v>
      </c>
      <c r="R46" s="22" t="s">
        <v>848</v>
      </c>
      <c r="V46" s="22" t="str">
        <f>IF(ISBLANK(U46),  "", _xlfn.CONCAT("haas/entity/sensor/", LOWER(C46), "/", E46, "/config"))</f>
        <v/>
      </c>
      <c r="W46" s="22" t="str">
        <f>IF(ISBLANK(U46),  "", _xlfn.CONCAT("haas/entity/sensor/", LOWER(C46), "/", E46))</f>
        <v/>
      </c>
      <c r="AJ46" s="29" t="str">
        <f>IF(AND(ISBLANK(AH46), ISBLANK(AI46)), "", _xlfn.CONCAT("[", IF(ISBLANK(AH46), "", _xlfn.CONCAT("[""mac"", """, AH46, """]")), IF(ISBLANK(AI46), "", _xlfn.CONCAT(", [""ip"", """, AI46, """]")), "]"))</f>
        <v/>
      </c>
    </row>
    <row r="47" spans="1:36" x14ac:dyDescent="0.2">
      <c r="A47" s="22">
        <v>1111</v>
      </c>
      <c r="B47" s="22" t="s">
        <v>27</v>
      </c>
      <c r="C47" s="22" t="s">
        <v>821</v>
      </c>
      <c r="D47" s="22" t="s">
        <v>550</v>
      </c>
      <c r="E47" s="22" t="s">
        <v>549</v>
      </c>
      <c r="F47" s="22" t="str">
        <f>IF(ISBLANK(E47), "", Table2[[#This Row],[unique_id]])</f>
        <v>column_break</v>
      </c>
      <c r="G47" s="22" t="s">
        <v>546</v>
      </c>
      <c r="H47" s="22" t="s">
        <v>845</v>
      </c>
      <c r="I47" s="22" t="s">
        <v>31</v>
      </c>
      <c r="K47" s="22" t="s">
        <v>547</v>
      </c>
      <c r="L47" s="22" t="s">
        <v>548</v>
      </c>
      <c r="R47" s="22" t="s">
        <v>848</v>
      </c>
      <c r="AJ47" s="22" t="str">
        <f>IF(AND(ISBLANK(AH47), ISBLANK(AI47)), "", _xlfn.CONCAT("[", IF(ISBLANK(AH47), "", _xlfn.CONCAT("[""mac"", """, AH47, """]")), IF(ISBLANK(AI47), "", _xlfn.CONCAT(", [""ip"", """, AI47, """]")), "]"))</f>
        <v/>
      </c>
    </row>
    <row r="48" spans="1:36" x14ac:dyDescent="0.2">
      <c r="A48" s="22">
        <v>1150</v>
      </c>
      <c r="B48" s="22" t="s">
        <v>27</v>
      </c>
      <c r="C48" s="22" t="s">
        <v>129</v>
      </c>
      <c r="D48" s="22" t="s">
        <v>28</v>
      </c>
      <c r="E48" s="22" t="s">
        <v>516</v>
      </c>
      <c r="F48" s="22" t="str">
        <f>IF(ISBLANK(E48), "", Table2[[#This Row],[unique_id]])</f>
        <v>compensation_sensor_netatmo_ada_noise</v>
      </c>
      <c r="G48" s="22" t="s">
        <v>131</v>
      </c>
      <c r="H48" s="22" t="s">
        <v>190</v>
      </c>
      <c r="I48" s="22" t="s">
        <v>31</v>
      </c>
      <c r="K48" s="22" t="s">
        <v>91</v>
      </c>
      <c r="M48" s="22" t="s">
        <v>817</v>
      </c>
      <c r="N48" s="23" t="s">
        <v>522</v>
      </c>
      <c r="R48" s="22" t="s">
        <v>524</v>
      </c>
      <c r="T48" s="23"/>
      <c r="V48" s="22" t="str">
        <f>IF(ISBLANK(U48),  "", _xlfn.CONCAT("haas/entity/sensor/", LOWER(C48), "/", E48, "/config"))</f>
        <v/>
      </c>
      <c r="W48" s="22" t="str">
        <f>IF(ISBLANK(U48),  "", _xlfn.CONCAT("haas/entity/sensor/", LOWER(C48), "/", E48))</f>
        <v/>
      </c>
      <c r="AJ48" s="22" t="str">
        <f>IF(AND(ISBLANK(AH48), ISBLANK(AI48)), "", _xlfn.CONCAT("[", IF(ISBLANK(AH48), "", _xlfn.CONCAT("[""mac"", """, AH48, """]")), IF(ISBLANK(AI48), "", _xlfn.CONCAT(", [""ip"", """, AI48, """]")), "]"))</f>
        <v/>
      </c>
    </row>
    <row r="49" spans="1:36" x14ac:dyDescent="0.2">
      <c r="A49" s="22">
        <v>1151</v>
      </c>
      <c r="B49" s="22" t="s">
        <v>27</v>
      </c>
      <c r="C49" s="22" t="s">
        <v>129</v>
      </c>
      <c r="D49" s="22" t="s">
        <v>28</v>
      </c>
      <c r="E49" s="22" t="s">
        <v>517</v>
      </c>
      <c r="F49" s="22" t="str">
        <f>IF(ISBLANK(E49), "", Table2[[#This Row],[unique_id]])</f>
        <v>compensation_sensor_netatmo_edwin_noise</v>
      </c>
      <c r="G49" s="22" t="s">
        <v>128</v>
      </c>
      <c r="H49" s="22" t="s">
        <v>190</v>
      </c>
      <c r="I49" s="22" t="s">
        <v>31</v>
      </c>
      <c r="K49" s="22" t="s">
        <v>91</v>
      </c>
      <c r="M49" s="22" t="s">
        <v>817</v>
      </c>
      <c r="N49" s="23" t="s">
        <v>522</v>
      </c>
      <c r="R49" s="22" t="s">
        <v>524</v>
      </c>
      <c r="T49" s="23"/>
      <c r="V49" s="22" t="str">
        <f>IF(ISBLANK(U49),  "", _xlfn.CONCAT("haas/entity/sensor/", LOWER(C49), "/", E49, "/config"))</f>
        <v/>
      </c>
      <c r="W49" s="22" t="str">
        <f>IF(ISBLANK(U49),  "", _xlfn.CONCAT("haas/entity/sensor/", LOWER(C49), "/", E49))</f>
        <v/>
      </c>
      <c r="AJ49" s="22" t="str">
        <f>IF(AND(ISBLANK(AH49), ISBLANK(AI49)), "", _xlfn.CONCAT("[", IF(ISBLANK(AH49), "", _xlfn.CONCAT("[""mac"", """, AH49, """]")), IF(ISBLANK(AI49), "", _xlfn.CONCAT(", [""ip"", """, AI49, """]")), "]"))</f>
        <v/>
      </c>
    </row>
    <row r="50" spans="1:36" x14ac:dyDescent="0.2">
      <c r="A50" s="22">
        <v>1152</v>
      </c>
      <c r="B50" s="22" t="s">
        <v>27</v>
      </c>
      <c r="C50" s="22" t="s">
        <v>129</v>
      </c>
      <c r="D50" s="22" t="s">
        <v>28</v>
      </c>
      <c r="E50" s="22" t="s">
        <v>518</v>
      </c>
      <c r="F50" s="22" t="str">
        <f>IF(ISBLANK(E50), "", Table2[[#This Row],[unique_id]])</f>
        <v>compensation_sensor_netatmo_parents_noise</v>
      </c>
      <c r="G50" s="22" t="s">
        <v>237</v>
      </c>
      <c r="H50" s="22" t="s">
        <v>190</v>
      </c>
      <c r="I50" s="22" t="s">
        <v>31</v>
      </c>
      <c r="K50" s="22" t="s">
        <v>91</v>
      </c>
      <c r="M50" s="22" t="s">
        <v>817</v>
      </c>
      <c r="N50" s="23" t="s">
        <v>522</v>
      </c>
      <c r="R50" s="22" t="s">
        <v>524</v>
      </c>
      <c r="T50" s="23"/>
      <c r="V50" s="22" t="str">
        <f>IF(ISBLANK(U50),  "", _xlfn.CONCAT("haas/entity/sensor/", LOWER(C50), "/", E50, "/config"))</f>
        <v/>
      </c>
      <c r="W50" s="22" t="str">
        <f>IF(ISBLANK(U50),  "", _xlfn.CONCAT("haas/entity/sensor/", LOWER(C50), "/", E50))</f>
        <v/>
      </c>
      <c r="AJ50" s="22" t="str">
        <f>IF(AND(ISBLANK(AH50), ISBLANK(AI50)), "", _xlfn.CONCAT("[", IF(ISBLANK(AH50), "", _xlfn.CONCAT("[""mac"", """, AH50, """]")), IF(ISBLANK(AI50), "", _xlfn.CONCAT(", [""ip"", """, AI50, """]")), "]"))</f>
        <v/>
      </c>
    </row>
    <row r="51" spans="1:36" x14ac:dyDescent="0.2">
      <c r="A51" s="22">
        <v>1153</v>
      </c>
      <c r="B51" s="22" t="s">
        <v>27</v>
      </c>
      <c r="C51" s="22" t="s">
        <v>129</v>
      </c>
      <c r="D51" s="22" t="s">
        <v>28</v>
      </c>
      <c r="E51" s="22" t="s">
        <v>519</v>
      </c>
      <c r="F51" s="22" t="str">
        <f>IF(ISBLANK(E51), "", Table2[[#This Row],[unique_id]])</f>
        <v>compensation_sensor_netatmo_bertram_2_office_noise</v>
      </c>
      <c r="G51" s="22" t="s">
        <v>258</v>
      </c>
      <c r="H51" s="22" t="s">
        <v>190</v>
      </c>
      <c r="I51" s="22" t="s">
        <v>31</v>
      </c>
      <c r="K51" s="22" t="s">
        <v>91</v>
      </c>
      <c r="M51" s="22" t="s">
        <v>817</v>
      </c>
      <c r="N51" s="23" t="s">
        <v>522</v>
      </c>
      <c r="R51" s="22" t="s">
        <v>524</v>
      </c>
      <c r="T51" s="23"/>
      <c r="V51" s="22" t="str">
        <f>IF(ISBLANK(U51),  "", _xlfn.CONCAT("haas/entity/sensor/", LOWER(C51), "/", E51, "/config"))</f>
        <v/>
      </c>
      <c r="W51" s="22" t="str">
        <f>IF(ISBLANK(U51),  "", _xlfn.CONCAT("haas/entity/sensor/", LOWER(C51), "/", E51))</f>
        <v/>
      </c>
      <c r="AJ51" s="22" t="str">
        <f>IF(AND(ISBLANK(AH51), ISBLANK(AI51)), "", _xlfn.CONCAT("[", IF(ISBLANK(AH51), "", _xlfn.CONCAT("[""mac"", """, AH51, """]")), IF(ISBLANK(AI51), "", _xlfn.CONCAT(", [""ip"", """, AI51, """]")), "]"))</f>
        <v/>
      </c>
    </row>
    <row r="52" spans="1:36" x14ac:dyDescent="0.2">
      <c r="A52" s="22">
        <v>1154</v>
      </c>
      <c r="B52" s="22" t="s">
        <v>27</v>
      </c>
      <c r="C52" s="22" t="s">
        <v>129</v>
      </c>
      <c r="D52" s="22" t="s">
        <v>28</v>
      </c>
      <c r="E52" s="22" t="s">
        <v>520</v>
      </c>
      <c r="F52" s="22" t="str">
        <f>IF(ISBLANK(E52), "", Table2[[#This Row],[unique_id]])</f>
        <v>compensation_sensor_netatmo_bertram_2_kitchen_noise</v>
      </c>
      <c r="G52" s="22" t="s">
        <v>251</v>
      </c>
      <c r="H52" s="22" t="s">
        <v>190</v>
      </c>
      <c r="I52" s="22" t="s">
        <v>31</v>
      </c>
      <c r="K52" s="22" t="s">
        <v>137</v>
      </c>
      <c r="M52" s="22" t="s">
        <v>817</v>
      </c>
      <c r="N52" s="23" t="s">
        <v>522</v>
      </c>
      <c r="R52" s="22" t="s">
        <v>524</v>
      </c>
      <c r="T52" s="23"/>
      <c r="V52" s="22" t="str">
        <f>IF(ISBLANK(U52),  "", _xlfn.CONCAT("haas/entity/sensor/", LOWER(C52), "/", E52, "/config"))</f>
        <v/>
      </c>
      <c r="W52" s="22" t="str">
        <f>IF(ISBLANK(U52),  "", _xlfn.CONCAT("haas/entity/sensor/", LOWER(C52), "/", E52))</f>
        <v/>
      </c>
      <c r="AJ52" s="22" t="str">
        <f>IF(AND(ISBLANK(AH52), ISBLANK(AI52)), "", _xlfn.CONCAT("[", IF(ISBLANK(AH52), "", _xlfn.CONCAT("[""mac"", """, AH52, """]")), IF(ISBLANK(AI52), "", _xlfn.CONCAT(", [""ip"", """, AI52, """]")), "]"))</f>
        <v/>
      </c>
    </row>
    <row r="53" spans="1:36" x14ac:dyDescent="0.2">
      <c r="A53" s="22">
        <v>1155</v>
      </c>
      <c r="B53" s="22" t="s">
        <v>27</v>
      </c>
      <c r="C53" s="22" t="s">
        <v>129</v>
      </c>
      <c r="D53" s="22" t="s">
        <v>28</v>
      </c>
      <c r="E53" s="22" t="s">
        <v>521</v>
      </c>
      <c r="F53" s="22" t="str">
        <f>IF(ISBLANK(E53), "", Table2[[#This Row],[unique_id]])</f>
        <v>compensation_sensor_netatmo_laundry_noise</v>
      </c>
      <c r="G53" s="22" t="s">
        <v>259</v>
      </c>
      <c r="H53" s="22" t="s">
        <v>190</v>
      </c>
      <c r="I53" s="22" t="s">
        <v>31</v>
      </c>
      <c r="K53" s="22" t="s">
        <v>137</v>
      </c>
      <c r="M53" s="22" t="s">
        <v>817</v>
      </c>
      <c r="N53" s="23" t="s">
        <v>522</v>
      </c>
      <c r="R53" s="22" t="s">
        <v>524</v>
      </c>
      <c r="T53" s="23"/>
      <c r="V53" s="22" t="str">
        <f>IF(ISBLANK(U53),  "", _xlfn.CONCAT("haas/entity/sensor/", LOWER(C53), "/", E53, "/config"))</f>
        <v/>
      </c>
      <c r="W53" s="22" t="str">
        <f>IF(ISBLANK(U53),  "", _xlfn.CONCAT("haas/entity/sensor/", LOWER(C53), "/", E53))</f>
        <v/>
      </c>
      <c r="AJ53" s="22" t="str">
        <f>IF(AND(ISBLANK(AH53), ISBLANK(AI53)), "", _xlfn.CONCAT("[", IF(ISBLANK(AH53), "", _xlfn.CONCAT("[""mac"", """, AH53, """]")), IF(ISBLANK(AI53), "", _xlfn.CONCAT(", [""ip"", """, AI53, """]")), "]"))</f>
        <v/>
      </c>
    </row>
    <row r="54" spans="1:36" x14ac:dyDescent="0.2">
      <c r="A54" s="22">
        <v>1200</v>
      </c>
      <c r="B54" s="22" t="s">
        <v>27</v>
      </c>
      <c r="C54" s="22" t="s">
        <v>40</v>
      </c>
      <c r="D54" s="22" t="s">
        <v>28</v>
      </c>
      <c r="E54" s="22" t="s">
        <v>42</v>
      </c>
      <c r="F54" s="22" t="str">
        <f>IF(ISBLANK(E54), "", Table2[[#This Row],[unique_id]])</f>
        <v>roof_cloud_base</v>
      </c>
      <c r="G54" s="22" t="s">
        <v>43</v>
      </c>
      <c r="H54" s="22" t="s">
        <v>44</v>
      </c>
      <c r="I54" s="22" t="s">
        <v>31</v>
      </c>
      <c r="O54" s="22" t="s">
        <v>32</v>
      </c>
      <c r="P54" s="22" t="s">
        <v>45</v>
      </c>
      <c r="R54" s="22" t="s">
        <v>184</v>
      </c>
      <c r="S54" s="22">
        <v>300</v>
      </c>
      <c r="T54" s="23" t="s">
        <v>35</v>
      </c>
      <c r="U54" s="22" t="s">
        <v>46</v>
      </c>
      <c r="V54" s="22" t="str">
        <f>IF(ISBLANK(U54),  "", _xlfn.CONCAT("haas/entity/sensor/", LOWER(C54), "/", E54, "/config"))</f>
        <v>haas/entity/sensor/weewx/roof_cloud_base/config</v>
      </c>
      <c r="W54" s="22" t="str">
        <f>IF(ISBLANK(U54),  "", _xlfn.CONCAT("haas/entity/sensor/", LOWER(C54), "/", E54))</f>
        <v>haas/entity/sensor/weewx/roof_cloud_base</v>
      </c>
      <c r="X54" s="22" t="s">
        <v>443</v>
      </c>
      <c r="Y54" s="22">
        <v>1</v>
      </c>
      <c r="Z54" s="24" t="s">
        <v>196</v>
      </c>
      <c r="AA54" s="22" t="s">
        <v>625</v>
      </c>
      <c r="AB54" s="23">
        <v>3.15</v>
      </c>
      <c r="AC54" s="22" t="s">
        <v>599</v>
      </c>
      <c r="AD54" s="22" t="s">
        <v>37</v>
      </c>
      <c r="AE54" s="22" t="s">
        <v>38</v>
      </c>
      <c r="AF54" s="22" t="s">
        <v>39</v>
      </c>
      <c r="AJ54" s="22" t="str">
        <f>IF(AND(ISBLANK(AH54), ISBLANK(AI54)), "", _xlfn.CONCAT("[", IF(ISBLANK(AH54), "", _xlfn.CONCAT("[""mac"", """, AH54, """]")), IF(ISBLANK(AI54), "", _xlfn.CONCAT(", [""ip"", """, AI54, """]")), "]"))</f>
        <v/>
      </c>
    </row>
    <row r="55" spans="1:36" x14ac:dyDescent="0.2">
      <c r="A55" s="22">
        <v>1201</v>
      </c>
      <c r="B55" s="22" t="s">
        <v>27</v>
      </c>
      <c r="C55" s="22" t="s">
        <v>40</v>
      </c>
      <c r="D55" s="22" t="s">
        <v>28</v>
      </c>
      <c r="E55" s="22" t="s">
        <v>47</v>
      </c>
      <c r="F55" s="22" t="str">
        <f>IF(ISBLANK(E55), "", Table2[[#This Row],[unique_id]])</f>
        <v>roof_max_solar_radiation</v>
      </c>
      <c r="G55" s="22" t="s">
        <v>48</v>
      </c>
      <c r="H55" s="22" t="s">
        <v>44</v>
      </c>
      <c r="I55" s="22" t="s">
        <v>31</v>
      </c>
      <c r="O55" s="22" t="s">
        <v>32</v>
      </c>
      <c r="P55" s="22" t="s">
        <v>49</v>
      </c>
      <c r="R55" s="22" t="s">
        <v>185</v>
      </c>
      <c r="S55" s="22">
        <v>300</v>
      </c>
      <c r="T55" s="23" t="s">
        <v>35</v>
      </c>
      <c r="U55" s="22" t="s">
        <v>50</v>
      </c>
      <c r="V55" s="22" t="str">
        <f>IF(ISBLANK(U55),  "", _xlfn.CONCAT("haas/entity/sensor/", LOWER(C55), "/", E55, "/config"))</f>
        <v>haas/entity/sensor/weewx/roof_max_solar_radiation/config</v>
      </c>
      <c r="W55" s="22" t="str">
        <f>IF(ISBLANK(U55),  "", _xlfn.CONCAT("haas/entity/sensor/", LOWER(C55), "/", E55))</f>
        <v>haas/entity/sensor/weewx/roof_max_solar_radiation</v>
      </c>
      <c r="X55" s="22" t="s">
        <v>443</v>
      </c>
      <c r="Y55" s="22">
        <v>1</v>
      </c>
      <c r="Z55" s="24" t="s">
        <v>196</v>
      </c>
      <c r="AA55" s="22" t="s">
        <v>625</v>
      </c>
      <c r="AB55" s="23">
        <v>3.15</v>
      </c>
      <c r="AC55" s="22" t="s">
        <v>599</v>
      </c>
      <c r="AD55" s="22" t="s">
        <v>37</v>
      </c>
      <c r="AE55" s="22" t="s">
        <v>38</v>
      </c>
      <c r="AF55" s="22" t="s">
        <v>39</v>
      </c>
      <c r="AJ55" s="22" t="str">
        <f>IF(AND(ISBLANK(AH55), ISBLANK(AI55)), "", _xlfn.CONCAT("[", IF(ISBLANK(AH55), "", _xlfn.CONCAT("[""mac"", """, AH55, """]")), IF(ISBLANK(AI55), "", _xlfn.CONCAT(", [""ip"", """, AI55, """]")), "]"))</f>
        <v/>
      </c>
    </row>
    <row r="56" spans="1:36" x14ac:dyDescent="0.2">
      <c r="A56" s="22">
        <v>1250</v>
      </c>
      <c r="B56" s="22" t="s">
        <v>27</v>
      </c>
      <c r="C56" s="22" t="s">
        <v>40</v>
      </c>
      <c r="D56" s="22" t="s">
        <v>28</v>
      </c>
      <c r="E56" s="22" t="s">
        <v>54</v>
      </c>
      <c r="F56" s="22" t="str">
        <f>IF(ISBLANK(E56), "", Table2[[#This Row],[unique_id]])</f>
        <v>roof_barometer_pressure</v>
      </c>
      <c r="G56" s="22" t="s">
        <v>55</v>
      </c>
      <c r="H56" s="22" t="s">
        <v>51</v>
      </c>
      <c r="I56" s="22" t="s">
        <v>31</v>
      </c>
      <c r="O56" s="22" t="s">
        <v>32</v>
      </c>
      <c r="P56" s="22" t="s">
        <v>52</v>
      </c>
      <c r="Q56" s="22" t="s">
        <v>53</v>
      </c>
      <c r="S56" s="22">
        <v>300</v>
      </c>
      <c r="T56" s="23" t="s">
        <v>35</v>
      </c>
      <c r="U56" s="22" t="s">
        <v>56</v>
      </c>
      <c r="V56" s="22" t="str">
        <f>IF(ISBLANK(U56),  "", _xlfn.CONCAT("haas/entity/sensor/", LOWER(C56), "/", E56, "/config"))</f>
        <v>haas/entity/sensor/weewx/roof_barometer_pressure/config</v>
      </c>
      <c r="W56" s="22" t="str">
        <f>IF(ISBLANK(U56),  "", _xlfn.CONCAT("haas/entity/sensor/", LOWER(C56), "/", E56))</f>
        <v>haas/entity/sensor/weewx/roof_barometer_pressure</v>
      </c>
      <c r="X56" s="22" t="s">
        <v>443</v>
      </c>
      <c r="Y56" s="22">
        <v>1</v>
      </c>
      <c r="Z56" s="24" t="s">
        <v>196</v>
      </c>
      <c r="AA56" s="22" t="s">
        <v>625</v>
      </c>
      <c r="AB56" s="23">
        <v>3.15</v>
      </c>
      <c r="AC56" s="22" t="s">
        <v>599</v>
      </c>
      <c r="AD56" s="22" t="s">
        <v>37</v>
      </c>
      <c r="AE56" s="22" t="s">
        <v>38</v>
      </c>
      <c r="AF56" s="22" t="s">
        <v>39</v>
      </c>
      <c r="AJ56" s="22" t="str">
        <f>IF(AND(ISBLANK(AH56), ISBLANK(AI56)), "", _xlfn.CONCAT("[", IF(ISBLANK(AH56), "", _xlfn.CONCAT("[""mac"", """, AH56, """]")), IF(ISBLANK(AI56), "", _xlfn.CONCAT(", [""ip"", """, AI56, """]")), "]"))</f>
        <v/>
      </c>
    </row>
    <row r="57" spans="1:36" x14ac:dyDescent="0.2">
      <c r="A57" s="22">
        <v>1251</v>
      </c>
      <c r="B57" s="22" t="s">
        <v>27</v>
      </c>
      <c r="C57" s="22" t="s">
        <v>40</v>
      </c>
      <c r="D57" s="22" t="s">
        <v>28</v>
      </c>
      <c r="E57" s="22" t="s">
        <v>57</v>
      </c>
      <c r="F57" s="22" t="str">
        <f>IF(ISBLANK(E57), "", Table2[[#This Row],[unique_id]])</f>
        <v>roof_pressure</v>
      </c>
      <c r="G57" s="22" t="s">
        <v>39</v>
      </c>
      <c r="H57" s="22" t="s">
        <v>51</v>
      </c>
      <c r="I57" s="22" t="s">
        <v>31</v>
      </c>
      <c r="O57" s="22" t="s">
        <v>32</v>
      </c>
      <c r="P57" s="22" t="s">
        <v>52</v>
      </c>
      <c r="Q57" s="22" t="s">
        <v>53</v>
      </c>
      <c r="S57" s="22">
        <v>300</v>
      </c>
      <c r="T57" s="23" t="s">
        <v>35</v>
      </c>
      <c r="U57" s="22" t="s">
        <v>53</v>
      </c>
      <c r="V57" s="22" t="str">
        <f>IF(ISBLANK(U57),  "", _xlfn.CONCAT("haas/entity/sensor/", LOWER(C57), "/", E57, "/config"))</f>
        <v>haas/entity/sensor/weewx/roof_pressure/config</v>
      </c>
      <c r="W57" s="22" t="str">
        <f>IF(ISBLANK(U57),  "", _xlfn.CONCAT("haas/entity/sensor/", LOWER(C57), "/", E57))</f>
        <v>haas/entity/sensor/weewx/roof_pressure</v>
      </c>
      <c r="X57" s="22" t="s">
        <v>443</v>
      </c>
      <c r="Y57" s="22">
        <v>1</v>
      </c>
      <c r="Z57" s="24" t="s">
        <v>196</v>
      </c>
      <c r="AA57" s="22" t="s">
        <v>625</v>
      </c>
      <c r="AB57" s="23">
        <v>3.15</v>
      </c>
      <c r="AC57" s="22" t="s">
        <v>599</v>
      </c>
      <c r="AD57" s="22" t="s">
        <v>37</v>
      </c>
      <c r="AE57" s="22" t="s">
        <v>38</v>
      </c>
      <c r="AF57" s="22" t="s">
        <v>39</v>
      </c>
      <c r="AJ57" s="22" t="str">
        <f>IF(AND(ISBLANK(AH57), ISBLANK(AI57)), "", _xlfn.CONCAT("[", IF(ISBLANK(AH57), "", _xlfn.CONCAT("[""mac"", """, AH57, """]")), IF(ISBLANK(AI57), "", _xlfn.CONCAT(", [""ip"", """, AI57, """]")), "]"))</f>
        <v/>
      </c>
    </row>
    <row r="58" spans="1:36" x14ac:dyDescent="0.2">
      <c r="A58" s="22">
        <v>1300</v>
      </c>
      <c r="B58" s="22" t="s">
        <v>27</v>
      </c>
      <c r="C58" s="22" t="s">
        <v>40</v>
      </c>
      <c r="D58" s="22" t="s">
        <v>28</v>
      </c>
      <c r="E58" s="22" t="s">
        <v>108</v>
      </c>
      <c r="F58" s="22" t="str">
        <f>IF(ISBLANK(E58), "", Table2[[#This Row],[unique_id]])</f>
        <v>roof_wind_direction</v>
      </c>
      <c r="G58" s="22" t="s">
        <v>109</v>
      </c>
      <c r="H58" s="22" t="s">
        <v>110</v>
      </c>
      <c r="I58" s="22" t="s">
        <v>31</v>
      </c>
      <c r="O58" s="22" t="s">
        <v>32</v>
      </c>
      <c r="P58" s="22" t="s">
        <v>178</v>
      </c>
      <c r="R58" s="22" t="s">
        <v>187</v>
      </c>
      <c r="S58" s="22">
        <v>300</v>
      </c>
      <c r="T58" s="23" t="s">
        <v>35</v>
      </c>
      <c r="U58" s="22" t="s">
        <v>111</v>
      </c>
      <c r="V58" s="22" t="str">
        <f>IF(ISBLANK(U58),  "", _xlfn.CONCAT("haas/entity/sensor/", LOWER(C58), "/", E58, "/config"))</f>
        <v>haas/entity/sensor/weewx/roof_wind_direction/config</v>
      </c>
      <c r="W58" s="22" t="str">
        <f>IF(ISBLANK(U58),  "", _xlfn.CONCAT("haas/entity/sensor/", LOWER(C58), "/", E58))</f>
        <v>haas/entity/sensor/weewx/roof_wind_direction</v>
      </c>
      <c r="X58" s="22" t="s">
        <v>443</v>
      </c>
      <c r="Y58" s="22">
        <v>1</v>
      </c>
      <c r="Z58" s="24" t="s">
        <v>196</v>
      </c>
      <c r="AA58" s="22" t="s">
        <v>625</v>
      </c>
      <c r="AB58" s="23">
        <v>3.15</v>
      </c>
      <c r="AC58" s="22" t="s">
        <v>599</v>
      </c>
      <c r="AD58" s="22" t="s">
        <v>37</v>
      </c>
      <c r="AE58" s="22" t="s">
        <v>38</v>
      </c>
      <c r="AF58" s="22" t="s">
        <v>39</v>
      </c>
      <c r="AJ58" s="22" t="str">
        <f>IF(AND(ISBLANK(AH58), ISBLANK(AI58)), "", _xlfn.CONCAT("[", IF(ISBLANK(AH58), "", _xlfn.CONCAT("[""mac"", """, AH58, """]")), IF(ISBLANK(AI58), "", _xlfn.CONCAT(", [""ip"", """, AI58, """]")), "]"))</f>
        <v/>
      </c>
    </row>
    <row r="59" spans="1:36" x14ac:dyDescent="0.2">
      <c r="A59" s="22">
        <v>1301</v>
      </c>
      <c r="B59" s="22" t="s">
        <v>27</v>
      </c>
      <c r="C59" s="22" t="s">
        <v>40</v>
      </c>
      <c r="D59" s="22" t="s">
        <v>28</v>
      </c>
      <c r="E59" s="22" t="s">
        <v>112</v>
      </c>
      <c r="F59" s="22" t="str">
        <f>IF(ISBLANK(E59), "", Table2[[#This Row],[unique_id]])</f>
        <v>roof_wind_gust_direction</v>
      </c>
      <c r="G59" s="22" t="s">
        <v>113</v>
      </c>
      <c r="H59" s="22" t="s">
        <v>110</v>
      </c>
      <c r="I59" s="22" t="s">
        <v>31</v>
      </c>
      <c r="O59" s="22" t="s">
        <v>32</v>
      </c>
      <c r="P59" s="22" t="s">
        <v>178</v>
      </c>
      <c r="R59" s="22" t="s">
        <v>187</v>
      </c>
      <c r="S59" s="22">
        <v>300</v>
      </c>
      <c r="T59" s="23" t="s">
        <v>35</v>
      </c>
      <c r="U59" s="22" t="s">
        <v>114</v>
      </c>
      <c r="V59" s="22" t="str">
        <f>IF(ISBLANK(U59),  "", _xlfn.CONCAT("haas/entity/sensor/", LOWER(C59), "/", E59, "/config"))</f>
        <v>haas/entity/sensor/weewx/roof_wind_gust_direction/config</v>
      </c>
      <c r="W59" s="22" t="str">
        <f>IF(ISBLANK(U59),  "", _xlfn.CONCAT("haas/entity/sensor/", LOWER(C59), "/", E59))</f>
        <v>haas/entity/sensor/weewx/roof_wind_gust_direction</v>
      </c>
      <c r="X59" s="22" t="s">
        <v>443</v>
      </c>
      <c r="Y59" s="22">
        <v>1</v>
      </c>
      <c r="Z59" s="24" t="s">
        <v>196</v>
      </c>
      <c r="AA59" s="22" t="s">
        <v>625</v>
      </c>
      <c r="AB59" s="23">
        <v>3.15</v>
      </c>
      <c r="AC59" s="22" t="s">
        <v>599</v>
      </c>
      <c r="AD59" s="22" t="s">
        <v>37</v>
      </c>
      <c r="AE59" s="22" t="s">
        <v>38</v>
      </c>
      <c r="AF59" s="22" t="s">
        <v>39</v>
      </c>
      <c r="AJ59" s="22" t="str">
        <f>IF(AND(ISBLANK(AH59), ISBLANK(AI59)), "", _xlfn.CONCAT("[", IF(ISBLANK(AH59), "", _xlfn.CONCAT("[""mac"", """, AH59, """]")), IF(ISBLANK(AI59), "", _xlfn.CONCAT(", [""ip"", """, AI59, """]")), "]"))</f>
        <v/>
      </c>
    </row>
    <row r="60" spans="1:36" x14ac:dyDescent="0.2">
      <c r="A60" s="22">
        <v>1302</v>
      </c>
      <c r="B60" s="22" t="s">
        <v>27</v>
      </c>
      <c r="C60" s="22" t="s">
        <v>40</v>
      </c>
      <c r="D60" s="22" t="s">
        <v>28</v>
      </c>
      <c r="E60" s="22" t="s">
        <v>115</v>
      </c>
      <c r="F60" s="22" t="str">
        <f>IF(ISBLANK(E60), "", Table2[[#This Row],[unique_id]])</f>
        <v>roof_wind_gust_speed</v>
      </c>
      <c r="G60" s="22" t="s">
        <v>116</v>
      </c>
      <c r="H60" s="22" t="s">
        <v>110</v>
      </c>
      <c r="I60" s="22" t="s">
        <v>31</v>
      </c>
      <c r="O60" s="22" t="s">
        <v>32</v>
      </c>
      <c r="P60" s="22" t="s">
        <v>179</v>
      </c>
      <c r="R60" s="22" t="s">
        <v>187</v>
      </c>
      <c r="S60" s="22">
        <v>300</v>
      </c>
      <c r="T60" s="23" t="s">
        <v>35</v>
      </c>
      <c r="U60" s="22" t="s">
        <v>117</v>
      </c>
      <c r="V60" s="22" t="str">
        <f>IF(ISBLANK(U60),  "", _xlfn.CONCAT("haas/entity/sensor/", LOWER(C60), "/", E60, "/config"))</f>
        <v>haas/entity/sensor/weewx/roof_wind_gust_speed/config</v>
      </c>
      <c r="W60" s="22" t="str">
        <f>IF(ISBLANK(U60),  "", _xlfn.CONCAT("haas/entity/sensor/", LOWER(C60), "/", E60))</f>
        <v>haas/entity/sensor/weewx/roof_wind_gust_speed</v>
      </c>
      <c r="X60" s="22" t="s">
        <v>442</v>
      </c>
      <c r="Y60" s="22">
        <v>1</v>
      </c>
      <c r="Z60" s="24" t="s">
        <v>196</v>
      </c>
      <c r="AA60" s="22" t="s">
        <v>625</v>
      </c>
      <c r="AB60" s="23">
        <v>3.15</v>
      </c>
      <c r="AC60" s="22" t="s">
        <v>599</v>
      </c>
      <c r="AD60" s="22" t="s">
        <v>37</v>
      </c>
      <c r="AE60" s="22" t="s">
        <v>38</v>
      </c>
      <c r="AF60" s="22" t="s">
        <v>39</v>
      </c>
      <c r="AJ60" s="22" t="str">
        <f>IF(AND(ISBLANK(AH60), ISBLANK(AI60)), "", _xlfn.CONCAT("[", IF(ISBLANK(AH60), "", _xlfn.CONCAT("[""mac"", """, AH60, """]")), IF(ISBLANK(AI60), "", _xlfn.CONCAT(", [""ip"", """, AI60, """]")), "]"))</f>
        <v/>
      </c>
    </row>
    <row r="61" spans="1:36" x14ac:dyDescent="0.2">
      <c r="A61" s="22">
        <v>1303</v>
      </c>
      <c r="B61" s="22" t="s">
        <v>27</v>
      </c>
      <c r="C61" s="22" t="s">
        <v>40</v>
      </c>
      <c r="D61" s="22" t="s">
        <v>28</v>
      </c>
      <c r="E61" s="22" t="s">
        <v>118</v>
      </c>
      <c r="F61" s="22" t="str">
        <f>IF(ISBLANK(E61), "", Table2[[#This Row],[unique_id]])</f>
        <v>roof_wind_speed_10min</v>
      </c>
      <c r="G61" s="22" t="s">
        <v>119</v>
      </c>
      <c r="H61" s="22" t="s">
        <v>110</v>
      </c>
      <c r="I61" s="22" t="s">
        <v>31</v>
      </c>
      <c r="O61" s="22" t="s">
        <v>32</v>
      </c>
      <c r="P61" s="22" t="s">
        <v>179</v>
      </c>
      <c r="R61" s="22" t="s">
        <v>187</v>
      </c>
      <c r="S61" s="22">
        <v>300</v>
      </c>
      <c r="T61" s="23" t="s">
        <v>35</v>
      </c>
      <c r="U61" s="22" t="s">
        <v>120</v>
      </c>
      <c r="V61" s="22" t="str">
        <f>IF(ISBLANK(U61),  "", _xlfn.CONCAT("haas/entity/sensor/", LOWER(C61), "/", E61, "/config"))</f>
        <v>haas/entity/sensor/weewx/roof_wind_speed_10min/config</v>
      </c>
      <c r="W61" s="22" t="str">
        <f>IF(ISBLANK(U61),  "", _xlfn.CONCAT("haas/entity/sensor/", LOWER(C61), "/", E61))</f>
        <v>haas/entity/sensor/weewx/roof_wind_speed_10min</v>
      </c>
      <c r="X61" s="22" t="s">
        <v>442</v>
      </c>
      <c r="Y61" s="22">
        <v>1</v>
      </c>
      <c r="Z61" s="24" t="s">
        <v>196</v>
      </c>
      <c r="AA61" s="22" t="s">
        <v>625</v>
      </c>
      <c r="AB61" s="23">
        <v>3.15</v>
      </c>
      <c r="AC61" s="22" t="s">
        <v>599</v>
      </c>
      <c r="AD61" s="22" t="s">
        <v>37</v>
      </c>
      <c r="AE61" s="22" t="s">
        <v>38</v>
      </c>
      <c r="AF61" s="22" t="s">
        <v>39</v>
      </c>
      <c r="AJ61" s="22" t="str">
        <f>IF(AND(ISBLANK(AH61), ISBLANK(AI61)), "", _xlfn.CONCAT("[", IF(ISBLANK(AH61), "", _xlfn.CONCAT("[""mac"", """, AH61, """]")), IF(ISBLANK(AI61), "", _xlfn.CONCAT(", [""ip"", """, AI61, """]")), "]"))</f>
        <v/>
      </c>
    </row>
    <row r="62" spans="1:36" x14ac:dyDescent="0.2">
      <c r="A62" s="22">
        <v>1304</v>
      </c>
      <c r="B62" s="22" t="s">
        <v>27</v>
      </c>
      <c r="C62" s="22" t="s">
        <v>40</v>
      </c>
      <c r="D62" s="22" t="s">
        <v>28</v>
      </c>
      <c r="E62" s="22" t="s">
        <v>121</v>
      </c>
      <c r="F62" s="22" t="str">
        <f>IF(ISBLANK(E62), "", Table2[[#This Row],[unique_id]])</f>
        <v>roof_wind_samples</v>
      </c>
      <c r="G62" s="22" t="s">
        <v>122</v>
      </c>
      <c r="H62" s="22" t="s">
        <v>110</v>
      </c>
      <c r="I62" s="22" t="s">
        <v>31</v>
      </c>
      <c r="O62" s="22" t="s">
        <v>32</v>
      </c>
      <c r="R62" s="22" t="s">
        <v>187</v>
      </c>
      <c r="S62" s="22">
        <v>300</v>
      </c>
      <c r="T62" s="23" t="s">
        <v>35</v>
      </c>
      <c r="U62" s="22" t="s">
        <v>123</v>
      </c>
      <c r="V62" s="22" t="str">
        <f>IF(ISBLANK(U62),  "", _xlfn.CONCAT("haas/entity/sensor/", LOWER(C62), "/", E62, "/config"))</f>
        <v>haas/entity/sensor/weewx/roof_wind_samples/config</v>
      </c>
      <c r="W62" s="22" t="str">
        <f>IF(ISBLANK(U62),  "", _xlfn.CONCAT("haas/entity/sensor/", LOWER(C62), "/", E62))</f>
        <v>haas/entity/sensor/weewx/roof_wind_samples</v>
      </c>
      <c r="X62" s="22" t="s">
        <v>444</v>
      </c>
      <c r="Y62" s="22">
        <v>1</v>
      </c>
      <c r="Z62" s="24" t="s">
        <v>196</v>
      </c>
      <c r="AA62" s="22" t="s">
        <v>625</v>
      </c>
      <c r="AB62" s="23">
        <v>3.15</v>
      </c>
      <c r="AC62" s="22" t="s">
        <v>599</v>
      </c>
      <c r="AD62" s="22" t="s">
        <v>37</v>
      </c>
      <c r="AE62" s="22" t="s">
        <v>38</v>
      </c>
      <c r="AF62" s="22" t="s">
        <v>39</v>
      </c>
      <c r="AJ62" s="22" t="str">
        <f>IF(AND(ISBLANK(AH62), ISBLANK(AI62)), "", _xlfn.CONCAT("[", IF(ISBLANK(AH62), "", _xlfn.CONCAT("[""mac"", """, AH62, """]")), IF(ISBLANK(AI62), "", _xlfn.CONCAT(", [""ip"", """, AI62, """]")), "]"))</f>
        <v/>
      </c>
    </row>
    <row r="63" spans="1:36" x14ac:dyDescent="0.2">
      <c r="A63" s="22">
        <v>1305</v>
      </c>
      <c r="B63" s="22" t="s">
        <v>27</v>
      </c>
      <c r="C63" s="22" t="s">
        <v>40</v>
      </c>
      <c r="D63" s="22" t="s">
        <v>28</v>
      </c>
      <c r="E63" s="22" t="s">
        <v>124</v>
      </c>
      <c r="F63" s="22" t="str">
        <f>IF(ISBLANK(E63), "", Table2[[#This Row],[unique_id]])</f>
        <v>roof_wind_run</v>
      </c>
      <c r="G63" s="22" t="s">
        <v>125</v>
      </c>
      <c r="H63" s="22" t="s">
        <v>110</v>
      </c>
      <c r="I63" s="22" t="s">
        <v>31</v>
      </c>
      <c r="O63" s="22" t="s">
        <v>32</v>
      </c>
      <c r="P63" s="22" t="s">
        <v>126</v>
      </c>
      <c r="R63" s="22" t="s">
        <v>187</v>
      </c>
      <c r="S63" s="22">
        <v>300</v>
      </c>
      <c r="T63" s="23" t="s">
        <v>35</v>
      </c>
      <c r="U63" s="22" t="s">
        <v>127</v>
      </c>
      <c r="V63" s="22" t="str">
        <f>IF(ISBLANK(U63),  "", _xlfn.CONCAT("haas/entity/sensor/", LOWER(C63), "/", E63, "/config"))</f>
        <v>haas/entity/sensor/weewx/roof_wind_run/config</v>
      </c>
      <c r="W63" s="22" t="str">
        <f>IF(ISBLANK(U63),  "", _xlfn.CONCAT("haas/entity/sensor/", LOWER(C63), "/", E63))</f>
        <v>haas/entity/sensor/weewx/roof_wind_run</v>
      </c>
      <c r="X63" s="22" t="s">
        <v>442</v>
      </c>
      <c r="Y63" s="22">
        <v>1</v>
      </c>
      <c r="Z63" s="24" t="s">
        <v>196</v>
      </c>
      <c r="AA63" s="22" t="s">
        <v>625</v>
      </c>
      <c r="AB63" s="23">
        <v>3.15</v>
      </c>
      <c r="AC63" s="22" t="s">
        <v>599</v>
      </c>
      <c r="AD63" s="22" t="s">
        <v>37</v>
      </c>
      <c r="AE63" s="22" t="s">
        <v>38</v>
      </c>
      <c r="AF63" s="22" t="s">
        <v>39</v>
      </c>
      <c r="AJ63" s="22" t="str">
        <f>IF(AND(ISBLANK(AH63), ISBLANK(AI63)), "", _xlfn.CONCAT("[", IF(ISBLANK(AH63), "", _xlfn.CONCAT("[""mac"", """, AH63, """]")), IF(ISBLANK(AI63), "", _xlfn.CONCAT(", [""ip"", """, AI63, """]")), "]"))</f>
        <v/>
      </c>
    </row>
    <row r="64" spans="1:36" x14ac:dyDescent="0.2">
      <c r="A64" s="22">
        <v>1306</v>
      </c>
      <c r="B64" s="22" t="s">
        <v>27</v>
      </c>
      <c r="C64" s="22" t="s">
        <v>40</v>
      </c>
      <c r="D64" s="22" t="s">
        <v>28</v>
      </c>
      <c r="E64" s="22" t="s">
        <v>105</v>
      </c>
      <c r="F64" s="22" t="str">
        <f>IF(ISBLANK(E64), "", Table2[[#This Row],[unique_id]])</f>
        <v>roof_wind_speed</v>
      </c>
      <c r="G64" s="22" t="s">
        <v>106</v>
      </c>
      <c r="H64" s="22" t="s">
        <v>110</v>
      </c>
      <c r="I64" s="22" t="s">
        <v>31</v>
      </c>
      <c r="O64" s="22" t="s">
        <v>32</v>
      </c>
      <c r="P64" s="28" t="s">
        <v>179</v>
      </c>
      <c r="R64" s="22" t="s">
        <v>187</v>
      </c>
      <c r="S64" s="22">
        <v>300</v>
      </c>
      <c r="T64" s="23" t="s">
        <v>35</v>
      </c>
      <c r="U64" s="22" t="s">
        <v>107</v>
      </c>
      <c r="V64" s="22" t="str">
        <f>IF(ISBLANK(U64),  "", _xlfn.CONCAT("haas/entity/sensor/", LOWER(C64), "/", E64, "/config"))</f>
        <v>haas/entity/sensor/weewx/roof_wind_speed/config</v>
      </c>
      <c r="W64" s="22" t="str">
        <f>IF(ISBLANK(U64),  "", _xlfn.CONCAT("haas/entity/sensor/", LOWER(C64), "/", E64))</f>
        <v>haas/entity/sensor/weewx/roof_wind_speed</v>
      </c>
      <c r="X64" s="22" t="s">
        <v>442</v>
      </c>
      <c r="Y64" s="22">
        <v>1</v>
      </c>
      <c r="Z64" s="24" t="s">
        <v>196</v>
      </c>
      <c r="AA64" s="22" t="s">
        <v>625</v>
      </c>
      <c r="AB64" s="23">
        <v>3.15</v>
      </c>
      <c r="AC64" s="22" t="s">
        <v>599</v>
      </c>
      <c r="AD64" s="22" t="s">
        <v>37</v>
      </c>
      <c r="AE64" s="22" t="s">
        <v>38</v>
      </c>
      <c r="AF64" s="22" t="s">
        <v>39</v>
      </c>
      <c r="AJ64" s="22" t="str">
        <f>IF(AND(ISBLANK(AH64), ISBLANK(AI64)), "", _xlfn.CONCAT("[", IF(ISBLANK(AH64), "", _xlfn.CONCAT("[""mac"", """, AH64, """]")), IF(ISBLANK(AI64), "", _xlfn.CONCAT(", [""ip"", """, AI64, """]")), "]"))</f>
        <v/>
      </c>
    </row>
    <row r="65" spans="1:36" x14ac:dyDescent="0.2">
      <c r="A65" s="22">
        <v>1350</v>
      </c>
      <c r="B65" s="22" t="s">
        <v>27</v>
      </c>
      <c r="C65" s="22" t="s">
        <v>40</v>
      </c>
      <c r="D65" s="22" t="s">
        <v>28</v>
      </c>
      <c r="E65" s="22" t="s">
        <v>72</v>
      </c>
      <c r="F65" s="22" t="str">
        <f>IF(ISBLANK(E65), "", Table2[[#This Row],[unique_id]])</f>
        <v>roof_rain_rate</v>
      </c>
      <c r="G65" s="22" t="s">
        <v>73</v>
      </c>
      <c r="H65" s="22" t="s">
        <v>60</v>
      </c>
      <c r="I65" s="22" t="s">
        <v>195</v>
      </c>
      <c r="K65" s="22" t="s">
        <v>91</v>
      </c>
      <c r="O65" s="22" t="s">
        <v>32</v>
      </c>
      <c r="P65" s="22" t="s">
        <v>262</v>
      </c>
      <c r="R65" s="22" t="s">
        <v>186</v>
      </c>
      <c r="S65" s="22">
        <v>300</v>
      </c>
      <c r="T65" s="23" t="s">
        <v>35</v>
      </c>
      <c r="U65" s="22" t="s">
        <v>74</v>
      </c>
      <c r="V65" s="22" t="str">
        <f>IF(ISBLANK(U65),  "", _xlfn.CONCAT("haas/entity/sensor/", LOWER(C65), "/", E65, "/config"))</f>
        <v>haas/entity/sensor/weewx/roof_rain_rate/config</v>
      </c>
      <c r="W65" s="22" t="str">
        <f>IF(ISBLANK(U65),  "", _xlfn.CONCAT("haas/entity/sensor/", LOWER(C65), "/", E65))</f>
        <v>haas/entity/sensor/weewx/roof_rain_rate</v>
      </c>
      <c r="X65" s="22" t="s">
        <v>808</v>
      </c>
      <c r="Y65" s="22">
        <v>1</v>
      </c>
      <c r="Z65" s="24" t="s">
        <v>196</v>
      </c>
      <c r="AA65" s="22" t="s">
        <v>625</v>
      </c>
      <c r="AB65" s="23">
        <v>3.15</v>
      </c>
      <c r="AC65" s="22" t="s">
        <v>599</v>
      </c>
      <c r="AD65" s="22" t="s">
        <v>37</v>
      </c>
      <c r="AE65" s="22" t="s">
        <v>38</v>
      </c>
      <c r="AF65" s="22" t="s">
        <v>39</v>
      </c>
      <c r="AJ65" s="22" t="str">
        <f>IF(AND(ISBLANK(AH65), ISBLANK(AI65)), "", _xlfn.CONCAT("[", IF(ISBLANK(AH65), "", _xlfn.CONCAT("[""mac"", """, AH65, """]")), IF(ISBLANK(AI65), "", _xlfn.CONCAT(", [""ip"", """, AI65, """]")), "]"))</f>
        <v/>
      </c>
    </row>
    <row r="66" spans="1:36" x14ac:dyDescent="0.2">
      <c r="A66" s="22">
        <v>1351</v>
      </c>
      <c r="B66" s="22" t="s">
        <v>27</v>
      </c>
      <c r="C66" s="22" t="s">
        <v>40</v>
      </c>
      <c r="D66" s="22" t="s">
        <v>28</v>
      </c>
      <c r="E66" s="22" t="s">
        <v>64</v>
      </c>
      <c r="F66" s="22" t="str">
        <f>IF(ISBLANK(E66), "", Table2[[#This Row],[unique_id]])</f>
        <v>roof_hourly_rain</v>
      </c>
      <c r="G66" s="22" t="s">
        <v>65</v>
      </c>
      <c r="H66" s="22" t="s">
        <v>60</v>
      </c>
      <c r="I66" s="22" t="s">
        <v>195</v>
      </c>
      <c r="K66" s="22" t="s">
        <v>137</v>
      </c>
      <c r="M66" s="22" t="s">
        <v>817</v>
      </c>
      <c r="O66" s="22" t="s">
        <v>61</v>
      </c>
      <c r="P66" s="22" t="s">
        <v>298</v>
      </c>
      <c r="R66" s="22" t="s">
        <v>186</v>
      </c>
      <c r="S66" s="22">
        <v>300</v>
      </c>
      <c r="T66" s="23" t="s">
        <v>35</v>
      </c>
      <c r="U66" s="22" t="s">
        <v>66</v>
      </c>
      <c r="V66" s="22" t="str">
        <f>IF(ISBLANK(U66),  "", _xlfn.CONCAT("haas/entity/sensor/", LOWER(C66), "/", E66, "/config"))</f>
        <v>haas/entity/sensor/weewx/roof_hourly_rain/config</v>
      </c>
      <c r="W66" s="22" t="str">
        <f>IF(ISBLANK(U66),  "", _xlfn.CONCAT("haas/entity/sensor/", LOWER(C66), "/", E66))</f>
        <v>haas/entity/sensor/weewx/roof_hourly_rain</v>
      </c>
      <c r="X66" s="22" t="s">
        <v>808</v>
      </c>
      <c r="Y66" s="22">
        <v>1</v>
      </c>
      <c r="Z66" s="24" t="s">
        <v>196</v>
      </c>
      <c r="AA66" s="22" t="s">
        <v>625</v>
      </c>
      <c r="AB66" s="23">
        <v>3.15</v>
      </c>
      <c r="AC66" s="22" t="s">
        <v>599</v>
      </c>
      <c r="AD66" s="22" t="s">
        <v>37</v>
      </c>
      <c r="AE66" s="22" t="s">
        <v>38</v>
      </c>
      <c r="AF66" s="22" t="s">
        <v>39</v>
      </c>
      <c r="AJ66" s="22" t="str">
        <f>IF(AND(ISBLANK(AH66), ISBLANK(AI66)), "", _xlfn.CONCAT("[", IF(ISBLANK(AH66), "", _xlfn.CONCAT("[""mac"", """, AH66, """]")), IF(ISBLANK(AI66), "", _xlfn.CONCAT(", [""ip"", """, AI66, """]")), "]"))</f>
        <v/>
      </c>
    </row>
    <row r="67" spans="1:36" x14ac:dyDescent="0.2">
      <c r="A67" s="22">
        <v>1352</v>
      </c>
      <c r="B67" s="22" t="s">
        <v>27</v>
      </c>
      <c r="C67" s="22" t="s">
        <v>821</v>
      </c>
      <c r="D67" s="22" t="s">
        <v>550</v>
      </c>
      <c r="E67" s="22" t="s">
        <v>819</v>
      </c>
      <c r="F67" s="22" t="str">
        <f>IF(ISBLANK(E67), "", Table2[[#This Row],[unique_id]])</f>
        <v>graph_break</v>
      </c>
      <c r="G67" s="22" t="s">
        <v>820</v>
      </c>
      <c r="H67" s="22" t="s">
        <v>60</v>
      </c>
      <c r="I67" s="22" t="s">
        <v>195</v>
      </c>
      <c r="M67" s="22" t="s">
        <v>817</v>
      </c>
      <c r="T67" s="23"/>
      <c r="V67" s="22" t="str">
        <f>IF(ISBLANK(U67),  "", _xlfn.CONCAT("haas/entity/sensor/", LOWER(C67), "/", E67, "/config"))</f>
        <v/>
      </c>
      <c r="W67" s="22" t="str">
        <f>IF(ISBLANK(U67),  "", _xlfn.CONCAT("haas/entity/sensor/", LOWER(C67), "/", E67))</f>
        <v/>
      </c>
      <c r="Z67" s="24"/>
      <c r="AJ67" s="29" t="str">
        <f>IF(AND(ISBLANK(AH67), ISBLANK(AI67)), "", _xlfn.CONCAT("[", IF(ISBLANK(AH67), "", _xlfn.CONCAT("[""mac"", """, AH67, """]")), IF(ISBLANK(AI67), "", _xlfn.CONCAT(", [""ip"", """, AI67, """]")), "]"))</f>
        <v/>
      </c>
    </row>
    <row r="68" spans="1:36" x14ac:dyDescent="0.2">
      <c r="A68" s="22">
        <v>1353</v>
      </c>
      <c r="B68" s="22" t="s">
        <v>27</v>
      </c>
      <c r="C68" s="22" t="s">
        <v>40</v>
      </c>
      <c r="D68" s="22" t="s">
        <v>28</v>
      </c>
      <c r="E68" s="22" t="s">
        <v>58</v>
      </c>
      <c r="F68" s="22" t="str">
        <f>IF(ISBLANK(E68), "", Table2[[#This Row],[unique_id]])</f>
        <v>roof_daily_rain</v>
      </c>
      <c r="G68" s="22" t="s">
        <v>59</v>
      </c>
      <c r="H68" s="22" t="s">
        <v>60</v>
      </c>
      <c r="I68" s="22" t="s">
        <v>195</v>
      </c>
      <c r="K68" s="22" t="s">
        <v>137</v>
      </c>
      <c r="M68" s="22" t="s">
        <v>817</v>
      </c>
      <c r="O68" s="22" t="s">
        <v>61</v>
      </c>
      <c r="P68" s="22" t="s">
        <v>298</v>
      </c>
      <c r="R68" s="22" t="s">
        <v>186</v>
      </c>
      <c r="S68" s="22">
        <v>300</v>
      </c>
      <c r="T68" s="23" t="s">
        <v>35</v>
      </c>
      <c r="U68" s="22" t="s">
        <v>63</v>
      </c>
      <c r="V68" s="22" t="str">
        <f>IF(ISBLANK(U68),  "", _xlfn.CONCAT("haas/entity/sensor/", LOWER(C68), "/", E68, "/config"))</f>
        <v>haas/entity/sensor/weewx/roof_daily_rain/config</v>
      </c>
      <c r="W68" s="22" t="str">
        <f>IF(ISBLANK(U68),  "", _xlfn.CONCAT("haas/entity/sensor/", LOWER(C68), "/", E68))</f>
        <v>haas/entity/sensor/weewx/roof_daily_rain</v>
      </c>
      <c r="X68" s="22" t="s">
        <v>808</v>
      </c>
      <c r="Y68" s="22">
        <v>1</v>
      </c>
      <c r="Z68" s="24" t="s">
        <v>196</v>
      </c>
      <c r="AA68" s="22" t="s">
        <v>625</v>
      </c>
      <c r="AB68" s="23">
        <v>3.15</v>
      </c>
      <c r="AC68" s="22" t="s">
        <v>599</v>
      </c>
      <c r="AD68" s="22" t="s">
        <v>37</v>
      </c>
      <c r="AE68" s="22" t="s">
        <v>38</v>
      </c>
      <c r="AF68" s="22" t="s">
        <v>39</v>
      </c>
      <c r="AJ68" s="22" t="str">
        <f>IF(AND(ISBLANK(AH68), ISBLANK(AI68)), "", _xlfn.CONCAT("[", IF(ISBLANK(AH68), "", _xlfn.CONCAT("[""mac"", """, AH68, """]")), IF(ISBLANK(AI68), "", _xlfn.CONCAT(", [""ip"", """, AI68, """]")), "]"))</f>
        <v/>
      </c>
    </row>
    <row r="69" spans="1:36" x14ac:dyDescent="0.2">
      <c r="A69" s="22">
        <v>1354</v>
      </c>
      <c r="B69" s="22" t="s">
        <v>27</v>
      </c>
      <c r="C69" s="22" t="s">
        <v>40</v>
      </c>
      <c r="D69" s="22" t="s">
        <v>28</v>
      </c>
      <c r="E69" s="22" t="s">
        <v>183</v>
      </c>
      <c r="F69" s="22" t="str">
        <f>IF(ISBLANK(E69), "", Table2[[#This Row],[unique_id]])</f>
        <v>roof_24hour_rain</v>
      </c>
      <c r="G69" s="22" t="s">
        <v>70</v>
      </c>
      <c r="H69" s="22" t="s">
        <v>60</v>
      </c>
      <c r="I69" s="22" t="s">
        <v>195</v>
      </c>
      <c r="O69" s="22" t="s">
        <v>61</v>
      </c>
      <c r="P69" s="22" t="s">
        <v>298</v>
      </c>
      <c r="R69" s="22" t="s">
        <v>186</v>
      </c>
      <c r="S69" s="22">
        <v>300</v>
      </c>
      <c r="T69" s="23" t="s">
        <v>35</v>
      </c>
      <c r="U69" s="22" t="s">
        <v>71</v>
      </c>
      <c r="V69" s="22" t="str">
        <f>IF(ISBLANK(U69),  "", _xlfn.CONCAT("haas/entity/sensor/", LOWER(C69), "/", E69, "/config"))</f>
        <v>haas/entity/sensor/weewx/roof_24hour_rain/config</v>
      </c>
      <c r="W69" s="22" t="str">
        <f>IF(ISBLANK(U69),  "", _xlfn.CONCAT("haas/entity/sensor/", LOWER(C69), "/", E69))</f>
        <v>haas/entity/sensor/weewx/roof_24hour_rain</v>
      </c>
      <c r="X69" s="22" t="s">
        <v>808</v>
      </c>
      <c r="Y69" s="22">
        <v>1</v>
      </c>
      <c r="Z69" s="24" t="s">
        <v>196</v>
      </c>
      <c r="AA69" s="22" t="s">
        <v>625</v>
      </c>
      <c r="AB69" s="23">
        <v>3.15</v>
      </c>
      <c r="AC69" s="22" t="s">
        <v>599</v>
      </c>
      <c r="AD69" s="22" t="s">
        <v>37</v>
      </c>
      <c r="AE69" s="22" t="s">
        <v>38</v>
      </c>
      <c r="AF69" s="22" t="s">
        <v>39</v>
      </c>
      <c r="AJ69" s="22" t="str">
        <f>IF(AND(ISBLANK(AH69), ISBLANK(AI69)), "", _xlfn.CONCAT("[", IF(ISBLANK(AH69), "", _xlfn.CONCAT("[""mac"", """, AH69, """]")), IF(ISBLANK(AI69), "", _xlfn.CONCAT(", [""ip"", """, AI69, """]")), "]"))</f>
        <v/>
      </c>
    </row>
    <row r="70" spans="1:36" x14ac:dyDescent="0.2">
      <c r="A70" s="22">
        <v>1355</v>
      </c>
      <c r="B70" s="22" t="s">
        <v>264</v>
      </c>
      <c r="C70" s="22" t="s">
        <v>155</v>
      </c>
      <c r="D70" s="22" t="s">
        <v>28</v>
      </c>
      <c r="E70" s="22" t="s">
        <v>314</v>
      </c>
      <c r="F70" s="22" t="str">
        <f>IF(ISBLANK(E70), "", Table2[[#This Row],[unique_id]])</f>
        <v>roof_weekly_rain</v>
      </c>
      <c r="G70" s="22" t="s">
        <v>315</v>
      </c>
      <c r="H70" s="22" t="s">
        <v>60</v>
      </c>
      <c r="I70" s="22" t="s">
        <v>195</v>
      </c>
      <c r="K70" s="22" t="s">
        <v>137</v>
      </c>
      <c r="T70" s="23"/>
      <c r="V70" s="22" t="str">
        <f>IF(ISBLANK(U70),  "", _xlfn.CONCAT("haas/entity/sensor/", LOWER(C70), "/", E70, "/config"))</f>
        <v/>
      </c>
      <c r="W70" s="22" t="str">
        <f>IF(ISBLANK(U70),  "", _xlfn.CONCAT("haas/entity/sensor/", LOWER(C70), "/", E70))</f>
        <v/>
      </c>
      <c r="Z70" s="24"/>
      <c r="AJ70" s="22" t="str">
        <f>IF(AND(ISBLANK(AH70), ISBLANK(AI70)), "", _xlfn.CONCAT("[", IF(ISBLANK(AH70), "", _xlfn.CONCAT("[""mac"", """, AH70, """]")), IF(ISBLANK(AI70), "", _xlfn.CONCAT(", [""ip"", """, AI70, """]")), "]"))</f>
        <v/>
      </c>
    </row>
    <row r="71" spans="1:36" x14ac:dyDescent="0.2">
      <c r="A71" s="22">
        <v>1356</v>
      </c>
      <c r="B71" s="22" t="s">
        <v>27</v>
      </c>
      <c r="C71" s="22" t="s">
        <v>40</v>
      </c>
      <c r="D71" s="22" t="s">
        <v>28</v>
      </c>
      <c r="E71" s="22" t="s">
        <v>67</v>
      </c>
      <c r="F71" s="22" t="str">
        <f>IF(ISBLANK(E71), "", Table2[[#This Row],[unique_id]])</f>
        <v>roof_monthly_rain</v>
      </c>
      <c r="G71" s="22" t="s">
        <v>68</v>
      </c>
      <c r="H71" s="22" t="s">
        <v>60</v>
      </c>
      <c r="I71" s="22" t="s">
        <v>195</v>
      </c>
      <c r="K71" s="22" t="s">
        <v>137</v>
      </c>
      <c r="O71" s="22" t="s">
        <v>61</v>
      </c>
      <c r="P71" s="22" t="s">
        <v>62</v>
      </c>
      <c r="R71" s="22" t="s">
        <v>186</v>
      </c>
      <c r="S71" s="22">
        <v>300</v>
      </c>
      <c r="T71" s="23" t="s">
        <v>35</v>
      </c>
      <c r="U71" s="22" t="s">
        <v>69</v>
      </c>
      <c r="V71" s="22" t="str">
        <f>IF(ISBLANK(U71),  "", _xlfn.CONCAT("haas/entity/sensor/", LOWER(C71), "/", E71, "/config"))</f>
        <v>haas/entity/sensor/weewx/roof_monthly_rain/config</v>
      </c>
      <c r="W71" s="22" t="str">
        <f>IF(ISBLANK(U71),  "", _xlfn.CONCAT("haas/entity/sensor/", LOWER(C71), "/", E71))</f>
        <v>haas/entity/sensor/weewx/roof_monthly_rain</v>
      </c>
      <c r="X71" s="22" t="s">
        <v>445</v>
      </c>
      <c r="Y71" s="22">
        <v>1</v>
      </c>
      <c r="Z71" s="24" t="s">
        <v>196</v>
      </c>
      <c r="AA71" s="22" t="s">
        <v>625</v>
      </c>
      <c r="AB71" s="23">
        <v>3.15</v>
      </c>
      <c r="AC71" s="22" t="s">
        <v>599</v>
      </c>
      <c r="AD71" s="22" t="s">
        <v>37</v>
      </c>
      <c r="AE71" s="22" t="s">
        <v>38</v>
      </c>
      <c r="AF71" s="22" t="s">
        <v>39</v>
      </c>
      <c r="AJ71" s="22" t="str">
        <f>IF(AND(ISBLANK(AH71), ISBLANK(AI71)), "", _xlfn.CONCAT("[", IF(ISBLANK(AH71), "", _xlfn.CONCAT("[""mac"", """, AH71, """]")), IF(ISBLANK(AI71), "", _xlfn.CONCAT(", [""ip"", """, AI71, """]")), "]"))</f>
        <v/>
      </c>
    </row>
    <row r="72" spans="1:36" x14ac:dyDescent="0.2">
      <c r="A72" s="22">
        <v>1357</v>
      </c>
      <c r="B72" s="22" t="s">
        <v>27</v>
      </c>
      <c r="C72" s="22" t="s">
        <v>821</v>
      </c>
      <c r="D72" s="22" t="s">
        <v>550</v>
      </c>
      <c r="E72" s="22" t="s">
        <v>819</v>
      </c>
      <c r="F72" s="22" t="str">
        <f>IF(ISBLANK(E72), "", Table2[[#This Row],[unique_id]])</f>
        <v>graph_break</v>
      </c>
      <c r="G72" s="22" t="s">
        <v>820</v>
      </c>
      <c r="H72" s="22" t="s">
        <v>60</v>
      </c>
      <c r="I72" s="22" t="s">
        <v>195</v>
      </c>
      <c r="M72" s="22" t="s">
        <v>817</v>
      </c>
      <c r="T72" s="23"/>
      <c r="V72" s="22" t="str">
        <f>IF(ISBLANK(U72),  "", _xlfn.CONCAT("haas/entity/sensor/", LOWER(C72), "/", E72, "/config"))</f>
        <v/>
      </c>
      <c r="W72" s="22" t="str">
        <f>IF(ISBLANK(U72),  "", _xlfn.CONCAT("haas/entity/sensor/", LOWER(C72), "/", E72))</f>
        <v/>
      </c>
      <c r="Z72" s="24"/>
      <c r="AJ72" s="29" t="str">
        <f>IF(AND(ISBLANK(AH72), ISBLANK(AI72)), "", _xlfn.CONCAT("[", IF(ISBLANK(AH72), "", _xlfn.CONCAT("[""mac"", """, AH72, """]")), IF(ISBLANK(AI72), "", _xlfn.CONCAT(", [""ip"", """, AI72, """]")), "]"))</f>
        <v/>
      </c>
    </row>
    <row r="73" spans="1:36" x14ac:dyDescent="0.2">
      <c r="A73" s="22">
        <v>1358</v>
      </c>
      <c r="B73" s="22" t="s">
        <v>27</v>
      </c>
      <c r="C73" s="22" t="s">
        <v>40</v>
      </c>
      <c r="D73" s="22" t="s">
        <v>28</v>
      </c>
      <c r="E73" s="22" t="s">
        <v>82</v>
      </c>
      <c r="F73" s="22" t="str">
        <f>IF(ISBLANK(E73), "", Table2[[#This Row],[unique_id]])</f>
        <v>roof_yearly_rain</v>
      </c>
      <c r="G73" s="22" t="s">
        <v>83</v>
      </c>
      <c r="H73" s="22" t="s">
        <v>60</v>
      </c>
      <c r="I73" s="22" t="s">
        <v>195</v>
      </c>
      <c r="K73" s="22" t="s">
        <v>137</v>
      </c>
      <c r="M73" s="22" t="s">
        <v>817</v>
      </c>
      <c r="O73" s="22" t="s">
        <v>61</v>
      </c>
      <c r="P73" s="22" t="s">
        <v>62</v>
      </c>
      <c r="R73" s="22" t="s">
        <v>186</v>
      </c>
      <c r="S73" s="22">
        <v>300</v>
      </c>
      <c r="T73" s="23" t="s">
        <v>35</v>
      </c>
      <c r="U73" s="22" t="s">
        <v>206</v>
      </c>
      <c r="V73" s="22" t="str">
        <f>IF(ISBLANK(U73),  "", _xlfn.CONCAT("haas/entity/sensor/", LOWER(C73), "/", E73, "/config"))</f>
        <v>haas/entity/sensor/weewx/roof_yearly_rain/config</v>
      </c>
      <c r="W73" s="22" t="str">
        <f>IF(ISBLANK(U73),  "", _xlfn.CONCAT("haas/entity/sensor/", LOWER(C73), "/", E73))</f>
        <v>haas/entity/sensor/weewx/roof_yearly_rain</v>
      </c>
      <c r="X73" s="22" t="s">
        <v>445</v>
      </c>
      <c r="Y73" s="22">
        <v>1</v>
      </c>
      <c r="Z73" s="24" t="s">
        <v>196</v>
      </c>
      <c r="AA73" s="22" t="s">
        <v>625</v>
      </c>
      <c r="AB73" s="23">
        <v>3.15</v>
      </c>
      <c r="AC73" s="22" t="s">
        <v>599</v>
      </c>
      <c r="AD73" s="22" t="s">
        <v>37</v>
      </c>
      <c r="AE73" s="22" t="s">
        <v>38</v>
      </c>
      <c r="AF73" s="22" t="s">
        <v>39</v>
      </c>
      <c r="AJ73" s="22" t="str">
        <f>IF(AND(ISBLANK(AH73), ISBLANK(AI73)), "", _xlfn.CONCAT("[", IF(ISBLANK(AH73), "", _xlfn.CONCAT("[""mac"", """, AH73, """]")), IF(ISBLANK(AI73), "", _xlfn.CONCAT(", [""ip"", """, AI73, """]")), "]"))</f>
        <v/>
      </c>
    </row>
    <row r="74" spans="1:36" x14ac:dyDescent="0.2">
      <c r="A74" s="22">
        <v>1359</v>
      </c>
      <c r="B74" s="22" t="s">
        <v>27</v>
      </c>
      <c r="C74" s="22" t="s">
        <v>40</v>
      </c>
      <c r="D74" s="22" t="s">
        <v>28</v>
      </c>
      <c r="E74" s="22" t="s">
        <v>75</v>
      </c>
      <c r="F74" s="22" t="str">
        <f>IF(ISBLANK(E74), "", Table2[[#This Row],[unique_id]])</f>
        <v>roof_rain</v>
      </c>
      <c r="G74" s="22" t="s">
        <v>76</v>
      </c>
      <c r="H74" s="22" t="s">
        <v>60</v>
      </c>
      <c r="I74" s="22" t="s">
        <v>195</v>
      </c>
      <c r="O74" s="22" t="s">
        <v>77</v>
      </c>
      <c r="P74" s="22" t="s">
        <v>62</v>
      </c>
      <c r="R74" s="22" t="s">
        <v>186</v>
      </c>
      <c r="S74" s="22">
        <v>300</v>
      </c>
      <c r="T74" s="23" t="s">
        <v>35</v>
      </c>
      <c r="U74" s="22" t="s">
        <v>78</v>
      </c>
      <c r="V74" s="22" t="str">
        <f>IF(ISBLANK(U74),  "", _xlfn.CONCAT("haas/entity/sensor/", LOWER(C74), "/", E74, "/config"))</f>
        <v>haas/entity/sensor/weewx/roof_rain/config</v>
      </c>
      <c r="W74" s="22" t="str">
        <f>IF(ISBLANK(U74),  "", _xlfn.CONCAT("haas/entity/sensor/", LOWER(C74), "/", E74))</f>
        <v>haas/entity/sensor/weewx/roof_rain</v>
      </c>
      <c r="X74" s="22" t="s">
        <v>445</v>
      </c>
      <c r="Y74" s="22">
        <v>1</v>
      </c>
      <c r="Z74" s="24" t="s">
        <v>196</v>
      </c>
      <c r="AA74" s="22" t="s">
        <v>625</v>
      </c>
      <c r="AB74" s="23">
        <v>3.15</v>
      </c>
      <c r="AC74" s="22" t="s">
        <v>599</v>
      </c>
      <c r="AD74" s="22" t="s">
        <v>37</v>
      </c>
      <c r="AE74" s="22" t="s">
        <v>38</v>
      </c>
      <c r="AF74" s="22" t="s">
        <v>39</v>
      </c>
      <c r="AJ74" s="22" t="str">
        <f>IF(AND(ISBLANK(AH74), ISBLANK(AI74)), "", _xlfn.CONCAT("[", IF(ISBLANK(AH74), "", _xlfn.CONCAT("[""mac"", """, AH74, """]")), IF(ISBLANK(AI74), "", _xlfn.CONCAT(", [""ip"", """, AI74, """]")), "]"))</f>
        <v/>
      </c>
    </row>
    <row r="75" spans="1:36" x14ac:dyDescent="0.2">
      <c r="A75" s="22">
        <v>1360</v>
      </c>
      <c r="B75" s="22" t="s">
        <v>27</v>
      </c>
      <c r="C75" s="22" t="s">
        <v>40</v>
      </c>
      <c r="D75" s="22" t="s">
        <v>28</v>
      </c>
      <c r="E75" s="22" t="s">
        <v>79</v>
      </c>
      <c r="F75" s="22" t="str">
        <f>IF(ISBLANK(E75), "", Table2[[#This Row],[unique_id]])</f>
        <v>roof_storm_rain</v>
      </c>
      <c r="G75" s="22" t="s">
        <v>80</v>
      </c>
      <c r="H75" s="22" t="s">
        <v>60</v>
      </c>
      <c r="I75" s="22" t="s">
        <v>195</v>
      </c>
      <c r="O75" s="22" t="s">
        <v>32</v>
      </c>
      <c r="P75" s="22" t="s">
        <v>62</v>
      </c>
      <c r="R75" s="22" t="s">
        <v>186</v>
      </c>
      <c r="S75" s="22">
        <v>300</v>
      </c>
      <c r="T75" s="23" t="s">
        <v>35</v>
      </c>
      <c r="U75" s="22" t="s">
        <v>81</v>
      </c>
      <c r="V75" s="22" t="str">
        <f>IF(ISBLANK(U75),  "", _xlfn.CONCAT("haas/entity/sensor/", LOWER(C75), "/", E75, "/config"))</f>
        <v>haas/entity/sensor/weewx/roof_storm_rain/config</v>
      </c>
      <c r="W75" s="22" t="str">
        <f>IF(ISBLANK(U75),  "", _xlfn.CONCAT("haas/entity/sensor/", LOWER(C75), "/", E75))</f>
        <v>haas/entity/sensor/weewx/roof_storm_rain</v>
      </c>
      <c r="X75" s="22" t="s">
        <v>445</v>
      </c>
      <c r="Y75" s="22">
        <v>1</v>
      </c>
      <c r="Z75" s="24" t="s">
        <v>196</v>
      </c>
      <c r="AA75" s="22" t="s">
        <v>625</v>
      </c>
      <c r="AB75" s="23">
        <v>3.15</v>
      </c>
      <c r="AC75" s="22" t="s">
        <v>599</v>
      </c>
      <c r="AD75" s="22" t="s">
        <v>37</v>
      </c>
      <c r="AE75" s="22" t="s">
        <v>38</v>
      </c>
      <c r="AF75" s="22" t="s">
        <v>39</v>
      </c>
      <c r="AJ75" s="22" t="str">
        <f>IF(AND(ISBLANK(AH75), ISBLANK(AI75)), "", _xlfn.CONCAT("[", IF(ISBLANK(AH75), "", _xlfn.CONCAT("[""mac"", """, AH75, """]")), IF(ISBLANK(AI75), "", _xlfn.CONCAT(", [""ip"", """, AI75, """]")), "]"))</f>
        <v/>
      </c>
    </row>
    <row r="76" spans="1:36" x14ac:dyDescent="0.2">
      <c r="A76" s="22">
        <v>1400</v>
      </c>
      <c r="B76" s="22" t="s">
        <v>27</v>
      </c>
      <c r="C76" s="22" t="s">
        <v>155</v>
      </c>
      <c r="D76" s="22" t="s">
        <v>471</v>
      </c>
      <c r="E76" s="22" t="s">
        <v>822</v>
      </c>
      <c r="F76" s="29" t="str">
        <f>IF(ISBLANK(E76), "", Table2[[#This Row],[unique_id]])</f>
        <v>home_movie</v>
      </c>
      <c r="G76" s="22" t="s">
        <v>837</v>
      </c>
      <c r="H76" s="22" t="s">
        <v>472</v>
      </c>
      <c r="I76" s="22" t="s">
        <v>133</v>
      </c>
      <c r="K76" s="22" t="s">
        <v>357</v>
      </c>
      <c r="R76" s="22" t="s">
        <v>806</v>
      </c>
      <c r="T76" s="23"/>
      <c r="V76" s="22" t="str">
        <f>IF(ISBLANK(U76),  "", _xlfn.CONCAT("haas/entity/sensor/", LOWER(C76), "/", E76, "/config"))</f>
        <v/>
      </c>
      <c r="W76" s="22" t="str">
        <f>IF(ISBLANK(U76),  "", _xlfn.CONCAT("haas/entity/sensor/", LOWER(C76), "/", E76))</f>
        <v/>
      </c>
      <c r="Z76" s="24"/>
      <c r="AJ76" s="29" t="str">
        <f>IF(AND(ISBLANK(AH76), ISBLANK(AI76)), "", _xlfn.CONCAT("[", IF(ISBLANK(AH76), "", _xlfn.CONCAT("[""mac"", """, AH76, """]")), IF(ISBLANK(AI76), "", _xlfn.CONCAT(", [""ip"", """, AI76, """]")), "]"))</f>
        <v/>
      </c>
    </row>
    <row r="77" spans="1:36" x14ac:dyDescent="0.2">
      <c r="A77" s="22">
        <v>1401</v>
      </c>
      <c r="B77" s="22" t="s">
        <v>27</v>
      </c>
      <c r="C77" s="22" t="s">
        <v>155</v>
      </c>
      <c r="D77" s="22" t="s">
        <v>471</v>
      </c>
      <c r="E77" s="22" t="s">
        <v>470</v>
      </c>
      <c r="F77" s="22" t="str">
        <f>IF(ISBLANK(E77), "", Table2[[#This Row],[unique_id]])</f>
        <v>home_sleep</v>
      </c>
      <c r="G77" s="22" t="s">
        <v>420</v>
      </c>
      <c r="H77" s="22" t="s">
        <v>472</v>
      </c>
      <c r="I77" s="22" t="s">
        <v>133</v>
      </c>
      <c r="K77" s="22" t="s">
        <v>357</v>
      </c>
      <c r="R77" s="22" t="s">
        <v>473</v>
      </c>
      <c r="T77" s="23"/>
      <c r="V77" s="22" t="str">
        <f>IF(ISBLANK(U77),  "", _xlfn.CONCAT("haas/entity/sensor/", LOWER(C77), "/", E77, "/config"))</f>
        <v/>
      </c>
      <c r="W77" s="22" t="str">
        <f>IF(ISBLANK(U77),  "", _xlfn.CONCAT("haas/entity/sensor/", LOWER(C77), "/", E77))</f>
        <v/>
      </c>
      <c r="Z77" s="24"/>
      <c r="AJ77" s="22" t="str">
        <f>IF(AND(ISBLANK(AH77), ISBLANK(AI77)), "", _xlfn.CONCAT("[", IF(ISBLANK(AH77), "", _xlfn.CONCAT("[""mac"", """, AH77, """]")), IF(ISBLANK(AI77), "", _xlfn.CONCAT(", [""ip"", """, AI77, """]")), "]"))</f>
        <v/>
      </c>
    </row>
    <row r="78" spans="1:36" x14ac:dyDescent="0.2">
      <c r="A78" s="22">
        <v>1402</v>
      </c>
      <c r="B78" s="22" t="s">
        <v>27</v>
      </c>
      <c r="C78" s="22" t="s">
        <v>155</v>
      </c>
      <c r="D78" s="22" t="s">
        <v>471</v>
      </c>
      <c r="E78" s="22" t="s">
        <v>805</v>
      </c>
      <c r="F78" s="22" t="str">
        <f>IF(ISBLANK(E78), "", Table2[[#This Row],[unique_id]])</f>
        <v>home_reset</v>
      </c>
      <c r="G78" s="22" t="s">
        <v>838</v>
      </c>
      <c r="H78" s="22" t="s">
        <v>472</v>
      </c>
      <c r="I78" s="22" t="s">
        <v>133</v>
      </c>
      <c r="K78" s="22" t="s">
        <v>357</v>
      </c>
      <c r="R78" s="22" t="s">
        <v>807</v>
      </c>
      <c r="T78" s="23"/>
      <c r="V78" s="22" t="str">
        <f>IF(ISBLANK(U78),  "", _xlfn.CONCAT("haas/entity/sensor/", LOWER(C78), "/", E78, "/config"))</f>
        <v/>
      </c>
      <c r="W78" s="22" t="str">
        <f>IF(ISBLANK(U78),  "", _xlfn.CONCAT("haas/entity/sensor/", LOWER(C78), "/", E78))</f>
        <v/>
      </c>
      <c r="Z78" s="24"/>
      <c r="AJ78" s="22" t="str">
        <f>IF(AND(ISBLANK(AH78), ISBLANK(AI78)), "", _xlfn.CONCAT("[", IF(ISBLANK(AH78), "", _xlfn.CONCAT("[""mac"", """, AH78, """]")), IF(ISBLANK(AI78), "", _xlfn.CONCAT(", [""ip"", """, AI78, """]")), "]"))</f>
        <v/>
      </c>
    </row>
    <row r="79" spans="1:36" x14ac:dyDescent="0.2">
      <c r="A79" s="22">
        <v>1403</v>
      </c>
      <c r="B79" s="22" t="s">
        <v>27</v>
      </c>
      <c r="C79" s="22" t="s">
        <v>289</v>
      </c>
      <c r="D79" s="22" t="s">
        <v>135</v>
      </c>
      <c r="E79" s="22" t="s">
        <v>335</v>
      </c>
      <c r="F79" s="22" t="str">
        <f>IF(ISBLANK(E79), "", Table2[[#This Row],[unique_id]])</f>
        <v>bathroom_rails</v>
      </c>
      <c r="G79" s="22" t="s">
        <v>839</v>
      </c>
      <c r="H79" s="22" t="s">
        <v>472</v>
      </c>
      <c r="I79" s="22" t="s">
        <v>133</v>
      </c>
      <c r="K79" s="22" t="s">
        <v>357</v>
      </c>
      <c r="R79" s="22" t="s">
        <v>356</v>
      </c>
      <c r="T79" s="23"/>
      <c r="V79" s="22" t="str">
        <f>IF(ISBLANK(U79),  "", _xlfn.CONCAT("haas/entity/sensor/", LOWER(C79), "/", E79, "/config"))</f>
        <v/>
      </c>
      <c r="W79" s="22" t="str">
        <f>IF(ISBLANK(U79),  "", _xlfn.CONCAT("haas/entity/sensor/", LOWER(C79), "/", E79))</f>
        <v/>
      </c>
      <c r="AA79" s="22" t="str">
        <f>IF(OR(ISBLANK(AH79), ISBLANK(AI79)), "", LOWER(_xlfn.CONCAT(Table2[[#This Row],[device_manufacturer]], "-",Table2[[#This Row],[device_suggested_area]], "-", Table2[[#This Row],[device_identifiers]])))</f>
        <v>tplink-bathroom-rails</v>
      </c>
      <c r="AB79" s="23" t="s">
        <v>596</v>
      </c>
      <c r="AC79" s="22" t="s">
        <v>604</v>
      </c>
      <c r="AD79" s="22" t="s">
        <v>593</v>
      </c>
      <c r="AE79" s="22" t="str">
        <f>IF(OR(ISBLANK(AH79), ISBLANK(AI79)), "", Table2[[#This Row],[device_via_device]])</f>
        <v>TPLink</v>
      </c>
      <c r="AF79" s="22" t="s">
        <v>592</v>
      </c>
      <c r="AG79" s="22" t="s">
        <v>739</v>
      </c>
      <c r="AH79" s="22" t="s">
        <v>583</v>
      </c>
      <c r="AI79" s="22" t="s">
        <v>732</v>
      </c>
      <c r="AJ79" s="22" t="str">
        <f>IF(AND(ISBLANK(AH79), ISBLANK(AI79)), "", _xlfn.CONCAT("[", IF(ISBLANK(AH79), "", _xlfn.CONCAT("[""mac"", """, AH79, """]")), IF(ISBLANK(AI79), "", _xlfn.CONCAT(", [""ip"", """, AI79, """]")), "]"))</f>
        <v>[["mac", "ac:84:c6:54:9d:98"], ["ip", "10.0.6.81"]]</v>
      </c>
    </row>
    <row r="80" spans="1:36" x14ac:dyDescent="0.2">
      <c r="A80" s="22">
        <v>1404</v>
      </c>
      <c r="B80" s="22" t="s">
        <v>27</v>
      </c>
      <c r="C80" s="22" t="s">
        <v>559</v>
      </c>
      <c r="D80" s="22" t="s">
        <v>135</v>
      </c>
      <c r="E80" s="22" t="s">
        <v>560</v>
      </c>
      <c r="F80" s="22" t="str">
        <f>IF(ISBLANK(E80), "", Table2[[#This Row],[unique_id]])</f>
        <v>roof_water_heater_booster</v>
      </c>
      <c r="G80" s="22" t="s">
        <v>836</v>
      </c>
      <c r="H80" s="22" t="s">
        <v>472</v>
      </c>
      <c r="I80" s="22" t="s">
        <v>133</v>
      </c>
      <c r="K80" s="22" t="s">
        <v>357</v>
      </c>
      <c r="R80" s="22" t="s">
        <v>828</v>
      </c>
      <c r="T80" s="23"/>
      <c r="V80" s="22" t="str">
        <f>IF(ISBLANK(U80),  "", _xlfn.CONCAT("haas/entity/sensor/", LOWER(C80), "/", E80, "/config"))</f>
        <v/>
      </c>
      <c r="W80" s="22" t="str">
        <f>IF(ISBLANK(U80),  "", _xlfn.CONCAT("haas/entity/sensor/", LOWER(C80), "/", E80))</f>
        <v/>
      </c>
      <c r="Z80" s="22"/>
      <c r="AA80" s="22" t="str">
        <f>IF(OR(ISBLANK(AH80), ISBLANK(AI80)), "", LOWER(_xlfn.CONCAT(Table2[[#This Row],[device_manufacturer]], "-",Table2[[#This Row],[device_suggested_area]], "-", Table2[[#This Row],[device_identifiers]])))</f>
        <v>sonoff-roof-water-heater-booster</v>
      </c>
      <c r="AB80" s="23" t="s">
        <v>825</v>
      </c>
      <c r="AC80" s="22" t="s">
        <v>824</v>
      </c>
      <c r="AD80" s="22" t="s">
        <v>826</v>
      </c>
      <c r="AE80" s="22" t="str">
        <f>IF(OR(ISBLANK(AH80), ISBLANK(AI80)), "", Table2[[#This Row],[device_via_device]])</f>
        <v>Sonoff</v>
      </c>
      <c r="AF80" s="22" t="s">
        <v>39</v>
      </c>
      <c r="AG80" s="22" t="s">
        <v>739</v>
      </c>
      <c r="AH80" s="22" t="s">
        <v>823</v>
      </c>
      <c r="AI80" s="30" t="s">
        <v>827</v>
      </c>
      <c r="AJ80" s="22" t="str">
        <f>IF(AND(ISBLANK(AH80), ISBLANK(AI80)), "", _xlfn.CONCAT("[", IF(ISBLANK(AH80), "", _xlfn.CONCAT("[""mac"", """, AH80, """]")), IF(ISBLANK(AI80), "", _xlfn.CONCAT(", [""ip"", """, AI80, """]")), "]"))</f>
        <v>[["mac", "ec:fa:bc:50:3e:02"], ["ip", "10.0.6.99"]]</v>
      </c>
    </row>
    <row r="81" spans="1:36" x14ac:dyDescent="0.2">
      <c r="A81" s="22">
        <v>1405</v>
      </c>
      <c r="B81" s="22" t="s">
        <v>264</v>
      </c>
      <c r="C81" s="22" t="s">
        <v>559</v>
      </c>
      <c r="D81" s="22" t="s">
        <v>135</v>
      </c>
      <c r="E81" s="22" t="s">
        <v>829</v>
      </c>
      <c r="F81" s="22" t="str">
        <f>IF(ISBLANK(E81), "", Table2[[#This Row],[unique_id]])</f>
        <v>outdoor_pool_filter</v>
      </c>
      <c r="G81" s="22" t="s">
        <v>526</v>
      </c>
      <c r="H81" s="22" t="s">
        <v>472</v>
      </c>
      <c r="I81" s="22" t="s">
        <v>133</v>
      </c>
      <c r="K81" s="22" t="s">
        <v>357</v>
      </c>
      <c r="R81" s="22" t="s">
        <v>350</v>
      </c>
      <c r="T81" s="23"/>
      <c r="V81" s="22" t="str">
        <f>IF(ISBLANK(U81),  "", _xlfn.CONCAT("haas/entity/sensor/", LOWER(C81), "/", E81, "/config"))</f>
        <v/>
      </c>
      <c r="W81" s="22" t="str">
        <f>IF(ISBLANK(U81),  "", _xlfn.CONCAT("haas/entity/sensor/", LOWER(C81), "/", E81))</f>
        <v/>
      </c>
      <c r="AA81" s="22" t="str">
        <f>IF(OR(ISBLANK(AH81), ISBLANK(AI81)), "", LOWER(_xlfn.CONCAT(Table2[[#This Row],[device_manufacturer]], "-",Table2[[#This Row],[device_suggested_area]], "-", Table2[[#This Row],[device_identifiers]])))</f>
        <v/>
      </c>
      <c r="AB81" s="23" t="s">
        <v>825</v>
      </c>
      <c r="AC81" s="22" t="s">
        <v>824</v>
      </c>
      <c r="AD81" s="22" t="s">
        <v>826</v>
      </c>
      <c r="AE81" s="22" t="str">
        <f>IF(OR(ISBLANK(AH81), ISBLANK(AI81)), "", Table2[[#This Row],[device_via_device]])</f>
        <v/>
      </c>
      <c r="AF81" s="22" t="s">
        <v>831</v>
      </c>
      <c r="AG81" s="22" t="s">
        <v>739</v>
      </c>
      <c r="AI81" s="30" t="s">
        <v>830</v>
      </c>
      <c r="AJ81" s="22" t="str">
        <f>IF(AND(ISBLANK(AH81), ISBLANK(AI81)), "", _xlfn.CONCAT("[", IF(ISBLANK(AH81), "", _xlfn.CONCAT("[""mac"", """, AH81, """]")), IF(ISBLANK(AI81), "", _xlfn.CONCAT(", [""ip"", """, AI81, """]")), "]"))</f>
        <v>[, ["ip", "10.0.6.98"]]</v>
      </c>
    </row>
    <row r="82" spans="1:36" x14ac:dyDescent="0.2">
      <c r="A82" s="22">
        <v>1406</v>
      </c>
      <c r="B82" s="22" t="s">
        <v>27</v>
      </c>
      <c r="C82" s="22" t="s">
        <v>821</v>
      </c>
      <c r="D82" s="22" t="s">
        <v>550</v>
      </c>
      <c r="E82" s="22" t="s">
        <v>549</v>
      </c>
      <c r="F82" s="22" t="str">
        <f>IF(ISBLANK(E82), "", Table2[[#This Row],[unique_id]])</f>
        <v>column_break</v>
      </c>
      <c r="G82" s="22" t="s">
        <v>546</v>
      </c>
      <c r="H82" s="22" t="s">
        <v>472</v>
      </c>
      <c r="I82" s="22" t="s">
        <v>133</v>
      </c>
      <c r="K82" s="22" t="s">
        <v>547</v>
      </c>
      <c r="L82" s="22" t="s">
        <v>548</v>
      </c>
      <c r="T82" s="23"/>
      <c r="Z82" s="24"/>
      <c r="AJ82" s="22" t="str">
        <f>IF(AND(ISBLANK(AH82), ISBLANK(AI82)), "", _xlfn.CONCAT("[", IF(ISBLANK(AH82), "", _xlfn.CONCAT("[""mac"", """, AH82, """]")), IF(ISBLANK(AI82), "", _xlfn.CONCAT(", [""ip"", """, AI82, """]")), "]"))</f>
        <v/>
      </c>
    </row>
    <row r="83" spans="1:36" x14ac:dyDescent="0.2">
      <c r="A83" s="22">
        <v>1450</v>
      </c>
      <c r="B83" s="22" t="s">
        <v>27</v>
      </c>
      <c r="C83" s="22" t="s">
        <v>134</v>
      </c>
      <c r="D83" s="22" t="s">
        <v>130</v>
      </c>
      <c r="E83" s="22" t="s">
        <v>757</v>
      </c>
      <c r="F83" s="22" t="str">
        <f>IF(ISBLANK(E83), "", Table2[[#This Row],[unique_id]])</f>
        <v>ada_fan</v>
      </c>
      <c r="G83" s="22" t="s">
        <v>131</v>
      </c>
      <c r="H83" s="22" t="s">
        <v>132</v>
      </c>
      <c r="I83" s="22" t="s">
        <v>133</v>
      </c>
      <c r="K83" s="22" t="s">
        <v>137</v>
      </c>
      <c r="R83" s="22" t="s">
        <v>328</v>
      </c>
      <c r="T83" s="23"/>
      <c r="V83" s="22" t="str">
        <f>IF(ISBLANK(U83),  "", _xlfn.CONCAT("haas/entity/sensor/", LOWER(C83), "/", E83, "/config"))</f>
        <v/>
      </c>
      <c r="W83" s="22" t="str">
        <f>IF(ISBLANK(U83),  "", _xlfn.CONCAT("haas/entity/sensor/", LOWER(C83), "/", E83))</f>
        <v/>
      </c>
      <c r="AA83" s="22" t="str">
        <f>IF(OR(ISBLANK(AH83), ISBLANK(AI83)), "", LOWER(_xlfn.CONCAT(Table2[[#This Row],[device_manufacturer]], "-",Table2[[#This Row],[device_suggested_area]], "-", Table2[[#This Row],[device_identifiers]])))</f>
        <v>senseme-ada-fan</v>
      </c>
      <c r="AB83" s="23" t="s">
        <v>617</v>
      </c>
      <c r="AC83" s="22" t="s">
        <v>130</v>
      </c>
      <c r="AD83" s="22" t="s">
        <v>618</v>
      </c>
      <c r="AE83" s="22" t="str">
        <f>IF(OR(ISBLANK(AH83), ISBLANK(AI83)), "", Table2[[#This Row],[device_via_device]])</f>
        <v>SenseMe</v>
      </c>
      <c r="AF83" s="22" t="s">
        <v>131</v>
      </c>
      <c r="AG83" s="22" t="s">
        <v>739</v>
      </c>
      <c r="AH83" s="22" t="s">
        <v>619</v>
      </c>
      <c r="AI83" s="22" t="s">
        <v>743</v>
      </c>
      <c r="AJ83" s="22" t="str">
        <f>IF(AND(ISBLANK(AH83), ISBLANK(AI83)), "", _xlfn.CONCAT("[", IF(ISBLANK(AH83), "", _xlfn.CONCAT("[""mac"", """, AH83, """]")), IF(ISBLANK(AI83), "", _xlfn.CONCAT(", [""ip"", """, AI83, """]")), "]"))</f>
        <v>[["mac", "20:f8:5e:d7:19:e0"], ["ip", "10.0.6.60"]]</v>
      </c>
    </row>
    <row r="84" spans="1:36" x14ac:dyDescent="0.2">
      <c r="A84" s="22">
        <v>1451</v>
      </c>
      <c r="B84" s="22" t="s">
        <v>27</v>
      </c>
      <c r="C84" s="22" t="s">
        <v>134</v>
      </c>
      <c r="D84" s="22" t="s">
        <v>130</v>
      </c>
      <c r="E84" s="22" t="s">
        <v>758</v>
      </c>
      <c r="F84" s="22" t="str">
        <f>IF(ISBLANK(E84), "", Table2[[#This Row],[unique_id]])</f>
        <v>edwin_fan</v>
      </c>
      <c r="G84" s="22" t="s">
        <v>128</v>
      </c>
      <c r="H84" s="22" t="s">
        <v>132</v>
      </c>
      <c r="I84" s="22" t="s">
        <v>133</v>
      </c>
      <c r="K84" s="22" t="s">
        <v>137</v>
      </c>
      <c r="R84" s="22" t="s">
        <v>328</v>
      </c>
      <c r="T84" s="23"/>
      <c r="V84" s="22" t="str">
        <f>IF(ISBLANK(U84),  "", _xlfn.CONCAT("haas/entity/sensor/", LOWER(C84), "/", E84, "/config"))</f>
        <v/>
      </c>
      <c r="W84" s="22" t="str">
        <f>IF(ISBLANK(U84),  "", _xlfn.CONCAT("haas/entity/sensor/", LOWER(C84), "/", E84))</f>
        <v/>
      </c>
      <c r="AA84" s="22" t="str">
        <f>IF(OR(ISBLANK(AH84), ISBLANK(AI84)), "", LOWER(_xlfn.CONCAT(Table2[[#This Row],[device_manufacturer]], "-",Table2[[#This Row],[device_suggested_area]], "-", Table2[[#This Row],[device_identifiers]])))</f>
        <v>senseme-edwin-fan</v>
      </c>
      <c r="AB84" s="23" t="s">
        <v>617</v>
      </c>
      <c r="AC84" s="22" t="s">
        <v>130</v>
      </c>
      <c r="AD84" s="22" t="s">
        <v>618</v>
      </c>
      <c r="AE84" s="22" t="str">
        <f>IF(OR(ISBLANK(AH84), ISBLANK(AI84)), "", Table2[[#This Row],[device_via_device]])</f>
        <v>SenseMe</v>
      </c>
      <c r="AF84" s="22" t="s">
        <v>128</v>
      </c>
      <c r="AG84" s="22" t="s">
        <v>739</v>
      </c>
      <c r="AH84" s="22" t="s">
        <v>620</v>
      </c>
      <c r="AI84" s="22" t="s">
        <v>744</v>
      </c>
      <c r="AJ84" s="22" t="str">
        <f>IF(AND(ISBLANK(AH84), ISBLANK(AI84)), "", _xlfn.CONCAT("[", IF(ISBLANK(AH84), "", _xlfn.CONCAT("[""mac"", """, AH84, """]")), IF(ISBLANK(AI84), "", _xlfn.CONCAT(", [""ip"", """, AI84, """]")), "]"))</f>
        <v>[["mac", "20:f8:5e:d7:26:1c"], ["ip", "10.0.6.61"]]</v>
      </c>
    </row>
    <row r="85" spans="1:36" x14ac:dyDescent="0.2">
      <c r="A85" s="22">
        <v>1452</v>
      </c>
      <c r="B85" s="22" t="s">
        <v>27</v>
      </c>
      <c r="C85" s="22" t="s">
        <v>134</v>
      </c>
      <c r="D85" s="22" t="s">
        <v>130</v>
      </c>
      <c r="E85" s="22" t="s">
        <v>759</v>
      </c>
      <c r="F85" s="22" t="str">
        <f>IF(ISBLANK(E85), "", Table2[[#This Row],[unique_id]])</f>
        <v>parents_fan</v>
      </c>
      <c r="G85" s="22" t="s">
        <v>237</v>
      </c>
      <c r="H85" s="22" t="s">
        <v>132</v>
      </c>
      <c r="I85" s="22" t="s">
        <v>133</v>
      </c>
      <c r="K85" s="22" t="s">
        <v>137</v>
      </c>
      <c r="R85" s="22" t="s">
        <v>328</v>
      </c>
      <c r="T85" s="23"/>
      <c r="V85" s="22" t="str">
        <f>IF(ISBLANK(U85),  "", _xlfn.CONCAT("haas/entity/sensor/", LOWER(C85), "/", E85, "/config"))</f>
        <v/>
      </c>
      <c r="W85" s="22" t="str">
        <f>IF(ISBLANK(U85),  "", _xlfn.CONCAT("haas/entity/sensor/", LOWER(C85), "/", E85))</f>
        <v/>
      </c>
      <c r="AA85" s="22" t="str">
        <f>IF(OR(ISBLANK(AH85), ISBLANK(AI85)), "", LOWER(_xlfn.CONCAT(Table2[[#This Row],[device_manufacturer]], "-",Table2[[#This Row],[device_suggested_area]], "-", Table2[[#This Row],[device_identifiers]])))</f>
        <v>senseme-parents-fan</v>
      </c>
      <c r="AB85" s="23" t="s">
        <v>617</v>
      </c>
      <c r="AC85" s="22" t="s">
        <v>130</v>
      </c>
      <c r="AD85" s="22" t="s">
        <v>618</v>
      </c>
      <c r="AE85" s="22" t="str">
        <f>IF(OR(ISBLANK(AH85), ISBLANK(AI85)), "", Table2[[#This Row],[device_via_device]])</f>
        <v>SenseMe</v>
      </c>
      <c r="AF85" s="22" t="s">
        <v>237</v>
      </c>
      <c r="AG85" s="22" t="s">
        <v>739</v>
      </c>
      <c r="AH85" s="22" t="s">
        <v>623</v>
      </c>
      <c r="AI85" s="22" t="s">
        <v>745</v>
      </c>
      <c r="AJ85" s="22" t="str">
        <f>IF(AND(ISBLANK(AH85), ISBLANK(AI85)), "", _xlfn.CONCAT("[", IF(ISBLANK(AH85), "", _xlfn.CONCAT("[""mac"", """, AH85, """]")), IF(ISBLANK(AI85), "", _xlfn.CONCAT(", [""ip"", """, AI85, """]")), "]"))</f>
        <v>[["mac", "20:f8:5e:d8:a5:6b"], ["ip", "10.0.6.62"]]</v>
      </c>
    </row>
    <row r="86" spans="1:36" x14ac:dyDescent="0.2">
      <c r="A86" s="22">
        <v>1453</v>
      </c>
      <c r="B86" s="22" t="s">
        <v>27</v>
      </c>
      <c r="C86" s="22" t="s">
        <v>289</v>
      </c>
      <c r="D86" s="22" t="s">
        <v>135</v>
      </c>
      <c r="E86" s="22" t="s">
        <v>327</v>
      </c>
      <c r="F86" s="22" t="str">
        <f>IF(ISBLANK(E86), "", Table2[[#This Row],[unique_id]])</f>
        <v>kitchen_fan</v>
      </c>
      <c r="G86" s="22" t="s">
        <v>251</v>
      </c>
      <c r="H86" s="22" t="s">
        <v>132</v>
      </c>
      <c r="I86" s="22" t="s">
        <v>133</v>
      </c>
      <c r="K86" s="22" t="s">
        <v>137</v>
      </c>
      <c r="R86" s="22" t="s">
        <v>328</v>
      </c>
      <c r="T86" s="23"/>
      <c r="V86" s="22" t="str">
        <f>IF(ISBLANK(U86),  "", _xlfn.CONCAT("haas/entity/sensor/", LOWER(C86), "/", E86, "/config"))</f>
        <v/>
      </c>
      <c r="W86" s="22" t="str">
        <f>IF(ISBLANK(U86),  "", _xlfn.CONCAT("haas/entity/sensor/", LOWER(C86), "/", E86))</f>
        <v/>
      </c>
      <c r="AA86" s="22" t="str">
        <f>IF(OR(ISBLANK(AH86), ISBLANK(AI86)), "", LOWER(_xlfn.CONCAT(Table2[[#This Row],[device_manufacturer]], "-",Table2[[#This Row],[device_suggested_area]], "-", Table2[[#This Row],[device_identifiers]])))</f>
        <v>tplink-kitchen-fan</v>
      </c>
      <c r="AB86" s="23" t="s">
        <v>596</v>
      </c>
      <c r="AC86" s="22" t="s">
        <v>130</v>
      </c>
      <c r="AD86" s="22" t="s">
        <v>593</v>
      </c>
      <c r="AE86" s="22" t="str">
        <f>IF(OR(ISBLANK(AH86), ISBLANK(AI86)), "", Table2[[#This Row],[device_via_device]])</f>
        <v>TPLink</v>
      </c>
      <c r="AF86" s="22" t="s">
        <v>251</v>
      </c>
      <c r="AG86" s="22" t="s">
        <v>739</v>
      </c>
      <c r="AH86" s="30" t="s">
        <v>597</v>
      </c>
      <c r="AI86" s="30" t="s">
        <v>738</v>
      </c>
      <c r="AJ86" s="22" t="str">
        <f>IF(AND(ISBLANK(AH86), ISBLANK(AI86)), "", _xlfn.CONCAT("[", IF(ISBLANK(AH86), "", _xlfn.CONCAT("[""mac"", """, AH86, """]")), IF(ISBLANK(AI86), "", _xlfn.CONCAT(", [""ip"", """, AI86, """]")), "]"))</f>
        <v>[["mac", "ac:84:c6:0d:1b:9c"], ["ip", "10.0.6.87"]]</v>
      </c>
    </row>
    <row r="87" spans="1:36" x14ac:dyDescent="0.2">
      <c r="A87" s="22">
        <v>1454</v>
      </c>
      <c r="B87" s="22" t="s">
        <v>27</v>
      </c>
      <c r="C87" s="22" t="s">
        <v>134</v>
      </c>
      <c r="D87" s="22" t="s">
        <v>130</v>
      </c>
      <c r="E87" s="22" t="s">
        <v>760</v>
      </c>
      <c r="F87" s="22" t="str">
        <f>IF(ISBLANK(E87), "", Table2[[#This Row],[unique_id]])</f>
        <v>lounge_fan</v>
      </c>
      <c r="G87" s="22" t="s">
        <v>239</v>
      </c>
      <c r="H87" s="22" t="s">
        <v>132</v>
      </c>
      <c r="I87" s="22" t="s">
        <v>133</v>
      </c>
      <c r="K87" s="22" t="s">
        <v>137</v>
      </c>
      <c r="R87" s="22" t="s">
        <v>328</v>
      </c>
      <c r="T87" s="23"/>
      <c r="V87" s="22" t="str">
        <f>IF(ISBLANK(U87),  "", _xlfn.CONCAT("haas/entity/sensor/", LOWER(C87), "/", E87, "/config"))</f>
        <v/>
      </c>
      <c r="W87" s="22" t="str">
        <f>IF(ISBLANK(U87),  "", _xlfn.CONCAT("haas/entity/sensor/", LOWER(C87), "/", E87))</f>
        <v/>
      </c>
      <c r="AA87" s="22" t="str">
        <f>IF(OR(ISBLANK(AH87), ISBLANK(AI87)), "", LOWER(_xlfn.CONCAT(Table2[[#This Row],[device_manufacturer]], "-",Table2[[#This Row],[device_suggested_area]], "-", Table2[[#This Row],[device_identifiers]])))</f>
        <v>senseme-lounge-fan</v>
      </c>
      <c r="AB87" s="23" t="s">
        <v>617</v>
      </c>
      <c r="AC87" s="22" t="s">
        <v>130</v>
      </c>
      <c r="AD87" s="22" t="s">
        <v>618</v>
      </c>
      <c r="AE87" s="22" t="str">
        <f>IF(OR(ISBLANK(AH87), ISBLANK(AI87)), "", Table2[[#This Row],[device_via_device]])</f>
        <v>SenseMe</v>
      </c>
      <c r="AF87" s="22" t="s">
        <v>239</v>
      </c>
      <c r="AG87" s="22" t="s">
        <v>739</v>
      </c>
      <c r="AH87" s="22" t="s">
        <v>624</v>
      </c>
      <c r="AI87" s="22" t="s">
        <v>746</v>
      </c>
      <c r="AJ87" s="22" t="str">
        <f>IF(AND(ISBLANK(AH87), ISBLANK(AI87)), "", _xlfn.CONCAT("[", IF(ISBLANK(AH87), "", _xlfn.CONCAT("[""mac"", """, AH87, """]")), IF(ISBLANK(AI87), "", _xlfn.CONCAT(", [""ip"", """, AI87, """]")), "]"))</f>
        <v>[["mac", "20:f8:5e:d9:11:77"], ["ip", "10.0.6.63"]]</v>
      </c>
    </row>
    <row r="88" spans="1:36" x14ac:dyDescent="0.2">
      <c r="A88" s="22">
        <v>1455</v>
      </c>
      <c r="B88" s="22" t="s">
        <v>27</v>
      </c>
      <c r="C88" s="22" t="s">
        <v>134</v>
      </c>
      <c r="D88" s="22" t="s">
        <v>130</v>
      </c>
      <c r="E88" s="22" t="s">
        <v>761</v>
      </c>
      <c r="F88" s="22" t="str">
        <f>IF(ISBLANK(E88), "", Table2[[#This Row],[unique_id]])</f>
        <v>deck_fan</v>
      </c>
      <c r="G88" s="22" t="s">
        <v>591</v>
      </c>
      <c r="H88" s="22" t="s">
        <v>132</v>
      </c>
      <c r="I88" s="22" t="s">
        <v>133</v>
      </c>
      <c r="K88" s="22" t="s">
        <v>137</v>
      </c>
      <c r="R88" s="22" t="s">
        <v>328</v>
      </c>
      <c r="T88" s="23"/>
      <c r="V88" s="22" t="str">
        <f>IF(ISBLANK(U88),  "", _xlfn.CONCAT("haas/entity/sensor/", LOWER(C88), "/", E88, "/config"))</f>
        <v/>
      </c>
      <c r="W88" s="22" t="str">
        <f>IF(ISBLANK(U88),  "", _xlfn.CONCAT("haas/entity/sensor/", LOWER(C88), "/", E88))</f>
        <v/>
      </c>
      <c r="Z88" s="22"/>
      <c r="AI88" s="26"/>
      <c r="AJ88" s="22" t="str">
        <f>IF(AND(ISBLANK(AH88), ISBLANK(AI88)), "", _xlfn.CONCAT("[", IF(ISBLANK(AH88), "", _xlfn.CONCAT("[""mac"", """, AH88, """]")), IF(ISBLANK(AI88), "", _xlfn.CONCAT(", [""ip"", """, AI88, """]")), "]"))</f>
        <v/>
      </c>
    </row>
    <row r="89" spans="1:36" x14ac:dyDescent="0.2">
      <c r="A89" s="22">
        <v>1456</v>
      </c>
      <c r="B89" s="22" t="s">
        <v>27</v>
      </c>
      <c r="C89" s="22" t="s">
        <v>134</v>
      </c>
      <c r="D89" s="22" t="s">
        <v>130</v>
      </c>
      <c r="E89" s="22" t="s">
        <v>762</v>
      </c>
      <c r="F89" s="22" t="str">
        <f>IF(ISBLANK(E89), "", Table2[[#This Row],[unique_id]])</f>
        <v>deck_east_fan</v>
      </c>
      <c r="G89" s="22" t="s">
        <v>261</v>
      </c>
      <c r="H89" s="22" t="s">
        <v>132</v>
      </c>
      <c r="I89" s="22" t="s">
        <v>133</v>
      </c>
      <c r="R89" s="22" t="s">
        <v>328</v>
      </c>
      <c r="T89" s="23"/>
      <c r="V89" s="22" t="str">
        <f>IF(ISBLANK(U89),  "", _xlfn.CONCAT("haas/entity/sensor/", LOWER(C89), "/", E89, "/config"))</f>
        <v/>
      </c>
      <c r="W89" s="22" t="str">
        <f>IF(ISBLANK(U89),  "", _xlfn.CONCAT("haas/entity/sensor/", LOWER(C89), "/", E89))</f>
        <v/>
      </c>
      <c r="Z89" s="22"/>
      <c r="AA89" s="22" t="str">
        <f>IF(OR(ISBLANK(AH89), ISBLANK(AI89)), "", LOWER(_xlfn.CONCAT(Table2[[#This Row],[device_manufacturer]], "-",Table2[[#This Row],[device_suggested_area]], "-", Table2[[#This Row],[device_identifiers]])))</f>
        <v>senseme-deck-east-fan</v>
      </c>
      <c r="AB89" s="23" t="s">
        <v>617</v>
      </c>
      <c r="AC89" s="22" t="s">
        <v>626</v>
      </c>
      <c r="AD89" s="22" t="s">
        <v>618</v>
      </c>
      <c r="AE89" s="22" t="str">
        <f>IF(OR(ISBLANK(AH89), ISBLANK(AI89)), "", Table2[[#This Row],[device_via_device]])</f>
        <v>SenseMe</v>
      </c>
      <c r="AF89" s="22" t="s">
        <v>591</v>
      </c>
      <c r="AG89" s="22" t="s">
        <v>739</v>
      </c>
      <c r="AH89" s="22" t="s">
        <v>621</v>
      </c>
      <c r="AI89" s="22" t="s">
        <v>747</v>
      </c>
      <c r="AJ89" s="22" t="str">
        <f>IF(AND(ISBLANK(AH89), ISBLANK(AI89)), "", _xlfn.CONCAT("[", IF(ISBLANK(AH89), "", _xlfn.CONCAT("[""mac"", """, AH89, """]")), IF(ISBLANK(AI89), "", _xlfn.CONCAT(", [""ip"", """, AI89, """]")), "]"))</f>
        <v>[["mac", "20:f8:5e:1e:ea:a0"], ["ip", "10.0.6.64"]]</v>
      </c>
    </row>
    <row r="90" spans="1:36" x14ac:dyDescent="0.2">
      <c r="A90" s="22">
        <v>1457</v>
      </c>
      <c r="B90" s="22" t="s">
        <v>27</v>
      </c>
      <c r="C90" s="22" t="s">
        <v>134</v>
      </c>
      <c r="D90" s="22" t="s">
        <v>130</v>
      </c>
      <c r="E90" s="22" t="s">
        <v>763</v>
      </c>
      <c r="F90" s="22" t="str">
        <f>IF(ISBLANK(E90), "", Table2[[#This Row],[unique_id]])</f>
        <v>deck_west_fan</v>
      </c>
      <c r="G90" s="22" t="s">
        <v>260</v>
      </c>
      <c r="H90" s="22" t="s">
        <v>132</v>
      </c>
      <c r="I90" s="22" t="s">
        <v>133</v>
      </c>
      <c r="R90" s="22" t="s">
        <v>328</v>
      </c>
      <c r="T90" s="23"/>
      <c r="V90" s="22" t="str">
        <f>IF(ISBLANK(U90),  "", _xlfn.CONCAT("haas/entity/sensor/", LOWER(C90), "/", E90, "/config"))</f>
        <v/>
      </c>
      <c r="W90" s="22" t="str">
        <f>IF(ISBLANK(U90),  "", _xlfn.CONCAT("haas/entity/sensor/", LOWER(C90), "/", E90))</f>
        <v/>
      </c>
      <c r="Z90" s="22"/>
      <c r="AA90" s="22" t="str">
        <f>IF(OR(ISBLANK(AH90), ISBLANK(AI90)), "", LOWER(_xlfn.CONCAT(Table2[[#This Row],[device_manufacturer]], "-",Table2[[#This Row],[device_suggested_area]], "-", Table2[[#This Row],[device_identifiers]])))</f>
        <v>senseme-deck-west-fan</v>
      </c>
      <c r="AB90" s="23" t="s">
        <v>617</v>
      </c>
      <c r="AC90" s="22" t="s">
        <v>627</v>
      </c>
      <c r="AD90" s="22" t="s">
        <v>618</v>
      </c>
      <c r="AE90" s="22" t="str">
        <f>IF(OR(ISBLANK(AH90), ISBLANK(AI90)), "", Table2[[#This Row],[device_via_device]])</f>
        <v>SenseMe</v>
      </c>
      <c r="AF90" s="22" t="s">
        <v>591</v>
      </c>
      <c r="AG90" s="22" t="s">
        <v>739</v>
      </c>
      <c r="AH90" s="22" t="s">
        <v>622</v>
      </c>
      <c r="AI90" s="28" t="s">
        <v>748</v>
      </c>
      <c r="AJ90" s="22" t="str">
        <f>IF(AND(ISBLANK(AH90), ISBLANK(AI90)), "", _xlfn.CONCAT("[", IF(ISBLANK(AH90), "", _xlfn.CONCAT("[""mac"", """, AH90, """]")), IF(ISBLANK(AI90), "", _xlfn.CONCAT(", [""ip"", """, AI90, """]")), "]"))</f>
        <v>[["mac", "20:f8:5e:1e:da:35"], ["ip", "10.0.6.65"]]</v>
      </c>
    </row>
    <row r="91" spans="1:36" x14ac:dyDescent="0.2">
      <c r="A91" s="22">
        <v>1459</v>
      </c>
      <c r="B91" s="22" t="s">
        <v>27</v>
      </c>
      <c r="C91" s="22" t="s">
        <v>842</v>
      </c>
      <c r="D91" s="22" t="s">
        <v>130</v>
      </c>
      <c r="E91" s="31" t="s">
        <v>847</v>
      </c>
      <c r="F91" s="29" t="str">
        <f>IF(ISBLANK(E91), "", Table2[[#This Row],[unique_id]])</f>
        <v>lounge_air_purifier</v>
      </c>
      <c r="G91" s="22" t="s">
        <v>239</v>
      </c>
      <c r="H91" s="22" t="s">
        <v>843</v>
      </c>
      <c r="I91" s="22" t="s">
        <v>133</v>
      </c>
      <c r="K91" s="22" t="s">
        <v>137</v>
      </c>
      <c r="R91" s="22" t="s">
        <v>844</v>
      </c>
      <c r="T91" s="23"/>
      <c r="V91" s="22" t="str">
        <f>IF(ISBLANK(U91),  "", _xlfn.CONCAT("haas/entity/sensor/", LOWER(C91), "/", E91, "/config"))</f>
        <v/>
      </c>
      <c r="W91" s="22" t="str">
        <f>IF(ISBLANK(U91),  "", _xlfn.CONCAT("haas/entity/sensor/", LOWER(C91), "/", E91))</f>
        <v/>
      </c>
      <c r="Z91" s="22"/>
      <c r="AJ91" s="29" t="str">
        <f>IF(AND(ISBLANK(AH91), ISBLANK(AI91)), "", _xlfn.CONCAT("[", IF(ISBLANK(AH91), "", _xlfn.CONCAT("[""mac"", """, AH91, """]")), IF(ISBLANK(AI91), "", _xlfn.CONCAT(", [""ip"", """, AI91, """]")), "]"))</f>
        <v/>
      </c>
    </row>
    <row r="92" spans="1:36" x14ac:dyDescent="0.2">
      <c r="A92" s="22">
        <v>1460</v>
      </c>
      <c r="B92" s="22" t="s">
        <v>27</v>
      </c>
      <c r="C92" s="22" t="s">
        <v>821</v>
      </c>
      <c r="D92" s="22" t="s">
        <v>550</v>
      </c>
      <c r="E92" s="22" t="s">
        <v>549</v>
      </c>
      <c r="F92" s="22" t="str">
        <f>IF(ISBLANK(E92), "", Table2[[#This Row],[unique_id]])</f>
        <v>column_break</v>
      </c>
      <c r="G92" s="22" t="s">
        <v>546</v>
      </c>
      <c r="H92" s="22" t="s">
        <v>843</v>
      </c>
      <c r="I92" s="22" t="s">
        <v>133</v>
      </c>
      <c r="K92" s="22" t="s">
        <v>547</v>
      </c>
      <c r="L92" s="22" t="s">
        <v>548</v>
      </c>
      <c r="T92" s="23"/>
      <c r="V92" s="22" t="str">
        <f>IF(ISBLANK(U92),  "", _xlfn.CONCAT("haas/entity/sensor/", LOWER(C92), "/", E92, "/config"))</f>
        <v/>
      </c>
      <c r="W92" s="22" t="str">
        <f>IF(ISBLANK(U92),  "", _xlfn.CONCAT("haas/entity/sensor/", LOWER(C92), "/", E92))</f>
        <v/>
      </c>
      <c r="Z92" s="22"/>
      <c r="AJ92" s="29" t="str">
        <f>IF(AND(ISBLANK(AH92), ISBLANK(AI92)), "", _xlfn.CONCAT("[", IF(ISBLANK(AH92), "", _xlfn.CONCAT("[""mac"", """, AH92, """]")), IF(ISBLANK(AI92), "", _xlfn.CONCAT(", [""ip"", """, AI92, """]")), "]"))</f>
        <v/>
      </c>
    </row>
    <row r="93" spans="1:36" x14ac:dyDescent="0.2">
      <c r="A93" s="22">
        <v>1500</v>
      </c>
      <c r="B93" s="22" t="s">
        <v>27</v>
      </c>
      <c r="C93" s="22" t="s">
        <v>134</v>
      </c>
      <c r="D93" s="22" t="s">
        <v>138</v>
      </c>
      <c r="E93" s="22" t="s">
        <v>757</v>
      </c>
      <c r="F93" s="22" t="str">
        <f>IF(ISBLANK(E93), "", Table2[[#This Row],[unique_id]])</f>
        <v>ada_fan</v>
      </c>
      <c r="G93" s="22" t="s">
        <v>141</v>
      </c>
      <c r="H93" s="22" t="s">
        <v>140</v>
      </c>
      <c r="I93" s="22" t="s">
        <v>133</v>
      </c>
      <c r="K93" s="22" t="s">
        <v>137</v>
      </c>
      <c r="R93" s="22" t="s">
        <v>432</v>
      </c>
      <c r="T93" s="23"/>
      <c r="V93" s="22" t="str">
        <f>IF(ISBLANK(U93),  "", _xlfn.CONCAT("haas/entity/sensor/", LOWER(C93), "/", E93, "/config"))</f>
        <v/>
      </c>
      <c r="W93" s="22" t="str">
        <f>IF(ISBLANK(U93),  "", _xlfn.CONCAT("haas/entity/sensor/", LOWER(C93), "/", E93))</f>
        <v/>
      </c>
      <c r="Z93" s="22"/>
      <c r="AJ93" s="22" t="str">
        <f>IF(AND(ISBLANK(AH93), ISBLANK(AI93)), "", _xlfn.CONCAT("[", IF(ISBLANK(AH93), "", _xlfn.CONCAT("[""mac"", """, AH93, """]")), IF(ISBLANK(AI93), "", _xlfn.CONCAT(", [""ip"", """, AI93, """]")), "]"))</f>
        <v/>
      </c>
    </row>
    <row r="94" spans="1:36" x14ac:dyDescent="0.2">
      <c r="A94" s="22">
        <v>1501</v>
      </c>
      <c r="B94" s="22" t="s">
        <v>27</v>
      </c>
      <c r="C94" s="22" t="s">
        <v>290</v>
      </c>
      <c r="D94" s="22" t="s">
        <v>138</v>
      </c>
      <c r="E94" s="22" t="s">
        <v>461</v>
      </c>
      <c r="F94" s="22" t="str">
        <f>IF(ISBLANK(E94), "", Table2[[#This Row],[unique_id]])</f>
        <v>ada_lamp</v>
      </c>
      <c r="G94" s="22" t="s">
        <v>240</v>
      </c>
      <c r="H94" s="22" t="s">
        <v>140</v>
      </c>
      <c r="I94" s="22" t="s">
        <v>133</v>
      </c>
      <c r="J94" s="22" t="s">
        <v>465</v>
      </c>
      <c r="K94" s="22" t="s">
        <v>137</v>
      </c>
      <c r="T94" s="23"/>
      <c r="V94" s="22" t="str">
        <f>IF(ISBLANK(U94),  "", _xlfn.CONCAT("haas/entity/sensor/", LOWER(C94), "/", E94, "/config"))</f>
        <v/>
      </c>
      <c r="W94" s="22" t="str">
        <f>IF(ISBLANK(U94),  "", _xlfn.CONCAT("haas/entity/sensor/", LOWER(C94), "/", E94))</f>
        <v/>
      </c>
      <c r="Z94" s="22"/>
      <c r="AJ94" s="22" t="str">
        <f>IF(AND(ISBLANK(AH94), ISBLANK(AI94)), "", _xlfn.CONCAT("[", IF(ISBLANK(AH94), "", _xlfn.CONCAT("[""mac"", """, AH94, """]")), IF(ISBLANK(AI94), "", _xlfn.CONCAT(", [""ip"", """, AI94, """]")), "]"))</f>
        <v/>
      </c>
    </row>
    <row r="95" spans="1:36" x14ac:dyDescent="0.2">
      <c r="A95" s="22">
        <v>1502</v>
      </c>
      <c r="B95" s="22" t="s">
        <v>27</v>
      </c>
      <c r="C95" s="22" t="s">
        <v>290</v>
      </c>
      <c r="D95" s="22" t="s">
        <v>138</v>
      </c>
      <c r="E95" s="22" t="s">
        <v>233</v>
      </c>
      <c r="F95" s="22" t="str">
        <f>IF(ISBLANK(E95), "", Table2[[#This Row],[unique_id]])</f>
        <v>hue_ambiance_lamp_11</v>
      </c>
      <c r="G95" s="22" t="s">
        <v>240</v>
      </c>
      <c r="H95" s="22" t="s">
        <v>140</v>
      </c>
      <c r="I95" s="22" t="s">
        <v>133</v>
      </c>
      <c r="T95" s="23"/>
      <c r="V95" s="22" t="str">
        <f>IF(ISBLANK(U95),  "", _xlfn.CONCAT("haas/entity/sensor/", LOWER(C95), "/", E95, "/config"))</f>
        <v/>
      </c>
      <c r="W95" s="22" t="str">
        <f>IF(ISBLANK(U95),  "", _xlfn.CONCAT("haas/entity/sensor/", LOWER(C95), "/", E95))</f>
        <v/>
      </c>
      <c r="Z95" s="22"/>
      <c r="AJ95" s="22" t="str">
        <f>IF(AND(ISBLANK(AH95), ISBLANK(AI95)), "", _xlfn.CONCAT("[", IF(ISBLANK(AH95), "", _xlfn.CONCAT("[""mac"", """, AH95, """]")), IF(ISBLANK(AI95), "", _xlfn.CONCAT(", [""ip"", """, AI95, """]")), "]"))</f>
        <v/>
      </c>
    </row>
    <row r="96" spans="1:36" x14ac:dyDescent="0.2">
      <c r="A96" s="22">
        <v>1503</v>
      </c>
      <c r="B96" s="22" t="s">
        <v>27</v>
      </c>
      <c r="C96" s="22" t="s">
        <v>290</v>
      </c>
      <c r="D96" s="22" t="s">
        <v>138</v>
      </c>
      <c r="E96" s="22" t="s">
        <v>462</v>
      </c>
      <c r="F96" s="22" t="str">
        <f>IF(ISBLANK(E96), "", Table2[[#This Row],[unique_id]])</f>
        <v>edwin_lamp</v>
      </c>
      <c r="G96" s="22" t="s">
        <v>250</v>
      </c>
      <c r="H96" s="22" t="s">
        <v>140</v>
      </c>
      <c r="I96" s="22" t="s">
        <v>133</v>
      </c>
      <c r="J96" s="22" t="s">
        <v>464</v>
      </c>
      <c r="K96" s="22" t="s">
        <v>137</v>
      </c>
      <c r="T96" s="23"/>
      <c r="V96" s="22" t="str">
        <f>IF(ISBLANK(U96),  "", _xlfn.CONCAT("haas/entity/sensor/", LOWER(C96), "/", E96, "/config"))</f>
        <v/>
      </c>
      <c r="W96" s="22" t="str">
        <f>IF(ISBLANK(U96),  "", _xlfn.CONCAT("haas/entity/sensor/", LOWER(C96), "/", E96))</f>
        <v/>
      </c>
      <c r="Z96" s="22"/>
      <c r="AJ96" s="22" t="str">
        <f>IF(AND(ISBLANK(AH96), ISBLANK(AI96)), "", _xlfn.CONCAT("[", IF(ISBLANK(AH96), "", _xlfn.CONCAT("[""mac"", """, AH96, """]")), IF(ISBLANK(AI96), "", _xlfn.CONCAT(", [""ip"", """, AI96, """]")), "]"))</f>
        <v/>
      </c>
    </row>
    <row r="97" spans="1:36" x14ac:dyDescent="0.2">
      <c r="A97" s="22">
        <v>1504</v>
      </c>
      <c r="B97" s="22" t="s">
        <v>27</v>
      </c>
      <c r="C97" s="22" t="s">
        <v>290</v>
      </c>
      <c r="D97" s="22" t="s">
        <v>138</v>
      </c>
      <c r="E97" s="22" t="s">
        <v>222</v>
      </c>
      <c r="F97" s="22" t="str">
        <f>IF(ISBLANK(E97), "", Table2[[#This Row],[unique_id]])</f>
        <v>hue_ambiance_lamp_13</v>
      </c>
      <c r="G97" s="22" t="s">
        <v>250</v>
      </c>
      <c r="H97" s="22" t="s">
        <v>140</v>
      </c>
      <c r="I97" s="22" t="s">
        <v>133</v>
      </c>
      <c r="T97" s="23"/>
      <c r="V97" s="22" t="str">
        <f>IF(ISBLANK(U97),  "", _xlfn.CONCAT("haas/entity/sensor/", LOWER(C97), "/", E97, "/config"))</f>
        <v/>
      </c>
      <c r="W97" s="22" t="str">
        <f>IF(ISBLANK(U97),  "", _xlfn.CONCAT("haas/entity/sensor/", LOWER(C97), "/", E97))</f>
        <v/>
      </c>
      <c r="Z97" s="22"/>
      <c r="AJ97" s="22" t="str">
        <f>IF(AND(ISBLANK(AH97), ISBLANK(AI97)), "", _xlfn.CONCAT("[", IF(ISBLANK(AH97), "", _xlfn.CONCAT("[""mac"", """, AH97, """]")), IF(ISBLANK(AI97), "", _xlfn.CONCAT(", [""ip"", """, AI97, """]")), "]"))</f>
        <v/>
      </c>
    </row>
    <row r="98" spans="1:36" x14ac:dyDescent="0.2">
      <c r="A98" s="22">
        <v>1505</v>
      </c>
      <c r="B98" s="22" t="s">
        <v>27</v>
      </c>
      <c r="C98" s="22" t="s">
        <v>134</v>
      </c>
      <c r="D98" s="22" t="s">
        <v>138</v>
      </c>
      <c r="E98" s="22" t="s">
        <v>758</v>
      </c>
      <c r="F98" s="22" t="str">
        <f>IF(ISBLANK(E98), "", Table2[[#This Row],[unique_id]])</f>
        <v>edwin_fan</v>
      </c>
      <c r="G98" s="22" t="s">
        <v>235</v>
      </c>
      <c r="H98" s="22" t="s">
        <v>140</v>
      </c>
      <c r="I98" s="22" t="s">
        <v>133</v>
      </c>
      <c r="K98" s="22" t="s">
        <v>137</v>
      </c>
      <c r="R98" s="22" t="s">
        <v>432</v>
      </c>
      <c r="T98" s="23"/>
      <c r="V98" s="22" t="str">
        <f>IF(ISBLANK(U98),  "", _xlfn.CONCAT("haas/entity/sensor/", LOWER(C98), "/", E98, "/config"))</f>
        <v/>
      </c>
      <c r="W98" s="22" t="str">
        <f>IF(ISBLANK(U98),  "", _xlfn.CONCAT("haas/entity/sensor/", LOWER(C98), "/", E98))</f>
        <v/>
      </c>
      <c r="Z98" s="22"/>
      <c r="AJ98" s="22" t="str">
        <f>IF(AND(ISBLANK(AH98), ISBLANK(AI98)), "", _xlfn.CONCAT("[", IF(ISBLANK(AH98), "", _xlfn.CONCAT("[""mac"", """, AH98, """]")), IF(ISBLANK(AI98), "", _xlfn.CONCAT(", [""ip"", """, AI98, """]")), "]"))</f>
        <v/>
      </c>
    </row>
    <row r="99" spans="1:36" x14ac:dyDescent="0.2">
      <c r="A99" s="22">
        <v>1506</v>
      </c>
      <c r="B99" s="22" t="s">
        <v>27</v>
      </c>
      <c r="C99" s="22" t="s">
        <v>290</v>
      </c>
      <c r="D99" s="22" t="s">
        <v>138</v>
      </c>
      <c r="E99" s="22" t="s">
        <v>742</v>
      </c>
      <c r="F99" s="22" t="str">
        <f>IF(ISBLANK(E99), "", Table2[[#This Row],[unique_id]])</f>
        <v>edwin_night_light</v>
      </c>
      <c r="G99" s="22" t="s">
        <v>741</v>
      </c>
      <c r="H99" s="22" t="s">
        <v>140</v>
      </c>
      <c r="I99" s="22" t="s">
        <v>133</v>
      </c>
      <c r="J99" s="22" t="s">
        <v>465</v>
      </c>
      <c r="K99" s="22" t="s">
        <v>137</v>
      </c>
      <c r="T99" s="23"/>
      <c r="V99" s="22" t="str">
        <f>IF(ISBLANK(U99),  "", _xlfn.CONCAT("haas/entity/sensor/", LOWER(C99), "/", E99, "/config"))</f>
        <v/>
      </c>
      <c r="W99" s="22" t="str">
        <f>IF(ISBLANK(U99),  "", _xlfn.CONCAT("haas/entity/sensor/", LOWER(C99), "/", E99))</f>
        <v/>
      </c>
      <c r="Z99" s="22"/>
      <c r="AJ99" s="22" t="str">
        <f>IF(AND(ISBLANK(AH99), ISBLANK(AI99)), "", _xlfn.CONCAT("[", IF(ISBLANK(AH99), "", _xlfn.CONCAT("[""mac"", """, AH99, """]")), IF(ISBLANK(AI99), "", _xlfn.CONCAT(", [""ip"", """, AI99, """]")), "]"))</f>
        <v/>
      </c>
    </row>
    <row r="100" spans="1:36" x14ac:dyDescent="0.2">
      <c r="A100" s="22">
        <v>1507</v>
      </c>
      <c r="B100" s="22" t="s">
        <v>27</v>
      </c>
      <c r="C100" s="22" t="s">
        <v>290</v>
      </c>
      <c r="D100" s="22" t="s">
        <v>138</v>
      </c>
      <c r="E100" s="22" t="s">
        <v>232</v>
      </c>
      <c r="F100" s="22" t="str">
        <f>IF(ISBLANK(E100), "", Table2[[#This Row],[unique_id]])</f>
        <v>hue_ambiance_lamp_10</v>
      </c>
      <c r="G100" s="22" t="s">
        <v>741</v>
      </c>
      <c r="H100" s="22" t="s">
        <v>140</v>
      </c>
      <c r="I100" s="22" t="s">
        <v>133</v>
      </c>
      <c r="T100" s="23"/>
      <c r="V100" s="22" t="str">
        <f>IF(ISBLANK(U100),  "", _xlfn.CONCAT("haas/entity/sensor/", LOWER(C100), "/", E100, "/config"))</f>
        <v/>
      </c>
      <c r="W100" s="22" t="str">
        <f>IF(ISBLANK(U100),  "", _xlfn.CONCAT("haas/entity/sensor/", LOWER(C100), "/", E100))</f>
        <v/>
      </c>
      <c r="Z100" s="22"/>
      <c r="AJ100" s="22" t="str">
        <f>IF(AND(ISBLANK(AH100), ISBLANK(AI100)), "", _xlfn.CONCAT("[", IF(ISBLANK(AH100), "", _xlfn.CONCAT("[""mac"", """, AH100, """]")), IF(ISBLANK(AI100), "", _xlfn.CONCAT(", [""ip"", """, AI100, """]")), "]"))</f>
        <v/>
      </c>
    </row>
    <row r="101" spans="1:36" x14ac:dyDescent="0.2">
      <c r="A101" s="22">
        <v>1508</v>
      </c>
      <c r="B101" s="22" t="s">
        <v>27</v>
      </c>
      <c r="C101" s="22" t="s">
        <v>290</v>
      </c>
      <c r="D101" s="22" t="s">
        <v>138</v>
      </c>
      <c r="E101" s="22" t="s">
        <v>450</v>
      </c>
      <c r="F101" s="22" t="str">
        <f>IF(ISBLANK(E101), "", Table2[[#This Row],[unique_id]])</f>
        <v>hallway_main</v>
      </c>
      <c r="G101" s="22" t="s">
        <v>245</v>
      </c>
      <c r="H101" s="22" t="s">
        <v>140</v>
      </c>
      <c r="I101" s="22" t="s">
        <v>133</v>
      </c>
      <c r="J101" s="22" t="s">
        <v>463</v>
      </c>
      <c r="K101" s="22" t="s">
        <v>137</v>
      </c>
      <c r="T101" s="23"/>
      <c r="V101" s="22" t="str">
        <f>IF(ISBLANK(U101),  "", _xlfn.CONCAT("haas/entity/sensor/", LOWER(C101), "/", E101, "/config"))</f>
        <v/>
      </c>
      <c r="W101" s="22" t="str">
        <f>IF(ISBLANK(U101),  "", _xlfn.CONCAT("haas/entity/sensor/", LOWER(C101), "/", E101))</f>
        <v/>
      </c>
      <c r="Z101" s="22"/>
      <c r="AJ101" s="22" t="str">
        <f>IF(AND(ISBLANK(AH101), ISBLANK(AI101)), "", _xlfn.CONCAT("[", IF(ISBLANK(AH101), "", _xlfn.CONCAT("[""mac"", """, AH101, """]")), IF(ISBLANK(AI101), "", _xlfn.CONCAT(", [""ip"", """, AI101, """]")), "]"))</f>
        <v/>
      </c>
    </row>
    <row r="102" spans="1:36" x14ac:dyDescent="0.2">
      <c r="A102" s="22">
        <v>1509</v>
      </c>
      <c r="B102" s="22" t="s">
        <v>27</v>
      </c>
      <c r="C102" s="22" t="s">
        <v>290</v>
      </c>
      <c r="D102" s="22" t="s">
        <v>138</v>
      </c>
      <c r="E102" s="22" t="s">
        <v>142</v>
      </c>
      <c r="F102" s="22" t="str">
        <f>IF(ISBLANK(E102), "", Table2[[#This Row],[unique_id]])</f>
        <v>hue_color_candle_2</v>
      </c>
      <c r="G102" s="22" t="s">
        <v>245</v>
      </c>
      <c r="H102" s="22" t="s">
        <v>140</v>
      </c>
      <c r="I102" s="22" t="s">
        <v>133</v>
      </c>
      <c r="T102" s="23"/>
      <c r="V102" s="22" t="str">
        <f>IF(ISBLANK(U102),  "", _xlfn.CONCAT("haas/entity/sensor/", LOWER(C102), "/", E102, "/config"))</f>
        <v/>
      </c>
      <c r="W102" s="22" t="str">
        <f>IF(ISBLANK(U102),  "", _xlfn.CONCAT("haas/entity/sensor/", LOWER(C102), "/", E102))</f>
        <v/>
      </c>
      <c r="Z102" s="22"/>
      <c r="AJ102" s="22" t="str">
        <f>IF(AND(ISBLANK(AH102), ISBLANK(AI102)), "", _xlfn.CONCAT("[", IF(ISBLANK(AH102), "", _xlfn.CONCAT("[""mac"", """, AH102, """]")), IF(ISBLANK(AI102), "", _xlfn.CONCAT(", [""ip"", """, AI102, """]")), "]"))</f>
        <v/>
      </c>
    </row>
    <row r="103" spans="1:36" x14ac:dyDescent="0.2">
      <c r="A103" s="22">
        <v>1510</v>
      </c>
      <c r="B103" s="22" t="s">
        <v>27</v>
      </c>
      <c r="C103" s="22" t="s">
        <v>290</v>
      </c>
      <c r="D103" s="22" t="s">
        <v>138</v>
      </c>
      <c r="E103" s="22" t="s">
        <v>207</v>
      </c>
      <c r="F103" s="22" t="str">
        <f>IF(ISBLANK(E103), "", Table2[[#This Row],[unique_id]])</f>
        <v>hue_color_candle_3</v>
      </c>
      <c r="G103" s="22" t="s">
        <v>245</v>
      </c>
      <c r="H103" s="22" t="s">
        <v>140</v>
      </c>
      <c r="I103" s="22" t="s">
        <v>133</v>
      </c>
      <c r="T103" s="23"/>
      <c r="V103" s="22" t="str">
        <f>IF(ISBLANK(U103),  "", _xlfn.CONCAT("haas/entity/sensor/", LOWER(C103), "/", E103, "/config"))</f>
        <v/>
      </c>
      <c r="W103" s="22" t="str">
        <f>IF(ISBLANK(U103),  "", _xlfn.CONCAT("haas/entity/sensor/", LOWER(C103), "/", E103))</f>
        <v/>
      </c>
      <c r="Z103" s="22"/>
      <c r="AJ103" s="22" t="str">
        <f>IF(AND(ISBLANK(AH103), ISBLANK(AI103)), "", _xlfn.CONCAT("[", IF(ISBLANK(AH103), "", _xlfn.CONCAT("[""mac"", """, AH103, """]")), IF(ISBLANK(AI103), "", _xlfn.CONCAT(", [""ip"", """, AI103, """]")), "]"))</f>
        <v/>
      </c>
    </row>
    <row r="104" spans="1:36" x14ac:dyDescent="0.2">
      <c r="A104" s="22">
        <v>1511</v>
      </c>
      <c r="B104" s="22" t="s">
        <v>27</v>
      </c>
      <c r="C104" s="22" t="s">
        <v>290</v>
      </c>
      <c r="D104" s="22" t="s">
        <v>138</v>
      </c>
      <c r="E104" s="22" t="s">
        <v>208</v>
      </c>
      <c r="F104" s="22" t="str">
        <f>IF(ISBLANK(E104), "", Table2[[#This Row],[unique_id]])</f>
        <v>hue_color_candle_4</v>
      </c>
      <c r="G104" s="22" t="s">
        <v>245</v>
      </c>
      <c r="H104" s="22" t="s">
        <v>140</v>
      </c>
      <c r="I104" s="22" t="s">
        <v>133</v>
      </c>
      <c r="T104" s="23"/>
      <c r="V104" s="22" t="str">
        <f>IF(ISBLANK(U104),  "", _xlfn.CONCAT("haas/entity/sensor/", LOWER(C104), "/", E104, "/config"))</f>
        <v/>
      </c>
      <c r="W104" s="22" t="str">
        <f>IF(ISBLANK(U104),  "", _xlfn.CONCAT("haas/entity/sensor/", LOWER(C104), "/", E104))</f>
        <v/>
      </c>
      <c r="Z104" s="22"/>
      <c r="AJ104" s="22" t="str">
        <f>IF(AND(ISBLANK(AH104), ISBLANK(AI104)), "", _xlfn.CONCAT("[", IF(ISBLANK(AH104), "", _xlfn.CONCAT("[""mac"", """, AH104, """]")), IF(ISBLANK(AI104), "", _xlfn.CONCAT(", [""ip"", """, AI104, """]")), "]"))</f>
        <v/>
      </c>
    </row>
    <row r="105" spans="1:36" x14ac:dyDescent="0.2">
      <c r="A105" s="22">
        <v>1512</v>
      </c>
      <c r="B105" s="22" t="s">
        <v>27</v>
      </c>
      <c r="C105" s="22" t="s">
        <v>290</v>
      </c>
      <c r="D105" s="22" t="s">
        <v>138</v>
      </c>
      <c r="E105" s="22" t="s">
        <v>209</v>
      </c>
      <c r="F105" s="22" t="str">
        <f>IF(ISBLANK(E105), "", Table2[[#This Row],[unique_id]])</f>
        <v>hue_color_candle_5</v>
      </c>
      <c r="G105" s="22" t="s">
        <v>245</v>
      </c>
      <c r="H105" s="22" t="s">
        <v>140</v>
      </c>
      <c r="I105" s="22" t="s">
        <v>133</v>
      </c>
      <c r="T105" s="23"/>
      <c r="V105" s="22" t="str">
        <f>IF(ISBLANK(U105),  "", _xlfn.CONCAT("haas/entity/sensor/", LOWER(C105), "/", E105, "/config"))</f>
        <v/>
      </c>
      <c r="W105" s="22" t="str">
        <f>IF(ISBLANK(U105),  "", _xlfn.CONCAT("haas/entity/sensor/", LOWER(C105), "/", E105))</f>
        <v/>
      </c>
      <c r="Z105" s="22"/>
      <c r="AJ105" s="22" t="str">
        <f>IF(AND(ISBLANK(AH105), ISBLANK(AI105)), "", _xlfn.CONCAT("[", IF(ISBLANK(AH105), "", _xlfn.CONCAT("[""mac"", """, AH105, """]")), IF(ISBLANK(AI105), "", _xlfn.CONCAT(", [""ip"", """, AI105, """]")), "]"))</f>
        <v/>
      </c>
    </row>
    <row r="106" spans="1:36" x14ac:dyDescent="0.2">
      <c r="A106" s="22">
        <v>1513</v>
      </c>
      <c r="B106" s="22" t="s">
        <v>27</v>
      </c>
      <c r="C106" s="22" t="s">
        <v>290</v>
      </c>
      <c r="D106" s="22" t="s">
        <v>138</v>
      </c>
      <c r="E106" s="22" t="s">
        <v>451</v>
      </c>
      <c r="F106" s="22" t="str">
        <f>IF(ISBLANK(E106), "", Table2[[#This Row],[unique_id]])</f>
        <v>dining_main</v>
      </c>
      <c r="G106" s="22" t="s">
        <v>139</v>
      </c>
      <c r="H106" s="22" t="s">
        <v>140</v>
      </c>
      <c r="I106" s="22" t="s">
        <v>133</v>
      </c>
      <c r="J106" s="22" t="s">
        <v>464</v>
      </c>
      <c r="K106" s="22" t="s">
        <v>137</v>
      </c>
      <c r="T106" s="23"/>
      <c r="V106" s="22" t="str">
        <f>IF(ISBLANK(U106),  "", _xlfn.CONCAT("haas/entity/sensor/", LOWER(C106), "/", E106, "/config"))</f>
        <v/>
      </c>
      <c r="W106" s="22" t="str">
        <f>IF(ISBLANK(U106),  "", _xlfn.CONCAT("haas/entity/sensor/", LOWER(C106), "/", E106))</f>
        <v/>
      </c>
      <c r="Z106" s="22"/>
      <c r="AJ106" s="22" t="str">
        <f>IF(AND(ISBLANK(AH106), ISBLANK(AI106)), "", _xlfn.CONCAT("[", IF(ISBLANK(AH106), "", _xlfn.CONCAT("[""mac"", """, AH106, """]")), IF(ISBLANK(AI106), "", _xlfn.CONCAT(", [""ip"", """, AI106, """]")), "]"))</f>
        <v/>
      </c>
    </row>
    <row r="107" spans="1:36" x14ac:dyDescent="0.2">
      <c r="A107" s="22">
        <v>1514</v>
      </c>
      <c r="B107" s="22" t="s">
        <v>27</v>
      </c>
      <c r="C107" s="22" t="s">
        <v>290</v>
      </c>
      <c r="D107" s="22" t="s">
        <v>138</v>
      </c>
      <c r="E107" s="22" t="s">
        <v>210</v>
      </c>
      <c r="F107" s="22" t="str">
        <f>IF(ISBLANK(E107), "", Table2[[#This Row],[unique_id]])</f>
        <v>hue_color_candle_6</v>
      </c>
      <c r="G107" s="22" t="s">
        <v>139</v>
      </c>
      <c r="H107" s="22" t="s">
        <v>140</v>
      </c>
      <c r="I107" s="22" t="s">
        <v>133</v>
      </c>
      <c r="T107" s="23"/>
      <c r="V107" s="22" t="str">
        <f>IF(ISBLANK(U107),  "", _xlfn.CONCAT("haas/entity/sensor/", LOWER(C107), "/", E107, "/config"))</f>
        <v/>
      </c>
      <c r="W107" s="22" t="str">
        <f>IF(ISBLANK(U107),  "", _xlfn.CONCAT("haas/entity/sensor/", LOWER(C107), "/", E107))</f>
        <v/>
      </c>
      <c r="Z107" s="22"/>
      <c r="AJ107" s="22" t="str">
        <f>IF(AND(ISBLANK(AH107), ISBLANK(AI107)), "", _xlfn.CONCAT("[", IF(ISBLANK(AH107), "", _xlfn.CONCAT("[""mac"", """, AH107, """]")), IF(ISBLANK(AI107), "", _xlfn.CONCAT(", [""ip"", """, AI107, """]")), "]"))</f>
        <v/>
      </c>
    </row>
    <row r="108" spans="1:36" x14ac:dyDescent="0.2">
      <c r="A108" s="22">
        <v>1515</v>
      </c>
      <c r="B108" s="22" t="s">
        <v>27</v>
      </c>
      <c r="C108" s="22" t="s">
        <v>290</v>
      </c>
      <c r="D108" s="22" t="s">
        <v>138</v>
      </c>
      <c r="E108" s="22" t="s">
        <v>211</v>
      </c>
      <c r="F108" s="22" t="str">
        <f>IF(ISBLANK(E108), "", Table2[[#This Row],[unique_id]])</f>
        <v>hue_color_candle_7</v>
      </c>
      <c r="G108" s="22" t="s">
        <v>139</v>
      </c>
      <c r="H108" s="22" t="s">
        <v>140</v>
      </c>
      <c r="I108" s="22" t="s">
        <v>133</v>
      </c>
      <c r="T108" s="23"/>
      <c r="V108" s="22" t="str">
        <f>IF(ISBLANK(U108),  "", _xlfn.CONCAT("haas/entity/sensor/", LOWER(C108), "/", E108, "/config"))</f>
        <v/>
      </c>
      <c r="W108" s="22" t="str">
        <f>IF(ISBLANK(U108),  "", _xlfn.CONCAT("haas/entity/sensor/", LOWER(C108), "/", E108))</f>
        <v/>
      </c>
      <c r="Z108" s="22"/>
      <c r="AJ108" s="22" t="str">
        <f>IF(AND(ISBLANK(AH108), ISBLANK(AI108)), "", _xlfn.CONCAT("[", IF(ISBLANK(AH108), "", _xlfn.CONCAT("[""mac"", """, AH108, """]")), IF(ISBLANK(AI108), "", _xlfn.CONCAT(", [""ip"", """, AI108, """]")), "]"))</f>
        <v/>
      </c>
    </row>
    <row r="109" spans="1:36" x14ac:dyDescent="0.2">
      <c r="A109" s="22">
        <v>1516</v>
      </c>
      <c r="B109" s="22" t="s">
        <v>27</v>
      </c>
      <c r="C109" s="22" t="s">
        <v>290</v>
      </c>
      <c r="D109" s="22" t="s">
        <v>138</v>
      </c>
      <c r="E109" s="22" t="s">
        <v>212</v>
      </c>
      <c r="F109" s="22" t="str">
        <f>IF(ISBLANK(E109), "", Table2[[#This Row],[unique_id]])</f>
        <v>hue_color_candle_8</v>
      </c>
      <c r="G109" s="22" t="s">
        <v>139</v>
      </c>
      <c r="H109" s="22" t="s">
        <v>140</v>
      </c>
      <c r="I109" s="22" t="s">
        <v>133</v>
      </c>
      <c r="T109" s="23"/>
      <c r="V109" s="22" t="str">
        <f>IF(ISBLANK(U109),  "", _xlfn.CONCAT("haas/entity/sensor/", LOWER(C109), "/", E109, "/config"))</f>
        <v/>
      </c>
      <c r="W109" s="22" t="str">
        <f>IF(ISBLANK(U109),  "", _xlfn.CONCAT("haas/entity/sensor/", LOWER(C109), "/", E109))</f>
        <v/>
      </c>
      <c r="Z109" s="22"/>
      <c r="AJ109" s="22" t="str">
        <f>IF(AND(ISBLANK(AH109), ISBLANK(AI109)), "", _xlfn.CONCAT("[", IF(ISBLANK(AH109), "", _xlfn.CONCAT("[""mac"", """, AH109, """]")), IF(ISBLANK(AI109), "", _xlfn.CONCAT(", [""ip"", """, AI109, """]")), "]"))</f>
        <v/>
      </c>
    </row>
    <row r="110" spans="1:36" x14ac:dyDescent="0.2">
      <c r="A110" s="22">
        <v>1517</v>
      </c>
      <c r="B110" s="22" t="s">
        <v>27</v>
      </c>
      <c r="C110" s="22" t="s">
        <v>290</v>
      </c>
      <c r="D110" s="22" t="s">
        <v>138</v>
      </c>
      <c r="E110" s="22" t="s">
        <v>213</v>
      </c>
      <c r="F110" s="22" t="str">
        <f>IF(ISBLANK(E110), "", Table2[[#This Row],[unique_id]])</f>
        <v>hue_color_candle_9</v>
      </c>
      <c r="G110" s="22" t="s">
        <v>139</v>
      </c>
      <c r="H110" s="22" t="s">
        <v>140</v>
      </c>
      <c r="I110" s="22" t="s">
        <v>133</v>
      </c>
      <c r="T110" s="23"/>
      <c r="V110" s="22" t="str">
        <f>IF(ISBLANK(U110),  "", _xlfn.CONCAT("haas/entity/sensor/", LOWER(C110), "/", E110, "/config"))</f>
        <v/>
      </c>
      <c r="W110" s="22" t="str">
        <f>IF(ISBLANK(U110),  "", _xlfn.CONCAT("haas/entity/sensor/", LOWER(C110), "/", E110))</f>
        <v/>
      </c>
      <c r="Z110" s="22"/>
      <c r="AJ110" s="22" t="str">
        <f>IF(AND(ISBLANK(AH110), ISBLANK(AI110)), "", _xlfn.CONCAT("[", IF(ISBLANK(AH110), "", _xlfn.CONCAT("[""mac"", """, AH110, """]")), IF(ISBLANK(AI110), "", _xlfn.CONCAT(", [""ip"", """, AI110, """]")), "]"))</f>
        <v/>
      </c>
    </row>
    <row r="111" spans="1:36" x14ac:dyDescent="0.2">
      <c r="A111" s="22">
        <v>1518</v>
      </c>
      <c r="B111" s="22" t="s">
        <v>27</v>
      </c>
      <c r="C111" s="22" t="s">
        <v>290</v>
      </c>
      <c r="D111" s="22" t="s">
        <v>138</v>
      </c>
      <c r="E111" s="22" t="s">
        <v>214</v>
      </c>
      <c r="F111" s="22" t="str">
        <f>IF(ISBLANK(E111), "", Table2[[#This Row],[unique_id]])</f>
        <v>hue_color_candle_10</v>
      </c>
      <c r="G111" s="22" t="s">
        <v>139</v>
      </c>
      <c r="H111" s="22" t="s">
        <v>140</v>
      </c>
      <c r="I111" s="22" t="s">
        <v>133</v>
      </c>
      <c r="T111" s="23"/>
      <c r="V111" s="22" t="str">
        <f>IF(ISBLANK(U111),  "", _xlfn.CONCAT("haas/entity/sensor/", LOWER(C111), "/", E111, "/config"))</f>
        <v/>
      </c>
      <c r="W111" s="22" t="str">
        <f>IF(ISBLANK(U111),  "", _xlfn.CONCAT("haas/entity/sensor/", LOWER(C111), "/", E111))</f>
        <v/>
      </c>
      <c r="Z111" s="22"/>
      <c r="AJ111" s="22" t="str">
        <f>IF(AND(ISBLANK(AH111), ISBLANK(AI111)), "", _xlfn.CONCAT("[", IF(ISBLANK(AH111), "", _xlfn.CONCAT("[""mac"", """, AH111, """]")), IF(ISBLANK(AI111), "", _xlfn.CONCAT(", [""ip"", """, AI111, """]")), "]"))</f>
        <v/>
      </c>
    </row>
    <row r="112" spans="1:36" x14ac:dyDescent="0.2">
      <c r="A112" s="22">
        <v>1519</v>
      </c>
      <c r="B112" s="22" t="s">
        <v>27</v>
      </c>
      <c r="C112" s="22" t="s">
        <v>290</v>
      </c>
      <c r="D112" s="22" t="s">
        <v>138</v>
      </c>
      <c r="E112" s="22" t="s">
        <v>215</v>
      </c>
      <c r="F112" s="22" t="str">
        <f>IF(ISBLANK(E112), "", Table2[[#This Row],[unique_id]])</f>
        <v>hue_color_candle_11</v>
      </c>
      <c r="G112" s="22" t="s">
        <v>139</v>
      </c>
      <c r="H112" s="22" t="s">
        <v>140</v>
      </c>
      <c r="I112" s="22" t="s">
        <v>133</v>
      </c>
      <c r="T112" s="23"/>
      <c r="V112" s="22" t="str">
        <f>IF(ISBLANK(U112),  "", _xlfn.CONCAT("haas/entity/sensor/", LOWER(C112), "/", E112, "/config"))</f>
        <v/>
      </c>
      <c r="W112" s="22" t="str">
        <f>IF(ISBLANK(U112),  "", _xlfn.CONCAT("haas/entity/sensor/", LOWER(C112), "/", E112))</f>
        <v/>
      </c>
      <c r="Z112" s="22"/>
      <c r="AJ112" s="22" t="str">
        <f>IF(AND(ISBLANK(AH112), ISBLANK(AI112)), "", _xlfn.CONCAT("[", IF(ISBLANK(AH112), "", _xlfn.CONCAT("[""mac"", """, AH112, """]")), IF(ISBLANK(AI112), "", _xlfn.CONCAT(", [""ip"", """, AI112, """]")), "]"))</f>
        <v/>
      </c>
    </row>
    <row r="113" spans="1:36" x14ac:dyDescent="0.2">
      <c r="A113" s="22">
        <v>1520</v>
      </c>
      <c r="B113" s="22" t="s">
        <v>27</v>
      </c>
      <c r="C113" s="22" t="s">
        <v>290</v>
      </c>
      <c r="D113" s="22" t="s">
        <v>138</v>
      </c>
      <c r="E113" s="22" t="s">
        <v>452</v>
      </c>
      <c r="F113" s="22" t="str">
        <f>IF(ISBLANK(E113), "", Table2[[#This Row],[unique_id]])</f>
        <v>lounge_main</v>
      </c>
      <c r="G113" s="22" t="s">
        <v>252</v>
      </c>
      <c r="H113" s="22" t="s">
        <v>140</v>
      </c>
      <c r="I113" s="22" t="s">
        <v>133</v>
      </c>
      <c r="J113" s="22" t="s">
        <v>809</v>
      </c>
      <c r="K113" s="22" t="s">
        <v>137</v>
      </c>
      <c r="T113" s="23"/>
      <c r="V113" s="22" t="str">
        <f>IF(ISBLANK(U113),  "", _xlfn.CONCAT("haas/entity/sensor/", LOWER(C113), "/", E113, "/config"))</f>
        <v/>
      </c>
      <c r="W113" s="22" t="str">
        <f>IF(ISBLANK(U113),  "", _xlfn.CONCAT("haas/entity/sensor/", LOWER(C113), "/", E113))</f>
        <v/>
      </c>
      <c r="Z113" s="22"/>
      <c r="AJ113" s="22" t="str">
        <f>IF(AND(ISBLANK(AH113), ISBLANK(AI113)), "", _xlfn.CONCAT("[", IF(ISBLANK(AH113), "", _xlfn.CONCAT("[""mac"", """, AH113, """]")), IF(ISBLANK(AI113), "", _xlfn.CONCAT(", [""ip"", """, AI113, """]")), "]"))</f>
        <v/>
      </c>
    </row>
    <row r="114" spans="1:36" x14ac:dyDescent="0.2">
      <c r="A114" s="22">
        <v>1521</v>
      </c>
      <c r="B114" s="22" t="s">
        <v>27</v>
      </c>
      <c r="C114" s="22" t="s">
        <v>290</v>
      </c>
      <c r="D114" s="22" t="s">
        <v>138</v>
      </c>
      <c r="E114" s="22" t="s">
        <v>216</v>
      </c>
      <c r="F114" s="22" t="str">
        <f>IF(ISBLANK(E114), "", Table2[[#This Row],[unique_id]])</f>
        <v>hue_color_candle_12</v>
      </c>
      <c r="G114" s="22" t="s">
        <v>252</v>
      </c>
      <c r="H114" s="22" t="s">
        <v>140</v>
      </c>
      <c r="I114" s="22" t="s">
        <v>133</v>
      </c>
      <c r="T114" s="23"/>
      <c r="V114" s="22" t="str">
        <f>IF(ISBLANK(U114),  "", _xlfn.CONCAT("haas/entity/sensor/", LOWER(C114), "/", E114, "/config"))</f>
        <v/>
      </c>
      <c r="W114" s="22" t="str">
        <f>IF(ISBLANK(U114),  "", _xlfn.CONCAT("haas/entity/sensor/", LOWER(C114), "/", E114))</f>
        <v/>
      </c>
      <c r="Z114" s="22"/>
      <c r="AJ114" s="22" t="str">
        <f>IF(AND(ISBLANK(AH114), ISBLANK(AI114)), "", _xlfn.CONCAT("[", IF(ISBLANK(AH114), "", _xlfn.CONCAT("[""mac"", """, AH114, """]")), IF(ISBLANK(AI114), "", _xlfn.CONCAT(", [""ip"", """, AI114, """]")), "]"))</f>
        <v/>
      </c>
    </row>
    <row r="115" spans="1:36" x14ac:dyDescent="0.2">
      <c r="A115" s="22">
        <v>1522</v>
      </c>
      <c r="B115" s="22" t="s">
        <v>27</v>
      </c>
      <c r="C115" s="22" t="s">
        <v>290</v>
      </c>
      <c r="D115" s="22" t="s">
        <v>138</v>
      </c>
      <c r="E115" s="22" t="s">
        <v>217</v>
      </c>
      <c r="F115" s="22" t="str">
        <f>IF(ISBLANK(E115), "", Table2[[#This Row],[unique_id]])</f>
        <v>hue_color_candle_13</v>
      </c>
      <c r="G115" s="22" t="s">
        <v>252</v>
      </c>
      <c r="H115" s="22" t="s">
        <v>140</v>
      </c>
      <c r="I115" s="22" t="s">
        <v>133</v>
      </c>
      <c r="T115" s="23"/>
      <c r="V115" s="22" t="str">
        <f>IF(ISBLANK(U115),  "", _xlfn.CONCAT("haas/entity/sensor/", LOWER(C115), "/", E115, "/config"))</f>
        <v/>
      </c>
      <c r="W115" s="22" t="str">
        <f>IF(ISBLANK(U115),  "", _xlfn.CONCAT("haas/entity/sensor/", LOWER(C115), "/", E115))</f>
        <v/>
      </c>
      <c r="Z115" s="22"/>
      <c r="AJ115" s="22" t="str">
        <f>IF(AND(ISBLANK(AH115), ISBLANK(AI115)), "", _xlfn.CONCAT("[", IF(ISBLANK(AH115), "", _xlfn.CONCAT("[""mac"", """, AH115, """]")), IF(ISBLANK(AI115), "", _xlfn.CONCAT(", [""ip"", """, AI115, """]")), "]"))</f>
        <v/>
      </c>
    </row>
    <row r="116" spans="1:36" x14ac:dyDescent="0.2">
      <c r="A116" s="22">
        <v>1523</v>
      </c>
      <c r="B116" s="22" t="s">
        <v>27</v>
      </c>
      <c r="C116" s="22" t="s">
        <v>290</v>
      </c>
      <c r="D116" s="22" t="s">
        <v>138</v>
      </c>
      <c r="E116" s="22" t="s">
        <v>218</v>
      </c>
      <c r="F116" s="22" t="str">
        <f>IF(ISBLANK(E116), "", Table2[[#This Row],[unique_id]])</f>
        <v>hue_color_candle_14</v>
      </c>
      <c r="G116" s="22" t="s">
        <v>252</v>
      </c>
      <c r="H116" s="22" t="s">
        <v>140</v>
      </c>
      <c r="I116" s="22" t="s">
        <v>133</v>
      </c>
      <c r="T116" s="23"/>
      <c r="V116" s="22" t="str">
        <f>IF(ISBLANK(U116),  "", _xlfn.CONCAT("haas/entity/sensor/", LOWER(C116), "/", E116, "/config"))</f>
        <v/>
      </c>
      <c r="W116" s="22" t="str">
        <f>IF(ISBLANK(U116),  "", _xlfn.CONCAT("haas/entity/sensor/", LOWER(C116), "/", E116))</f>
        <v/>
      </c>
      <c r="Z116" s="22"/>
      <c r="AJ116" s="22" t="str">
        <f>IF(AND(ISBLANK(AH116), ISBLANK(AI116)), "", _xlfn.CONCAT("[", IF(ISBLANK(AH116), "", _xlfn.CONCAT("[""mac"", """, AH116, """]")), IF(ISBLANK(AI116), "", _xlfn.CONCAT(", [""ip"", """, AI116, """]")), "]"))</f>
        <v/>
      </c>
    </row>
    <row r="117" spans="1:36" x14ac:dyDescent="0.2">
      <c r="A117" s="22">
        <v>1524</v>
      </c>
      <c r="B117" s="22" t="s">
        <v>27</v>
      </c>
      <c r="C117" s="22" t="s">
        <v>134</v>
      </c>
      <c r="D117" s="22" t="s">
        <v>138</v>
      </c>
      <c r="E117" s="22" t="s">
        <v>760</v>
      </c>
      <c r="F117" s="22" t="str">
        <f>IF(ISBLANK(E117), "", Table2[[#This Row],[unique_id]])</f>
        <v>lounge_fan</v>
      </c>
      <c r="G117" s="22" t="s">
        <v>236</v>
      </c>
      <c r="H117" s="22" t="s">
        <v>140</v>
      </c>
      <c r="I117" s="22" t="s">
        <v>133</v>
      </c>
      <c r="K117" s="22" t="s">
        <v>137</v>
      </c>
      <c r="R117" s="22" t="s">
        <v>432</v>
      </c>
      <c r="T117" s="23"/>
      <c r="V117" s="22" t="str">
        <f>IF(ISBLANK(U117),  "", _xlfn.CONCAT("haas/entity/sensor/", LOWER(C117), "/", E117, "/config"))</f>
        <v/>
      </c>
      <c r="W117" s="22" t="str">
        <f>IF(ISBLANK(U117),  "", _xlfn.CONCAT("haas/entity/sensor/", LOWER(C117), "/", E117))</f>
        <v/>
      </c>
      <c r="Z117" s="22"/>
      <c r="AJ117" s="22" t="str">
        <f>IF(AND(ISBLANK(AH117), ISBLANK(AI117)), "", _xlfn.CONCAT("[", IF(ISBLANK(AH117), "", _xlfn.CONCAT("[""mac"", """, AH117, """]")), IF(ISBLANK(AI117), "", _xlfn.CONCAT(", [""ip"", """, AI117, """]")), "]"))</f>
        <v/>
      </c>
    </row>
    <row r="118" spans="1:36" x14ac:dyDescent="0.2">
      <c r="A118" s="22">
        <v>1525</v>
      </c>
      <c r="B118" s="22" t="s">
        <v>27</v>
      </c>
      <c r="C118" s="22" t="s">
        <v>290</v>
      </c>
      <c r="D118" s="22" t="s">
        <v>138</v>
      </c>
      <c r="E118" s="22" t="s">
        <v>453</v>
      </c>
      <c r="F118" s="22" t="str">
        <f>IF(ISBLANK(E118), "", Table2[[#This Row],[unique_id]])</f>
        <v>parents_main</v>
      </c>
      <c r="G118" s="22" t="s">
        <v>241</v>
      </c>
      <c r="H118" s="22" t="s">
        <v>140</v>
      </c>
      <c r="I118" s="22" t="s">
        <v>133</v>
      </c>
      <c r="J118" s="22" t="s">
        <v>463</v>
      </c>
      <c r="K118" s="22" t="s">
        <v>137</v>
      </c>
      <c r="T118" s="23"/>
      <c r="V118" s="22" t="str">
        <f>IF(ISBLANK(U118),  "", _xlfn.CONCAT("haas/entity/sensor/", LOWER(C118), "/", E118, "/config"))</f>
        <v/>
      </c>
      <c r="W118" s="22" t="str">
        <f>IF(ISBLANK(U118),  "", _xlfn.CONCAT("haas/entity/sensor/", LOWER(C118), "/", E118))</f>
        <v/>
      </c>
      <c r="Z118" s="22"/>
      <c r="AJ118" s="22" t="str">
        <f>IF(AND(ISBLANK(AH118), ISBLANK(AI118)), "", _xlfn.CONCAT("[", IF(ISBLANK(AH118), "", _xlfn.CONCAT("[""mac"", """, AH118, """]")), IF(ISBLANK(AI118), "", _xlfn.CONCAT(", [""ip"", """, AI118, """]")), "]"))</f>
        <v/>
      </c>
    </row>
    <row r="119" spans="1:36" x14ac:dyDescent="0.2">
      <c r="A119" s="22">
        <v>1526</v>
      </c>
      <c r="B119" s="22" t="s">
        <v>27</v>
      </c>
      <c r="C119" s="22" t="s">
        <v>290</v>
      </c>
      <c r="D119" s="22" t="s">
        <v>138</v>
      </c>
      <c r="E119" s="22" t="s">
        <v>219</v>
      </c>
      <c r="F119" s="22" t="str">
        <f>IF(ISBLANK(E119), "", Table2[[#This Row],[unique_id]])</f>
        <v>hue_color_candle_15</v>
      </c>
      <c r="G119" s="22" t="s">
        <v>241</v>
      </c>
      <c r="H119" s="22" t="s">
        <v>140</v>
      </c>
      <c r="I119" s="22" t="s">
        <v>133</v>
      </c>
      <c r="T119" s="23"/>
      <c r="V119" s="22" t="str">
        <f>IF(ISBLANK(U119),  "", _xlfn.CONCAT("haas/entity/sensor/", LOWER(C119), "/", E119, "/config"))</f>
        <v/>
      </c>
      <c r="W119" s="22" t="str">
        <f>IF(ISBLANK(U119),  "", _xlfn.CONCAT("haas/entity/sensor/", LOWER(C119), "/", E119))</f>
        <v/>
      </c>
      <c r="Z119" s="22"/>
      <c r="AJ119" s="22" t="str">
        <f>IF(AND(ISBLANK(AH119), ISBLANK(AI119)), "", _xlfn.CONCAT("[", IF(ISBLANK(AH119), "", _xlfn.CONCAT("[""mac"", """, AH119, """]")), IF(ISBLANK(AI119), "", _xlfn.CONCAT(", [""ip"", """, AI119, """]")), "]"))</f>
        <v/>
      </c>
    </row>
    <row r="120" spans="1:36" x14ac:dyDescent="0.2">
      <c r="A120" s="22">
        <v>1527</v>
      </c>
      <c r="B120" s="22" t="s">
        <v>27</v>
      </c>
      <c r="C120" s="22" t="s">
        <v>290</v>
      </c>
      <c r="D120" s="22" t="s">
        <v>138</v>
      </c>
      <c r="E120" s="22" t="s">
        <v>220</v>
      </c>
      <c r="F120" s="22" t="str">
        <f>IF(ISBLANK(E120), "", Table2[[#This Row],[unique_id]])</f>
        <v>hue_color_candle_16</v>
      </c>
      <c r="G120" s="22" t="s">
        <v>241</v>
      </c>
      <c r="H120" s="22" t="s">
        <v>140</v>
      </c>
      <c r="I120" s="22" t="s">
        <v>133</v>
      </c>
      <c r="T120" s="23"/>
      <c r="V120" s="22" t="str">
        <f>IF(ISBLANK(U120),  "", _xlfn.CONCAT("haas/entity/sensor/", LOWER(C120), "/", E120, "/config"))</f>
        <v/>
      </c>
      <c r="W120" s="22" t="str">
        <f>IF(ISBLANK(U120),  "", _xlfn.CONCAT("haas/entity/sensor/", LOWER(C120), "/", E120))</f>
        <v/>
      </c>
      <c r="Z120" s="22"/>
      <c r="AJ120" s="22" t="str">
        <f>IF(AND(ISBLANK(AH120), ISBLANK(AI120)), "", _xlfn.CONCAT("[", IF(ISBLANK(AH120), "", _xlfn.CONCAT("[""mac"", """, AH120, """]")), IF(ISBLANK(AI120), "", _xlfn.CONCAT(", [""ip"", """, AI120, """]")), "]"))</f>
        <v/>
      </c>
    </row>
    <row r="121" spans="1:36" x14ac:dyDescent="0.2">
      <c r="A121" s="22">
        <v>1528</v>
      </c>
      <c r="B121" s="22" t="s">
        <v>27</v>
      </c>
      <c r="C121" s="22" t="s">
        <v>290</v>
      </c>
      <c r="D121" s="22" t="s">
        <v>138</v>
      </c>
      <c r="E121" s="22" t="s">
        <v>221</v>
      </c>
      <c r="F121" s="22" t="str">
        <f>IF(ISBLANK(E121), "", Table2[[#This Row],[unique_id]])</f>
        <v>hue_color_candle_17</v>
      </c>
      <c r="G121" s="22" t="s">
        <v>241</v>
      </c>
      <c r="H121" s="22" t="s">
        <v>140</v>
      </c>
      <c r="I121" s="22" t="s">
        <v>133</v>
      </c>
      <c r="P121" s="26"/>
      <c r="T121" s="23"/>
      <c r="V121" s="22" t="str">
        <f>IF(ISBLANK(U121),  "", _xlfn.CONCAT("haas/entity/sensor/", LOWER(C121), "/", E121, "/config"))</f>
        <v/>
      </c>
      <c r="W121" s="22" t="str">
        <f>IF(ISBLANK(U121),  "", _xlfn.CONCAT("haas/entity/sensor/", LOWER(C121), "/", E121))</f>
        <v/>
      </c>
      <c r="Z121" s="22"/>
      <c r="AJ121" s="22" t="str">
        <f>IF(AND(ISBLANK(AH121), ISBLANK(AI121)), "", _xlfn.CONCAT("[", IF(ISBLANK(AH121), "", _xlfn.CONCAT("[""mac"", """, AH121, """]")), IF(ISBLANK(AI121), "", _xlfn.CONCAT(", [""ip"", """, AI121, """]")), "]"))</f>
        <v/>
      </c>
    </row>
    <row r="122" spans="1:36" x14ac:dyDescent="0.2">
      <c r="A122" s="22">
        <v>1529</v>
      </c>
      <c r="B122" s="22" t="s">
        <v>27</v>
      </c>
      <c r="C122" s="22" t="s">
        <v>290</v>
      </c>
      <c r="D122" s="22" t="s">
        <v>138</v>
      </c>
      <c r="E122" s="22" t="s">
        <v>454</v>
      </c>
      <c r="F122" s="22" t="str">
        <f>IF(ISBLANK(E122), "", Table2[[#This Row],[unique_id]])</f>
        <v>kitchen_main</v>
      </c>
      <c r="G122" s="22" t="s">
        <v>247</v>
      </c>
      <c r="H122" s="22" t="s">
        <v>140</v>
      </c>
      <c r="I122" s="22" t="s">
        <v>133</v>
      </c>
      <c r="J122" s="22" t="s">
        <v>464</v>
      </c>
      <c r="K122" s="22" t="s">
        <v>137</v>
      </c>
      <c r="T122" s="23"/>
      <c r="V122" s="22" t="str">
        <f>IF(ISBLANK(U122),  "", _xlfn.CONCAT("haas/entity/sensor/", LOWER(C122), "/", E122, "/config"))</f>
        <v/>
      </c>
      <c r="W122" s="22" t="str">
        <f>IF(ISBLANK(U122),  "", _xlfn.CONCAT("haas/entity/sensor/", LOWER(C122), "/", E122))</f>
        <v/>
      </c>
      <c r="Z122" s="22"/>
      <c r="AJ122" s="22" t="str">
        <f>IF(AND(ISBLANK(AH122), ISBLANK(AI122)), "", _xlfn.CONCAT("[", IF(ISBLANK(AH122), "", _xlfn.CONCAT("[""mac"", """, AH122, """]")), IF(ISBLANK(AI122), "", _xlfn.CONCAT(", [""ip"", """, AI122, """]")), "]"))</f>
        <v/>
      </c>
    </row>
    <row r="123" spans="1:36" x14ac:dyDescent="0.2">
      <c r="A123" s="22">
        <v>1530</v>
      </c>
      <c r="B123" s="22" t="s">
        <v>27</v>
      </c>
      <c r="C123" s="22" t="s">
        <v>290</v>
      </c>
      <c r="D123" s="22" t="s">
        <v>138</v>
      </c>
      <c r="E123" s="22" t="s">
        <v>223</v>
      </c>
      <c r="F123" s="22" t="str">
        <f>IF(ISBLANK(E123), "", Table2[[#This Row],[unique_id]])</f>
        <v>hue_ambiance_lamp_1</v>
      </c>
      <c r="G123" s="22" t="s">
        <v>247</v>
      </c>
      <c r="H123" s="22" t="s">
        <v>140</v>
      </c>
      <c r="I123" s="22" t="s">
        <v>133</v>
      </c>
      <c r="T123" s="23"/>
      <c r="V123" s="22" t="str">
        <f>IF(ISBLANK(U123),  "", _xlfn.CONCAT("haas/entity/sensor/", LOWER(C123), "/", E123, "/config"))</f>
        <v/>
      </c>
      <c r="W123" s="22" t="str">
        <f>IF(ISBLANK(U123),  "", _xlfn.CONCAT("haas/entity/sensor/", LOWER(C123), "/", E123))</f>
        <v/>
      </c>
      <c r="Z123" s="22"/>
      <c r="AJ123" s="22" t="str">
        <f>IF(AND(ISBLANK(AH123), ISBLANK(AI123)), "", _xlfn.CONCAT("[", IF(ISBLANK(AH123), "", _xlfn.CONCAT("[""mac"", """, AH123, """]")), IF(ISBLANK(AI123), "", _xlfn.CONCAT(", [""ip"", """, AI123, """]")), "]"))</f>
        <v/>
      </c>
    </row>
    <row r="124" spans="1:36" x14ac:dyDescent="0.2">
      <c r="A124" s="22">
        <v>1531</v>
      </c>
      <c r="B124" s="22" t="s">
        <v>27</v>
      </c>
      <c r="C124" s="22" t="s">
        <v>290</v>
      </c>
      <c r="D124" s="22" t="s">
        <v>138</v>
      </c>
      <c r="E124" s="22" t="s">
        <v>224</v>
      </c>
      <c r="F124" s="22" t="str">
        <f>IF(ISBLANK(E124), "", Table2[[#This Row],[unique_id]])</f>
        <v>hue_ambiance_lamp_2</v>
      </c>
      <c r="G124" s="22" t="s">
        <v>247</v>
      </c>
      <c r="H124" s="22" t="s">
        <v>140</v>
      </c>
      <c r="I124" s="22" t="s">
        <v>133</v>
      </c>
      <c r="T124" s="23"/>
      <c r="V124" s="22" t="str">
        <f>IF(ISBLANK(U124),  "", _xlfn.CONCAT("haas/entity/sensor/", LOWER(C124), "/", E124, "/config"))</f>
        <v/>
      </c>
      <c r="W124" s="22" t="str">
        <f>IF(ISBLANK(U124),  "", _xlfn.CONCAT("haas/entity/sensor/", LOWER(C124), "/", E124))</f>
        <v/>
      </c>
      <c r="Z124" s="22"/>
      <c r="AJ124" s="22" t="str">
        <f>IF(AND(ISBLANK(AH124), ISBLANK(AI124)), "", _xlfn.CONCAT("[", IF(ISBLANK(AH124), "", _xlfn.CONCAT("[""mac"", """, AH124, """]")), IF(ISBLANK(AI124), "", _xlfn.CONCAT(", [""ip"", """, AI124, """]")), "]"))</f>
        <v/>
      </c>
    </row>
    <row r="125" spans="1:36" x14ac:dyDescent="0.2">
      <c r="A125" s="22">
        <v>1532</v>
      </c>
      <c r="B125" s="22" t="s">
        <v>27</v>
      </c>
      <c r="C125" s="22" t="s">
        <v>290</v>
      </c>
      <c r="D125" s="22" t="s">
        <v>138</v>
      </c>
      <c r="E125" s="22" t="s">
        <v>225</v>
      </c>
      <c r="F125" s="22" t="str">
        <f>IF(ISBLANK(E125), "", Table2[[#This Row],[unique_id]])</f>
        <v>hue_ambiance_lamp_3</v>
      </c>
      <c r="G125" s="22" t="s">
        <v>247</v>
      </c>
      <c r="H125" s="22" t="s">
        <v>140</v>
      </c>
      <c r="I125" s="22" t="s">
        <v>133</v>
      </c>
      <c r="T125" s="23"/>
      <c r="V125" s="22" t="str">
        <f>IF(ISBLANK(U125),  "", _xlfn.CONCAT("haas/entity/sensor/", LOWER(C125), "/", E125, "/config"))</f>
        <v/>
      </c>
      <c r="W125" s="22" t="str">
        <f>IF(ISBLANK(U125),  "", _xlfn.CONCAT("haas/entity/sensor/", LOWER(C125), "/", E125))</f>
        <v/>
      </c>
      <c r="Z125" s="22"/>
      <c r="AJ125" s="22" t="str">
        <f>IF(AND(ISBLANK(AH125), ISBLANK(AI125)), "", _xlfn.CONCAT("[", IF(ISBLANK(AH125), "", _xlfn.CONCAT("[""mac"", """, AH125, """]")), IF(ISBLANK(AI125), "", _xlfn.CONCAT(", [""ip"", """, AI125, """]")), "]"))</f>
        <v/>
      </c>
    </row>
    <row r="126" spans="1:36" x14ac:dyDescent="0.2">
      <c r="A126" s="22">
        <v>1533</v>
      </c>
      <c r="B126" s="22" t="s">
        <v>27</v>
      </c>
      <c r="C126" s="22" t="s">
        <v>290</v>
      </c>
      <c r="D126" s="22" t="s">
        <v>138</v>
      </c>
      <c r="E126" s="22" t="s">
        <v>234</v>
      </c>
      <c r="F126" s="22" t="str">
        <f>IF(ISBLANK(E126), "", Table2[[#This Row],[unique_id]])</f>
        <v>hue_ambiance_lamp_12</v>
      </c>
      <c r="G126" s="22" t="s">
        <v>247</v>
      </c>
      <c r="H126" s="22" t="s">
        <v>140</v>
      </c>
      <c r="I126" s="22" t="s">
        <v>133</v>
      </c>
      <c r="T126" s="23"/>
      <c r="V126" s="22" t="str">
        <f>IF(ISBLANK(U126),  "", _xlfn.CONCAT("haas/entity/sensor/", LOWER(C126), "/", E126, "/config"))</f>
        <v/>
      </c>
      <c r="W126" s="22" t="str">
        <f>IF(ISBLANK(U126),  "", _xlfn.CONCAT("haas/entity/sensor/", LOWER(C126), "/", E126))</f>
        <v/>
      </c>
      <c r="Z126" s="22"/>
      <c r="AJ126" s="22" t="str">
        <f>IF(AND(ISBLANK(AH126), ISBLANK(AI126)), "", _xlfn.CONCAT("[", IF(ISBLANK(AH126), "", _xlfn.CONCAT("[""mac"", """, AH126, """]")), IF(ISBLANK(AI126), "", _xlfn.CONCAT(", [""ip"", """, AI126, """]")), "]"))</f>
        <v/>
      </c>
    </row>
    <row r="127" spans="1:36" x14ac:dyDescent="0.2">
      <c r="A127" s="22">
        <v>1534</v>
      </c>
      <c r="B127" s="22" t="s">
        <v>27</v>
      </c>
      <c r="C127" s="22" t="s">
        <v>290</v>
      </c>
      <c r="D127" s="22" t="s">
        <v>138</v>
      </c>
      <c r="E127" s="22" t="s">
        <v>455</v>
      </c>
      <c r="F127" s="22" t="str">
        <f>IF(ISBLANK(E127), "", Table2[[#This Row],[unique_id]])</f>
        <v>laundry_main</v>
      </c>
      <c r="G127" s="22" t="s">
        <v>249</v>
      </c>
      <c r="H127" s="22" t="s">
        <v>140</v>
      </c>
      <c r="I127" s="22" t="s">
        <v>133</v>
      </c>
      <c r="J127" s="22" t="s">
        <v>464</v>
      </c>
      <c r="K127" s="22" t="s">
        <v>137</v>
      </c>
      <c r="T127" s="23"/>
      <c r="V127" s="22" t="str">
        <f>IF(ISBLANK(U127),  "", _xlfn.CONCAT("haas/entity/sensor/", LOWER(C127), "/", E127, "/config"))</f>
        <v/>
      </c>
      <c r="W127" s="22" t="str">
        <f>IF(ISBLANK(U127),  "", _xlfn.CONCAT("haas/entity/sensor/", LOWER(C127), "/", E127))</f>
        <v/>
      </c>
      <c r="Z127" s="22"/>
      <c r="AJ127" s="22" t="str">
        <f>IF(AND(ISBLANK(AH127), ISBLANK(AI127)), "", _xlfn.CONCAT("[", IF(ISBLANK(AH127), "", _xlfn.CONCAT("[""mac"", """, AH127, """]")), IF(ISBLANK(AI127), "", _xlfn.CONCAT(", [""ip"", """, AI127, """]")), "]"))</f>
        <v/>
      </c>
    </row>
    <row r="128" spans="1:36" x14ac:dyDescent="0.2">
      <c r="A128" s="22">
        <v>1535</v>
      </c>
      <c r="B128" s="22" t="s">
        <v>27</v>
      </c>
      <c r="C128" s="22" t="s">
        <v>290</v>
      </c>
      <c r="D128" s="22" t="s">
        <v>138</v>
      </c>
      <c r="E128" s="22" t="s">
        <v>226</v>
      </c>
      <c r="F128" s="22" t="str">
        <f>IF(ISBLANK(E128), "", Table2[[#This Row],[unique_id]])</f>
        <v>hue_ambiance_lamp_4</v>
      </c>
      <c r="G128" s="22" t="s">
        <v>249</v>
      </c>
      <c r="H128" s="22" t="s">
        <v>140</v>
      </c>
      <c r="I128" s="22" t="s">
        <v>133</v>
      </c>
      <c r="T128" s="23"/>
      <c r="V128" s="22" t="str">
        <f>IF(ISBLANK(U128),  "", _xlfn.CONCAT("haas/entity/sensor/", LOWER(C128), "/", E128, "/config"))</f>
        <v/>
      </c>
      <c r="W128" s="22" t="str">
        <f>IF(ISBLANK(U128),  "", _xlfn.CONCAT("haas/entity/sensor/", LOWER(C128), "/", E128))</f>
        <v/>
      </c>
      <c r="Z128" s="22"/>
      <c r="AJ128" s="22" t="str">
        <f>IF(AND(ISBLANK(AH128), ISBLANK(AI128)), "", _xlfn.CONCAT("[", IF(ISBLANK(AH128), "", _xlfn.CONCAT("[""mac"", """, AH128, """]")), IF(ISBLANK(AI128), "", _xlfn.CONCAT(", [""ip"", """, AI128, """]")), "]"))</f>
        <v/>
      </c>
    </row>
    <row r="129" spans="1:36" x14ac:dyDescent="0.2">
      <c r="A129" s="22">
        <v>1536</v>
      </c>
      <c r="B129" s="22" t="s">
        <v>27</v>
      </c>
      <c r="C129" s="22" t="s">
        <v>290</v>
      </c>
      <c r="D129" s="22" t="s">
        <v>138</v>
      </c>
      <c r="E129" s="22" t="s">
        <v>456</v>
      </c>
      <c r="F129" s="22" t="str">
        <f>IF(ISBLANK(E129), "", Table2[[#This Row],[unique_id]])</f>
        <v>pantry_main</v>
      </c>
      <c r="G129" s="22" t="s">
        <v>248</v>
      </c>
      <c r="H129" s="22" t="s">
        <v>140</v>
      </c>
      <c r="I129" s="22" t="s">
        <v>133</v>
      </c>
      <c r="J129" s="22" t="s">
        <v>464</v>
      </c>
      <c r="K129" s="22" t="s">
        <v>137</v>
      </c>
      <c r="T129" s="23"/>
      <c r="V129" s="22" t="str">
        <f>IF(ISBLANK(U129),  "", _xlfn.CONCAT("haas/entity/sensor/", LOWER(C129), "/", E129, "/config"))</f>
        <v/>
      </c>
      <c r="W129" s="22" t="str">
        <f>IF(ISBLANK(U129),  "", _xlfn.CONCAT("haas/entity/sensor/", LOWER(C129), "/", E129))</f>
        <v/>
      </c>
      <c r="Z129" s="22"/>
      <c r="AJ129" s="22" t="str">
        <f>IF(AND(ISBLANK(AH129), ISBLANK(AI129)), "", _xlfn.CONCAT("[", IF(ISBLANK(AH129), "", _xlfn.CONCAT("[""mac"", """, AH129, """]")), IF(ISBLANK(AI129), "", _xlfn.CONCAT(", [""ip"", """, AI129, """]")), "]"))</f>
        <v/>
      </c>
    </row>
    <row r="130" spans="1:36" x14ac:dyDescent="0.2">
      <c r="A130" s="22">
        <v>1537</v>
      </c>
      <c r="B130" s="22" t="s">
        <v>27</v>
      </c>
      <c r="C130" s="22" t="s">
        <v>290</v>
      </c>
      <c r="D130" s="22" t="s">
        <v>138</v>
      </c>
      <c r="E130" s="22" t="s">
        <v>227</v>
      </c>
      <c r="F130" s="22" t="str">
        <f>IF(ISBLANK(E130), "", Table2[[#This Row],[unique_id]])</f>
        <v>hue_ambiance_lamp_5</v>
      </c>
      <c r="G130" s="22" t="s">
        <v>248</v>
      </c>
      <c r="H130" s="22" t="s">
        <v>140</v>
      </c>
      <c r="I130" s="22" t="s">
        <v>133</v>
      </c>
      <c r="T130" s="23"/>
      <c r="V130" s="22" t="str">
        <f>IF(ISBLANK(U130),  "", _xlfn.CONCAT("haas/entity/sensor/", LOWER(C130), "/", E130, "/config"))</f>
        <v/>
      </c>
      <c r="W130" s="22" t="str">
        <f>IF(ISBLANK(U130),  "", _xlfn.CONCAT("haas/entity/sensor/", LOWER(C130), "/", E130))</f>
        <v/>
      </c>
      <c r="Z130" s="22"/>
      <c r="AJ130" s="22" t="str">
        <f>IF(AND(ISBLANK(AH130), ISBLANK(AI130)), "", _xlfn.CONCAT("[", IF(ISBLANK(AH130), "", _xlfn.CONCAT("[""mac"", """, AH130, """]")), IF(ISBLANK(AI130), "", _xlfn.CONCAT(", [""ip"", """, AI130, """]")), "]"))</f>
        <v/>
      </c>
    </row>
    <row r="131" spans="1:36" x14ac:dyDescent="0.2">
      <c r="A131" s="22">
        <v>1538</v>
      </c>
      <c r="B131" s="22" t="s">
        <v>27</v>
      </c>
      <c r="C131" s="22" t="s">
        <v>290</v>
      </c>
      <c r="D131" s="22" t="s">
        <v>138</v>
      </c>
      <c r="E131" s="22" t="s">
        <v>457</v>
      </c>
      <c r="F131" s="22" t="str">
        <f>IF(ISBLANK(E131), "", Table2[[#This Row],[unique_id]])</f>
        <v>office_main</v>
      </c>
      <c r="G131" s="22" t="s">
        <v>244</v>
      </c>
      <c r="H131" s="22" t="s">
        <v>140</v>
      </c>
      <c r="I131" s="22" t="s">
        <v>133</v>
      </c>
      <c r="K131" s="22" t="s">
        <v>137</v>
      </c>
      <c r="T131" s="23"/>
      <c r="V131" s="22" t="str">
        <f>IF(ISBLANK(U131),  "", _xlfn.CONCAT("haas/entity/sensor/", LOWER(C131), "/", E131, "/config"))</f>
        <v/>
      </c>
      <c r="W131" s="22" t="str">
        <f>IF(ISBLANK(U131),  "", _xlfn.CONCAT("haas/entity/sensor/", LOWER(C131), "/", E131))</f>
        <v/>
      </c>
      <c r="Z131" s="22"/>
      <c r="AJ131" s="22" t="str">
        <f>IF(AND(ISBLANK(AH131), ISBLANK(AI131)), "", _xlfn.CONCAT("[", IF(ISBLANK(AH131), "", _xlfn.CONCAT("[""mac"", """, AH131, """]")), IF(ISBLANK(AI131), "", _xlfn.CONCAT(", [""ip"", """, AI131, """]")), "]"))</f>
        <v/>
      </c>
    </row>
    <row r="132" spans="1:36" x14ac:dyDescent="0.2">
      <c r="A132" s="22">
        <v>1539</v>
      </c>
      <c r="B132" s="22" t="s">
        <v>27</v>
      </c>
      <c r="C132" s="22" t="s">
        <v>290</v>
      </c>
      <c r="D132" s="22" t="s">
        <v>138</v>
      </c>
      <c r="E132" s="22" t="s">
        <v>228</v>
      </c>
      <c r="F132" s="22" t="str">
        <f>IF(ISBLANK(E132), "", Table2[[#This Row],[unique_id]])</f>
        <v>hue_ambiance_lamp_6</v>
      </c>
      <c r="G132" s="22" t="s">
        <v>244</v>
      </c>
      <c r="H132" s="22" t="s">
        <v>140</v>
      </c>
      <c r="I132" s="22" t="s">
        <v>133</v>
      </c>
      <c r="T132" s="23"/>
      <c r="V132" s="22" t="str">
        <f>IF(ISBLANK(U132),  "", _xlfn.CONCAT("haas/entity/sensor/", LOWER(C132), "/", E132, "/config"))</f>
        <v/>
      </c>
      <c r="W132" s="22" t="str">
        <f>IF(ISBLANK(U132),  "", _xlfn.CONCAT("haas/entity/sensor/", LOWER(C132), "/", E132))</f>
        <v/>
      </c>
      <c r="Z132" s="22"/>
      <c r="AJ132" s="22" t="str">
        <f>IF(AND(ISBLANK(AH132), ISBLANK(AI132)), "", _xlfn.CONCAT("[", IF(ISBLANK(AH132), "", _xlfn.CONCAT("[""mac"", """, AH132, """]")), IF(ISBLANK(AI132), "", _xlfn.CONCAT(", [""ip"", """, AI132, """]")), "]"))</f>
        <v/>
      </c>
    </row>
    <row r="133" spans="1:36" x14ac:dyDescent="0.2">
      <c r="A133" s="22">
        <v>1540</v>
      </c>
      <c r="B133" s="22" t="s">
        <v>27</v>
      </c>
      <c r="C133" s="22" t="s">
        <v>290</v>
      </c>
      <c r="D133" s="22" t="s">
        <v>138</v>
      </c>
      <c r="E133" s="22" t="s">
        <v>458</v>
      </c>
      <c r="F133" s="22" t="str">
        <f>IF(ISBLANK(E133), "", Table2[[#This Row],[unique_id]])</f>
        <v>bathroom_main</v>
      </c>
      <c r="G133" s="22" t="s">
        <v>243</v>
      </c>
      <c r="H133" s="22" t="s">
        <v>140</v>
      </c>
      <c r="I133" s="22" t="s">
        <v>133</v>
      </c>
      <c r="J133" s="22" t="s">
        <v>463</v>
      </c>
      <c r="K133" s="22" t="s">
        <v>137</v>
      </c>
      <c r="T133" s="23"/>
      <c r="V133" s="22" t="str">
        <f>IF(ISBLANK(U133),  "", _xlfn.CONCAT("haas/entity/sensor/", LOWER(C133), "/", E133, "/config"))</f>
        <v/>
      </c>
      <c r="W133" s="22" t="str">
        <f>IF(ISBLANK(U133),  "", _xlfn.CONCAT("haas/entity/sensor/", LOWER(C133), "/", E133))</f>
        <v/>
      </c>
      <c r="Z133" s="22"/>
      <c r="AJ133" s="22" t="str">
        <f>IF(AND(ISBLANK(AH133), ISBLANK(AI133)), "", _xlfn.CONCAT("[", IF(ISBLANK(AH133), "", _xlfn.CONCAT("[""mac"", """, AH133, """]")), IF(ISBLANK(AI133), "", _xlfn.CONCAT(", [""ip"", """, AI133, """]")), "]"))</f>
        <v/>
      </c>
    </row>
    <row r="134" spans="1:36" x14ac:dyDescent="0.2">
      <c r="A134" s="22">
        <v>1541</v>
      </c>
      <c r="B134" s="22" t="s">
        <v>27</v>
      </c>
      <c r="C134" s="22" t="s">
        <v>290</v>
      </c>
      <c r="D134" s="22" t="s">
        <v>138</v>
      </c>
      <c r="E134" s="22" t="s">
        <v>229</v>
      </c>
      <c r="F134" s="22" t="str">
        <f>IF(ISBLANK(E134), "", Table2[[#This Row],[unique_id]])</f>
        <v>hue_ambiance_lamp_7</v>
      </c>
      <c r="G134" s="22" t="s">
        <v>243</v>
      </c>
      <c r="H134" s="22" t="s">
        <v>140</v>
      </c>
      <c r="I134" s="22" t="s">
        <v>133</v>
      </c>
      <c r="T134" s="23"/>
      <c r="V134" s="22" t="str">
        <f>IF(ISBLANK(U134),  "", _xlfn.CONCAT("haas/entity/sensor/", LOWER(C134), "/", E134, "/config"))</f>
        <v/>
      </c>
      <c r="W134" s="22" t="str">
        <f>IF(ISBLANK(U134),  "", _xlfn.CONCAT("haas/entity/sensor/", LOWER(C134), "/", E134))</f>
        <v/>
      </c>
      <c r="Z134" s="22"/>
      <c r="AJ134" s="22" t="str">
        <f>IF(AND(ISBLANK(AH134), ISBLANK(AI134)), "", _xlfn.CONCAT("[", IF(ISBLANK(AH134), "", _xlfn.CONCAT("[""mac"", """, AH134, """]")), IF(ISBLANK(AI134), "", _xlfn.CONCAT(", [""ip"", """, AI134, """]")), "]"))</f>
        <v/>
      </c>
    </row>
    <row r="135" spans="1:36" x14ac:dyDescent="0.2">
      <c r="A135" s="22">
        <v>1542</v>
      </c>
      <c r="B135" s="22" t="s">
        <v>27</v>
      </c>
      <c r="C135" s="22" t="s">
        <v>290</v>
      </c>
      <c r="D135" s="22" t="s">
        <v>138</v>
      </c>
      <c r="E135" s="22" t="s">
        <v>459</v>
      </c>
      <c r="F135" s="22" t="str">
        <f>IF(ISBLANK(E135), "", Table2[[#This Row],[unique_id]])</f>
        <v>ensuite_main</v>
      </c>
      <c r="G135" s="22" t="s">
        <v>242</v>
      </c>
      <c r="H135" s="22" t="s">
        <v>140</v>
      </c>
      <c r="I135" s="22" t="s">
        <v>133</v>
      </c>
      <c r="J135" s="22" t="s">
        <v>463</v>
      </c>
      <c r="K135" s="22" t="s">
        <v>137</v>
      </c>
      <c r="T135" s="23"/>
      <c r="V135" s="22" t="str">
        <f>IF(ISBLANK(U135),  "", _xlfn.CONCAT("haas/entity/sensor/", LOWER(C135), "/", E135, "/config"))</f>
        <v/>
      </c>
      <c r="W135" s="22" t="str">
        <f>IF(ISBLANK(U135),  "", _xlfn.CONCAT("haas/entity/sensor/", LOWER(C135), "/", E135))</f>
        <v/>
      </c>
      <c r="Z135" s="22"/>
      <c r="AJ135" s="22" t="str">
        <f>IF(AND(ISBLANK(AH135), ISBLANK(AI135)), "", _xlfn.CONCAT("[", IF(ISBLANK(AH135), "", _xlfn.CONCAT("[""mac"", """, AH135, """]")), IF(ISBLANK(AI135), "", _xlfn.CONCAT(", [""ip"", """, AI135, """]")), "]"))</f>
        <v/>
      </c>
    </row>
    <row r="136" spans="1:36" x14ac:dyDescent="0.2">
      <c r="A136" s="22">
        <v>1543</v>
      </c>
      <c r="B136" s="22" t="s">
        <v>27</v>
      </c>
      <c r="C136" s="22" t="s">
        <v>290</v>
      </c>
      <c r="D136" s="22" t="s">
        <v>138</v>
      </c>
      <c r="E136" s="22" t="s">
        <v>230</v>
      </c>
      <c r="F136" s="22" t="str">
        <f>IF(ISBLANK(E136), "", Table2[[#This Row],[unique_id]])</f>
        <v>hue_ambiance_lamp_8</v>
      </c>
      <c r="G136" s="22" t="s">
        <v>242</v>
      </c>
      <c r="H136" s="22" t="s">
        <v>140</v>
      </c>
      <c r="I136" s="22" t="s">
        <v>133</v>
      </c>
      <c r="T136" s="23"/>
      <c r="V136" s="22" t="str">
        <f>IF(ISBLANK(U136),  "", _xlfn.CONCAT("haas/entity/sensor/", LOWER(C136), "/", E136, "/config"))</f>
        <v/>
      </c>
      <c r="W136" s="22" t="str">
        <f>IF(ISBLANK(U136),  "", _xlfn.CONCAT("haas/entity/sensor/", LOWER(C136), "/", E136))</f>
        <v/>
      </c>
      <c r="Z136" s="22"/>
      <c r="AJ136" s="22" t="str">
        <f>IF(AND(ISBLANK(AH136), ISBLANK(AI136)), "", _xlfn.CONCAT("[", IF(ISBLANK(AH136), "", _xlfn.CONCAT("[""mac"", """, AH136, """]")), IF(ISBLANK(AI136), "", _xlfn.CONCAT(", [""ip"", """, AI136, """]")), "]"))</f>
        <v/>
      </c>
    </row>
    <row r="137" spans="1:36" x14ac:dyDescent="0.2">
      <c r="A137" s="22">
        <v>1544</v>
      </c>
      <c r="B137" s="22" t="s">
        <v>27</v>
      </c>
      <c r="C137" s="22" t="s">
        <v>290</v>
      </c>
      <c r="D137" s="22" t="s">
        <v>138</v>
      </c>
      <c r="E137" s="22" t="s">
        <v>460</v>
      </c>
      <c r="F137" s="22" t="str">
        <f>IF(ISBLANK(E137), "", Table2[[#This Row],[unique_id]])</f>
        <v>wardrobe_main</v>
      </c>
      <c r="G137" s="22" t="s">
        <v>246</v>
      </c>
      <c r="H137" s="22" t="s">
        <v>140</v>
      </c>
      <c r="I137" s="22" t="s">
        <v>133</v>
      </c>
      <c r="J137" s="22" t="s">
        <v>463</v>
      </c>
      <c r="K137" s="22" t="s">
        <v>137</v>
      </c>
      <c r="T137" s="23"/>
      <c r="V137" s="22" t="str">
        <f>IF(ISBLANK(U137),  "", _xlfn.CONCAT("haas/entity/sensor/", LOWER(C137), "/", E137, "/config"))</f>
        <v/>
      </c>
      <c r="W137" s="22" t="str">
        <f>IF(ISBLANK(U137),  "", _xlfn.CONCAT("haas/entity/sensor/", LOWER(C137), "/", E137))</f>
        <v/>
      </c>
      <c r="Z137" s="22"/>
      <c r="AJ137" s="22" t="str">
        <f>IF(AND(ISBLANK(AH137), ISBLANK(AI137)), "", _xlfn.CONCAT("[", IF(ISBLANK(AH137), "", _xlfn.CONCAT("[""mac"", """, AH137, """]")), IF(ISBLANK(AI137), "", _xlfn.CONCAT(", [""ip"", """, AI137, """]")), "]"))</f>
        <v/>
      </c>
    </row>
    <row r="138" spans="1:36" x14ac:dyDescent="0.2">
      <c r="A138" s="22">
        <v>1545</v>
      </c>
      <c r="B138" s="22" t="s">
        <v>27</v>
      </c>
      <c r="C138" s="22" t="s">
        <v>290</v>
      </c>
      <c r="D138" s="22" t="s">
        <v>138</v>
      </c>
      <c r="E138" s="22" t="s">
        <v>231</v>
      </c>
      <c r="F138" s="22" t="str">
        <f>IF(ISBLANK(E138), "", Table2[[#This Row],[unique_id]])</f>
        <v>hue_ambiance_lamp_9</v>
      </c>
      <c r="G138" s="22" t="s">
        <v>246</v>
      </c>
      <c r="H138" s="22" t="s">
        <v>140</v>
      </c>
      <c r="I138" s="22" t="s">
        <v>133</v>
      </c>
      <c r="T138" s="23"/>
      <c r="V138" s="22" t="str">
        <f>IF(ISBLANK(U138),  "", _xlfn.CONCAT("haas/entity/sensor/", LOWER(C138), "/", E138, "/config"))</f>
        <v/>
      </c>
      <c r="W138" s="22" t="str">
        <f>IF(ISBLANK(U138),  "", _xlfn.CONCAT("haas/entity/sensor/", LOWER(C138), "/", E138))</f>
        <v/>
      </c>
      <c r="Z138" s="22"/>
      <c r="AJ138" s="22" t="str">
        <f>IF(AND(ISBLANK(AH138), ISBLANK(AI138)), "", _xlfn.CONCAT("[", IF(ISBLANK(AH138), "", _xlfn.CONCAT("[""mac"", """, AH138, """]")), IF(ISBLANK(AI138), "", _xlfn.CONCAT(", [""ip"", """, AI138, """]")), "]"))</f>
        <v/>
      </c>
    </row>
    <row r="139" spans="1:36" x14ac:dyDescent="0.2">
      <c r="A139" s="22">
        <v>1546</v>
      </c>
      <c r="B139" s="22" t="s">
        <v>27</v>
      </c>
      <c r="C139" s="22" t="s">
        <v>289</v>
      </c>
      <c r="D139" s="22" t="s">
        <v>135</v>
      </c>
      <c r="E139" s="22" t="s">
        <v>749</v>
      </c>
      <c r="F139" s="22" t="str">
        <f>IF(ISBLANK(E139), "", Table2[[#This Row],[unique_id]])</f>
        <v>deck_festoons</v>
      </c>
      <c r="G139" s="22" t="s">
        <v>446</v>
      </c>
      <c r="H139" s="22" t="s">
        <v>140</v>
      </c>
      <c r="I139" s="22" t="s">
        <v>133</v>
      </c>
      <c r="K139" s="22" t="s">
        <v>137</v>
      </c>
      <c r="R139" s="22" t="s">
        <v>432</v>
      </c>
      <c r="T139" s="23"/>
      <c r="V139" s="22" t="str">
        <f>IF(ISBLANK(U139),  "", _xlfn.CONCAT("haas/entity/sensor/", LOWER(C139), "/", E139, "/config"))</f>
        <v/>
      </c>
      <c r="W139" s="22" t="str">
        <f>IF(ISBLANK(U139),  "", _xlfn.CONCAT("haas/entity/sensor/", LOWER(C139), "/", E139))</f>
        <v/>
      </c>
      <c r="Z139" s="22"/>
      <c r="AA139" s="22" t="str">
        <f>IF(OR(ISBLANK(AH139), ISBLANK(AI139)), "", LOWER(_xlfn.CONCAT(Table2[[#This Row],[device_manufacturer]], "-",Table2[[#This Row],[device_suggested_area]], "-", Table2[[#This Row],[device_identifiers]])))</f>
        <v>tplink-deck-festoons</v>
      </c>
      <c r="AB139" s="23" t="s">
        <v>596</v>
      </c>
      <c r="AC139" s="22" t="s">
        <v>602</v>
      </c>
      <c r="AD139" s="22" t="s">
        <v>593</v>
      </c>
      <c r="AE139" s="22" t="str">
        <f>IF(OR(ISBLANK(AH139), ISBLANK(AI139)), "", Table2[[#This Row],[device_via_device]])</f>
        <v>TPLink</v>
      </c>
      <c r="AF139" s="22" t="s">
        <v>591</v>
      </c>
      <c r="AG139" s="22" t="s">
        <v>739</v>
      </c>
      <c r="AH139" s="22" t="s">
        <v>581</v>
      </c>
      <c r="AI139" s="22" t="s">
        <v>730</v>
      </c>
      <c r="AJ139" s="22" t="str">
        <f>IF(AND(ISBLANK(AH139), ISBLANK(AI139)), "", _xlfn.CONCAT("[", IF(ISBLANK(AH139), "", _xlfn.CONCAT("[""mac"", """, AH139, """]")), IF(ISBLANK(AI139), "", _xlfn.CONCAT(", [""ip"", """, AI139, """]")), "]"))</f>
        <v>[["mac", "ac:84:c6:54:a3:96"], ["ip", "10.0.6.79"]]</v>
      </c>
    </row>
    <row r="140" spans="1:36" x14ac:dyDescent="0.2">
      <c r="A140" s="22">
        <v>1547</v>
      </c>
      <c r="B140" s="22" t="s">
        <v>27</v>
      </c>
      <c r="C140" s="22" t="s">
        <v>821</v>
      </c>
      <c r="D140" s="22" t="s">
        <v>550</v>
      </c>
      <c r="E140" s="22" t="s">
        <v>549</v>
      </c>
      <c r="F140" s="22" t="str">
        <f>IF(ISBLANK(E140), "", Table2[[#This Row],[unique_id]])</f>
        <v>column_break</v>
      </c>
      <c r="G140" s="22" t="s">
        <v>546</v>
      </c>
      <c r="H140" s="22" t="s">
        <v>140</v>
      </c>
      <c r="I140" s="22" t="s">
        <v>133</v>
      </c>
      <c r="K140" s="22" t="s">
        <v>547</v>
      </c>
      <c r="L140" s="22" t="s">
        <v>548</v>
      </c>
      <c r="T140" s="23"/>
      <c r="Z140" s="22"/>
      <c r="AJ140" s="22" t="str">
        <f>IF(AND(ISBLANK(AH140), ISBLANK(AI140)), "", _xlfn.CONCAT("[", IF(ISBLANK(AH140), "", _xlfn.CONCAT("[""mac"", """, AH140, """]")), IF(ISBLANK(AI140), "", _xlfn.CONCAT(", [""ip"", """, AI140, """]")), "]"))</f>
        <v/>
      </c>
    </row>
    <row r="141" spans="1:36" x14ac:dyDescent="0.2">
      <c r="A141" s="22">
        <v>1600</v>
      </c>
      <c r="B141" s="22" t="s">
        <v>27</v>
      </c>
      <c r="C141" s="22" t="s">
        <v>417</v>
      </c>
      <c r="D141" s="22" t="s">
        <v>135</v>
      </c>
      <c r="E141" s="22" t="s">
        <v>415</v>
      </c>
      <c r="F141" s="22" t="str">
        <f>IF(ISBLANK(E141), "", Table2[[#This Row],[unique_id]])</f>
        <v>adaptive_lighting_default</v>
      </c>
      <c r="G141" s="22" t="s">
        <v>423</v>
      </c>
      <c r="H141" s="22" t="s">
        <v>434</v>
      </c>
      <c r="I141" s="22" t="s">
        <v>133</v>
      </c>
      <c r="K141" s="22" t="s">
        <v>357</v>
      </c>
      <c r="T141" s="23"/>
      <c r="V141" s="22" t="str">
        <f>IF(ISBLANK(U141),  "", _xlfn.CONCAT("haas/entity/sensor/", LOWER(C141), "/", E141, "/config"))</f>
        <v/>
      </c>
      <c r="W141" s="22" t="str">
        <f>IF(ISBLANK(U141),  "", _xlfn.CONCAT("haas/entity/sensor/", LOWER(C141), "/", E141))</f>
        <v/>
      </c>
      <c r="Z141" s="22"/>
      <c r="AJ141" s="22" t="str">
        <f>IF(AND(ISBLANK(AH141), ISBLANK(AI141)), "", _xlfn.CONCAT("[", IF(ISBLANK(AH141), "", _xlfn.CONCAT("[""mac"", """, AH141, """]")), IF(ISBLANK(AI141), "", _xlfn.CONCAT(", [""ip"", """, AI141, """]")), "]"))</f>
        <v/>
      </c>
    </row>
    <row r="142" spans="1:36" x14ac:dyDescent="0.2">
      <c r="A142" s="22">
        <v>1601</v>
      </c>
      <c r="B142" s="22" t="s">
        <v>27</v>
      </c>
      <c r="C142" s="22" t="s">
        <v>417</v>
      </c>
      <c r="D142" s="22" t="s">
        <v>135</v>
      </c>
      <c r="E142" s="22" t="s">
        <v>416</v>
      </c>
      <c r="F142" s="22" t="str">
        <f>IF(ISBLANK(E142), "", Table2[[#This Row],[unique_id]])</f>
        <v>adaptive_lighting_sleep_mode_default</v>
      </c>
      <c r="G142" s="22" t="s">
        <v>420</v>
      </c>
      <c r="H142" s="22" t="s">
        <v>434</v>
      </c>
      <c r="I142" s="22" t="s">
        <v>133</v>
      </c>
      <c r="K142" s="22" t="s">
        <v>357</v>
      </c>
      <c r="T142" s="23"/>
      <c r="V142" s="22" t="str">
        <f>IF(ISBLANK(U142),  "", _xlfn.CONCAT("haas/entity/sensor/", LOWER(C142), "/", E142, "/config"))</f>
        <v/>
      </c>
      <c r="W142" s="22" t="str">
        <f>IF(ISBLANK(U142),  "", _xlfn.CONCAT("haas/entity/sensor/", LOWER(C142), "/", E142))</f>
        <v/>
      </c>
      <c r="Z142" s="22"/>
      <c r="AJ142" s="22" t="str">
        <f>IF(AND(ISBLANK(AH142), ISBLANK(AI142)), "", _xlfn.CONCAT("[", IF(ISBLANK(AH142), "", _xlfn.CONCAT("[""mac"", """, AH142, """]")), IF(ISBLANK(AI142), "", _xlfn.CONCAT(", [""ip"", """, AI142, """]")), "]"))</f>
        <v/>
      </c>
    </row>
    <row r="143" spans="1:36" x14ac:dyDescent="0.2">
      <c r="A143" s="22">
        <v>1602</v>
      </c>
      <c r="B143" s="22" t="s">
        <v>27</v>
      </c>
      <c r="C143" s="22" t="s">
        <v>417</v>
      </c>
      <c r="D143" s="22" t="s">
        <v>135</v>
      </c>
      <c r="E143" s="22" t="s">
        <v>418</v>
      </c>
      <c r="F143" s="22" t="str">
        <f>IF(ISBLANK(E143), "", Table2[[#This Row],[unique_id]])</f>
        <v>adaptive_lighting_adapt_color_default</v>
      </c>
      <c r="G143" s="22" t="s">
        <v>421</v>
      </c>
      <c r="H143" s="22" t="s">
        <v>434</v>
      </c>
      <c r="I143" s="22" t="s">
        <v>133</v>
      </c>
      <c r="T143" s="23"/>
      <c r="V143" s="22" t="str">
        <f>IF(ISBLANK(U143),  "", _xlfn.CONCAT("haas/entity/sensor/", LOWER(C143), "/", E143, "/config"))</f>
        <v/>
      </c>
      <c r="W143" s="22" t="str">
        <f>IF(ISBLANK(U143),  "", _xlfn.CONCAT("haas/entity/sensor/", LOWER(C143), "/", E143))</f>
        <v/>
      </c>
      <c r="Z143" s="22"/>
      <c r="AJ143" s="22" t="str">
        <f>IF(AND(ISBLANK(AH143), ISBLANK(AI143)), "", _xlfn.CONCAT("[", IF(ISBLANK(AH143), "", _xlfn.CONCAT("[""mac"", """, AH143, """]")), IF(ISBLANK(AI143), "", _xlfn.CONCAT(", [""ip"", """, AI143, """]")), "]"))</f>
        <v/>
      </c>
    </row>
    <row r="144" spans="1:36" x14ac:dyDescent="0.2">
      <c r="A144" s="22">
        <v>1603</v>
      </c>
      <c r="B144" s="22" t="s">
        <v>27</v>
      </c>
      <c r="C144" s="22" t="s">
        <v>417</v>
      </c>
      <c r="D144" s="22" t="s">
        <v>135</v>
      </c>
      <c r="E144" s="22" t="s">
        <v>419</v>
      </c>
      <c r="F144" s="22" t="str">
        <f>IF(ISBLANK(E144), "", Table2[[#This Row],[unique_id]])</f>
        <v>adaptive_lighting_adapt_brightness_default</v>
      </c>
      <c r="G144" s="22" t="s">
        <v>422</v>
      </c>
      <c r="H144" s="22" t="s">
        <v>434</v>
      </c>
      <c r="I144" s="22" t="s">
        <v>133</v>
      </c>
      <c r="T144" s="23"/>
      <c r="V144" s="22" t="str">
        <f>IF(ISBLANK(U144),  "", _xlfn.CONCAT("haas/entity/sensor/", LOWER(C144), "/", E144, "/config"))</f>
        <v/>
      </c>
      <c r="W144" s="22" t="str">
        <f>IF(ISBLANK(U144),  "", _xlfn.CONCAT("haas/entity/sensor/", LOWER(C144), "/", E144))</f>
        <v/>
      </c>
      <c r="Z144" s="22"/>
      <c r="AJ144" s="22" t="str">
        <f>IF(AND(ISBLANK(AH144), ISBLANK(AI144)), "", _xlfn.CONCAT("[", IF(ISBLANK(AH144), "", _xlfn.CONCAT("[""mac"", """, AH144, """]")), IF(ISBLANK(AI144), "", _xlfn.CONCAT(", [""ip"", """, AI144, """]")), "]"))</f>
        <v/>
      </c>
    </row>
    <row r="145" spans="1:36" x14ac:dyDescent="0.2">
      <c r="A145" s="22">
        <v>1604</v>
      </c>
      <c r="B145" s="22" t="s">
        <v>27</v>
      </c>
      <c r="C145" s="22" t="s">
        <v>417</v>
      </c>
      <c r="D145" s="22" t="s">
        <v>135</v>
      </c>
      <c r="E145" s="22" t="s">
        <v>435</v>
      </c>
      <c r="F145" s="22" t="str">
        <f>IF(ISBLANK(E145), "", Table2[[#This Row],[unique_id]])</f>
        <v>adaptive_lighting_bedroom</v>
      </c>
      <c r="G145" s="22" t="s">
        <v>423</v>
      </c>
      <c r="H145" s="22" t="s">
        <v>433</v>
      </c>
      <c r="I145" s="22" t="s">
        <v>133</v>
      </c>
      <c r="K145" s="22" t="s">
        <v>357</v>
      </c>
      <c r="T145" s="23"/>
      <c r="V145" s="22" t="str">
        <f>IF(ISBLANK(U145),  "", _xlfn.CONCAT("haas/entity/sensor/", LOWER(C145), "/", E145, "/config"))</f>
        <v/>
      </c>
      <c r="W145" s="22" t="str">
        <f>IF(ISBLANK(U145),  "", _xlfn.CONCAT("haas/entity/sensor/", LOWER(C145), "/", E145))</f>
        <v/>
      </c>
      <c r="Z145" s="22"/>
      <c r="AJ145" s="22" t="str">
        <f>IF(AND(ISBLANK(AH145), ISBLANK(AI145)), "", _xlfn.CONCAT("[", IF(ISBLANK(AH145), "", _xlfn.CONCAT("[""mac"", """, AH145, """]")), IF(ISBLANK(AI145), "", _xlfn.CONCAT(", [""ip"", """, AI145, """]")), "]"))</f>
        <v/>
      </c>
    </row>
    <row r="146" spans="1:36" x14ac:dyDescent="0.2">
      <c r="A146" s="22">
        <v>1605</v>
      </c>
      <c r="B146" s="22" t="s">
        <v>27</v>
      </c>
      <c r="C146" s="22" t="s">
        <v>417</v>
      </c>
      <c r="D146" s="22" t="s">
        <v>135</v>
      </c>
      <c r="E146" s="22" t="s">
        <v>436</v>
      </c>
      <c r="F146" s="22" t="str">
        <f>IF(ISBLANK(E146), "", Table2[[#This Row],[unique_id]])</f>
        <v>adaptive_lighting_sleep_mode_bedroom</v>
      </c>
      <c r="G146" s="22" t="s">
        <v>420</v>
      </c>
      <c r="H146" s="22" t="s">
        <v>433</v>
      </c>
      <c r="I146" s="22" t="s">
        <v>133</v>
      </c>
      <c r="K146" s="22" t="s">
        <v>357</v>
      </c>
      <c r="T146" s="23"/>
      <c r="V146" s="22" t="str">
        <f>IF(ISBLANK(U146),  "", _xlfn.CONCAT("haas/entity/sensor/", LOWER(C146), "/", E146, "/config"))</f>
        <v/>
      </c>
      <c r="W146" s="22" t="str">
        <f>IF(ISBLANK(U146),  "", _xlfn.CONCAT("haas/entity/sensor/", LOWER(C146), "/", E146))</f>
        <v/>
      </c>
      <c r="Z146" s="22"/>
      <c r="AJ146" s="22" t="str">
        <f>IF(AND(ISBLANK(AH146), ISBLANK(AI146)), "", _xlfn.CONCAT("[", IF(ISBLANK(AH146), "", _xlfn.CONCAT("[""mac"", """, AH146, """]")), IF(ISBLANK(AI146), "", _xlfn.CONCAT(", [""ip"", """, AI146, """]")), "]"))</f>
        <v/>
      </c>
    </row>
    <row r="147" spans="1:36" x14ac:dyDescent="0.2">
      <c r="A147" s="22">
        <v>1606</v>
      </c>
      <c r="B147" s="22" t="s">
        <v>27</v>
      </c>
      <c r="C147" s="22" t="s">
        <v>417</v>
      </c>
      <c r="D147" s="22" t="s">
        <v>135</v>
      </c>
      <c r="E147" s="22" t="s">
        <v>437</v>
      </c>
      <c r="F147" s="22" t="str">
        <f>IF(ISBLANK(E147), "", Table2[[#This Row],[unique_id]])</f>
        <v>adaptive_lighting_adapt_color_bedroom</v>
      </c>
      <c r="G147" s="22" t="s">
        <v>421</v>
      </c>
      <c r="H147" s="22" t="s">
        <v>433</v>
      </c>
      <c r="I147" s="22" t="s">
        <v>133</v>
      </c>
      <c r="T147" s="23"/>
      <c r="V147" s="22" t="str">
        <f>IF(ISBLANK(U147),  "", _xlfn.CONCAT("haas/entity/sensor/", LOWER(C147), "/", E147, "/config"))</f>
        <v/>
      </c>
      <c r="W147" s="22" t="str">
        <f>IF(ISBLANK(U147),  "", _xlfn.CONCAT("haas/entity/sensor/", LOWER(C147), "/", E147))</f>
        <v/>
      </c>
      <c r="Z147" s="22"/>
      <c r="AJ147" s="22" t="str">
        <f>IF(AND(ISBLANK(AH147), ISBLANK(AI147)), "", _xlfn.CONCAT("[", IF(ISBLANK(AH147), "", _xlfn.CONCAT("[""mac"", """, AH147, """]")), IF(ISBLANK(AI147), "", _xlfn.CONCAT(", [""ip"", """, AI147, """]")), "]"))</f>
        <v/>
      </c>
    </row>
    <row r="148" spans="1:36" x14ac:dyDescent="0.2">
      <c r="A148" s="22">
        <v>1607</v>
      </c>
      <c r="B148" s="26" t="s">
        <v>27</v>
      </c>
      <c r="C148" s="26" t="s">
        <v>417</v>
      </c>
      <c r="D148" s="26" t="s">
        <v>135</v>
      </c>
      <c r="E148" s="26" t="s">
        <v>438</v>
      </c>
      <c r="F148" s="22" t="str">
        <f>IF(ISBLANK(E148), "", Table2[[#This Row],[unique_id]])</f>
        <v>adaptive_lighting_adapt_brightness_bedroom</v>
      </c>
      <c r="G148" s="26" t="s">
        <v>422</v>
      </c>
      <c r="H148" s="26" t="s">
        <v>433</v>
      </c>
      <c r="I148" s="26" t="s">
        <v>133</v>
      </c>
      <c r="J148" s="26"/>
      <c r="K148" s="26"/>
      <c r="T148" s="23"/>
      <c r="V148" s="22" t="str">
        <f>IF(ISBLANK(U148),  "", _xlfn.CONCAT("haas/entity/sensor/", LOWER(C148), "/", E148, "/config"))</f>
        <v/>
      </c>
      <c r="W148" s="22" t="str">
        <f>IF(ISBLANK(U148),  "", _xlfn.CONCAT("haas/entity/sensor/", LOWER(C148), "/", E148))</f>
        <v/>
      </c>
      <c r="Z148" s="22"/>
      <c r="AJ148" s="22" t="str">
        <f>IF(AND(ISBLANK(AH148), ISBLANK(AI148)), "", _xlfn.CONCAT("[", IF(ISBLANK(AH148), "", _xlfn.CONCAT("[""mac"", """, AH148, """]")), IF(ISBLANK(AI148), "", _xlfn.CONCAT(", [""ip"", """, AI148, """]")), "]"))</f>
        <v/>
      </c>
    </row>
    <row r="149" spans="1:36" x14ac:dyDescent="0.2">
      <c r="A149" s="22">
        <v>1608</v>
      </c>
      <c r="B149" s="27" t="s">
        <v>27</v>
      </c>
      <c r="C149" s="27" t="s">
        <v>417</v>
      </c>
      <c r="D149" s="27" t="s">
        <v>135</v>
      </c>
      <c r="E149" s="27" t="s">
        <v>466</v>
      </c>
      <c r="F149" s="22" t="str">
        <f>IF(ISBLANK(E149), "", Table2[[#This Row],[unique_id]])</f>
        <v>adaptive_lighting_night_light</v>
      </c>
      <c r="G149" s="27" t="s">
        <v>423</v>
      </c>
      <c r="H149" s="27" t="s">
        <v>449</v>
      </c>
      <c r="I149" s="27" t="s">
        <v>133</v>
      </c>
      <c r="J149" s="27"/>
      <c r="K149" s="27" t="s">
        <v>357</v>
      </c>
      <c r="T149" s="23"/>
      <c r="V149" s="22" t="str">
        <f>IF(ISBLANK(U149),  "", _xlfn.CONCAT("haas/entity/sensor/", LOWER(C149), "/", E149, "/config"))</f>
        <v/>
      </c>
      <c r="W149" s="22" t="str">
        <f>IF(ISBLANK(U149),  "", _xlfn.CONCAT("haas/entity/sensor/", LOWER(C149), "/", E149))</f>
        <v/>
      </c>
      <c r="Z149" s="22"/>
      <c r="AJ149" s="22" t="str">
        <f>IF(AND(ISBLANK(AH149), ISBLANK(AI149)), "", _xlfn.CONCAT("[", IF(ISBLANK(AH149), "", _xlfn.CONCAT("[""mac"", """, AH149, """]")), IF(ISBLANK(AI149), "", _xlfn.CONCAT(", [""ip"", """, AI149, """]")), "]"))</f>
        <v/>
      </c>
    </row>
    <row r="150" spans="1:36" x14ac:dyDescent="0.2">
      <c r="A150" s="22">
        <v>1609</v>
      </c>
      <c r="B150" s="27" t="s">
        <v>27</v>
      </c>
      <c r="C150" s="27" t="s">
        <v>417</v>
      </c>
      <c r="D150" s="27" t="s">
        <v>135</v>
      </c>
      <c r="E150" s="27" t="s">
        <v>467</v>
      </c>
      <c r="F150" s="22" t="str">
        <f>IF(ISBLANK(E150), "", Table2[[#This Row],[unique_id]])</f>
        <v>adaptive_lighting_sleep_mode_night_light</v>
      </c>
      <c r="G150" s="27" t="s">
        <v>420</v>
      </c>
      <c r="H150" s="27" t="s">
        <v>449</v>
      </c>
      <c r="I150" s="27" t="s">
        <v>133</v>
      </c>
      <c r="J150" s="27"/>
      <c r="K150" s="27" t="s">
        <v>357</v>
      </c>
      <c r="T150" s="23"/>
      <c r="V150" s="22" t="str">
        <f>IF(ISBLANK(U150),  "", _xlfn.CONCAT("haas/entity/sensor/", LOWER(C150), "/", E150, "/config"))</f>
        <v/>
      </c>
      <c r="W150" s="22" t="str">
        <f>IF(ISBLANK(U150),  "", _xlfn.CONCAT("haas/entity/sensor/", LOWER(C150), "/", E150))</f>
        <v/>
      </c>
      <c r="Z150" s="22"/>
      <c r="AJ150" s="22" t="str">
        <f>IF(AND(ISBLANK(AH150), ISBLANK(AI150)), "", _xlfn.CONCAT("[", IF(ISBLANK(AH150), "", _xlfn.CONCAT("[""mac"", """, AH150, """]")), IF(ISBLANK(AI150), "", _xlfn.CONCAT(", [""ip"", """, AI150, """]")), "]"))</f>
        <v/>
      </c>
    </row>
    <row r="151" spans="1:36" x14ac:dyDescent="0.2">
      <c r="A151" s="22">
        <v>1610</v>
      </c>
      <c r="B151" s="27" t="s">
        <v>27</v>
      </c>
      <c r="C151" s="27" t="s">
        <v>417</v>
      </c>
      <c r="D151" s="27" t="s">
        <v>135</v>
      </c>
      <c r="E151" s="27" t="s">
        <v>468</v>
      </c>
      <c r="F151" s="22" t="str">
        <f>IF(ISBLANK(E151), "", Table2[[#This Row],[unique_id]])</f>
        <v>adaptive_lighting_adapt_color_night_light</v>
      </c>
      <c r="G151" s="27" t="s">
        <v>421</v>
      </c>
      <c r="H151" s="27" t="s">
        <v>449</v>
      </c>
      <c r="I151" s="27" t="s">
        <v>133</v>
      </c>
      <c r="J151" s="27"/>
      <c r="K151" s="27"/>
      <c r="T151" s="23"/>
      <c r="V151" s="22" t="str">
        <f>IF(ISBLANK(U151),  "", _xlfn.CONCAT("haas/entity/sensor/", LOWER(C151), "/", E151, "/config"))</f>
        <v/>
      </c>
      <c r="W151" s="22" t="str">
        <f>IF(ISBLANK(U151),  "", _xlfn.CONCAT("haas/entity/sensor/", LOWER(C151), "/", E151))</f>
        <v/>
      </c>
      <c r="Z151" s="22"/>
      <c r="AJ151" s="22" t="str">
        <f>IF(AND(ISBLANK(AH151), ISBLANK(AI151)), "", _xlfn.CONCAT("[", IF(ISBLANK(AH151), "", _xlfn.CONCAT("[""mac"", """, AH151, """]")), IF(ISBLANK(AI151), "", _xlfn.CONCAT(", [""ip"", """, AI151, """]")), "]"))</f>
        <v/>
      </c>
    </row>
    <row r="152" spans="1:36" x14ac:dyDescent="0.2">
      <c r="A152" s="22">
        <v>1611</v>
      </c>
      <c r="B152" s="28" t="s">
        <v>27</v>
      </c>
      <c r="C152" s="28" t="s">
        <v>417</v>
      </c>
      <c r="D152" s="28" t="s">
        <v>135</v>
      </c>
      <c r="E152" s="28" t="s">
        <v>469</v>
      </c>
      <c r="F152" s="22" t="str">
        <f>IF(ISBLANK(E152), "", Table2[[#This Row],[unique_id]])</f>
        <v>adaptive_lighting_adapt_brightness_night_light</v>
      </c>
      <c r="G152" s="28" t="s">
        <v>422</v>
      </c>
      <c r="H152" s="28" t="s">
        <v>449</v>
      </c>
      <c r="I152" s="28" t="s">
        <v>133</v>
      </c>
      <c r="J152" s="28"/>
      <c r="K152" s="28"/>
      <c r="T152" s="23"/>
      <c r="V152" s="22" t="str">
        <f>IF(ISBLANK(U152),  "", _xlfn.CONCAT("haas/entity/sensor/", LOWER(C152), "/", E152, "/config"))</f>
        <v/>
      </c>
      <c r="W152" s="22" t="str">
        <f>IF(ISBLANK(U152),  "", _xlfn.CONCAT("haas/entity/sensor/", LOWER(C152), "/", E152))</f>
        <v/>
      </c>
      <c r="Z152" s="22"/>
      <c r="AJ152" s="22" t="str">
        <f>IF(AND(ISBLANK(AH152), ISBLANK(AI152)), "", _xlfn.CONCAT("[", IF(ISBLANK(AH152), "", _xlfn.CONCAT("[""mac"", """, AH152, """]")), IF(ISBLANK(AI152), "", _xlfn.CONCAT(", [""ip"", """, AI152, """]")), "]"))</f>
        <v/>
      </c>
    </row>
    <row r="153" spans="1:36" x14ac:dyDescent="0.2">
      <c r="A153" s="22">
        <v>2100</v>
      </c>
      <c r="B153" s="22" t="s">
        <v>27</v>
      </c>
      <c r="C153" s="22" t="s">
        <v>155</v>
      </c>
      <c r="D153" s="22" t="s">
        <v>28</v>
      </c>
      <c r="E153" s="22" t="s">
        <v>527</v>
      </c>
      <c r="F153" s="22" t="str">
        <f>IF(ISBLANK(E153), "", Table2[[#This Row],[unique_id]])</f>
        <v>home_peak_power</v>
      </c>
      <c r="G153" s="22" t="s">
        <v>530</v>
      </c>
      <c r="H153" s="22" t="s">
        <v>323</v>
      </c>
      <c r="I153" s="22" t="s">
        <v>143</v>
      </c>
      <c r="K153" s="22" t="s">
        <v>91</v>
      </c>
      <c r="M153" s="22" t="s">
        <v>818</v>
      </c>
      <c r="P153" s="22" t="s">
        <v>544</v>
      </c>
      <c r="R153" s="22" t="s">
        <v>324</v>
      </c>
      <c r="T153" s="23"/>
      <c r="V153" s="22" t="str">
        <f>IF(ISBLANK(U153),  "", _xlfn.CONCAT("haas/entity/sensor/", LOWER(C153), "/", E153, "/config"))</f>
        <v/>
      </c>
      <c r="W153" s="22" t="str">
        <f>IF(ISBLANK(U153),  "", _xlfn.CONCAT("haas/entity/sensor/", LOWER(C153), "/", E153))</f>
        <v/>
      </c>
      <c r="AJ153" s="22" t="str">
        <f>IF(AND(ISBLANK(AH153), ISBLANK(AI153)), "", _xlfn.CONCAT("[", IF(ISBLANK(AH153), "", _xlfn.CONCAT("[""mac"", """, AH153, """]")), IF(ISBLANK(AI153), "", _xlfn.CONCAT(", [""ip"", """, AI153, """]")), "]"))</f>
        <v/>
      </c>
    </row>
    <row r="154" spans="1:36" x14ac:dyDescent="0.2">
      <c r="A154" s="22">
        <v>2101</v>
      </c>
      <c r="B154" s="22" t="s">
        <v>27</v>
      </c>
      <c r="C154" s="22" t="s">
        <v>155</v>
      </c>
      <c r="D154" s="22" t="s">
        <v>28</v>
      </c>
      <c r="E154" s="22" t="s">
        <v>528</v>
      </c>
      <c r="F154" s="22" t="str">
        <f>IF(ISBLANK(E154), "", Table2[[#This Row],[unique_id]])</f>
        <v>home_base_power</v>
      </c>
      <c r="G154" s="22" t="s">
        <v>529</v>
      </c>
      <c r="H154" s="22" t="s">
        <v>323</v>
      </c>
      <c r="I154" s="22" t="s">
        <v>143</v>
      </c>
      <c r="K154" s="22" t="s">
        <v>91</v>
      </c>
      <c r="M154" s="22" t="s">
        <v>818</v>
      </c>
      <c r="P154" s="22" t="s">
        <v>544</v>
      </c>
      <c r="R154" s="22" t="s">
        <v>324</v>
      </c>
      <c r="T154" s="23"/>
      <c r="V154" s="22" t="str">
        <f>IF(ISBLANK(U154),  "", _xlfn.CONCAT("haas/entity/sensor/", LOWER(C154), "/", E154, "/config"))</f>
        <v/>
      </c>
      <c r="W154" s="22" t="str">
        <f>IF(ISBLANK(U154),  "", _xlfn.CONCAT("haas/entity/sensor/", LOWER(C154), "/", E154))</f>
        <v/>
      </c>
      <c r="AJ154" s="22" t="str">
        <f>IF(AND(ISBLANK(AH154), ISBLANK(AI154)), "", _xlfn.CONCAT("[", IF(ISBLANK(AH154), "", _xlfn.CONCAT("[""mac"", """, AH154, """]")), IF(ISBLANK(AI154), "", _xlfn.CONCAT(", [""ip"", """, AI154, """]")), "]"))</f>
        <v/>
      </c>
    </row>
    <row r="155" spans="1:36" x14ac:dyDescent="0.2">
      <c r="A155" s="22">
        <v>2102</v>
      </c>
      <c r="B155" s="22" t="s">
        <v>27</v>
      </c>
      <c r="C155" s="22" t="s">
        <v>155</v>
      </c>
      <c r="D155" s="22" t="s">
        <v>28</v>
      </c>
      <c r="E155" s="22" t="s">
        <v>284</v>
      </c>
      <c r="F155" s="22" t="str">
        <f>IF(ISBLANK(E155), "", Table2[[#This Row],[unique_id]])</f>
        <v>home_power</v>
      </c>
      <c r="G155" s="22" t="s">
        <v>531</v>
      </c>
      <c r="H155" s="22" t="s">
        <v>323</v>
      </c>
      <c r="I155" s="22" t="s">
        <v>143</v>
      </c>
      <c r="K155" s="22" t="s">
        <v>91</v>
      </c>
      <c r="M155" s="22" t="s">
        <v>818</v>
      </c>
      <c r="P155" s="22" t="s">
        <v>544</v>
      </c>
      <c r="R155" s="22" t="s">
        <v>324</v>
      </c>
      <c r="T155" s="23"/>
      <c r="V155" s="22" t="str">
        <f>IF(ISBLANK(U155),  "", _xlfn.CONCAT("haas/entity/sensor/", LOWER(C155), "/", E155, "/config"))</f>
        <v/>
      </c>
      <c r="W155" s="22" t="str">
        <f>IF(ISBLANK(U155),  "", _xlfn.CONCAT("haas/entity/sensor/", LOWER(C155), "/", E155))</f>
        <v/>
      </c>
      <c r="AJ155" s="22" t="str">
        <f>IF(AND(ISBLANK(AH155), ISBLANK(AI155)), "", _xlfn.CONCAT("[", IF(ISBLANK(AH155), "", _xlfn.CONCAT("[""mac"", """, AH155, """]")), IF(ISBLANK(AI155), "", _xlfn.CONCAT(", [""ip"", """, AI155, """]")), "]"))</f>
        <v/>
      </c>
    </row>
    <row r="156" spans="1:36" x14ac:dyDescent="0.2">
      <c r="A156" s="22">
        <v>2103</v>
      </c>
      <c r="B156" s="22" t="s">
        <v>27</v>
      </c>
      <c r="C156" s="22" t="s">
        <v>821</v>
      </c>
      <c r="D156" s="22" t="s">
        <v>550</v>
      </c>
      <c r="E156" s="22" t="s">
        <v>819</v>
      </c>
      <c r="F156" s="22" t="str">
        <f>IF(ISBLANK(E156), "", Table2[[#This Row],[unique_id]])</f>
        <v>graph_break</v>
      </c>
      <c r="G156" s="22" t="s">
        <v>820</v>
      </c>
      <c r="H156" s="22" t="s">
        <v>323</v>
      </c>
      <c r="I156" s="22" t="s">
        <v>143</v>
      </c>
      <c r="M156" s="22" t="s">
        <v>818</v>
      </c>
      <c r="T156" s="23"/>
      <c r="V156" s="22" t="str">
        <f>IF(ISBLANK(U156),  "", _xlfn.CONCAT("haas/entity/sensor/", LOWER(C156), "/", E156, "/config"))</f>
        <v/>
      </c>
      <c r="W156" s="22" t="str">
        <f>IF(ISBLANK(U156),  "", _xlfn.CONCAT("haas/entity/sensor/", LOWER(C156), "/", E156))</f>
        <v/>
      </c>
      <c r="AJ156" s="29" t="str">
        <f>IF(AND(ISBLANK(AH156), ISBLANK(AI156)), "", _xlfn.CONCAT("[", IF(ISBLANK(AH156), "", _xlfn.CONCAT("[""mac"", """, AH156, """]")), IF(ISBLANK(AI156), "", _xlfn.CONCAT(", [""ip"", """, AI156, """]")), "]"))</f>
        <v/>
      </c>
    </row>
    <row r="157" spans="1:36" x14ac:dyDescent="0.2">
      <c r="A157" s="22">
        <v>2104</v>
      </c>
      <c r="B157" s="22" t="s">
        <v>27</v>
      </c>
      <c r="C157" s="22" t="s">
        <v>289</v>
      </c>
      <c r="D157" s="22" t="s">
        <v>28</v>
      </c>
      <c r="E157" s="22" t="s">
        <v>293</v>
      </c>
      <c r="F157" s="22" t="str">
        <f>IF(ISBLANK(E157), "", Table2[[#This Row],[unique_id]])</f>
        <v>various_adhoc_outlet_current_consumption</v>
      </c>
      <c r="G157" s="22" t="s">
        <v>283</v>
      </c>
      <c r="H157" s="22" t="s">
        <v>323</v>
      </c>
      <c r="I157" s="22" t="s">
        <v>143</v>
      </c>
      <c r="K157" s="22" t="s">
        <v>137</v>
      </c>
      <c r="M157" s="22" t="s">
        <v>818</v>
      </c>
      <c r="P157" s="22" t="s">
        <v>544</v>
      </c>
      <c r="R157" s="22" t="s">
        <v>324</v>
      </c>
      <c r="T157" s="23"/>
      <c r="V157" s="22" t="str">
        <f>IF(ISBLANK(U157),  "", _xlfn.CONCAT("haas/entity/sensor/", LOWER(C157), "/", E157, "/config"))</f>
        <v/>
      </c>
      <c r="W157" s="22" t="str">
        <f>IF(ISBLANK(U157),  "", _xlfn.CONCAT("haas/entity/sensor/", LOWER(C157), "/", E157))</f>
        <v/>
      </c>
      <c r="Z157" s="24"/>
      <c r="AJ157" s="22" t="str">
        <f>IF(AND(ISBLANK(AH157), ISBLANK(AI157)), "", _xlfn.CONCAT("[", IF(ISBLANK(AH157), "", _xlfn.CONCAT("[""mac"", """, AH157, """]")), IF(ISBLANK(AI157), "", _xlfn.CONCAT(", [""ip"", """, AI157, """]")), "]"))</f>
        <v/>
      </c>
    </row>
    <row r="158" spans="1:36" x14ac:dyDescent="0.2">
      <c r="A158" s="22">
        <v>2105</v>
      </c>
      <c r="B158" s="22" t="s">
        <v>27</v>
      </c>
      <c r="C158" s="22" t="s">
        <v>289</v>
      </c>
      <c r="D158" s="22" t="s">
        <v>28</v>
      </c>
      <c r="E158" s="22" t="s">
        <v>295</v>
      </c>
      <c r="F158" s="22" t="str">
        <f>IF(ISBLANK(E158), "", Table2[[#This Row],[unique_id]])</f>
        <v>study_battery_charger_current_consumption</v>
      </c>
      <c r="G158" s="22" t="s">
        <v>282</v>
      </c>
      <c r="H158" s="22" t="s">
        <v>323</v>
      </c>
      <c r="I158" s="22" t="s">
        <v>143</v>
      </c>
      <c r="K158" s="22" t="s">
        <v>137</v>
      </c>
      <c r="M158" s="22" t="s">
        <v>818</v>
      </c>
      <c r="P158" s="22" t="s">
        <v>544</v>
      </c>
      <c r="R158" s="22" t="s">
        <v>324</v>
      </c>
      <c r="T158" s="23"/>
      <c r="V158" s="22" t="str">
        <f>IF(ISBLANK(U158),  "", _xlfn.CONCAT("haas/entity/sensor/", LOWER(C158), "/", E158, "/config"))</f>
        <v/>
      </c>
      <c r="W158" s="22" t="str">
        <f>IF(ISBLANK(U158),  "", _xlfn.CONCAT("haas/entity/sensor/", LOWER(C158), "/", E158))</f>
        <v/>
      </c>
      <c r="AD158" s="26"/>
      <c r="AJ158" s="22" t="str">
        <f>IF(AND(ISBLANK(AH158), ISBLANK(AI158)), "", _xlfn.CONCAT("[", IF(ISBLANK(AH158), "", _xlfn.CONCAT("[""mac"", """, AH158, """]")), IF(ISBLANK(AI158), "", _xlfn.CONCAT(", [""ip"", """, AI158, """]")), "]"))</f>
        <v/>
      </c>
    </row>
    <row r="159" spans="1:36" ht="16" customHeight="1" x14ac:dyDescent="0.2">
      <c r="A159" s="22">
        <v>2106</v>
      </c>
      <c r="B159" s="22" t="s">
        <v>27</v>
      </c>
      <c r="C159" s="22" t="s">
        <v>289</v>
      </c>
      <c r="D159" s="22" t="s">
        <v>28</v>
      </c>
      <c r="E159" s="22" t="s">
        <v>294</v>
      </c>
      <c r="F159" s="22" t="str">
        <f>IF(ISBLANK(E159), "", Table2[[#This Row],[unique_id]])</f>
        <v>laundry_vacuum_charger_current_consumption</v>
      </c>
      <c r="G159" s="22" t="s">
        <v>281</v>
      </c>
      <c r="H159" s="22" t="s">
        <v>323</v>
      </c>
      <c r="I159" s="22" t="s">
        <v>143</v>
      </c>
      <c r="K159" s="22" t="s">
        <v>137</v>
      </c>
      <c r="M159" s="22" t="s">
        <v>818</v>
      </c>
      <c r="P159" s="22" t="s">
        <v>544</v>
      </c>
      <c r="R159" s="22" t="s">
        <v>324</v>
      </c>
      <c r="T159" s="23"/>
      <c r="V159" s="22" t="str">
        <f>IF(ISBLANK(U159),  "", _xlfn.CONCAT("haas/entity/sensor/", LOWER(C159), "/", E159, "/config"))</f>
        <v/>
      </c>
      <c r="W159" s="22" t="str">
        <f>IF(ISBLANK(U159),  "", _xlfn.CONCAT("haas/entity/sensor/", LOWER(C159), "/", E159))</f>
        <v/>
      </c>
      <c r="AJ159" s="22" t="str">
        <f>IF(AND(ISBLANK(AH159), ISBLANK(AI159)), "", _xlfn.CONCAT("[", IF(ISBLANK(AH159), "", _xlfn.CONCAT("[""mac"", """, AH159, """]")), IF(ISBLANK(AI159), "", _xlfn.CONCAT(", [""ip"", """, AI159, """]")), "]"))</f>
        <v/>
      </c>
    </row>
    <row r="160" spans="1:36" ht="16" customHeight="1" x14ac:dyDescent="0.2">
      <c r="A160" s="22">
        <v>2107</v>
      </c>
      <c r="B160" s="22" t="s">
        <v>27</v>
      </c>
      <c r="C160" s="22" t="s">
        <v>155</v>
      </c>
      <c r="D160" s="22" t="s">
        <v>28</v>
      </c>
      <c r="E160" s="22" t="s">
        <v>534</v>
      </c>
      <c r="F160" s="22" t="str">
        <f>IF(ISBLANK(E160), "", Table2[[#This Row],[unique_id]])</f>
        <v>home_lights_power</v>
      </c>
      <c r="G160" s="22" t="s">
        <v>536</v>
      </c>
      <c r="H160" s="22" t="s">
        <v>323</v>
      </c>
      <c r="I160" s="22" t="s">
        <v>143</v>
      </c>
      <c r="K160" s="22" t="s">
        <v>137</v>
      </c>
      <c r="M160" s="22" t="s">
        <v>818</v>
      </c>
      <c r="P160" s="22" t="s">
        <v>544</v>
      </c>
      <c r="R160" s="22" t="s">
        <v>324</v>
      </c>
      <c r="T160" s="23"/>
      <c r="V160" s="22" t="str">
        <f>IF(ISBLANK(U160),  "", _xlfn.CONCAT("haas/entity/sensor/", LOWER(C160), "/", E160, "/config"))</f>
        <v/>
      </c>
      <c r="W160" s="22" t="str">
        <f>IF(ISBLANK(U160),  "", _xlfn.CONCAT("haas/entity/sensor/", LOWER(C160), "/", E160))</f>
        <v/>
      </c>
      <c r="AJ160" s="22" t="str">
        <f>IF(AND(ISBLANK(AH160), ISBLANK(AI160)), "", _xlfn.CONCAT("[", IF(ISBLANK(AH160), "", _xlfn.CONCAT("[""mac"", """, AH160, """]")), IF(ISBLANK(AI160), "", _xlfn.CONCAT(", [""ip"", """, AI160, """]")), "]"))</f>
        <v/>
      </c>
    </row>
    <row r="161" spans="1:36" ht="16" customHeight="1" x14ac:dyDescent="0.2">
      <c r="A161" s="22">
        <v>2108</v>
      </c>
      <c r="B161" s="22" t="s">
        <v>27</v>
      </c>
      <c r="C161" s="22" t="s">
        <v>155</v>
      </c>
      <c r="D161" s="22" t="s">
        <v>28</v>
      </c>
      <c r="E161" s="22" t="s">
        <v>535</v>
      </c>
      <c r="F161" s="22" t="str">
        <f>IF(ISBLANK(E161), "", Table2[[#This Row],[unique_id]])</f>
        <v>home_fans_power</v>
      </c>
      <c r="G161" s="22" t="s">
        <v>537</v>
      </c>
      <c r="H161" s="22" t="s">
        <v>323</v>
      </c>
      <c r="I161" s="22" t="s">
        <v>143</v>
      </c>
      <c r="K161" s="22" t="s">
        <v>137</v>
      </c>
      <c r="M161" s="22" t="s">
        <v>818</v>
      </c>
      <c r="P161" s="22" t="s">
        <v>544</v>
      </c>
      <c r="R161" s="22" t="s">
        <v>324</v>
      </c>
      <c r="T161" s="23"/>
      <c r="V161" s="22" t="str">
        <f>IF(ISBLANK(U161),  "", _xlfn.CONCAT("haas/entity/sensor/", LOWER(C161), "/", E161, "/config"))</f>
        <v/>
      </c>
      <c r="W161" s="22" t="str">
        <f>IF(ISBLANK(U161),  "", _xlfn.CONCAT("haas/entity/sensor/", LOWER(C161), "/", E161))</f>
        <v/>
      </c>
      <c r="AJ161" s="22" t="str">
        <f>IF(AND(ISBLANK(AH161), ISBLANK(AI161)), "", _xlfn.CONCAT("[", IF(ISBLANK(AH161), "", _xlfn.CONCAT("[""mac"", """, AH161, """]")), IF(ISBLANK(AI161), "", _xlfn.CONCAT(", [""ip"", """, AI161, """]")), "]"))</f>
        <v/>
      </c>
    </row>
    <row r="162" spans="1:36" ht="16" customHeight="1" x14ac:dyDescent="0.2">
      <c r="A162" s="22">
        <v>2109</v>
      </c>
      <c r="B162" s="22" t="s">
        <v>264</v>
      </c>
      <c r="C162" s="22" t="s">
        <v>559</v>
      </c>
      <c r="D162" s="22" t="s">
        <v>28</v>
      </c>
      <c r="E162" s="22" t="s">
        <v>832</v>
      </c>
      <c r="F162" s="22" t="str">
        <f>IF(ISBLANK(E162), "", Table2[[#This Row],[unique_id]])</f>
        <v>outdoor_pool_filter_power</v>
      </c>
      <c r="G162" s="22" t="s">
        <v>526</v>
      </c>
      <c r="H162" s="22" t="s">
        <v>323</v>
      </c>
      <c r="I162" s="22" t="s">
        <v>143</v>
      </c>
      <c r="K162" s="22" t="s">
        <v>137</v>
      </c>
      <c r="M162" s="22" t="s">
        <v>818</v>
      </c>
      <c r="P162" s="22" t="s">
        <v>544</v>
      </c>
      <c r="R162" s="22" t="s">
        <v>324</v>
      </c>
      <c r="T162" s="23"/>
      <c r="V162" s="22" t="str">
        <f>IF(ISBLANK(U162),  "", _xlfn.CONCAT("haas/entity/sensor/", LOWER(C162), "/", E162, "/config"))</f>
        <v/>
      </c>
      <c r="W162" s="22" t="str">
        <f>IF(ISBLANK(U162),  "", _xlfn.CONCAT("haas/entity/sensor/", LOWER(C162), "/", E162))</f>
        <v/>
      </c>
      <c r="AJ162" s="22" t="str">
        <f>IF(AND(ISBLANK(AH162), ISBLANK(AI162)), "", _xlfn.CONCAT("[", IF(ISBLANK(AH162), "", _xlfn.CONCAT("[""mac"", """, AH162, """]")), IF(ISBLANK(AI162), "", _xlfn.CONCAT(", [""ip"", """, AI162, """]")), "]"))</f>
        <v/>
      </c>
    </row>
    <row r="163" spans="1:36" x14ac:dyDescent="0.2">
      <c r="A163" s="22">
        <v>2110</v>
      </c>
      <c r="B163" s="22" t="s">
        <v>27</v>
      </c>
      <c r="C163" s="22" t="s">
        <v>559</v>
      </c>
      <c r="D163" s="22" t="s">
        <v>28</v>
      </c>
      <c r="E163" s="22" t="s">
        <v>834</v>
      </c>
      <c r="F163" s="22" t="str">
        <f>IF(ISBLANK(E163), "", Table2[[#This Row],[unique_id]])</f>
        <v>roof_water_heater_booster_energy_power</v>
      </c>
      <c r="G163" s="22" t="s">
        <v>836</v>
      </c>
      <c r="H163" s="22" t="s">
        <v>323</v>
      </c>
      <c r="I163" s="22" t="s">
        <v>143</v>
      </c>
      <c r="K163" s="22" t="s">
        <v>137</v>
      </c>
      <c r="M163" s="22" t="s">
        <v>818</v>
      </c>
      <c r="P163" s="22" t="s">
        <v>544</v>
      </c>
      <c r="R163" s="22" t="s">
        <v>324</v>
      </c>
      <c r="T163" s="23"/>
      <c r="V163" s="22" t="str">
        <f>IF(ISBLANK(U163),  "", _xlfn.CONCAT("haas/entity/sensor/", LOWER(C163), "/", E163, "/config"))</f>
        <v/>
      </c>
      <c r="W163" s="22" t="str">
        <f>IF(ISBLANK(U163),  "", _xlfn.CONCAT("haas/entity/sensor/", LOWER(C163), "/", E163))</f>
        <v/>
      </c>
      <c r="AJ163" s="22" t="str">
        <f>IF(AND(ISBLANK(AH163), ISBLANK(AI163)), "", _xlfn.CONCAT("[", IF(ISBLANK(AH163), "", _xlfn.CONCAT("[""mac"", """, AH163, """]")), IF(ISBLANK(AI163), "", _xlfn.CONCAT(", [""ip"", """, AI163, """]")), "]"))</f>
        <v/>
      </c>
    </row>
    <row r="164" spans="1:36" x14ac:dyDescent="0.2">
      <c r="A164" s="22">
        <v>2111</v>
      </c>
      <c r="B164" s="22" t="s">
        <v>27</v>
      </c>
      <c r="C164" s="22" t="s">
        <v>289</v>
      </c>
      <c r="D164" s="22" t="s">
        <v>28</v>
      </c>
      <c r="E164" s="22" t="s">
        <v>300</v>
      </c>
      <c r="F164" s="22" t="str">
        <f>IF(ISBLANK(E164), "", Table2[[#This Row],[unique_id]])</f>
        <v>kitchen_dish_washer_current_consumption</v>
      </c>
      <c r="G164" s="22" t="s">
        <v>279</v>
      </c>
      <c r="H164" s="22" t="s">
        <v>323</v>
      </c>
      <c r="I164" s="22" t="s">
        <v>143</v>
      </c>
      <c r="K164" s="22" t="s">
        <v>137</v>
      </c>
      <c r="M164" s="22" t="s">
        <v>818</v>
      </c>
      <c r="P164" s="22" t="s">
        <v>544</v>
      </c>
      <c r="R164" s="22" t="s">
        <v>324</v>
      </c>
      <c r="T164" s="23"/>
      <c r="V164" s="22" t="str">
        <f>IF(ISBLANK(U164),  "", _xlfn.CONCAT("haas/entity/sensor/", LOWER(C164), "/", E164, "/config"))</f>
        <v/>
      </c>
      <c r="W164" s="22" t="str">
        <f>IF(ISBLANK(U164),  "", _xlfn.CONCAT("haas/entity/sensor/", LOWER(C164), "/", E164))</f>
        <v/>
      </c>
      <c r="AJ164" s="22" t="str">
        <f>IF(AND(ISBLANK(AH164), ISBLANK(AI164)), "", _xlfn.CONCAT("[", IF(ISBLANK(AH164), "", _xlfn.CONCAT("[""mac"", """, AH164, """]")), IF(ISBLANK(AI164), "", _xlfn.CONCAT(", [""ip"", """, AI164, """]")), "]"))</f>
        <v/>
      </c>
    </row>
    <row r="165" spans="1:36" x14ac:dyDescent="0.2">
      <c r="A165" s="22">
        <v>2112</v>
      </c>
      <c r="B165" s="22" t="s">
        <v>27</v>
      </c>
      <c r="C165" s="22" t="s">
        <v>289</v>
      </c>
      <c r="D165" s="22" t="s">
        <v>28</v>
      </c>
      <c r="E165" s="22" t="s">
        <v>297</v>
      </c>
      <c r="F165" s="22" t="str">
        <f>IF(ISBLANK(E165), "", Table2[[#This Row],[unique_id]])</f>
        <v>laundry_clothes_dryer_current_consumption</v>
      </c>
      <c r="G165" s="22" t="s">
        <v>280</v>
      </c>
      <c r="H165" s="22" t="s">
        <v>323</v>
      </c>
      <c r="I165" s="22" t="s">
        <v>143</v>
      </c>
      <c r="K165" s="22" t="s">
        <v>137</v>
      </c>
      <c r="M165" s="22" t="s">
        <v>818</v>
      </c>
      <c r="P165" s="22" t="s">
        <v>544</v>
      </c>
      <c r="R165" s="22" t="s">
        <v>324</v>
      </c>
      <c r="T165" s="23"/>
      <c r="V165" s="22" t="str">
        <f>IF(ISBLANK(U165),  "", _xlfn.CONCAT("haas/entity/sensor/", LOWER(C165), "/", E165, "/config"))</f>
        <v/>
      </c>
      <c r="W165" s="22" t="str">
        <f>IF(ISBLANK(U165),  "", _xlfn.CONCAT("haas/entity/sensor/", LOWER(C165), "/", E165))</f>
        <v/>
      </c>
      <c r="AJ165" s="22" t="str">
        <f>IF(AND(ISBLANK(AH165), ISBLANK(AI165)), "", _xlfn.CONCAT("[", IF(ISBLANK(AH165), "", _xlfn.CONCAT("[""mac"", """, AH165, """]")), IF(ISBLANK(AI165), "", _xlfn.CONCAT(", [""ip"", """, AI165, """]")), "]"))</f>
        <v/>
      </c>
    </row>
    <row r="166" spans="1:36" x14ac:dyDescent="0.2">
      <c r="A166" s="22">
        <v>2113</v>
      </c>
      <c r="B166" s="22" t="s">
        <v>27</v>
      </c>
      <c r="C166" s="22" t="s">
        <v>289</v>
      </c>
      <c r="D166" s="22" t="s">
        <v>28</v>
      </c>
      <c r="E166" s="22" t="s">
        <v>296</v>
      </c>
      <c r="F166" s="22" t="str">
        <f>IF(ISBLANK(E166), "", Table2[[#This Row],[unique_id]])</f>
        <v>laundry_washing_machine_current_consumption</v>
      </c>
      <c r="G166" s="22" t="s">
        <v>278</v>
      </c>
      <c r="H166" s="22" t="s">
        <v>323</v>
      </c>
      <c r="I166" s="22" t="s">
        <v>143</v>
      </c>
      <c r="K166" s="22" t="s">
        <v>137</v>
      </c>
      <c r="M166" s="22" t="s">
        <v>818</v>
      </c>
      <c r="P166" s="22" t="s">
        <v>544</v>
      </c>
      <c r="R166" s="22" t="s">
        <v>324</v>
      </c>
      <c r="T166" s="23"/>
      <c r="V166" s="22" t="str">
        <f>IF(ISBLANK(U166),  "", _xlfn.CONCAT("haas/entity/sensor/", LOWER(C166), "/", E166, "/config"))</f>
        <v/>
      </c>
      <c r="W166" s="22" t="str">
        <f>IF(ISBLANK(U166),  "", _xlfn.CONCAT("haas/entity/sensor/", LOWER(C166), "/", E166))</f>
        <v/>
      </c>
      <c r="AJ166" s="22" t="str">
        <f>IF(AND(ISBLANK(AH166), ISBLANK(AI166)), "", _xlfn.CONCAT("[", IF(ISBLANK(AH166), "", _xlfn.CONCAT("[""mac"", """, AH166, """]")), IF(ISBLANK(AI166), "", _xlfn.CONCAT(", [""ip"", """, AI166, """]")), "]"))</f>
        <v/>
      </c>
    </row>
    <row r="167" spans="1:36" x14ac:dyDescent="0.2">
      <c r="A167" s="22">
        <v>2114</v>
      </c>
      <c r="B167" s="22" t="s">
        <v>27</v>
      </c>
      <c r="C167" s="22" t="s">
        <v>289</v>
      </c>
      <c r="D167" s="22" t="s">
        <v>28</v>
      </c>
      <c r="E167" s="22" t="s">
        <v>288</v>
      </c>
      <c r="F167" s="22" t="str">
        <f>IF(ISBLANK(E167), "", Table2[[#This Row],[unique_id]])</f>
        <v>kitchen_coffee_machine_current_consumption</v>
      </c>
      <c r="G167" s="22" t="s">
        <v>136</v>
      </c>
      <c r="H167" s="22" t="s">
        <v>323</v>
      </c>
      <c r="I167" s="22" t="s">
        <v>143</v>
      </c>
      <c r="K167" s="22" t="s">
        <v>137</v>
      </c>
      <c r="M167" s="22" t="s">
        <v>818</v>
      </c>
      <c r="P167" s="22" t="s">
        <v>544</v>
      </c>
      <c r="R167" s="22" t="s">
        <v>324</v>
      </c>
      <c r="T167" s="23"/>
      <c r="V167" s="22" t="str">
        <f>IF(ISBLANK(U167),  "", _xlfn.CONCAT("haas/entity/sensor/", LOWER(C167), "/", E167, "/config"))</f>
        <v/>
      </c>
      <c r="W167" s="22" t="str">
        <f>IF(ISBLANK(U167),  "", _xlfn.CONCAT("haas/entity/sensor/", LOWER(C167), "/", E167))</f>
        <v/>
      </c>
      <c r="AJ167" s="22" t="str">
        <f>IF(AND(ISBLANK(AH167), ISBLANK(AI167)), "", _xlfn.CONCAT("[", IF(ISBLANK(AH167), "", _xlfn.CONCAT("[""mac"", """, AH167, """]")), IF(ISBLANK(AI167), "", _xlfn.CONCAT(", [""ip"", """, AI167, """]")), "]"))</f>
        <v/>
      </c>
    </row>
    <row r="168" spans="1:36" x14ac:dyDescent="0.2">
      <c r="A168" s="22">
        <v>2115</v>
      </c>
      <c r="B168" s="22" t="s">
        <v>27</v>
      </c>
      <c r="C168" s="22" t="s">
        <v>289</v>
      </c>
      <c r="D168" s="22" t="s">
        <v>28</v>
      </c>
      <c r="E168" s="22" t="s">
        <v>268</v>
      </c>
      <c r="F168" s="22" t="str">
        <f>IF(ISBLANK(E168), "", Table2[[#This Row],[unique_id]])</f>
        <v>kitchen_fridge_current_consumption</v>
      </c>
      <c r="G168" s="22" t="s">
        <v>274</v>
      </c>
      <c r="H168" s="22" t="s">
        <v>323</v>
      </c>
      <c r="I168" s="22" t="s">
        <v>143</v>
      </c>
      <c r="K168" s="22" t="s">
        <v>137</v>
      </c>
      <c r="M168" s="22" t="s">
        <v>818</v>
      </c>
      <c r="P168" s="22" t="s">
        <v>544</v>
      </c>
      <c r="R168" s="22" t="s">
        <v>324</v>
      </c>
      <c r="T168" s="23"/>
      <c r="V168" s="22" t="str">
        <f>IF(ISBLANK(U168),  "", _xlfn.CONCAT("haas/entity/sensor/", LOWER(C168), "/", E168, "/config"))</f>
        <v/>
      </c>
      <c r="W168" s="22" t="str">
        <f>IF(ISBLANK(U168),  "", _xlfn.CONCAT("haas/entity/sensor/", LOWER(C168), "/", E168))</f>
        <v/>
      </c>
      <c r="AJ168" s="22" t="str">
        <f>IF(AND(ISBLANK(AH168), ISBLANK(AI168)), "", _xlfn.CONCAT("[", IF(ISBLANK(AH168), "", _xlfn.CONCAT("[""mac"", """, AH168, """]")), IF(ISBLANK(AI168), "", _xlfn.CONCAT(", [""ip"", """, AI168, """]")), "]"))</f>
        <v/>
      </c>
    </row>
    <row r="169" spans="1:36" x14ac:dyDescent="0.2">
      <c r="A169" s="22">
        <v>2116</v>
      </c>
      <c r="B169" s="22" t="s">
        <v>27</v>
      </c>
      <c r="C169" s="22" t="s">
        <v>289</v>
      </c>
      <c r="D169" s="22" t="s">
        <v>28</v>
      </c>
      <c r="E169" s="22" t="s">
        <v>266</v>
      </c>
      <c r="F169" s="22" t="str">
        <f>IF(ISBLANK(E169), "", Table2[[#This Row],[unique_id]])</f>
        <v>deck_freezer_current_consumption</v>
      </c>
      <c r="G169" s="22" t="s">
        <v>275</v>
      </c>
      <c r="H169" s="22" t="s">
        <v>323</v>
      </c>
      <c r="I169" s="22" t="s">
        <v>143</v>
      </c>
      <c r="K169" s="22" t="s">
        <v>137</v>
      </c>
      <c r="M169" s="22" t="s">
        <v>818</v>
      </c>
      <c r="P169" s="22" t="s">
        <v>544</v>
      </c>
      <c r="R169" s="22" t="s">
        <v>324</v>
      </c>
      <c r="T169" s="23"/>
      <c r="V169" s="22" t="str">
        <f>IF(ISBLANK(U169),  "", _xlfn.CONCAT("haas/entity/sensor/", LOWER(C169), "/", E169, "/config"))</f>
        <v/>
      </c>
      <c r="W169" s="22" t="str">
        <f>IF(ISBLANK(U169),  "", _xlfn.CONCAT("haas/entity/sensor/", LOWER(C169), "/", E169))</f>
        <v/>
      </c>
      <c r="AJ169" s="22" t="str">
        <f>IF(AND(ISBLANK(AH169), ISBLANK(AI169)), "", _xlfn.CONCAT("[", IF(ISBLANK(AH169), "", _xlfn.CONCAT("[""mac"", """, AH169, """]")), IF(ISBLANK(AI169), "", _xlfn.CONCAT(", [""ip"", """, AI169, """]")), "]"))</f>
        <v/>
      </c>
    </row>
    <row r="170" spans="1:36" x14ac:dyDescent="0.2">
      <c r="A170" s="22">
        <v>2117</v>
      </c>
      <c r="B170" s="22" t="s">
        <v>27</v>
      </c>
      <c r="C170" s="22" t="s">
        <v>289</v>
      </c>
      <c r="D170" s="22" t="s">
        <v>28</v>
      </c>
      <c r="E170" s="22" t="s">
        <v>568</v>
      </c>
      <c r="F170" s="22" t="str">
        <f>IF(ISBLANK(E170), "", Table2[[#This Row],[unique_id]])</f>
        <v>deck_festoons_current_consumption</v>
      </c>
      <c r="G170" s="22" t="s">
        <v>446</v>
      </c>
      <c r="H170" s="22" t="s">
        <v>323</v>
      </c>
      <c r="I170" s="22" t="s">
        <v>143</v>
      </c>
      <c r="K170" s="22" t="s">
        <v>137</v>
      </c>
      <c r="M170" s="22" t="s">
        <v>818</v>
      </c>
      <c r="P170" s="22" t="s">
        <v>544</v>
      </c>
      <c r="R170" s="22" t="s">
        <v>324</v>
      </c>
      <c r="T170" s="23"/>
      <c r="V170" s="22" t="str">
        <f>IF(ISBLANK(U170),  "", _xlfn.CONCAT("haas/entity/sensor/", LOWER(C170), "/", E170, "/config"))</f>
        <v/>
      </c>
      <c r="W170" s="22" t="str">
        <f>IF(ISBLANK(U170),  "", _xlfn.CONCAT("haas/entity/sensor/", LOWER(C170), "/", E170))</f>
        <v/>
      </c>
      <c r="Z170" s="22"/>
      <c r="AJ170" s="22" t="str">
        <f>IF(AND(ISBLANK(AH170), ISBLANK(AI170)), "", _xlfn.CONCAT("[", IF(ISBLANK(AH170), "", _xlfn.CONCAT("[""mac"", """, AH170, """]")), IF(ISBLANK(AI170), "", _xlfn.CONCAT(", [""ip"", """, AI170, """]")), "]"))</f>
        <v/>
      </c>
    </row>
    <row r="171" spans="1:36" x14ac:dyDescent="0.2">
      <c r="A171" s="22">
        <v>2118</v>
      </c>
      <c r="B171" s="22" t="s">
        <v>27</v>
      </c>
      <c r="C171" s="22" t="s">
        <v>289</v>
      </c>
      <c r="D171" s="22" t="s">
        <v>28</v>
      </c>
      <c r="E171" s="22" t="s">
        <v>269</v>
      </c>
      <c r="F171" s="22" t="str">
        <f>IF(ISBLANK(E171), "", Table2[[#This Row],[unique_id]])</f>
        <v>lounge_tv_current_consumption</v>
      </c>
      <c r="G171" s="22" t="s">
        <v>192</v>
      </c>
      <c r="H171" s="22" t="s">
        <v>323</v>
      </c>
      <c r="I171" s="22" t="s">
        <v>143</v>
      </c>
      <c r="K171" s="22" t="s">
        <v>137</v>
      </c>
      <c r="M171" s="22" t="s">
        <v>818</v>
      </c>
      <c r="P171" s="22" t="s">
        <v>544</v>
      </c>
      <c r="R171" s="22" t="s">
        <v>324</v>
      </c>
      <c r="T171" s="23"/>
      <c r="V171" s="22" t="str">
        <f>IF(ISBLANK(U171),  "", _xlfn.CONCAT("haas/entity/sensor/", LOWER(C171), "/", E171, "/config"))</f>
        <v/>
      </c>
      <c r="W171" s="22" t="str">
        <f>IF(ISBLANK(U171),  "", _xlfn.CONCAT("haas/entity/sensor/", LOWER(C171), "/", E171))</f>
        <v/>
      </c>
      <c r="Z171" s="22"/>
      <c r="AJ171" s="22" t="str">
        <f>IF(AND(ISBLANK(AH171), ISBLANK(AI171)), "", _xlfn.CONCAT("[", IF(ISBLANK(AH171), "", _xlfn.CONCAT("[""mac"", """, AH171, """]")), IF(ISBLANK(AI171), "", _xlfn.CONCAT(", [""ip"", """, AI171, """]")), "]"))</f>
        <v/>
      </c>
    </row>
    <row r="172" spans="1:36" x14ac:dyDescent="0.2">
      <c r="A172" s="22">
        <v>2119</v>
      </c>
      <c r="B172" s="22" t="s">
        <v>27</v>
      </c>
      <c r="C172" s="22" t="s">
        <v>289</v>
      </c>
      <c r="D172" s="22" t="s">
        <v>28</v>
      </c>
      <c r="E172" s="22" t="s">
        <v>299</v>
      </c>
      <c r="F172" s="22" t="str">
        <f>IF(ISBLANK(E172), "", Table2[[#This Row],[unique_id]])</f>
        <v>bathroom_rails_current_consumption</v>
      </c>
      <c r="G172" s="22" t="s">
        <v>839</v>
      </c>
      <c r="H172" s="22" t="s">
        <v>323</v>
      </c>
      <c r="I172" s="22" t="s">
        <v>143</v>
      </c>
      <c r="K172" s="22" t="s">
        <v>137</v>
      </c>
      <c r="M172" s="22" t="s">
        <v>818</v>
      </c>
      <c r="P172" s="22" t="s">
        <v>544</v>
      </c>
      <c r="R172" s="22" t="s">
        <v>324</v>
      </c>
      <c r="T172" s="23"/>
      <c r="V172" s="22" t="str">
        <f>IF(ISBLANK(U172),  "", _xlfn.CONCAT("haas/entity/sensor/", LOWER(C172), "/", E172, "/config"))</f>
        <v/>
      </c>
      <c r="W172" s="22" t="str">
        <f>IF(ISBLANK(U172),  "", _xlfn.CONCAT("haas/entity/sensor/", LOWER(C172), "/", E172))</f>
        <v/>
      </c>
      <c r="Z172" s="22"/>
      <c r="AJ172" s="22" t="str">
        <f>IF(AND(ISBLANK(AH172), ISBLANK(AI172)), "", _xlfn.CONCAT("[", IF(ISBLANK(AH172), "", _xlfn.CONCAT("[""mac"", """, AH172, """]")), IF(ISBLANK(AI172), "", _xlfn.CONCAT(", [""ip"", """, AI172, """]")), "]"))</f>
        <v/>
      </c>
    </row>
    <row r="173" spans="1:36" x14ac:dyDescent="0.2">
      <c r="A173" s="22">
        <v>2120</v>
      </c>
      <c r="B173" s="22" t="s">
        <v>27</v>
      </c>
      <c r="C173" s="22" t="s">
        <v>289</v>
      </c>
      <c r="D173" s="22" t="s">
        <v>28</v>
      </c>
      <c r="E173" s="22" t="s">
        <v>285</v>
      </c>
      <c r="F173" s="22" t="str">
        <f>IF(ISBLANK(E173), "", Table2[[#This Row],[unique_id]])</f>
        <v>study_outlet_current_consumption</v>
      </c>
      <c r="G173" s="22" t="s">
        <v>277</v>
      </c>
      <c r="H173" s="22" t="s">
        <v>323</v>
      </c>
      <c r="I173" s="22" t="s">
        <v>143</v>
      </c>
      <c r="K173" s="22" t="s">
        <v>137</v>
      </c>
      <c r="M173" s="22" t="s">
        <v>818</v>
      </c>
      <c r="P173" s="22" t="s">
        <v>544</v>
      </c>
      <c r="R173" s="22" t="s">
        <v>324</v>
      </c>
      <c r="T173" s="23"/>
      <c r="V173" s="22" t="str">
        <f>IF(ISBLANK(U173),  "", _xlfn.CONCAT("haas/entity/sensor/", LOWER(C173), "/", E173, "/config"))</f>
        <v/>
      </c>
      <c r="W173" s="22" t="str">
        <f>IF(ISBLANK(U173),  "", _xlfn.CONCAT("haas/entity/sensor/", LOWER(C173), "/", E173))</f>
        <v/>
      </c>
      <c r="Z173" s="22"/>
      <c r="AD173" s="26"/>
      <c r="AJ173" s="22" t="str">
        <f>IF(AND(ISBLANK(AH173), ISBLANK(AI173)), "", _xlfn.CONCAT("[", IF(ISBLANK(AH173), "", _xlfn.CONCAT("[""mac"", """, AH173, """]")), IF(ISBLANK(AI173), "", _xlfn.CONCAT(", [""ip"", """, AI173, """]")), "]"))</f>
        <v/>
      </c>
    </row>
    <row r="174" spans="1:36" x14ac:dyDescent="0.2">
      <c r="A174" s="22">
        <v>2121</v>
      </c>
      <c r="B174" s="22" t="s">
        <v>27</v>
      </c>
      <c r="C174" s="22" t="s">
        <v>289</v>
      </c>
      <c r="D174" s="22" t="s">
        <v>28</v>
      </c>
      <c r="E174" s="22" t="s">
        <v>286</v>
      </c>
      <c r="F174" s="22" t="str">
        <f>IF(ISBLANK(E174), "", Table2[[#This Row],[unique_id]])</f>
        <v>office_outlet_current_consumption</v>
      </c>
      <c r="G174" s="22" t="s">
        <v>276</v>
      </c>
      <c r="H174" s="22" t="s">
        <v>323</v>
      </c>
      <c r="I174" s="22" t="s">
        <v>143</v>
      </c>
      <c r="K174" s="22" t="s">
        <v>137</v>
      </c>
      <c r="M174" s="22" t="s">
        <v>818</v>
      </c>
      <c r="P174" s="22" t="s">
        <v>544</v>
      </c>
      <c r="R174" s="22" t="s">
        <v>324</v>
      </c>
      <c r="T174" s="23"/>
      <c r="V174" s="22" t="str">
        <f>IF(ISBLANK(U174),  "", _xlfn.CONCAT("haas/entity/sensor/", LOWER(C174), "/", E174, "/config"))</f>
        <v/>
      </c>
      <c r="W174" s="22" t="str">
        <f>IF(ISBLANK(U174),  "", _xlfn.CONCAT("haas/entity/sensor/", LOWER(C174), "/", E174))</f>
        <v/>
      </c>
      <c r="Z174" s="22"/>
      <c r="AJ174" s="22" t="str">
        <f>IF(AND(ISBLANK(AH174), ISBLANK(AI174)), "", _xlfn.CONCAT("[", IF(ISBLANK(AH174), "", _xlfn.CONCAT("[""mac"", """, AH174, """]")), IF(ISBLANK(AI174), "", _xlfn.CONCAT(", [""ip"", """, AI174, """]")), "]"))</f>
        <v/>
      </c>
    </row>
    <row r="175" spans="1:36" x14ac:dyDescent="0.2">
      <c r="A175" s="22">
        <v>2122</v>
      </c>
      <c r="B175" s="22" t="s">
        <v>27</v>
      </c>
      <c r="C175" s="22" t="s">
        <v>289</v>
      </c>
      <c r="D175" s="22" t="s">
        <v>28</v>
      </c>
      <c r="E175" s="22" t="s">
        <v>557</v>
      </c>
      <c r="F175" s="22" t="str">
        <f>IF(ISBLANK(E175), "", Table2[[#This Row],[unique_id]])</f>
        <v>server_network_power</v>
      </c>
      <c r="G175" s="22" t="s">
        <v>801</v>
      </c>
      <c r="H175" s="22" t="s">
        <v>323</v>
      </c>
      <c r="I175" s="22" t="s">
        <v>143</v>
      </c>
      <c r="K175" s="22" t="s">
        <v>137</v>
      </c>
      <c r="M175" s="22" t="s">
        <v>818</v>
      </c>
      <c r="P175" s="22" t="s">
        <v>544</v>
      </c>
      <c r="R175" s="22" t="s">
        <v>324</v>
      </c>
      <c r="T175" s="23"/>
      <c r="V175" s="22" t="str">
        <f>IF(ISBLANK(U175),  "", _xlfn.CONCAT("haas/entity/sensor/", LOWER(C175), "/", E175, "/config"))</f>
        <v/>
      </c>
      <c r="W175" s="22" t="str">
        <f>IF(ISBLANK(U175),  "", _xlfn.CONCAT("haas/entity/sensor/", LOWER(C175), "/", E175))</f>
        <v/>
      </c>
      <c r="Z175" s="22"/>
      <c r="AJ175" s="22" t="str">
        <f>IF(AND(ISBLANK(AH175), ISBLANK(AI175)), "", _xlfn.CONCAT("[", IF(ISBLANK(AH175), "", _xlfn.CONCAT("[""mac"", """, AH175, """]")), IF(ISBLANK(AI175), "", _xlfn.CONCAT(", [""ip"", """, AI175, """]")), "]"))</f>
        <v/>
      </c>
    </row>
    <row r="176" spans="1:36" x14ac:dyDescent="0.2">
      <c r="A176" s="22">
        <v>2123</v>
      </c>
      <c r="B176" s="22" t="s">
        <v>27</v>
      </c>
      <c r="C176" s="22" t="s">
        <v>821</v>
      </c>
      <c r="D176" s="22" t="s">
        <v>550</v>
      </c>
      <c r="E176" s="22" t="s">
        <v>549</v>
      </c>
      <c r="F176" s="22" t="str">
        <f>IF(ISBLANK(E176), "", Table2[[#This Row],[unique_id]])</f>
        <v>column_break</v>
      </c>
      <c r="G176" s="22" t="s">
        <v>546</v>
      </c>
      <c r="H176" s="22" t="s">
        <v>323</v>
      </c>
      <c r="I176" s="22" t="s">
        <v>143</v>
      </c>
      <c r="K176" s="22" t="s">
        <v>547</v>
      </c>
      <c r="L176" s="22" t="s">
        <v>548</v>
      </c>
      <c r="T176" s="23"/>
      <c r="Z176" s="22"/>
      <c r="AJ176" s="22" t="str">
        <f>IF(AND(ISBLANK(AH176), ISBLANK(AI176)), "", _xlfn.CONCAT("[", IF(ISBLANK(AH176), "", _xlfn.CONCAT("[""mac"", """, AH176, """]")), IF(ISBLANK(AI176), "", _xlfn.CONCAT(", [""ip"", """, AI176, """]")), "]"))</f>
        <v/>
      </c>
    </row>
    <row r="177" spans="1:36" x14ac:dyDescent="0.2">
      <c r="A177" s="22">
        <v>2124</v>
      </c>
      <c r="B177" s="22" t="s">
        <v>27</v>
      </c>
      <c r="C177" s="22" t="s">
        <v>289</v>
      </c>
      <c r="D177" s="22" t="s">
        <v>28</v>
      </c>
      <c r="E177" s="22" t="s">
        <v>570</v>
      </c>
      <c r="F177" s="29" t="str">
        <f>IF(ISBLANK(E177), "", Table2[[#This Row],[unique_id]])</f>
        <v>rack_modem_current_consumption</v>
      </c>
      <c r="G177" s="22" t="s">
        <v>272</v>
      </c>
      <c r="H177" s="22" t="s">
        <v>323</v>
      </c>
      <c r="I177" s="22" t="s">
        <v>143</v>
      </c>
      <c r="M177" s="22" t="s">
        <v>818</v>
      </c>
      <c r="T177" s="23"/>
      <c r="V177" s="22" t="str">
        <f>IF(ISBLANK(U177),  "", _xlfn.CONCAT("haas/entity/sensor/", LOWER(C177), "/", E177, "/config"))</f>
        <v/>
      </c>
      <c r="W177" s="22" t="str">
        <f>IF(ISBLANK(U177),  "", _xlfn.CONCAT("haas/entity/sensor/", LOWER(C177), "/", E177))</f>
        <v/>
      </c>
      <c r="Z177" s="22"/>
      <c r="AJ177" s="22" t="str">
        <f>IF(AND(ISBLANK(AH177), ISBLANK(AI177)), "", _xlfn.CONCAT("[", IF(ISBLANK(AH177), "", _xlfn.CONCAT("[""mac"", """, AH177, """]")), IF(ISBLANK(AI177), "", _xlfn.CONCAT(", [""ip"", """, AI177, """]")), "]"))</f>
        <v/>
      </c>
    </row>
    <row r="178" spans="1:36" x14ac:dyDescent="0.2">
      <c r="A178" s="22">
        <v>2125</v>
      </c>
      <c r="B178" s="22" t="s">
        <v>27</v>
      </c>
      <c r="C178" s="22" t="s">
        <v>289</v>
      </c>
      <c r="D178" s="22" t="s">
        <v>28</v>
      </c>
      <c r="E178" s="22" t="s">
        <v>287</v>
      </c>
      <c r="F178" s="29" t="str">
        <f>IF(ISBLANK(E178), "", Table2[[#This Row],[unique_id]])</f>
        <v>rack_outlet_current_consumption</v>
      </c>
      <c r="G178" s="22" t="s">
        <v>571</v>
      </c>
      <c r="H178" s="22" t="s">
        <v>323</v>
      </c>
      <c r="I178" s="22" t="s">
        <v>143</v>
      </c>
      <c r="M178" s="22" t="s">
        <v>818</v>
      </c>
      <c r="T178" s="23"/>
      <c r="V178" s="22" t="str">
        <f>IF(ISBLANK(U178),  "", _xlfn.CONCAT("haas/entity/sensor/", LOWER(C178), "/", E178, "/config"))</f>
        <v/>
      </c>
      <c r="W178" s="22" t="str">
        <f>IF(ISBLANK(U178),  "", _xlfn.CONCAT("haas/entity/sensor/", LOWER(C178), "/", E178))</f>
        <v/>
      </c>
      <c r="Z178" s="22"/>
      <c r="AJ178" s="22" t="str">
        <f>IF(AND(ISBLANK(AH178), ISBLANK(AI178)), "", _xlfn.CONCAT("[", IF(ISBLANK(AH178), "", _xlfn.CONCAT("[""mac"", """, AH178, """]")), IF(ISBLANK(AI178), "", _xlfn.CONCAT(", [""ip"", """, AI178, """]")), "]"))</f>
        <v/>
      </c>
    </row>
    <row r="179" spans="1:36" x14ac:dyDescent="0.2">
      <c r="A179" s="22">
        <v>2126</v>
      </c>
      <c r="B179" s="22" t="s">
        <v>27</v>
      </c>
      <c r="C179" s="22" t="s">
        <v>289</v>
      </c>
      <c r="D179" s="22" t="s">
        <v>28</v>
      </c>
      <c r="E179" s="22" t="s">
        <v>267</v>
      </c>
      <c r="F179" s="29" t="str">
        <f>IF(ISBLANK(E179), "", Table2[[#This Row],[unique_id]])</f>
        <v>kitchen_fan_current_consumption</v>
      </c>
      <c r="G179" s="22" t="s">
        <v>271</v>
      </c>
      <c r="H179" s="22" t="s">
        <v>323</v>
      </c>
      <c r="I179" s="22" t="s">
        <v>143</v>
      </c>
      <c r="M179" s="22" t="s">
        <v>818</v>
      </c>
      <c r="T179" s="23"/>
      <c r="V179" s="22" t="str">
        <f>IF(ISBLANK(U179),  "", _xlfn.CONCAT("haas/entity/sensor/", LOWER(C179), "/", E179, "/config"))</f>
        <v/>
      </c>
      <c r="W179" s="22" t="str">
        <f>IF(ISBLANK(U179),  "", _xlfn.CONCAT("haas/entity/sensor/", LOWER(C179), "/", E179))</f>
        <v/>
      </c>
      <c r="Z179" s="22"/>
      <c r="AJ179" s="22" t="str">
        <f>IF(AND(ISBLANK(AH179), ISBLANK(AI179)), "", _xlfn.CONCAT("[", IF(ISBLANK(AH179), "", _xlfn.CONCAT("[""mac"", """, AH179, """]")), IF(ISBLANK(AI179), "", _xlfn.CONCAT(", [""ip"", """, AI179, """]")), "]"))</f>
        <v/>
      </c>
    </row>
    <row r="180" spans="1:36" x14ac:dyDescent="0.2">
      <c r="A180" s="22">
        <v>2127</v>
      </c>
      <c r="B180" s="22" t="s">
        <v>27</v>
      </c>
      <c r="C180" s="22" t="s">
        <v>289</v>
      </c>
      <c r="D180" s="22" t="s">
        <v>28</v>
      </c>
      <c r="E180" s="22" t="s">
        <v>755</v>
      </c>
      <c r="F180" s="29" t="str">
        <f>IF(ISBLANK(E180), "", Table2[[#This Row],[unique_id]])</f>
        <v>roof_network_switch_current_consumption</v>
      </c>
      <c r="G180" s="22" t="s">
        <v>270</v>
      </c>
      <c r="H180" s="22" t="s">
        <v>323</v>
      </c>
      <c r="I180" s="22" t="s">
        <v>143</v>
      </c>
      <c r="M180" s="22" t="s">
        <v>818</v>
      </c>
      <c r="T180" s="23"/>
      <c r="V180" s="22" t="str">
        <f>IF(ISBLANK(U180),  "", _xlfn.CONCAT("haas/entity/sensor/", LOWER(C180), "/", E180, "/config"))</f>
        <v/>
      </c>
      <c r="W180" s="22" t="str">
        <f>IF(ISBLANK(U180),  "", _xlfn.CONCAT("haas/entity/sensor/", LOWER(C180), "/", E180))</f>
        <v/>
      </c>
      <c r="Z180" s="22"/>
      <c r="AJ180" s="22" t="str">
        <f>IF(AND(ISBLANK(AH180), ISBLANK(AI180)), "", _xlfn.CONCAT("[", IF(ISBLANK(AH180), "", _xlfn.CONCAT("[""mac"", """, AH180, """]")), IF(ISBLANK(AI180), "", _xlfn.CONCAT(", [""ip"", """, AI180, """]")), "]"))</f>
        <v/>
      </c>
    </row>
    <row r="181" spans="1:36" x14ac:dyDescent="0.2">
      <c r="A181" s="22">
        <v>2150</v>
      </c>
      <c r="B181" s="22" t="s">
        <v>27</v>
      </c>
      <c r="C181" s="22" t="s">
        <v>155</v>
      </c>
      <c r="D181" s="22" t="s">
        <v>28</v>
      </c>
      <c r="E181" s="22" t="s">
        <v>532</v>
      </c>
      <c r="F181" s="22" t="str">
        <f>IF(ISBLANK(E181), "", Table2[[#This Row],[unique_id]])</f>
        <v>home_peak_energy_daily</v>
      </c>
      <c r="G181" s="22" t="s">
        <v>530</v>
      </c>
      <c r="H181" s="22" t="s">
        <v>265</v>
      </c>
      <c r="I181" s="22" t="s">
        <v>143</v>
      </c>
      <c r="K181" s="22" t="s">
        <v>91</v>
      </c>
      <c r="M181" s="22" t="s">
        <v>817</v>
      </c>
      <c r="P181" s="22" t="s">
        <v>545</v>
      </c>
      <c r="R181" s="22" t="s">
        <v>325</v>
      </c>
      <c r="T181" s="23"/>
      <c r="Z181" s="22"/>
      <c r="AJ181" s="22" t="str">
        <f>IF(AND(ISBLANK(AH181), ISBLANK(AI181)), "", _xlfn.CONCAT("[", IF(ISBLANK(AH181), "", _xlfn.CONCAT("[""mac"", """, AH181, """]")), IF(ISBLANK(AI181), "", _xlfn.CONCAT(", [""ip"", """, AI181, """]")), "]"))</f>
        <v/>
      </c>
    </row>
    <row r="182" spans="1:36" x14ac:dyDescent="0.2">
      <c r="A182" s="22">
        <v>2151</v>
      </c>
      <c r="B182" s="22" t="s">
        <v>27</v>
      </c>
      <c r="C182" s="22" t="s">
        <v>155</v>
      </c>
      <c r="D182" s="22" t="s">
        <v>28</v>
      </c>
      <c r="E182" s="22" t="s">
        <v>533</v>
      </c>
      <c r="F182" s="22" t="str">
        <f>IF(ISBLANK(E182), "", Table2[[#This Row],[unique_id]])</f>
        <v>home_base_energy_daily</v>
      </c>
      <c r="G182" s="22" t="s">
        <v>529</v>
      </c>
      <c r="H182" s="22" t="s">
        <v>265</v>
      </c>
      <c r="I182" s="22" t="s">
        <v>143</v>
      </c>
      <c r="K182" s="22" t="s">
        <v>91</v>
      </c>
      <c r="M182" s="22" t="s">
        <v>817</v>
      </c>
      <c r="P182" s="22" t="s">
        <v>545</v>
      </c>
      <c r="R182" s="22" t="s">
        <v>325</v>
      </c>
      <c r="T182" s="23"/>
      <c r="V182" s="22" t="str">
        <f>IF(ISBLANK(U182),  "", _xlfn.CONCAT("haas/entity/sensor/", LOWER(C182), "/", E182, "/config"))</f>
        <v/>
      </c>
      <c r="W182" s="22" t="str">
        <f>IF(ISBLANK(U182),  "", _xlfn.CONCAT("haas/entity/sensor/", LOWER(C182), "/", E182))</f>
        <v/>
      </c>
      <c r="Z182" s="22"/>
      <c r="AJ182" s="22" t="str">
        <f>IF(AND(ISBLANK(AH182), ISBLANK(AI182)), "", _xlfn.CONCAT("[", IF(ISBLANK(AH182), "", _xlfn.CONCAT("[""mac"", """, AH182, """]")), IF(ISBLANK(AI182), "", _xlfn.CONCAT(", [""ip"", """, AI182, """]")), "]"))</f>
        <v/>
      </c>
    </row>
    <row r="183" spans="1:36" x14ac:dyDescent="0.2">
      <c r="A183" s="22">
        <v>2152</v>
      </c>
      <c r="B183" s="22" t="s">
        <v>27</v>
      </c>
      <c r="C183" s="22" t="s">
        <v>155</v>
      </c>
      <c r="D183" s="22" t="s">
        <v>28</v>
      </c>
      <c r="E183" s="22" t="s">
        <v>316</v>
      </c>
      <c r="F183" s="22" t="str">
        <f>IF(ISBLANK(E183), "", Table2[[#This Row],[unique_id]])</f>
        <v>home_energy_daily</v>
      </c>
      <c r="G183" s="22" t="s">
        <v>531</v>
      </c>
      <c r="H183" s="22" t="s">
        <v>265</v>
      </c>
      <c r="I183" s="22" t="s">
        <v>143</v>
      </c>
      <c r="K183" s="22" t="s">
        <v>91</v>
      </c>
      <c r="M183" s="22" t="s">
        <v>817</v>
      </c>
      <c r="P183" s="22" t="s">
        <v>545</v>
      </c>
      <c r="R183" s="22" t="s">
        <v>325</v>
      </c>
      <c r="T183" s="23"/>
      <c r="V183" s="22" t="str">
        <f>IF(ISBLANK(U183),  "", _xlfn.CONCAT("haas/entity/sensor/", LOWER(C183), "/", E183, "/config"))</f>
        <v/>
      </c>
      <c r="W183" s="22" t="str">
        <f>IF(ISBLANK(U183),  "", _xlfn.CONCAT("haas/entity/sensor/", LOWER(C183), "/", E183))</f>
        <v/>
      </c>
      <c r="Z183" s="22"/>
      <c r="AJ183" s="22" t="str">
        <f>IF(AND(ISBLANK(AH183), ISBLANK(AI183)), "", _xlfn.CONCAT("[", IF(ISBLANK(AH183), "", _xlfn.CONCAT("[""mac"", """, AH183, """]")), IF(ISBLANK(AI183), "", _xlfn.CONCAT(", [""ip"", """, AI183, """]")), "]"))</f>
        <v/>
      </c>
    </row>
    <row r="184" spans="1:36" x14ac:dyDescent="0.2">
      <c r="A184" s="22">
        <v>2153</v>
      </c>
      <c r="B184" s="22" t="s">
        <v>27</v>
      </c>
      <c r="C184" s="22" t="s">
        <v>821</v>
      </c>
      <c r="D184" s="22" t="s">
        <v>550</v>
      </c>
      <c r="E184" s="22" t="s">
        <v>819</v>
      </c>
      <c r="F184" s="22" t="str">
        <f>IF(ISBLANK(E184), "", Table2[[#This Row],[unique_id]])</f>
        <v>graph_break</v>
      </c>
      <c r="G184" s="22" t="s">
        <v>820</v>
      </c>
      <c r="H184" s="22" t="s">
        <v>265</v>
      </c>
      <c r="I184" s="22" t="s">
        <v>143</v>
      </c>
      <c r="M184" s="22" t="s">
        <v>817</v>
      </c>
      <c r="T184" s="23"/>
      <c r="V184" s="22" t="str">
        <f>IF(ISBLANK(U184),  "", _xlfn.CONCAT("haas/entity/sensor/", LOWER(C184), "/", E184, "/config"))</f>
        <v/>
      </c>
      <c r="W184" s="22" t="str">
        <f>IF(ISBLANK(U184),  "", _xlfn.CONCAT("haas/entity/sensor/", LOWER(C184), "/", E184))</f>
        <v/>
      </c>
      <c r="AJ184" s="29" t="str">
        <f>IF(AND(ISBLANK(AH184), ISBLANK(AI184)), "", _xlfn.CONCAT("[", IF(ISBLANK(AH184), "", _xlfn.CONCAT("[""mac"", """, AH184, """]")), IF(ISBLANK(AI184), "", _xlfn.CONCAT(", [""ip"", """, AI184, """]")), "]"))</f>
        <v/>
      </c>
    </row>
    <row r="185" spans="1:36" x14ac:dyDescent="0.2">
      <c r="A185" s="22">
        <v>2154</v>
      </c>
      <c r="B185" s="22" t="s">
        <v>27</v>
      </c>
      <c r="C185" s="22" t="s">
        <v>289</v>
      </c>
      <c r="D185" s="22" t="s">
        <v>28</v>
      </c>
      <c r="E185" s="22" t="s">
        <v>313</v>
      </c>
      <c r="F185" s="22" t="str">
        <f>IF(ISBLANK(E185), "", Table2[[#This Row],[unique_id]])</f>
        <v>various_adhoc_outlet_today_s_consumption</v>
      </c>
      <c r="G185" s="22" t="s">
        <v>283</v>
      </c>
      <c r="H185" s="22" t="s">
        <v>265</v>
      </c>
      <c r="I185" s="22" t="s">
        <v>143</v>
      </c>
      <c r="K185" s="22" t="s">
        <v>137</v>
      </c>
      <c r="M185" s="22" t="s">
        <v>817</v>
      </c>
      <c r="P185" s="22" t="s">
        <v>545</v>
      </c>
      <c r="R185" s="22" t="s">
        <v>325</v>
      </c>
      <c r="T185" s="23"/>
      <c r="V185" s="22" t="str">
        <f>IF(ISBLANK(U185),  "", _xlfn.CONCAT("haas/entity/sensor/", LOWER(C185), "/", E185, "/config"))</f>
        <v/>
      </c>
      <c r="W185" s="22" t="str">
        <f>IF(ISBLANK(U185),  "", _xlfn.CONCAT("haas/entity/sensor/", LOWER(C185), "/", E185))</f>
        <v/>
      </c>
      <c r="Z185" s="22"/>
      <c r="AJ185" s="22" t="str">
        <f>IF(AND(ISBLANK(AH185), ISBLANK(AI185)), "", _xlfn.CONCAT("[", IF(ISBLANK(AH185), "", _xlfn.CONCAT("[""mac"", """, AH185, """]")), IF(ISBLANK(AI185), "", _xlfn.CONCAT(", [""ip"", """, AI185, """]")), "]"))</f>
        <v/>
      </c>
    </row>
    <row r="186" spans="1:36" x14ac:dyDescent="0.2">
      <c r="A186" s="22">
        <v>2155</v>
      </c>
      <c r="B186" s="22" t="s">
        <v>27</v>
      </c>
      <c r="C186" s="22" t="s">
        <v>289</v>
      </c>
      <c r="D186" s="22" t="s">
        <v>28</v>
      </c>
      <c r="E186" s="22" t="s">
        <v>311</v>
      </c>
      <c r="F186" s="22" t="str">
        <f>IF(ISBLANK(E186), "", Table2[[#This Row],[unique_id]])</f>
        <v>study_battery_charger_today_s_consumption</v>
      </c>
      <c r="G186" s="22" t="s">
        <v>282</v>
      </c>
      <c r="H186" s="22" t="s">
        <v>265</v>
      </c>
      <c r="I186" s="22" t="s">
        <v>143</v>
      </c>
      <c r="K186" s="22" t="s">
        <v>137</v>
      </c>
      <c r="M186" s="22" t="s">
        <v>817</v>
      </c>
      <c r="P186" s="22" t="s">
        <v>545</v>
      </c>
      <c r="R186" s="22" t="s">
        <v>325</v>
      </c>
      <c r="T186" s="23"/>
      <c r="V186" s="22" t="str">
        <f>IF(ISBLANK(U186),  "", _xlfn.CONCAT("haas/entity/sensor/", LOWER(C186), "/", E186, "/config"))</f>
        <v/>
      </c>
      <c r="W186" s="22" t="str">
        <f>IF(ISBLANK(U186),  "", _xlfn.CONCAT("haas/entity/sensor/", LOWER(C186), "/", E186))</f>
        <v/>
      </c>
      <c r="Z186" s="22"/>
      <c r="AJ186" s="22" t="str">
        <f>IF(AND(ISBLANK(AH186), ISBLANK(AI186)), "", _xlfn.CONCAT("[", IF(ISBLANK(AH186), "", _xlfn.CONCAT("[""mac"", """, AH186, """]")), IF(ISBLANK(AI186), "", _xlfn.CONCAT(", [""ip"", """, AI186, """]")), "]"))</f>
        <v/>
      </c>
    </row>
    <row r="187" spans="1:36" x14ac:dyDescent="0.2">
      <c r="A187" s="22">
        <v>2156</v>
      </c>
      <c r="B187" s="22" t="s">
        <v>27</v>
      </c>
      <c r="C187" s="22" t="s">
        <v>289</v>
      </c>
      <c r="D187" s="22" t="s">
        <v>28</v>
      </c>
      <c r="E187" s="22" t="s">
        <v>312</v>
      </c>
      <c r="F187" s="22" t="str">
        <f>IF(ISBLANK(E187), "", Table2[[#This Row],[unique_id]])</f>
        <v>laundry_vacuum_charger_today_s_consumption</v>
      </c>
      <c r="G187" s="22" t="s">
        <v>281</v>
      </c>
      <c r="H187" s="22" t="s">
        <v>265</v>
      </c>
      <c r="I187" s="22" t="s">
        <v>143</v>
      </c>
      <c r="K187" s="22" t="s">
        <v>137</v>
      </c>
      <c r="M187" s="22" t="s">
        <v>817</v>
      </c>
      <c r="P187" s="22" t="s">
        <v>545</v>
      </c>
      <c r="R187" s="22" t="s">
        <v>325</v>
      </c>
      <c r="T187" s="23"/>
      <c r="V187" s="22" t="str">
        <f>IF(ISBLANK(U187),  "", _xlfn.CONCAT("haas/entity/sensor/", LOWER(C187), "/", E187, "/config"))</f>
        <v/>
      </c>
      <c r="W187" s="22" t="str">
        <f>IF(ISBLANK(U187),  "", _xlfn.CONCAT("haas/entity/sensor/", LOWER(C187), "/", E187))</f>
        <v/>
      </c>
      <c r="Z187" s="22"/>
      <c r="AJ187" s="22" t="str">
        <f>IF(AND(ISBLANK(AH187), ISBLANK(AI187)), "", _xlfn.CONCAT("[", IF(ISBLANK(AH187), "", _xlfn.CONCAT("[""mac"", """, AH187, """]")), IF(ISBLANK(AI187), "", _xlfn.CONCAT(", [""ip"", """, AI187, """]")), "]"))</f>
        <v/>
      </c>
    </row>
    <row r="188" spans="1:36" x14ac:dyDescent="0.2">
      <c r="A188" s="22">
        <v>2157</v>
      </c>
      <c r="B188" s="22" t="s">
        <v>27</v>
      </c>
      <c r="C188" s="22" t="s">
        <v>155</v>
      </c>
      <c r="D188" s="22" t="s">
        <v>28</v>
      </c>
      <c r="E188" s="22" t="s">
        <v>555</v>
      </c>
      <c r="F188" s="22" t="str">
        <f>IF(ISBLANK(E188), "", Table2[[#This Row],[unique_id]])</f>
        <v>home_lights_energy_daily</v>
      </c>
      <c r="G188" s="22" t="s">
        <v>536</v>
      </c>
      <c r="H188" s="22" t="s">
        <v>265</v>
      </c>
      <c r="I188" s="22" t="s">
        <v>143</v>
      </c>
      <c r="K188" s="22" t="s">
        <v>137</v>
      </c>
      <c r="M188" s="22" t="s">
        <v>817</v>
      </c>
      <c r="P188" s="22" t="s">
        <v>545</v>
      </c>
      <c r="R188" s="22" t="s">
        <v>325</v>
      </c>
      <c r="T188" s="23"/>
      <c r="V188" s="22" t="str">
        <f>IF(ISBLANK(U188),  "", _xlfn.CONCAT("haas/entity/sensor/", LOWER(C188), "/", E188, "/config"))</f>
        <v/>
      </c>
      <c r="W188" s="22" t="str">
        <f>IF(ISBLANK(U188),  "", _xlfn.CONCAT("haas/entity/sensor/", LOWER(C188), "/", E188))</f>
        <v/>
      </c>
      <c r="Z188" s="22"/>
      <c r="AJ188" s="22" t="str">
        <f>IF(AND(ISBLANK(AH188), ISBLANK(AI188)), "", _xlfn.CONCAT("[", IF(ISBLANK(AH188), "", _xlfn.CONCAT("[""mac"", """, AH188, """]")), IF(ISBLANK(AI188), "", _xlfn.CONCAT(", [""ip"", """, AI188, """]")), "]"))</f>
        <v/>
      </c>
    </row>
    <row r="189" spans="1:36" x14ac:dyDescent="0.2">
      <c r="A189" s="22">
        <v>2158</v>
      </c>
      <c r="B189" s="22" t="s">
        <v>27</v>
      </c>
      <c r="C189" s="22" t="s">
        <v>155</v>
      </c>
      <c r="D189" s="22" t="s">
        <v>28</v>
      </c>
      <c r="E189" s="22" t="s">
        <v>556</v>
      </c>
      <c r="F189" s="22" t="str">
        <f>IF(ISBLANK(E189), "", Table2[[#This Row],[unique_id]])</f>
        <v>home_fans_energy_daily</v>
      </c>
      <c r="G189" s="22" t="s">
        <v>537</v>
      </c>
      <c r="H189" s="22" t="s">
        <v>265</v>
      </c>
      <c r="I189" s="22" t="s">
        <v>143</v>
      </c>
      <c r="K189" s="22" t="s">
        <v>137</v>
      </c>
      <c r="M189" s="22" t="s">
        <v>817</v>
      </c>
      <c r="P189" s="22" t="s">
        <v>545</v>
      </c>
      <c r="R189" s="22" t="s">
        <v>325</v>
      </c>
      <c r="T189" s="23"/>
      <c r="V189" s="22" t="str">
        <f>IF(ISBLANK(U189),  "", _xlfn.CONCAT("haas/entity/sensor/", LOWER(C189), "/", E189, "/config"))</f>
        <v/>
      </c>
      <c r="W189" s="22" t="str">
        <f>IF(ISBLANK(U189),  "", _xlfn.CONCAT("haas/entity/sensor/", LOWER(C189), "/", E189))</f>
        <v/>
      </c>
      <c r="Z189" s="22"/>
      <c r="AJ189" s="22" t="str">
        <f>IF(AND(ISBLANK(AH189), ISBLANK(AI189)), "", _xlfn.CONCAT("[", IF(ISBLANK(AH189), "", _xlfn.CONCAT("[""mac"", """, AH189, """]")), IF(ISBLANK(AI189), "", _xlfn.CONCAT(", [""ip"", """, AI189, """]")), "]"))</f>
        <v/>
      </c>
    </row>
    <row r="190" spans="1:36" x14ac:dyDescent="0.2">
      <c r="A190" s="22">
        <v>2159</v>
      </c>
      <c r="B190" s="22" t="s">
        <v>264</v>
      </c>
      <c r="C190" s="22" t="s">
        <v>559</v>
      </c>
      <c r="D190" s="22" t="s">
        <v>28</v>
      </c>
      <c r="E190" s="22" t="s">
        <v>833</v>
      </c>
      <c r="F190" s="22" t="str">
        <f>IF(ISBLANK(E190), "", Table2[[#This Row],[unique_id]])</f>
        <v>outdoor_pool_filter_energy_daily</v>
      </c>
      <c r="G190" s="22" t="s">
        <v>526</v>
      </c>
      <c r="H190" s="22" t="s">
        <v>265</v>
      </c>
      <c r="I190" s="22" t="s">
        <v>143</v>
      </c>
      <c r="K190" s="22" t="s">
        <v>137</v>
      </c>
      <c r="M190" s="22" t="s">
        <v>817</v>
      </c>
      <c r="P190" s="22" t="s">
        <v>545</v>
      </c>
      <c r="R190" s="22" t="s">
        <v>325</v>
      </c>
      <c r="T190" s="23"/>
      <c r="V190" s="22" t="str">
        <f>IF(ISBLANK(U190),  "", _xlfn.CONCAT("haas/entity/sensor/", LOWER(C190), "/", E190, "/config"))</f>
        <v/>
      </c>
      <c r="W190" s="22" t="str">
        <f>IF(ISBLANK(U190),  "", _xlfn.CONCAT("haas/entity/sensor/", LOWER(C190), "/", E190))</f>
        <v/>
      </c>
      <c r="Z190" s="22"/>
      <c r="AJ190" s="22" t="str">
        <f>IF(AND(ISBLANK(AH190), ISBLANK(AI190)), "", _xlfn.CONCAT("[", IF(ISBLANK(AH190), "", _xlfn.CONCAT("[""mac"", """, AH190, """]")), IF(ISBLANK(AI190), "", _xlfn.CONCAT(", [""ip"", """, AI190, """]")), "]"))</f>
        <v/>
      </c>
    </row>
    <row r="191" spans="1:36" x14ac:dyDescent="0.2">
      <c r="A191" s="22">
        <v>2160</v>
      </c>
      <c r="B191" s="22" t="s">
        <v>27</v>
      </c>
      <c r="C191" s="22" t="s">
        <v>559</v>
      </c>
      <c r="D191" s="22" t="s">
        <v>28</v>
      </c>
      <c r="E191" s="22" t="s">
        <v>835</v>
      </c>
      <c r="F191" s="22" t="str">
        <f>IF(ISBLANK(E191), "", Table2[[#This Row],[unique_id]])</f>
        <v>roof_water_heater_booster_energy_today</v>
      </c>
      <c r="G191" s="22" t="s">
        <v>836</v>
      </c>
      <c r="H191" s="22" t="s">
        <v>265</v>
      </c>
      <c r="I191" s="22" t="s">
        <v>143</v>
      </c>
      <c r="K191" s="22" t="s">
        <v>137</v>
      </c>
      <c r="M191" s="22" t="s">
        <v>817</v>
      </c>
      <c r="P191" s="22" t="s">
        <v>545</v>
      </c>
      <c r="R191" s="22" t="s">
        <v>325</v>
      </c>
      <c r="T191" s="23"/>
      <c r="V191" s="22" t="str">
        <f>IF(ISBLANK(U191),  "", _xlfn.CONCAT("haas/entity/sensor/", LOWER(C191), "/", E191, "/config"))</f>
        <v/>
      </c>
      <c r="W191" s="22" t="str">
        <f>IF(ISBLANK(U191),  "", _xlfn.CONCAT("haas/entity/sensor/", LOWER(C191), "/", E191))</f>
        <v/>
      </c>
      <c r="Z191" s="22"/>
      <c r="AJ191" s="22" t="str">
        <f>IF(AND(ISBLANK(AH191), ISBLANK(AI191)), "", _xlfn.CONCAT("[", IF(ISBLANK(AH191), "", _xlfn.CONCAT("[""mac"", """, AH191, """]")), IF(ISBLANK(AI191), "", _xlfn.CONCAT(", [""ip"", """, AI191, """]")), "]"))</f>
        <v/>
      </c>
    </row>
    <row r="192" spans="1:36" x14ac:dyDescent="0.2">
      <c r="A192" s="22">
        <v>2161</v>
      </c>
      <c r="B192" s="22" t="s">
        <v>27</v>
      </c>
      <c r="C192" s="22" t="s">
        <v>289</v>
      </c>
      <c r="D192" s="22" t="s">
        <v>28</v>
      </c>
      <c r="E192" s="22" t="s">
        <v>301</v>
      </c>
      <c r="F192" s="22" t="str">
        <f>IF(ISBLANK(E192), "", Table2[[#This Row],[unique_id]])</f>
        <v>kitchen_dish_washer_today_s_consumption</v>
      </c>
      <c r="G192" s="22" t="s">
        <v>279</v>
      </c>
      <c r="H192" s="22" t="s">
        <v>265</v>
      </c>
      <c r="I192" s="22" t="s">
        <v>143</v>
      </c>
      <c r="K192" s="22" t="s">
        <v>137</v>
      </c>
      <c r="M192" s="22" t="s">
        <v>817</v>
      </c>
      <c r="P192" s="22" t="s">
        <v>545</v>
      </c>
      <c r="R192" s="22" t="s">
        <v>325</v>
      </c>
      <c r="T192" s="23"/>
      <c r="V192" s="22" t="str">
        <f>IF(ISBLANK(U192),  "", _xlfn.CONCAT("haas/entity/sensor/", LOWER(C192), "/", E192, "/config"))</f>
        <v/>
      </c>
      <c r="W192" s="22" t="str">
        <f>IF(ISBLANK(U192),  "", _xlfn.CONCAT("haas/entity/sensor/", LOWER(C192), "/", E192))</f>
        <v/>
      </c>
      <c r="Z192" s="22"/>
      <c r="AJ192" s="22" t="str">
        <f>IF(AND(ISBLANK(AH192), ISBLANK(AI192)), "", _xlfn.CONCAT("[", IF(ISBLANK(AH192), "", _xlfn.CONCAT("[""mac"", """, AH192, """]")), IF(ISBLANK(AI192), "", _xlfn.CONCAT(", [""ip"", """, AI192, """]")), "]"))</f>
        <v/>
      </c>
    </row>
    <row r="193" spans="1:36" x14ac:dyDescent="0.2">
      <c r="A193" s="22">
        <v>2162</v>
      </c>
      <c r="B193" s="22" t="s">
        <v>27</v>
      </c>
      <c r="C193" s="22" t="s">
        <v>289</v>
      </c>
      <c r="D193" s="22" t="s">
        <v>28</v>
      </c>
      <c r="E193" s="22" t="s">
        <v>302</v>
      </c>
      <c r="F193" s="22" t="str">
        <f>IF(ISBLANK(E193), "", Table2[[#This Row],[unique_id]])</f>
        <v>laundry_clothes_dryer_today_s_consumption</v>
      </c>
      <c r="G193" s="22" t="s">
        <v>280</v>
      </c>
      <c r="H193" s="22" t="s">
        <v>265</v>
      </c>
      <c r="I193" s="22" t="s">
        <v>143</v>
      </c>
      <c r="K193" s="22" t="s">
        <v>137</v>
      </c>
      <c r="M193" s="22" t="s">
        <v>817</v>
      </c>
      <c r="P193" s="22" t="s">
        <v>545</v>
      </c>
      <c r="R193" s="22" t="s">
        <v>325</v>
      </c>
      <c r="T193" s="23"/>
      <c r="V193" s="22" t="str">
        <f>IF(ISBLANK(U193),  "", _xlfn.CONCAT("haas/entity/sensor/", LOWER(C193), "/", E193, "/config"))</f>
        <v/>
      </c>
      <c r="W193" s="22" t="str">
        <f>IF(ISBLANK(U193),  "", _xlfn.CONCAT("haas/entity/sensor/", LOWER(C193), "/", E193))</f>
        <v/>
      </c>
      <c r="Z193" s="22"/>
      <c r="AJ193" s="22" t="str">
        <f>IF(AND(ISBLANK(AH193), ISBLANK(AI193)), "", _xlfn.CONCAT("[", IF(ISBLANK(AH193), "", _xlfn.CONCAT("[""mac"", """, AH193, """]")), IF(ISBLANK(AI193), "", _xlfn.CONCAT(", [""ip"", """, AI193, """]")), "]"))</f>
        <v/>
      </c>
    </row>
    <row r="194" spans="1:36" x14ac:dyDescent="0.2">
      <c r="A194" s="22">
        <v>2163</v>
      </c>
      <c r="B194" s="22" t="s">
        <v>27</v>
      </c>
      <c r="C194" s="22" t="s">
        <v>289</v>
      </c>
      <c r="D194" s="22" t="s">
        <v>28</v>
      </c>
      <c r="E194" s="22" t="s">
        <v>303</v>
      </c>
      <c r="F194" s="22" t="str">
        <f>IF(ISBLANK(E194), "", Table2[[#This Row],[unique_id]])</f>
        <v>laundry_washing_machine_today_s_consumption</v>
      </c>
      <c r="G194" s="22" t="s">
        <v>278</v>
      </c>
      <c r="H194" s="22" t="s">
        <v>265</v>
      </c>
      <c r="I194" s="22" t="s">
        <v>143</v>
      </c>
      <c r="K194" s="22" t="s">
        <v>137</v>
      </c>
      <c r="M194" s="22" t="s">
        <v>817</v>
      </c>
      <c r="P194" s="22" t="s">
        <v>545</v>
      </c>
      <c r="R194" s="22" t="s">
        <v>325</v>
      </c>
      <c r="T194" s="23"/>
      <c r="V194" s="22" t="str">
        <f>IF(ISBLANK(U194),  "", _xlfn.CONCAT("haas/entity/sensor/", LOWER(C194), "/", E194, "/config"))</f>
        <v/>
      </c>
      <c r="W194" s="22" t="str">
        <f>IF(ISBLANK(U194),  "", _xlfn.CONCAT("haas/entity/sensor/", LOWER(C194), "/", E194))</f>
        <v/>
      </c>
      <c r="Z194" s="22"/>
      <c r="AJ194" s="22" t="str">
        <f>IF(AND(ISBLANK(AH194), ISBLANK(AI194)), "", _xlfn.CONCAT("[", IF(ISBLANK(AH194), "", _xlfn.CONCAT("[""mac"", """, AH194, """]")), IF(ISBLANK(AI194), "", _xlfn.CONCAT(", [""ip"", """, AI194, """]")), "]"))</f>
        <v/>
      </c>
    </row>
    <row r="195" spans="1:36" x14ac:dyDescent="0.2">
      <c r="A195" s="22">
        <v>2164</v>
      </c>
      <c r="B195" s="22" t="s">
        <v>27</v>
      </c>
      <c r="C195" s="22" t="s">
        <v>289</v>
      </c>
      <c r="D195" s="22" t="s">
        <v>28</v>
      </c>
      <c r="E195" s="22" t="s">
        <v>304</v>
      </c>
      <c r="F195" s="22" t="str">
        <f>IF(ISBLANK(E195), "", Table2[[#This Row],[unique_id]])</f>
        <v>kitchen_coffee_machine_today_s_consumption</v>
      </c>
      <c r="G195" s="22" t="s">
        <v>136</v>
      </c>
      <c r="H195" s="22" t="s">
        <v>265</v>
      </c>
      <c r="I195" s="22" t="s">
        <v>143</v>
      </c>
      <c r="K195" s="22" t="s">
        <v>137</v>
      </c>
      <c r="M195" s="22" t="s">
        <v>817</v>
      </c>
      <c r="P195" s="22" t="s">
        <v>545</v>
      </c>
      <c r="R195" s="22" t="s">
        <v>325</v>
      </c>
      <c r="T195" s="23"/>
      <c r="V195" s="22" t="str">
        <f>IF(ISBLANK(U195),  "", _xlfn.CONCAT("haas/entity/sensor/", LOWER(C195), "/", E195, "/config"))</f>
        <v/>
      </c>
      <c r="W195" s="22" t="str">
        <f>IF(ISBLANK(U195),  "", _xlfn.CONCAT("haas/entity/sensor/", LOWER(C195), "/", E195))</f>
        <v/>
      </c>
      <c r="Z195" s="22"/>
      <c r="AJ195" s="22" t="str">
        <f>IF(AND(ISBLANK(AH195), ISBLANK(AI195)), "", _xlfn.CONCAT("[", IF(ISBLANK(AH195), "", _xlfn.CONCAT("[""mac"", """, AH195, """]")), IF(ISBLANK(AI195), "", _xlfn.CONCAT(", [""ip"", """, AI195, """]")), "]"))</f>
        <v/>
      </c>
    </row>
    <row r="196" spans="1:36" x14ac:dyDescent="0.2">
      <c r="A196" s="22">
        <v>2165</v>
      </c>
      <c r="B196" s="22" t="s">
        <v>27</v>
      </c>
      <c r="C196" s="22" t="s">
        <v>289</v>
      </c>
      <c r="D196" s="22" t="s">
        <v>28</v>
      </c>
      <c r="E196" s="22" t="s">
        <v>305</v>
      </c>
      <c r="F196" s="22" t="str">
        <f>IF(ISBLANK(E196), "", Table2[[#This Row],[unique_id]])</f>
        <v>kitchen_fridge_today_s_consumption</v>
      </c>
      <c r="G196" s="22" t="s">
        <v>274</v>
      </c>
      <c r="H196" s="22" t="s">
        <v>265</v>
      </c>
      <c r="I196" s="22" t="s">
        <v>143</v>
      </c>
      <c r="K196" s="22" t="s">
        <v>137</v>
      </c>
      <c r="M196" s="22" t="s">
        <v>817</v>
      </c>
      <c r="P196" s="22" t="s">
        <v>545</v>
      </c>
      <c r="R196" s="22" t="s">
        <v>325</v>
      </c>
      <c r="T196" s="23"/>
      <c r="V196" s="22" t="str">
        <f>IF(ISBLANK(U196),  "", _xlfn.CONCAT("haas/entity/sensor/", LOWER(C196), "/", E196, "/config"))</f>
        <v/>
      </c>
      <c r="W196" s="22" t="str">
        <f>IF(ISBLANK(U196),  "", _xlfn.CONCAT("haas/entity/sensor/", LOWER(C196), "/", E196))</f>
        <v/>
      </c>
      <c r="Z196" s="22"/>
      <c r="AJ196" s="22" t="str">
        <f>IF(AND(ISBLANK(AH196), ISBLANK(AI196)), "", _xlfn.CONCAT("[", IF(ISBLANK(AH196), "", _xlfn.CONCAT("[""mac"", """, AH196, """]")), IF(ISBLANK(AI196), "", _xlfn.CONCAT(", [""ip"", """, AI196, """]")), "]"))</f>
        <v/>
      </c>
    </row>
    <row r="197" spans="1:36" x14ac:dyDescent="0.2">
      <c r="A197" s="22">
        <v>2166</v>
      </c>
      <c r="B197" s="22" t="s">
        <v>27</v>
      </c>
      <c r="C197" s="22" t="s">
        <v>289</v>
      </c>
      <c r="D197" s="22" t="s">
        <v>28</v>
      </c>
      <c r="E197" s="22" t="s">
        <v>306</v>
      </c>
      <c r="F197" s="22" t="str">
        <f>IF(ISBLANK(E197), "", Table2[[#This Row],[unique_id]])</f>
        <v>deck_freezer_today_s_consumption</v>
      </c>
      <c r="G197" s="22" t="s">
        <v>275</v>
      </c>
      <c r="H197" s="22" t="s">
        <v>265</v>
      </c>
      <c r="I197" s="22" t="s">
        <v>143</v>
      </c>
      <c r="K197" s="22" t="s">
        <v>137</v>
      </c>
      <c r="M197" s="22" t="s">
        <v>817</v>
      </c>
      <c r="P197" s="22" t="s">
        <v>545</v>
      </c>
      <c r="R197" s="22" t="s">
        <v>325</v>
      </c>
      <c r="T197" s="23"/>
      <c r="V197" s="22" t="str">
        <f>IF(ISBLANK(U197),  "", _xlfn.CONCAT("haas/entity/sensor/", LOWER(C197), "/", E197, "/config"))</f>
        <v/>
      </c>
      <c r="W197" s="22" t="str">
        <f>IF(ISBLANK(U197),  "", _xlfn.CONCAT("haas/entity/sensor/", LOWER(C197), "/", E197))</f>
        <v/>
      </c>
      <c r="Z197" s="22"/>
      <c r="AJ197" s="22" t="str">
        <f>IF(AND(ISBLANK(AH197), ISBLANK(AI197)), "", _xlfn.CONCAT("[", IF(ISBLANK(AH197), "", _xlfn.CONCAT("[""mac"", """, AH197, """]")), IF(ISBLANK(AI197), "", _xlfn.CONCAT(", [""ip"", """, AI197, """]")), "]"))</f>
        <v/>
      </c>
    </row>
    <row r="198" spans="1:36" x14ac:dyDescent="0.2">
      <c r="A198" s="22">
        <v>2167</v>
      </c>
      <c r="B198" s="22" t="s">
        <v>27</v>
      </c>
      <c r="C198" s="22" t="s">
        <v>289</v>
      </c>
      <c r="D198" s="22" t="s">
        <v>28</v>
      </c>
      <c r="E198" s="22" t="s">
        <v>569</v>
      </c>
      <c r="F198" s="22" t="str">
        <f>IF(ISBLANK(E198), "", Table2[[#This Row],[unique_id]])</f>
        <v>deck_festoons_today_s_consumption</v>
      </c>
      <c r="G198" s="22" t="s">
        <v>446</v>
      </c>
      <c r="H198" s="22" t="s">
        <v>265</v>
      </c>
      <c r="I198" s="22" t="s">
        <v>143</v>
      </c>
      <c r="K198" s="22" t="s">
        <v>137</v>
      </c>
      <c r="M198" s="22" t="s">
        <v>817</v>
      </c>
      <c r="P198" s="22" t="s">
        <v>545</v>
      </c>
      <c r="R198" s="22" t="s">
        <v>325</v>
      </c>
      <c r="T198" s="23"/>
      <c r="V198" s="22" t="str">
        <f>IF(ISBLANK(U198),  "", _xlfn.CONCAT("haas/entity/sensor/", LOWER(C198), "/", E198, "/config"))</f>
        <v/>
      </c>
      <c r="W198" s="22" t="str">
        <f>IF(ISBLANK(U198),  "", _xlfn.CONCAT("haas/entity/sensor/", LOWER(C198), "/", E198))</f>
        <v/>
      </c>
      <c r="Z198" s="22"/>
      <c r="AJ198" s="22" t="str">
        <f>IF(AND(ISBLANK(AH198), ISBLANK(AI198)), "", _xlfn.CONCAT("[", IF(ISBLANK(AH198), "", _xlfn.CONCAT("[""mac"", """, AH198, """]")), IF(ISBLANK(AI198), "", _xlfn.CONCAT(", [""ip"", """, AI198, """]")), "]"))</f>
        <v/>
      </c>
    </row>
    <row r="199" spans="1:36" x14ac:dyDescent="0.2">
      <c r="A199" s="22">
        <v>2168</v>
      </c>
      <c r="B199" s="22" t="s">
        <v>27</v>
      </c>
      <c r="C199" s="22" t="s">
        <v>289</v>
      </c>
      <c r="D199" s="22" t="s">
        <v>28</v>
      </c>
      <c r="E199" s="22" t="s">
        <v>307</v>
      </c>
      <c r="F199" s="22" t="str">
        <f>IF(ISBLANK(E199), "", Table2[[#This Row],[unique_id]])</f>
        <v>lounge_tv_today_s_consumption</v>
      </c>
      <c r="G199" s="22" t="s">
        <v>192</v>
      </c>
      <c r="H199" s="22" t="s">
        <v>265</v>
      </c>
      <c r="I199" s="22" t="s">
        <v>143</v>
      </c>
      <c r="K199" s="22" t="s">
        <v>137</v>
      </c>
      <c r="M199" s="22" t="s">
        <v>817</v>
      </c>
      <c r="P199" s="22" t="s">
        <v>545</v>
      </c>
      <c r="R199" s="22" t="s">
        <v>325</v>
      </c>
      <c r="T199" s="23"/>
      <c r="V199" s="22" t="str">
        <f>IF(ISBLANK(U199),  "", _xlfn.CONCAT("haas/entity/sensor/", LOWER(C199), "/", E199, "/config"))</f>
        <v/>
      </c>
      <c r="W199" s="22" t="str">
        <f>IF(ISBLANK(U199),  "", _xlfn.CONCAT("haas/entity/sensor/", LOWER(C199), "/", E199))</f>
        <v/>
      </c>
      <c r="Z199" s="22"/>
      <c r="AJ199" s="22" t="str">
        <f>IF(AND(ISBLANK(AH199), ISBLANK(AI199)), "", _xlfn.CONCAT("[", IF(ISBLANK(AH199), "", _xlfn.CONCAT("[""mac"", """, AH199, """]")), IF(ISBLANK(AI199), "", _xlfn.CONCAT(", [""ip"", """, AI199, """]")), "]"))</f>
        <v/>
      </c>
    </row>
    <row r="200" spans="1:36" x14ac:dyDescent="0.2">
      <c r="A200" s="22">
        <v>2169</v>
      </c>
      <c r="B200" s="22" t="s">
        <v>27</v>
      </c>
      <c r="C200" s="22" t="s">
        <v>289</v>
      </c>
      <c r="D200" s="22" t="s">
        <v>28</v>
      </c>
      <c r="E200" s="22" t="s">
        <v>308</v>
      </c>
      <c r="F200" s="22" t="str">
        <f>IF(ISBLANK(E200), "", Table2[[#This Row],[unique_id]])</f>
        <v>bathroom_rails_today_s_consumption</v>
      </c>
      <c r="G200" s="22" t="s">
        <v>839</v>
      </c>
      <c r="H200" s="22" t="s">
        <v>265</v>
      </c>
      <c r="I200" s="22" t="s">
        <v>143</v>
      </c>
      <c r="K200" s="22" t="s">
        <v>137</v>
      </c>
      <c r="M200" s="22" t="s">
        <v>817</v>
      </c>
      <c r="P200" s="22" t="s">
        <v>545</v>
      </c>
      <c r="R200" s="22" t="s">
        <v>325</v>
      </c>
      <c r="T200" s="23"/>
      <c r="V200" s="22" t="str">
        <f>IF(ISBLANK(U200),  "", _xlfn.CONCAT("haas/entity/sensor/", LOWER(C200), "/", E200, "/config"))</f>
        <v/>
      </c>
      <c r="W200" s="22" t="str">
        <f>IF(ISBLANK(U200),  "", _xlfn.CONCAT("haas/entity/sensor/", LOWER(C200), "/", E200))</f>
        <v/>
      </c>
      <c r="Z200" s="22"/>
      <c r="AJ200" s="22" t="str">
        <f>IF(AND(ISBLANK(AH200), ISBLANK(AI200)), "", _xlfn.CONCAT("[", IF(ISBLANK(AH200), "", _xlfn.CONCAT("[""mac"", """, AH200, """]")), IF(ISBLANK(AI200), "", _xlfn.CONCAT(", [""ip"", """, AI200, """]")), "]"))</f>
        <v/>
      </c>
    </row>
    <row r="201" spans="1:36" x14ac:dyDescent="0.2">
      <c r="A201" s="22">
        <v>2170</v>
      </c>
      <c r="B201" s="22" t="s">
        <v>27</v>
      </c>
      <c r="C201" s="22" t="s">
        <v>289</v>
      </c>
      <c r="D201" s="22" t="s">
        <v>28</v>
      </c>
      <c r="E201" s="22" t="s">
        <v>309</v>
      </c>
      <c r="F201" s="22" t="str">
        <f>IF(ISBLANK(E201), "", Table2[[#This Row],[unique_id]])</f>
        <v>study_outlet_today_s_consumption</v>
      </c>
      <c r="G201" s="22" t="s">
        <v>277</v>
      </c>
      <c r="H201" s="22" t="s">
        <v>265</v>
      </c>
      <c r="I201" s="22" t="s">
        <v>143</v>
      </c>
      <c r="K201" s="22" t="s">
        <v>137</v>
      </c>
      <c r="M201" s="22" t="s">
        <v>817</v>
      </c>
      <c r="P201" s="22" t="s">
        <v>545</v>
      </c>
      <c r="R201" s="22" t="s">
        <v>325</v>
      </c>
      <c r="T201" s="23"/>
      <c r="V201" s="22" t="str">
        <f>IF(ISBLANK(U201),  "", _xlfn.CONCAT("haas/entity/sensor/", LOWER(C201), "/", E201, "/config"))</f>
        <v/>
      </c>
      <c r="W201" s="22" t="str">
        <f>IF(ISBLANK(U201),  "", _xlfn.CONCAT("haas/entity/sensor/", LOWER(C201), "/", E201))</f>
        <v/>
      </c>
      <c r="Z201" s="22"/>
      <c r="AJ201" s="22" t="str">
        <f>IF(AND(ISBLANK(AH201), ISBLANK(AI201)), "", _xlfn.CONCAT("[", IF(ISBLANK(AH201), "", _xlfn.CONCAT("[""mac"", """, AH201, """]")), IF(ISBLANK(AI201), "", _xlfn.CONCAT(", [""ip"", """, AI201, """]")), "]"))</f>
        <v/>
      </c>
    </row>
    <row r="202" spans="1:36" x14ac:dyDescent="0.2">
      <c r="A202" s="22">
        <v>2171</v>
      </c>
      <c r="B202" s="22" t="s">
        <v>27</v>
      </c>
      <c r="C202" s="22" t="s">
        <v>289</v>
      </c>
      <c r="D202" s="22" t="s">
        <v>28</v>
      </c>
      <c r="E202" s="22" t="s">
        <v>310</v>
      </c>
      <c r="F202" s="22" t="str">
        <f>IF(ISBLANK(E202), "", Table2[[#This Row],[unique_id]])</f>
        <v>office_outlet_today_s_consumption</v>
      </c>
      <c r="G202" s="22" t="s">
        <v>276</v>
      </c>
      <c r="H202" s="22" t="s">
        <v>265</v>
      </c>
      <c r="I202" s="22" t="s">
        <v>143</v>
      </c>
      <c r="K202" s="22" t="s">
        <v>137</v>
      </c>
      <c r="M202" s="22" t="s">
        <v>817</v>
      </c>
      <c r="P202" s="22" t="s">
        <v>545</v>
      </c>
      <c r="R202" s="22" t="s">
        <v>325</v>
      </c>
      <c r="T202" s="23"/>
      <c r="V202" s="22" t="str">
        <f>IF(ISBLANK(U202),  "", _xlfn.CONCAT("haas/entity/sensor/", LOWER(C202), "/", E202, "/config"))</f>
        <v/>
      </c>
      <c r="W202" s="22" t="str">
        <f>IF(ISBLANK(U202),  "", _xlfn.CONCAT("haas/entity/sensor/", LOWER(C202), "/", E202))</f>
        <v/>
      </c>
      <c r="Z202" s="22"/>
      <c r="AJ202" s="22" t="str">
        <f>IF(AND(ISBLANK(AH202), ISBLANK(AI202)), "", _xlfn.CONCAT("[", IF(ISBLANK(AH202), "", _xlfn.CONCAT("[""mac"", """, AH202, """]")), IF(ISBLANK(AI202), "", _xlfn.CONCAT(", [""ip"", """, AI202, """]")), "]"))</f>
        <v/>
      </c>
    </row>
    <row r="203" spans="1:36" x14ac:dyDescent="0.2">
      <c r="A203" s="22">
        <v>2172</v>
      </c>
      <c r="B203" s="22" t="s">
        <v>27</v>
      </c>
      <c r="C203" s="22" t="s">
        <v>289</v>
      </c>
      <c r="D203" s="22" t="s">
        <v>28</v>
      </c>
      <c r="E203" s="22" t="s">
        <v>756</v>
      </c>
      <c r="F203" s="29" t="str">
        <f>IF(ISBLANK(E203), "", Table2[[#This Row],[unique_id]])</f>
        <v>roof_network_switch_today_s_consumption</v>
      </c>
      <c r="G203" s="22" t="s">
        <v>270</v>
      </c>
      <c r="H203" s="22" t="s">
        <v>265</v>
      </c>
      <c r="I203" s="22" t="s">
        <v>143</v>
      </c>
      <c r="M203" s="22" t="s">
        <v>817</v>
      </c>
      <c r="T203" s="23"/>
      <c r="V203" s="22" t="str">
        <f>IF(ISBLANK(U203),  "", _xlfn.CONCAT("haas/entity/sensor/", LOWER(C203), "/", E203, "/config"))</f>
        <v/>
      </c>
      <c r="W203" s="22" t="str">
        <f>IF(ISBLANK(U203),  "", _xlfn.CONCAT("haas/entity/sensor/", LOWER(C203), "/", E203))</f>
        <v/>
      </c>
      <c r="Z203" s="22"/>
      <c r="AJ203" s="22" t="str">
        <f>IF(AND(ISBLANK(AH203), ISBLANK(AI203)), "", _xlfn.CONCAT("[", IF(ISBLANK(AH203), "", _xlfn.CONCAT("[""mac"", """, AH203, """]")), IF(ISBLANK(AI203), "", _xlfn.CONCAT(", [""ip"", """, AI203, """]")), "]"))</f>
        <v/>
      </c>
    </row>
    <row r="204" spans="1:36" x14ac:dyDescent="0.2">
      <c r="A204" s="22">
        <v>2173</v>
      </c>
      <c r="B204" s="22" t="s">
        <v>27</v>
      </c>
      <c r="C204" s="22" t="s">
        <v>289</v>
      </c>
      <c r="D204" s="22" t="s">
        <v>28</v>
      </c>
      <c r="E204" s="22" t="s">
        <v>752</v>
      </c>
      <c r="F204" s="29" t="str">
        <f>IF(ISBLANK(E204), "", Table2[[#This Row],[unique_id]])</f>
        <v>rack_modem_today_s_consumption</v>
      </c>
      <c r="G204" s="22" t="s">
        <v>272</v>
      </c>
      <c r="H204" s="22" t="s">
        <v>265</v>
      </c>
      <c r="I204" s="22" t="s">
        <v>143</v>
      </c>
      <c r="M204" s="22" t="s">
        <v>817</v>
      </c>
      <c r="T204" s="23"/>
      <c r="V204" s="22" t="str">
        <f>IF(ISBLANK(U204),  "", _xlfn.CONCAT("haas/entity/sensor/", LOWER(C204), "/", E204, "/config"))</f>
        <v/>
      </c>
      <c r="W204" s="22" t="str">
        <f>IF(ISBLANK(U204),  "", _xlfn.CONCAT("haas/entity/sensor/", LOWER(C204), "/", E204))</f>
        <v/>
      </c>
      <c r="Z204" s="22"/>
      <c r="AJ204" s="22" t="str">
        <f>IF(AND(ISBLANK(AH204), ISBLANK(AI204)), "", _xlfn.CONCAT("[", IF(ISBLANK(AH204), "", _xlfn.CONCAT("[""mac"", """, AH204, """]")), IF(ISBLANK(AI204), "", _xlfn.CONCAT(", [""ip"", """, AI204, """]")), "]"))</f>
        <v/>
      </c>
    </row>
    <row r="205" spans="1:36" x14ac:dyDescent="0.2">
      <c r="A205" s="22">
        <v>2174</v>
      </c>
      <c r="B205" s="22" t="s">
        <v>27</v>
      </c>
      <c r="C205" s="22" t="s">
        <v>289</v>
      </c>
      <c r="D205" s="22" t="s">
        <v>28</v>
      </c>
      <c r="E205" s="22" t="s">
        <v>558</v>
      </c>
      <c r="F205" s="22" t="str">
        <f>IF(ISBLANK(E205), "", Table2[[#This Row],[unique_id]])</f>
        <v>server_network_energy_daily</v>
      </c>
      <c r="G205" s="22" t="s">
        <v>801</v>
      </c>
      <c r="H205" s="22" t="s">
        <v>265</v>
      </c>
      <c r="I205" s="22" t="s">
        <v>143</v>
      </c>
      <c r="K205" s="22" t="s">
        <v>137</v>
      </c>
      <c r="M205" s="22" t="s">
        <v>817</v>
      </c>
      <c r="P205" s="22" t="s">
        <v>545</v>
      </c>
      <c r="R205" s="22" t="s">
        <v>325</v>
      </c>
      <c r="T205" s="23"/>
      <c r="V205" s="22" t="str">
        <f>IF(ISBLANK(U205),  "", _xlfn.CONCAT("haas/entity/sensor/", LOWER(C205), "/", E205, "/config"))</f>
        <v/>
      </c>
      <c r="W205" s="22" t="str">
        <f>IF(ISBLANK(U205),  "", _xlfn.CONCAT("haas/entity/sensor/", LOWER(C205), "/", E205))</f>
        <v/>
      </c>
      <c r="Z205" s="22"/>
      <c r="AJ205" s="22" t="str">
        <f>IF(AND(ISBLANK(AH205), ISBLANK(AI205)), "", _xlfn.CONCAT("[", IF(ISBLANK(AH205), "", _xlfn.CONCAT("[""mac"", """, AH205, """]")), IF(ISBLANK(AI205), "", _xlfn.CONCAT(", [""ip"", """, AI205, """]")), "]"))</f>
        <v/>
      </c>
    </row>
    <row r="206" spans="1:36" x14ac:dyDescent="0.2">
      <c r="A206" s="22">
        <v>2175</v>
      </c>
      <c r="B206" s="22" t="s">
        <v>27</v>
      </c>
      <c r="C206" s="22" t="s">
        <v>289</v>
      </c>
      <c r="D206" s="22" t="s">
        <v>28</v>
      </c>
      <c r="E206" s="22" t="s">
        <v>753</v>
      </c>
      <c r="F206" s="29" t="str">
        <f>IF(ISBLANK(E206), "", Table2[[#This Row],[unique_id]])</f>
        <v>rack_outlet_today_s_consumption</v>
      </c>
      <c r="G206" s="22" t="s">
        <v>571</v>
      </c>
      <c r="H206" s="22" t="s">
        <v>265</v>
      </c>
      <c r="I206" s="22" t="s">
        <v>143</v>
      </c>
      <c r="M206" s="22" t="s">
        <v>817</v>
      </c>
      <c r="T206" s="23"/>
      <c r="V206" s="22" t="str">
        <f>IF(ISBLANK(U206),  "", _xlfn.CONCAT("haas/entity/sensor/", LOWER(C206), "/", E206, "/config"))</f>
        <v/>
      </c>
      <c r="W206" s="22" t="str">
        <f>IF(ISBLANK(U206),  "", _xlfn.CONCAT("haas/entity/sensor/", LOWER(C206), "/", E206))</f>
        <v/>
      </c>
      <c r="Z206" s="22"/>
      <c r="AJ206" s="22" t="str">
        <f>IF(AND(ISBLANK(AH206), ISBLANK(AI206)), "", _xlfn.CONCAT("[", IF(ISBLANK(AH206), "", _xlfn.CONCAT("[""mac"", """, AH206, """]")), IF(ISBLANK(AI206), "", _xlfn.CONCAT(", [""ip"", """, AI206, """]")), "]"))</f>
        <v/>
      </c>
    </row>
    <row r="207" spans="1:36" x14ac:dyDescent="0.2">
      <c r="A207" s="22">
        <v>2176</v>
      </c>
      <c r="B207" s="22" t="s">
        <v>27</v>
      </c>
      <c r="C207" s="22" t="s">
        <v>289</v>
      </c>
      <c r="D207" s="22" t="s">
        <v>28</v>
      </c>
      <c r="E207" s="22" t="s">
        <v>754</v>
      </c>
      <c r="F207" s="29" t="str">
        <f>IF(ISBLANK(E207), "", Table2[[#This Row],[unique_id]])</f>
        <v>kitchen_fan_today_s_consumption</v>
      </c>
      <c r="G207" s="22" t="s">
        <v>271</v>
      </c>
      <c r="H207" s="22" t="s">
        <v>265</v>
      </c>
      <c r="I207" s="22" t="s">
        <v>143</v>
      </c>
      <c r="M207" s="22" t="s">
        <v>817</v>
      </c>
      <c r="T207" s="23"/>
      <c r="V207" s="22" t="str">
        <f>IF(ISBLANK(U207),  "", _xlfn.CONCAT("haas/entity/sensor/", LOWER(C207), "/", E207, "/config"))</f>
        <v/>
      </c>
      <c r="W207" s="22" t="str">
        <f>IF(ISBLANK(U207),  "", _xlfn.CONCAT("haas/entity/sensor/", LOWER(C207), "/", E207))</f>
        <v/>
      </c>
      <c r="Z207" s="22"/>
      <c r="AJ207" s="22" t="str">
        <f>IF(AND(ISBLANK(AH207), ISBLANK(AI207)), "", _xlfn.CONCAT("[", IF(ISBLANK(AH207), "", _xlfn.CONCAT("[""mac"", """, AH207, """]")), IF(ISBLANK(AI207), "", _xlfn.CONCAT(", [""ip"", """, AI207, """]")), "]"))</f>
        <v/>
      </c>
    </row>
    <row r="208" spans="1:36" x14ac:dyDescent="0.2">
      <c r="A208" s="22">
        <v>2177</v>
      </c>
      <c r="B208" s="22" t="s">
        <v>27</v>
      </c>
      <c r="C208" s="22" t="s">
        <v>821</v>
      </c>
      <c r="D208" s="22" t="s">
        <v>550</v>
      </c>
      <c r="E208" s="22" t="s">
        <v>549</v>
      </c>
      <c r="F208" s="22" t="str">
        <f>IF(ISBLANK(E208), "", Table2[[#This Row],[unique_id]])</f>
        <v>column_break</v>
      </c>
      <c r="G208" s="22" t="s">
        <v>546</v>
      </c>
      <c r="H208" s="22" t="s">
        <v>265</v>
      </c>
      <c r="I208" s="22" t="s">
        <v>143</v>
      </c>
      <c r="K208" s="22" t="s">
        <v>547</v>
      </c>
      <c r="L208" s="22" t="s">
        <v>548</v>
      </c>
      <c r="T208" s="23"/>
      <c r="Z208" s="22"/>
      <c r="AJ208" s="22" t="str">
        <f>IF(AND(ISBLANK(AH208), ISBLANK(AI208)), "", _xlfn.CONCAT("[", IF(ISBLANK(AH208), "", _xlfn.CONCAT("[""mac"", """, AH208, """]")), IF(ISBLANK(AI208), "", _xlfn.CONCAT(", [""ip"", """, AI208, """]")), "]"))</f>
        <v/>
      </c>
    </row>
    <row r="209" spans="1:36" x14ac:dyDescent="0.2">
      <c r="A209" s="22">
        <v>2201</v>
      </c>
      <c r="B209" s="22" t="s">
        <v>264</v>
      </c>
      <c r="C209" s="22" t="s">
        <v>155</v>
      </c>
      <c r="D209" s="22" t="s">
        <v>28</v>
      </c>
      <c r="E209" s="22" t="s">
        <v>542</v>
      </c>
      <c r="F209" s="22" t="str">
        <f>IF(ISBLANK(E209), "", Table2[[#This Row],[unique_id]])</f>
        <v>home_base_energy_weekly</v>
      </c>
      <c r="G209" s="22" t="s">
        <v>529</v>
      </c>
      <c r="H209" s="22" t="s">
        <v>317</v>
      </c>
      <c r="I209" s="22" t="s">
        <v>143</v>
      </c>
      <c r="K209" s="22" t="s">
        <v>91</v>
      </c>
      <c r="M209" s="22" t="s">
        <v>817</v>
      </c>
      <c r="P209" s="22" t="s">
        <v>545</v>
      </c>
      <c r="R209" s="22" t="s">
        <v>325</v>
      </c>
      <c r="T209" s="23"/>
      <c r="V209" s="22" t="str">
        <f>IF(ISBLANK(U209),  "", _xlfn.CONCAT("haas/entity/sensor/", LOWER(C209), "/", E209, "/config"))</f>
        <v/>
      </c>
      <c r="W209" s="22" t="str">
        <f>IF(ISBLANK(U209),  "", _xlfn.CONCAT("haas/entity/sensor/", LOWER(C209), "/", E209))</f>
        <v/>
      </c>
      <c r="Z209" s="22"/>
      <c r="AJ209" s="22" t="str">
        <f>IF(AND(ISBLANK(AH209), ISBLANK(AI209)), "", _xlfn.CONCAT("[", IF(ISBLANK(AH209), "", _xlfn.CONCAT("[""mac"", """, AH209, """]")), IF(ISBLANK(AI209), "", _xlfn.CONCAT(", [""ip"", """, AI209, """]")), "]"))</f>
        <v/>
      </c>
    </row>
    <row r="210" spans="1:36" x14ac:dyDescent="0.2">
      <c r="A210" s="22">
        <v>2202</v>
      </c>
      <c r="B210" s="22" t="s">
        <v>264</v>
      </c>
      <c r="C210" s="22" t="s">
        <v>155</v>
      </c>
      <c r="D210" s="22" t="s">
        <v>28</v>
      </c>
      <c r="E210" s="22" t="s">
        <v>318</v>
      </c>
      <c r="F210" s="22" t="str">
        <f>IF(ISBLANK(E210), "", Table2[[#This Row],[unique_id]])</f>
        <v>home_energy_weekly</v>
      </c>
      <c r="G210" s="22" t="s">
        <v>531</v>
      </c>
      <c r="H210" s="22" t="s">
        <v>317</v>
      </c>
      <c r="I210" s="22" t="s">
        <v>143</v>
      </c>
      <c r="K210" s="22" t="s">
        <v>91</v>
      </c>
      <c r="M210" s="22" t="s">
        <v>817</v>
      </c>
      <c r="P210" s="22" t="s">
        <v>545</v>
      </c>
      <c r="R210" s="22" t="s">
        <v>325</v>
      </c>
      <c r="T210" s="23"/>
      <c r="V210" s="22" t="str">
        <f>IF(ISBLANK(U210),  "", _xlfn.CONCAT("haas/entity/sensor/", LOWER(C210), "/", E210, "/config"))</f>
        <v/>
      </c>
      <c r="W210" s="22" t="str">
        <f>IF(ISBLANK(U210),  "", _xlfn.CONCAT("haas/entity/sensor/", LOWER(C210), "/", E210))</f>
        <v/>
      </c>
      <c r="Z210" s="22"/>
      <c r="AJ210" s="22" t="str">
        <f>IF(AND(ISBLANK(AH210), ISBLANK(AI210)), "", _xlfn.CONCAT("[", IF(ISBLANK(AH210), "", _xlfn.CONCAT("[""mac"", """, AH210, """]")), IF(ISBLANK(AI210), "", _xlfn.CONCAT(", [""ip"", """, AI210, """]")), "]"))</f>
        <v/>
      </c>
    </row>
    <row r="211" spans="1:36" x14ac:dyDescent="0.2">
      <c r="A211" s="22">
        <v>2203</v>
      </c>
      <c r="B211" s="22" t="s">
        <v>264</v>
      </c>
      <c r="C211" s="22" t="s">
        <v>155</v>
      </c>
      <c r="D211" s="22" t="s">
        <v>28</v>
      </c>
      <c r="E211" s="22" t="s">
        <v>543</v>
      </c>
      <c r="F211" s="22" t="str">
        <f>IF(ISBLANK(E211), "", Table2[[#This Row],[unique_id]])</f>
        <v>home_peak_energy_weekly</v>
      </c>
      <c r="G211" s="22" t="s">
        <v>530</v>
      </c>
      <c r="H211" s="22" t="s">
        <v>317</v>
      </c>
      <c r="I211" s="22" t="s">
        <v>143</v>
      </c>
      <c r="K211" s="22" t="s">
        <v>91</v>
      </c>
      <c r="M211" s="22" t="s">
        <v>817</v>
      </c>
      <c r="P211" s="22" t="s">
        <v>545</v>
      </c>
      <c r="R211" s="22" t="s">
        <v>325</v>
      </c>
      <c r="T211" s="23"/>
      <c r="V211" s="22" t="str">
        <f>IF(ISBLANK(U211),  "", _xlfn.CONCAT("haas/entity/sensor/", LOWER(C211), "/", E211, "/config"))</f>
        <v/>
      </c>
      <c r="W211" s="22" t="str">
        <f>IF(ISBLANK(U211),  "", _xlfn.CONCAT("haas/entity/sensor/", LOWER(C211), "/", E211))</f>
        <v/>
      </c>
      <c r="Z211" s="22"/>
      <c r="AJ211" s="22" t="str">
        <f>IF(AND(ISBLANK(AH211), ISBLANK(AI211)), "", _xlfn.CONCAT("[", IF(ISBLANK(AH211), "", _xlfn.CONCAT("[""mac"", """, AH211, """]")), IF(ISBLANK(AI211), "", _xlfn.CONCAT(", [""ip"", """, AI211, """]")), "]"))</f>
        <v/>
      </c>
    </row>
    <row r="212" spans="1:36" x14ac:dyDescent="0.2">
      <c r="A212" s="22">
        <v>2250</v>
      </c>
      <c r="B212" s="22" t="s">
        <v>264</v>
      </c>
      <c r="C212" s="22" t="s">
        <v>155</v>
      </c>
      <c r="D212" s="22" t="s">
        <v>28</v>
      </c>
      <c r="E212" s="22" t="s">
        <v>541</v>
      </c>
      <c r="F212" s="22" t="str">
        <f>IF(ISBLANK(E212), "", Table2[[#This Row],[unique_id]])</f>
        <v>home_peak_energy_monthly</v>
      </c>
      <c r="G212" s="22" t="s">
        <v>530</v>
      </c>
      <c r="H212" s="22" t="s">
        <v>320</v>
      </c>
      <c r="I212" s="22" t="s">
        <v>143</v>
      </c>
      <c r="K212" s="22" t="s">
        <v>91</v>
      </c>
      <c r="M212" s="22" t="s">
        <v>817</v>
      </c>
      <c r="P212" s="22" t="s">
        <v>545</v>
      </c>
      <c r="R212" s="22" t="s">
        <v>325</v>
      </c>
      <c r="T212" s="23"/>
      <c r="V212" s="22" t="str">
        <f>IF(ISBLANK(U212),  "", _xlfn.CONCAT("haas/entity/sensor/", LOWER(C212), "/", E212, "/config"))</f>
        <v/>
      </c>
      <c r="W212" s="22" t="str">
        <f>IF(ISBLANK(U212),  "", _xlfn.CONCAT("haas/entity/sensor/", LOWER(C212), "/", E212))</f>
        <v/>
      </c>
      <c r="Z212" s="22"/>
      <c r="AJ212" s="22" t="str">
        <f>IF(AND(ISBLANK(AH212), ISBLANK(AI212)), "", _xlfn.CONCAT("[", IF(ISBLANK(AH212), "", _xlfn.CONCAT("[""mac"", """, AH212, """]")), IF(ISBLANK(AI212), "", _xlfn.CONCAT(", [""ip"", """, AI212, """]")), "]"))</f>
        <v/>
      </c>
    </row>
    <row r="213" spans="1:36" x14ac:dyDescent="0.2">
      <c r="A213" s="22">
        <v>2251</v>
      </c>
      <c r="B213" s="22" t="s">
        <v>264</v>
      </c>
      <c r="C213" s="22" t="s">
        <v>155</v>
      </c>
      <c r="D213" s="22" t="s">
        <v>28</v>
      </c>
      <c r="E213" s="22" t="s">
        <v>540</v>
      </c>
      <c r="F213" s="22" t="str">
        <f>IF(ISBLANK(E213), "", Table2[[#This Row],[unique_id]])</f>
        <v>home_base_energy_monthly</v>
      </c>
      <c r="G213" s="22" t="s">
        <v>529</v>
      </c>
      <c r="H213" s="22" t="s">
        <v>320</v>
      </c>
      <c r="I213" s="22" t="s">
        <v>143</v>
      </c>
      <c r="K213" s="22" t="s">
        <v>91</v>
      </c>
      <c r="M213" s="22" t="s">
        <v>817</v>
      </c>
      <c r="P213" s="22" t="s">
        <v>545</v>
      </c>
      <c r="R213" s="22" t="s">
        <v>325</v>
      </c>
      <c r="T213" s="23"/>
      <c r="V213" s="22" t="str">
        <f>IF(ISBLANK(U213),  "", _xlfn.CONCAT("haas/entity/sensor/", LOWER(C213), "/", E213, "/config"))</f>
        <v/>
      </c>
      <c r="W213" s="22" t="str">
        <f>IF(ISBLANK(U213),  "", _xlfn.CONCAT("haas/entity/sensor/", LOWER(C213), "/", E213))</f>
        <v/>
      </c>
      <c r="Z213" s="22"/>
      <c r="AJ213" s="22" t="str">
        <f>IF(AND(ISBLANK(AH213), ISBLANK(AI213)), "", _xlfn.CONCAT("[", IF(ISBLANK(AH213), "", _xlfn.CONCAT("[""mac"", """, AH213, """]")), IF(ISBLANK(AI213), "", _xlfn.CONCAT(", [""ip"", """, AI213, """]")), "]"))</f>
        <v/>
      </c>
    </row>
    <row r="214" spans="1:36" x14ac:dyDescent="0.2">
      <c r="A214" s="22">
        <v>2252</v>
      </c>
      <c r="B214" s="22" t="s">
        <v>264</v>
      </c>
      <c r="C214" s="22" t="s">
        <v>155</v>
      </c>
      <c r="D214" s="22" t="s">
        <v>28</v>
      </c>
      <c r="E214" s="22" t="s">
        <v>319</v>
      </c>
      <c r="F214" s="22" t="str">
        <f>IF(ISBLANK(E214), "", Table2[[#This Row],[unique_id]])</f>
        <v>home_energy_monthly</v>
      </c>
      <c r="G214" s="22" t="s">
        <v>531</v>
      </c>
      <c r="H214" s="22" t="s">
        <v>320</v>
      </c>
      <c r="I214" s="22" t="s">
        <v>143</v>
      </c>
      <c r="K214" s="22" t="s">
        <v>91</v>
      </c>
      <c r="M214" s="22" t="s">
        <v>817</v>
      </c>
      <c r="P214" s="22" t="s">
        <v>545</v>
      </c>
      <c r="R214" s="22" t="s">
        <v>325</v>
      </c>
      <c r="T214" s="23"/>
      <c r="V214" s="22" t="str">
        <f>IF(ISBLANK(U214),  "", _xlfn.CONCAT("haas/entity/sensor/", LOWER(C214), "/", E214, "/config"))</f>
        <v/>
      </c>
      <c r="W214" s="22" t="str">
        <f>IF(ISBLANK(U214),  "", _xlfn.CONCAT("haas/entity/sensor/", LOWER(C214), "/", E214))</f>
        <v/>
      </c>
      <c r="Z214" s="22"/>
      <c r="AJ214" s="22" t="str">
        <f>IF(AND(ISBLANK(AH214), ISBLANK(AI214)), "", _xlfn.CONCAT("[", IF(ISBLANK(AH214), "", _xlfn.CONCAT("[""mac"", """, AH214, """]")), IF(ISBLANK(AI214), "", _xlfn.CONCAT(", [""ip"", """, AI214, """]")), "]"))</f>
        <v/>
      </c>
    </row>
    <row r="215" spans="1:36" x14ac:dyDescent="0.2">
      <c r="A215" s="22">
        <v>2300</v>
      </c>
      <c r="B215" s="22" t="s">
        <v>264</v>
      </c>
      <c r="C215" s="22" t="s">
        <v>155</v>
      </c>
      <c r="D215" s="22" t="s">
        <v>28</v>
      </c>
      <c r="E215" s="22" t="s">
        <v>539</v>
      </c>
      <c r="F215" s="22" t="str">
        <f>IF(ISBLANK(E215), "", Table2[[#This Row],[unique_id]])</f>
        <v>home_peak_energy_yearly</v>
      </c>
      <c r="G215" s="22" t="s">
        <v>530</v>
      </c>
      <c r="H215" s="22" t="s">
        <v>322</v>
      </c>
      <c r="I215" s="22" t="s">
        <v>143</v>
      </c>
      <c r="K215" s="22" t="s">
        <v>91</v>
      </c>
      <c r="M215" s="22" t="s">
        <v>817</v>
      </c>
      <c r="P215" s="22" t="s">
        <v>545</v>
      </c>
      <c r="R215" s="22" t="s">
        <v>325</v>
      </c>
      <c r="T215" s="23"/>
      <c r="V215" s="22" t="str">
        <f>IF(ISBLANK(U215),  "", _xlfn.CONCAT("haas/entity/sensor/", LOWER(C215), "/", E215, "/config"))</f>
        <v/>
      </c>
      <c r="W215" s="22" t="str">
        <f>IF(ISBLANK(U215),  "", _xlfn.CONCAT("haas/entity/sensor/", LOWER(C215), "/", E215))</f>
        <v/>
      </c>
      <c r="Z215" s="22"/>
      <c r="AJ215" s="22" t="str">
        <f>IF(AND(ISBLANK(AH215), ISBLANK(AI215)), "", _xlfn.CONCAT("[", IF(ISBLANK(AH215), "", _xlfn.CONCAT("[""mac"", """, AH215, """]")), IF(ISBLANK(AI215), "", _xlfn.CONCAT(", [""ip"", """, AI215, """]")), "]"))</f>
        <v/>
      </c>
    </row>
    <row r="216" spans="1:36" x14ac:dyDescent="0.2">
      <c r="A216" s="22">
        <v>2301</v>
      </c>
      <c r="B216" s="22" t="s">
        <v>264</v>
      </c>
      <c r="C216" s="22" t="s">
        <v>155</v>
      </c>
      <c r="D216" s="22" t="s">
        <v>28</v>
      </c>
      <c r="E216" s="22" t="s">
        <v>538</v>
      </c>
      <c r="F216" s="22" t="str">
        <f>IF(ISBLANK(E216), "", Table2[[#This Row],[unique_id]])</f>
        <v>home_base_energy_yearly</v>
      </c>
      <c r="G216" s="22" t="s">
        <v>529</v>
      </c>
      <c r="H216" s="22" t="s">
        <v>322</v>
      </c>
      <c r="I216" s="22" t="s">
        <v>143</v>
      </c>
      <c r="K216" s="22" t="s">
        <v>91</v>
      </c>
      <c r="M216" s="22" t="s">
        <v>817</v>
      </c>
      <c r="P216" s="22" t="s">
        <v>545</v>
      </c>
      <c r="R216" s="22" t="s">
        <v>325</v>
      </c>
      <c r="T216" s="23"/>
      <c r="V216" s="22" t="str">
        <f>IF(ISBLANK(U216),  "", _xlfn.CONCAT("haas/entity/sensor/", LOWER(C216), "/", E216, "/config"))</f>
        <v/>
      </c>
      <c r="W216" s="22" t="str">
        <f>IF(ISBLANK(U216),  "", _xlfn.CONCAT("haas/entity/sensor/", LOWER(C216), "/", E216))</f>
        <v/>
      </c>
      <c r="Z216" s="22"/>
      <c r="AJ216" s="22" t="str">
        <f>IF(AND(ISBLANK(AH216), ISBLANK(AI216)), "", _xlfn.CONCAT("[", IF(ISBLANK(AH216), "", _xlfn.CONCAT("[""mac"", """, AH216, """]")), IF(ISBLANK(AI216), "", _xlfn.CONCAT(", [""ip"", """, AI216, """]")), "]"))</f>
        <v/>
      </c>
    </row>
    <row r="217" spans="1:36" x14ac:dyDescent="0.2">
      <c r="A217" s="22">
        <v>2302</v>
      </c>
      <c r="B217" s="22" t="s">
        <v>264</v>
      </c>
      <c r="C217" s="22" t="s">
        <v>155</v>
      </c>
      <c r="D217" s="22" t="s">
        <v>28</v>
      </c>
      <c r="E217" s="22" t="s">
        <v>321</v>
      </c>
      <c r="F217" s="22" t="str">
        <f>IF(ISBLANK(E217), "", Table2[[#This Row],[unique_id]])</f>
        <v>home_energy_yearly</v>
      </c>
      <c r="G217" s="22" t="s">
        <v>531</v>
      </c>
      <c r="H217" s="22" t="s">
        <v>322</v>
      </c>
      <c r="I217" s="22" t="s">
        <v>143</v>
      </c>
      <c r="K217" s="22" t="s">
        <v>91</v>
      </c>
      <c r="M217" s="22" t="s">
        <v>817</v>
      </c>
      <c r="P217" s="22" t="s">
        <v>545</v>
      </c>
      <c r="R217" s="22" t="s">
        <v>325</v>
      </c>
      <c r="T217" s="23"/>
      <c r="V217" s="22" t="str">
        <f>IF(ISBLANK(U217),  "", _xlfn.CONCAT("haas/entity/sensor/", LOWER(C217), "/", E217, "/config"))</f>
        <v/>
      </c>
      <c r="W217" s="22" t="str">
        <f>IF(ISBLANK(U217),  "", _xlfn.CONCAT("haas/entity/sensor/", LOWER(C217), "/", E217))</f>
        <v/>
      </c>
      <c r="Z217" s="22"/>
      <c r="AJ217" s="22" t="str">
        <f>IF(AND(ISBLANK(AH217), ISBLANK(AI217)), "", _xlfn.CONCAT("[", IF(ISBLANK(AH217), "", _xlfn.CONCAT("[""mac"", """, AH217, """]")), IF(ISBLANK(AI217), "", _xlfn.CONCAT(", [""ip"", """, AI217, """]")), "]"))</f>
        <v/>
      </c>
    </row>
    <row r="218" spans="1:36" x14ac:dyDescent="0.2">
      <c r="A218" s="22">
        <v>2400</v>
      </c>
      <c r="B218" s="22" t="s">
        <v>27</v>
      </c>
      <c r="C218" s="22" t="s">
        <v>193</v>
      </c>
      <c r="D218" s="22" t="s">
        <v>28</v>
      </c>
      <c r="E218" s="22" t="s">
        <v>144</v>
      </c>
      <c r="F218" s="22" t="str">
        <f>IF(ISBLANK(E218), "", Table2[[#This Row],[unique_id]])</f>
        <v>withings_weight_kg_graham</v>
      </c>
      <c r="G218" s="22" t="s">
        <v>439</v>
      </c>
      <c r="H218" s="22" t="s">
        <v>440</v>
      </c>
      <c r="I218" s="22" t="s">
        <v>145</v>
      </c>
      <c r="T218" s="23"/>
      <c r="V218" s="22" t="str">
        <f>IF(ISBLANK(U218),  "", _xlfn.CONCAT("haas/entity/sensor/", LOWER(C218), "/", E218, "/config"))</f>
        <v/>
      </c>
      <c r="W218" s="22" t="str">
        <f>IF(ISBLANK(U218),  "", _xlfn.CONCAT("haas/entity/sensor/", LOWER(C218), "/", E218))</f>
        <v/>
      </c>
      <c r="Z218" s="22"/>
      <c r="AA218" s="22" t="s">
        <v>675</v>
      </c>
      <c r="AB218" s="23" t="s">
        <v>678</v>
      </c>
      <c r="AC218" s="22" t="s">
        <v>677</v>
      </c>
      <c r="AD218" s="22" t="s">
        <v>679</v>
      </c>
      <c r="AE218" s="22" t="s">
        <v>193</v>
      </c>
      <c r="AF218" s="22" t="s">
        <v>676</v>
      </c>
      <c r="AG218" s="22" t="s">
        <v>694</v>
      </c>
      <c r="AH218" s="32" t="s">
        <v>793</v>
      </c>
      <c r="AJ218" s="22" t="str">
        <f>IF(AND(ISBLANK(AH218), ISBLANK(AI218)), "", _xlfn.CONCAT("[", IF(ISBLANK(AH218), "", _xlfn.CONCAT("[""mac"", """, AH218, """]")), IF(ISBLANK(AI218), "", _xlfn.CONCAT(", [""ip"", """, AI218, """]")), "]"))</f>
        <v>[["mac", "00:24:e4:af:5a:e6"]]</v>
      </c>
    </row>
    <row r="219" spans="1:36" x14ac:dyDescent="0.2">
      <c r="A219" s="22">
        <v>2500</v>
      </c>
      <c r="B219" s="22" t="s">
        <v>264</v>
      </c>
      <c r="C219" s="22" t="s">
        <v>414</v>
      </c>
      <c r="D219" s="22" t="s">
        <v>28</v>
      </c>
      <c r="E219" s="22" t="s">
        <v>403</v>
      </c>
      <c r="F219" s="22" t="str">
        <f>IF(ISBLANK(E219), "", Table2[[#This Row],[unique_id]])</f>
        <v>network_internet_uptime</v>
      </c>
      <c r="G219" s="22" t="s">
        <v>424</v>
      </c>
      <c r="H219" s="22" t="s">
        <v>414</v>
      </c>
      <c r="I219" s="22" t="s">
        <v>429</v>
      </c>
      <c r="K219" s="22" t="s">
        <v>137</v>
      </c>
      <c r="O219" s="22" t="s">
        <v>32</v>
      </c>
      <c r="P219" s="22" t="s">
        <v>405</v>
      </c>
      <c r="R219" s="22" t="s">
        <v>426</v>
      </c>
      <c r="S219" s="22">
        <v>200</v>
      </c>
      <c r="T219" s="23" t="s">
        <v>35</v>
      </c>
      <c r="U219" s="22" t="s">
        <v>410</v>
      </c>
      <c r="V219" s="22" t="str">
        <f>IF(ISBLANK(U219),  "", _xlfn.CONCAT("haas/entity/sensor/", LOWER(C219), "/", E219, "/config"))</f>
        <v>haas/entity/sensor/internet/network_internet_uptime/config</v>
      </c>
      <c r="W219" s="22" t="str">
        <f>IF(ISBLANK(U219),  "", _xlfn.CONCAT("haas/entity/sensor/", LOWER(C219), "/", E219))</f>
        <v>haas/entity/sensor/internet/network_internet_uptime</v>
      </c>
      <c r="X219" s="22" t="s">
        <v>441</v>
      </c>
      <c r="Y219" s="22">
        <v>1</v>
      </c>
      <c r="Z219" s="24" t="s">
        <v>409</v>
      </c>
      <c r="AA219" s="22" t="s">
        <v>634</v>
      </c>
      <c r="AE219" s="22" t="s">
        <v>408</v>
      </c>
      <c r="AF219" s="22" t="s">
        <v>176</v>
      </c>
      <c r="AJ219" s="22" t="str">
        <f>IF(AND(ISBLANK(AH219), ISBLANK(AI219)), "", _xlfn.CONCAT("[", IF(ISBLANK(AH219), "", _xlfn.CONCAT("[""mac"", """, AH219, """]")), IF(ISBLANK(AI219), "", _xlfn.CONCAT(", [""ip"", """, AI219, """]")), "]"))</f>
        <v/>
      </c>
    </row>
    <row r="220" spans="1:36" x14ac:dyDescent="0.2">
      <c r="A220" s="22">
        <v>2501</v>
      </c>
      <c r="B220" s="22" t="s">
        <v>264</v>
      </c>
      <c r="C220" s="22" t="s">
        <v>414</v>
      </c>
      <c r="D220" s="22" t="s">
        <v>28</v>
      </c>
      <c r="E220" s="22" t="s">
        <v>393</v>
      </c>
      <c r="F220" s="22" t="str">
        <f>IF(ISBLANK(E220), "", Table2[[#This Row],[unique_id]])</f>
        <v>network_internet_ping</v>
      </c>
      <c r="G220" s="22" t="s">
        <v>394</v>
      </c>
      <c r="H220" s="22" t="s">
        <v>414</v>
      </c>
      <c r="I220" s="22" t="s">
        <v>429</v>
      </c>
      <c r="K220" s="22" t="s">
        <v>137</v>
      </c>
      <c r="O220" s="22" t="s">
        <v>32</v>
      </c>
      <c r="P220" s="22" t="s">
        <v>406</v>
      </c>
      <c r="R220" s="22" t="s">
        <v>425</v>
      </c>
      <c r="S220" s="22">
        <v>200</v>
      </c>
      <c r="T220" s="23" t="s">
        <v>35</v>
      </c>
      <c r="U220" s="22" t="s">
        <v>411</v>
      </c>
      <c r="V220" s="22" t="str">
        <f>IF(ISBLANK(U220),  "", _xlfn.CONCAT("haas/entity/sensor/", LOWER(C220), "/", E220, "/config"))</f>
        <v>haas/entity/sensor/internet/network_internet_ping/config</v>
      </c>
      <c r="W220" s="22" t="str">
        <f>IF(ISBLANK(U220),  "", _xlfn.CONCAT("haas/entity/sensor/", LOWER(C220), "/", E220))</f>
        <v>haas/entity/sensor/internet/network_internet_ping</v>
      </c>
      <c r="X220" s="28" t="s">
        <v>443</v>
      </c>
      <c r="Y220" s="22">
        <v>1</v>
      </c>
      <c r="Z220" s="24" t="s">
        <v>409</v>
      </c>
      <c r="AA220" s="22" t="s">
        <v>634</v>
      </c>
      <c r="AE220" s="22" t="s">
        <v>408</v>
      </c>
      <c r="AF220" s="22" t="s">
        <v>176</v>
      </c>
      <c r="AJ220" s="22" t="str">
        <f>IF(AND(ISBLANK(AH220), ISBLANK(AI220)), "", _xlfn.CONCAT("[", IF(ISBLANK(AH220), "", _xlfn.CONCAT("[""mac"", """, AH220, """]")), IF(ISBLANK(AI220), "", _xlfn.CONCAT(", [""ip"", """, AI220, """]")), "]"))</f>
        <v/>
      </c>
    </row>
    <row r="221" spans="1:36" x14ac:dyDescent="0.2">
      <c r="A221" s="22">
        <v>2502</v>
      </c>
      <c r="B221" s="22" t="s">
        <v>264</v>
      </c>
      <c r="C221" s="22" t="s">
        <v>414</v>
      </c>
      <c r="D221" s="22" t="s">
        <v>28</v>
      </c>
      <c r="E221" s="22" t="s">
        <v>391</v>
      </c>
      <c r="F221" s="22" t="str">
        <f>IF(ISBLANK(E221), "", Table2[[#This Row],[unique_id]])</f>
        <v>network_internet_upload</v>
      </c>
      <c r="G221" s="22" t="s">
        <v>395</v>
      </c>
      <c r="H221" s="22" t="s">
        <v>414</v>
      </c>
      <c r="I221" s="22" t="s">
        <v>429</v>
      </c>
      <c r="K221" s="22" t="s">
        <v>137</v>
      </c>
      <c r="O221" s="22" t="s">
        <v>32</v>
      </c>
      <c r="P221" s="22" t="s">
        <v>407</v>
      </c>
      <c r="R221" s="22" t="s">
        <v>427</v>
      </c>
      <c r="S221" s="22">
        <v>200</v>
      </c>
      <c r="T221" s="23" t="s">
        <v>35</v>
      </c>
      <c r="U221" s="22" t="s">
        <v>412</v>
      </c>
      <c r="V221" s="22" t="str">
        <f>IF(ISBLANK(U221),  "", _xlfn.CONCAT("haas/entity/sensor/", LOWER(C221), "/", E221, "/config"))</f>
        <v>haas/entity/sensor/internet/network_internet_upload/config</v>
      </c>
      <c r="W221" s="22" t="str">
        <f>IF(ISBLANK(U221),  "", _xlfn.CONCAT("haas/entity/sensor/", LOWER(C221), "/", E221))</f>
        <v>haas/entity/sensor/internet/network_internet_upload</v>
      </c>
      <c r="X221" s="28" t="s">
        <v>445</v>
      </c>
      <c r="Y221" s="22">
        <v>1</v>
      </c>
      <c r="Z221" s="24" t="s">
        <v>409</v>
      </c>
      <c r="AA221" s="22" t="s">
        <v>634</v>
      </c>
      <c r="AE221" s="22" t="s">
        <v>408</v>
      </c>
      <c r="AF221" s="22" t="s">
        <v>176</v>
      </c>
      <c r="AJ221" s="22" t="str">
        <f>IF(AND(ISBLANK(AH221), ISBLANK(AI221)), "", _xlfn.CONCAT("[", IF(ISBLANK(AH221), "", _xlfn.CONCAT("[""mac"", """, AH221, """]")), IF(ISBLANK(AI221), "", _xlfn.CONCAT(", [""ip"", """, AI221, """]")), "]"))</f>
        <v/>
      </c>
    </row>
    <row r="222" spans="1:36" x14ac:dyDescent="0.2">
      <c r="A222" s="22">
        <v>2503</v>
      </c>
      <c r="B222" s="22" t="s">
        <v>264</v>
      </c>
      <c r="C222" s="22" t="s">
        <v>414</v>
      </c>
      <c r="D222" s="22" t="s">
        <v>28</v>
      </c>
      <c r="E222" s="22" t="s">
        <v>392</v>
      </c>
      <c r="F222" s="22" t="str">
        <f>IF(ISBLANK(E222), "", Table2[[#This Row],[unique_id]])</f>
        <v>network_internet_download</v>
      </c>
      <c r="G222" s="22" t="s">
        <v>396</v>
      </c>
      <c r="H222" s="22" t="s">
        <v>414</v>
      </c>
      <c r="I222" s="22" t="s">
        <v>429</v>
      </c>
      <c r="K222" s="22" t="s">
        <v>137</v>
      </c>
      <c r="O222" s="22" t="s">
        <v>32</v>
      </c>
      <c r="P222" s="22" t="s">
        <v>407</v>
      </c>
      <c r="R222" s="22" t="s">
        <v>428</v>
      </c>
      <c r="S222" s="22">
        <v>200</v>
      </c>
      <c r="T222" s="23" t="s">
        <v>35</v>
      </c>
      <c r="U222" s="22" t="s">
        <v>413</v>
      </c>
      <c r="V222" s="22" t="str">
        <f>IF(ISBLANK(U222),  "", _xlfn.CONCAT("haas/entity/sensor/", LOWER(C222), "/", E222, "/config"))</f>
        <v>haas/entity/sensor/internet/network_internet_download/config</v>
      </c>
      <c r="W222" s="22" t="str">
        <f>IF(ISBLANK(U222),  "", _xlfn.CONCAT("haas/entity/sensor/", LOWER(C222), "/", E222))</f>
        <v>haas/entity/sensor/internet/network_internet_download</v>
      </c>
      <c r="X222" s="28" t="s">
        <v>445</v>
      </c>
      <c r="Y222" s="22">
        <v>1</v>
      </c>
      <c r="Z222" s="24" t="s">
        <v>409</v>
      </c>
      <c r="AA222" s="22" t="s">
        <v>634</v>
      </c>
      <c r="AD222" s="26"/>
      <c r="AE222" s="22" t="s">
        <v>408</v>
      </c>
      <c r="AF222" s="22" t="s">
        <v>176</v>
      </c>
      <c r="AJ222" s="22" t="str">
        <f>IF(AND(ISBLANK(AH222), ISBLANK(AI222)), "", _xlfn.CONCAT("[", IF(ISBLANK(AH222), "", _xlfn.CONCAT("[""mac"", """, AH222, """]")), IF(ISBLANK(AI222), "", _xlfn.CONCAT(", [""ip"", """, AI222, """]")), "]"))</f>
        <v/>
      </c>
    </row>
    <row r="223" spans="1:36" x14ac:dyDescent="0.2">
      <c r="A223" s="22">
        <v>2504</v>
      </c>
      <c r="B223" s="22" t="s">
        <v>27</v>
      </c>
      <c r="C223" s="22" t="s">
        <v>821</v>
      </c>
      <c r="D223" s="22" t="s">
        <v>550</v>
      </c>
      <c r="E223" s="22" t="s">
        <v>549</v>
      </c>
      <c r="F223" s="22" t="str">
        <f>IF(ISBLANK(E223), "", Table2[[#This Row],[unique_id]])</f>
        <v>column_break</v>
      </c>
      <c r="G223" s="22" t="s">
        <v>546</v>
      </c>
      <c r="H223" s="22" t="s">
        <v>414</v>
      </c>
      <c r="I223" s="22" t="s">
        <v>429</v>
      </c>
      <c r="K223" s="22" t="s">
        <v>547</v>
      </c>
      <c r="L223" s="22" t="s">
        <v>548</v>
      </c>
      <c r="T223" s="23"/>
      <c r="X223" s="28"/>
      <c r="Z223" s="24"/>
      <c r="AJ223" s="22" t="str">
        <f>IF(AND(ISBLANK(AH223), ISBLANK(AI223)), "", _xlfn.CONCAT("[", IF(ISBLANK(AH223), "", _xlfn.CONCAT("[""mac"", """, AH223, """]")), IF(ISBLANK(AI223), "", _xlfn.CONCAT(", [""ip"", """, AI223, """]")), "]"))</f>
        <v/>
      </c>
    </row>
    <row r="224" spans="1:36" x14ac:dyDescent="0.2">
      <c r="A224" s="22">
        <v>2505</v>
      </c>
      <c r="B224" s="22" t="s">
        <v>27</v>
      </c>
      <c r="C224" s="22" t="s">
        <v>289</v>
      </c>
      <c r="D224" s="22" t="s">
        <v>135</v>
      </c>
      <c r="E224" s="22" t="s">
        <v>342</v>
      </c>
      <c r="F224" s="22" t="str">
        <f>IF(ISBLANK(E224), "", Table2[[#This Row],[unique_id]])</f>
        <v>various_adhoc_outlet</v>
      </c>
      <c r="G224" s="22" t="s">
        <v>283</v>
      </c>
      <c r="H224" s="22" t="s">
        <v>430</v>
      </c>
      <c r="I224" s="22" t="s">
        <v>429</v>
      </c>
      <c r="K224" s="22" t="s">
        <v>357</v>
      </c>
      <c r="R224" s="22" t="s">
        <v>351</v>
      </c>
      <c r="T224" s="23"/>
      <c r="V224" s="22" t="str">
        <f>IF(ISBLANK(U224),  "", _xlfn.CONCAT("haas/entity/sensor/", LOWER(C224), "/", E224, "/config"))</f>
        <v/>
      </c>
      <c r="W224" s="22" t="str">
        <f>IF(ISBLANK(U224),  "", _xlfn.CONCAT("haas/entity/sensor/", LOWER(C224), "/", E224))</f>
        <v/>
      </c>
      <c r="AA224" s="22" t="str">
        <f>IF(OR(ISBLANK(AH224), ISBLANK(AI224)), "", LOWER(_xlfn.CONCAT(Table2[[#This Row],[device_manufacturer]], "-",Table2[[#This Row],[device_suggested_area]], "-", Table2[[#This Row],[device_identifiers]])))</f>
        <v>tplink-various-adhoc-outlet</v>
      </c>
      <c r="AB224" s="23" t="s">
        <v>595</v>
      </c>
      <c r="AC224" s="22" t="s">
        <v>628</v>
      </c>
      <c r="AD224" s="27" t="s">
        <v>594</v>
      </c>
      <c r="AE224" s="22" t="str">
        <f>IF(OR(ISBLANK(AH224), ISBLANK(AI224)), "", Table2[[#This Row],[device_via_device]])</f>
        <v>TPLink</v>
      </c>
      <c r="AF224" s="22" t="s">
        <v>589</v>
      </c>
      <c r="AG224" s="22" t="s">
        <v>739</v>
      </c>
      <c r="AH224" s="22" t="s">
        <v>572</v>
      </c>
      <c r="AI224" s="22" t="s">
        <v>721</v>
      </c>
      <c r="AJ224" s="22" t="str">
        <f>IF(AND(ISBLANK(AH224), ISBLANK(AI224)), "", _xlfn.CONCAT("[", IF(ISBLANK(AH224), "", _xlfn.CONCAT("[""mac"", """, AH224, """]")), IF(ISBLANK(AI224), "", _xlfn.CONCAT(", [""ip"", """, AI224, """]")), "]"))</f>
        <v>[["mac", "10:27:f5:31:f2:2b"], ["ip", "10.0.6.70"]]</v>
      </c>
    </row>
    <row r="225" spans="1:36" x14ac:dyDescent="0.2">
      <c r="A225" s="22">
        <v>2506</v>
      </c>
      <c r="B225" s="22" t="s">
        <v>27</v>
      </c>
      <c r="C225" s="22" t="s">
        <v>289</v>
      </c>
      <c r="D225" s="22" t="s">
        <v>135</v>
      </c>
      <c r="E225" s="22" t="s">
        <v>336</v>
      </c>
      <c r="F225" s="22" t="str">
        <f>IF(ISBLANK(E225), "", Table2[[#This Row],[unique_id]])</f>
        <v>study_outlet</v>
      </c>
      <c r="G225" s="22" t="s">
        <v>277</v>
      </c>
      <c r="H225" s="22" t="s">
        <v>430</v>
      </c>
      <c r="I225" s="22" t="s">
        <v>429</v>
      </c>
      <c r="K225" s="22" t="s">
        <v>357</v>
      </c>
      <c r="R225" s="22" t="s">
        <v>351</v>
      </c>
      <c r="T225" s="23"/>
      <c r="V225" s="22" t="str">
        <f>IF(ISBLANK(U225),  "", _xlfn.CONCAT("haas/entity/sensor/", LOWER(C225), "/", E225, "/config"))</f>
        <v/>
      </c>
      <c r="W225" s="22" t="str">
        <f>IF(ISBLANK(U225),  "", _xlfn.CONCAT("haas/entity/sensor/", LOWER(C225), "/", E225))</f>
        <v/>
      </c>
      <c r="AA225" s="22" t="str">
        <f>IF(OR(ISBLANK(AH225), ISBLANK(AI225)), "", LOWER(_xlfn.CONCAT(Table2[[#This Row],[device_manufacturer]], "-",Table2[[#This Row],[device_suggested_area]], "-", Table2[[#This Row],[device_identifiers]])))</f>
        <v>tplink-study-outlet</v>
      </c>
      <c r="AB225" s="23" t="s">
        <v>595</v>
      </c>
      <c r="AC225" s="22" t="s">
        <v>605</v>
      </c>
      <c r="AD225" s="27" t="s">
        <v>594</v>
      </c>
      <c r="AE225" s="22" t="str">
        <f>IF(OR(ISBLANK(AH225), ISBLANK(AI225)), "", Table2[[#This Row],[device_via_device]])</f>
        <v>TPLink</v>
      </c>
      <c r="AF225" s="22" t="s">
        <v>590</v>
      </c>
      <c r="AG225" s="22" t="s">
        <v>739</v>
      </c>
      <c r="AH225" s="22" t="s">
        <v>584</v>
      </c>
      <c r="AI225" s="22" t="s">
        <v>733</v>
      </c>
      <c r="AJ225" s="22" t="str">
        <f>IF(AND(ISBLANK(AH225), ISBLANK(AI225)), "", _xlfn.CONCAT("[", IF(ISBLANK(AH225), "", _xlfn.CONCAT("[""mac"", """, AH225, """]")), IF(ISBLANK(AI225), "", _xlfn.CONCAT(", [""ip"", """, AI225, """]")), "]"))</f>
        <v>[["mac", "60:a4:b7:1f:72:0a"], ["ip", "10.0.6.82"]]</v>
      </c>
    </row>
    <row r="226" spans="1:36" x14ac:dyDescent="0.2">
      <c r="A226" s="22">
        <v>2507</v>
      </c>
      <c r="B226" s="22" t="s">
        <v>27</v>
      </c>
      <c r="C226" s="22" t="s">
        <v>289</v>
      </c>
      <c r="D226" s="22" t="s">
        <v>135</v>
      </c>
      <c r="E226" s="22" t="s">
        <v>337</v>
      </c>
      <c r="F226" s="22" t="str">
        <f>IF(ISBLANK(E226), "", Table2[[#This Row],[unique_id]])</f>
        <v>office_outlet</v>
      </c>
      <c r="G226" s="22" t="s">
        <v>276</v>
      </c>
      <c r="H226" s="22" t="s">
        <v>430</v>
      </c>
      <c r="I226" s="22" t="s">
        <v>429</v>
      </c>
      <c r="K226" s="22" t="s">
        <v>357</v>
      </c>
      <c r="R226" s="22" t="s">
        <v>351</v>
      </c>
      <c r="T226" s="23"/>
      <c r="V226" s="22" t="str">
        <f>IF(ISBLANK(U226),  "", _xlfn.CONCAT("haas/entity/sensor/", LOWER(C226), "/", E226, "/config"))</f>
        <v/>
      </c>
      <c r="W226" s="22" t="str">
        <f>IF(ISBLANK(U226),  "", _xlfn.CONCAT("haas/entity/sensor/", LOWER(C226), "/", E226))</f>
        <v/>
      </c>
      <c r="AA226" s="22" t="str">
        <f>IF(OR(ISBLANK(AH226), ISBLANK(AI226)), "", LOWER(_xlfn.CONCAT(Table2[[#This Row],[device_manufacturer]], "-",Table2[[#This Row],[device_suggested_area]], "-", Table2[[#This Row],[device_identifiers]])))</f>
        <v>tplink-office-outlet</v>
      </c>
      <c r="AB226" s="23" t="s">
        <v>595</v>
      </c>
      <c r="AC226" s="22" t="s">
        <v>605</v>
      </c>
      <c r="AD226" s="27" t="s">
        <v>594</v>
      </c>
      <c r="AE226" s="22" t="str">
        <f>IF(OR(ISBLANK(AH226), ISBLANK(AI226)), "", Table2[[#This Row],[device_via_device]])</f>
        <v>TPLink</v>
      </c>
      <c r="AF226" s="22" t="s">
        <v>258</v>
      </c>
      <c r="AG226" s="22" t="s">
        <v>739</v>
      </c>
      <c r="AH226" s="22" t="s">
        <v>585</v>
      </c>
      <c r="AI226" s="22" t="s">
        <v>734</v>
      </c>
      <c r="AJ226" s="22" t="str">
        <f>IF(AND(ISBLANK(AH226), ISBLANK(AI226)), "", _xlfn.CONCAT("[", IF(ISBLANK(AH226), "", _xlfn.CONCAT("[""mac"", """, AH226, """]")), IF(ISBLANK(AI226), "", _xlfn.CONCAT(", [""ip"", """, AI226, """]")), "]"))</f>
        <v>[["mac", "10:27:f5:31:ec:58"], ["ip", "10.0.6.83"]]</v>
      </c>
    </row>
    <row r="227" spans="1:36" x14ac:dyDescent="0.2">
      <c r="A227" s="22">
        <v>2508</v>
      </c>
      <c r="B227" s="22" t="s">
        <v>27</v>
      </c>
      <c r="C227" s="22" t="s">
        <v>289</v>
      </c>
      <c r="D227" s="22" t="s">
        <v>135</v>
      </c>
      <c r="E227" s="22" t="s">
        <v>329</v>
      </c>
      <c r="F227" s="22" t="str">
        <f>IF(ISBLANK(E227), "", Table2[[#This Row],[unique_id]])</f>
        <v>kitchen_dish_washer</v>
      </c>
      <c r="G227" s="22" t="s">
        <v>279</v>
      </c>
      <c r="H227" s="22" t="s">
        <v>430</v>
      </c>
      <c r="I227" s="22" t="s">
        <v>429</v>
      </c>
      <c r="K227" s="22" t="s">
        <v>357</v>
      </c>
      <c r="R227" s="22" t="s">
        <v>343</v>
      </c>
      <c r="T227" s="23"/>
      <c r="V227" s="22" t="str">
        <f>IF(ISBLANK(U227),  "", _xlfn.CONCAT("haas/entity/sensor/", LOWER(C227), "/", E227, "/config"))</f>
        <v/>
      </c>
      <c r="W227" s="22" t="str">
        <f>IF(ISBLANK(U227),  "", _xlfn.CONCAT("haas/entity/sensor/", LOWER(C227), "/", E227))</f>
        <v/>
      </c>
      <c r="AA227" s="22" t="str">
        <f>IF(OR(ISBLANK(AH227), ISBLANK(AI227)), "", LOWER(_xlfn.CONCAT(Table2[[#This Row],[device_manufacturer]], "-",Table2[[#This Row],[device_suggested_area]], "-", Table2[[#This Row],[device_identifiers]])))</f>
        <v>tplink-kitchen-dish_washer</v>
      </c>
      <c r="AB227" s="23" t="s">
        <v>595</v>
      </c>
      <c r="AC227" s="22" t="s">
        <v>607</v>
      </c>
      <c r="AD227" s="28" t="s">
        <v>594</v>
      </c>
      <c r="AE227" s="22" t="str">
        <f>IF(OR(ISBLANK(AH227), ISBLANK(AI227)), "", Table2[[#This Row],[device_via_device]])</f>
        <v>TPLink</v>
      </c>
      <c r="AF227" s="22" t="s">
        <v>251</v>
      </c>
      <c r="AG227" s="22" t="s">
        <v>739</v>
      </c>
      <c r="AH227" s="22" t="s">
        <v>575</v>
      </c>
      <c r="AI227" s="22" t="s">
        <v>724</v>
      </c>
      <c r="AJ227" s="22" t="str">
        <f>IF(AND(ISBLANK(AH227), ISBLANK(AI227)), "", _xlfn.CONCAT("[", IF(ISBLANK(AH227), "", _xlfn.CONCAT("[""mac"", """, AH227, """]")), IF(ISBLANK(AI227), "", _xlfn.CONCAT(", [""ip"", """, AI227, """]")), "]"))</f>
        <v>[["mac", "5c:a6:e6:25:55:f7"], ["ip", "10.0.6.73"]]</v>
      </c>
    </row>
    <row r="228" spans="1:36" x14ac:dyDescent="0.2">
      <c r="A228" s="22">
        <v>2509</v>
      </c>
      <c r="B228" s="22" t="s">
        <v>27</v>
      </c>
      <c r="C228" s="22" t="s">
        <v>289</v>
      </c>
      <c r="D228" s="22" t="s">
        <v>135</v>
      </c>
      <c r="E228" s="22" t="s">
        <v>330</v>
      </c>
      <c r="F228" s="22" t="str">
        <f>IF(ISBLANK(E228), "", Table2[[#This Row],[unique_id]])</f>
        <v>laundry_clothes_dryer</v>
      </c>
      <c r="G228" s="22" t="s">
        <v>280</v>
      </c>
      <c r="H228" s="22" t="s">
        <v>430</v>
      </c>
      <c r="I228" s="22" t="s">
        <v>429</v>
      </c>
      <c r="K228" s="22" t="s">
        <v>357</v>
      </c>
      <c r="R228" s="22" t="s">
        <v>344</v>
      </c>
      <c r="T228" s="23"/>
      <c r="V228" s="22" t="str">
        <f>IF(ISBLANK(U228),  "", _xlfn.CONCAT("haas/entity/sensor/", LOWER(C228), "/", E228, "/config"))</f>
        <v/>
      </c>
      <c r="W228" s="22" t="str">
        <f>IF(ISBLANK(U228),  "", _xlfn.CONCAT("haas/entity/sensor/", LOWER(C228), "/", E228))</f>
        <v/>
      </c>
      <c r="AA228" s="22" t="str">
        <f>IF(OR(ISBLANK(AH228), ISBLANK(AI228)), "", LOWER(_xlfn.CONCAT(Table2[[#This Row],[device_manufacturer]], "-",Table2[[#This Row],[device_suggested_area]], "-", Table2[[#This Row],[device_identifiers]])))</f>
        <v>tplink-laundry-clothes-dryer</v>
      </c>
      <c r="AB228" s="23" t="s">
        <v>595</v>
      </c>
      <c r="AC228" s="22" t="s">
        <v>631</v>
      </c>
      <c r="AD228" s="28" t="s">
        <v>594</v>
      </c>
      <c r="AE228" s="22" t="str">
        <f>IF(OR(ISBLANK(AH228), ISBLANK(AI228)), "", Table2[[#This Row],[device_via_device]])</f>
        <v>TPLink</v>
      </c>
      <c r="AF228" s="22" t="s">
        <v>259</v>
      </c>
      <c r="AG228" s="22" t="s">
        <v>739</v>
      </c>
      <c r="AH228" s="22" t="s">
        <v>576</v>
      </c>
      <c r="AI228" s="22" t="s">
        <v>725</v>
      </c>
      <c r="AJ228" s="22" t="str">
        <f>IF(AND(ISBLANK(AH228), ISBLANK(AI228)), "", _xlfn.CONCAT("[", IF(ISBLANK(AH228), "", _xlfn.CONCAT("[""mac"", """, AH228, """]")), IF(ISBLANK(AI228), "", _xlfn.CONCAT(", [""ip"", """, AI228, """]")), "]"))</f>
        <v>[["mac", "5c:a6:e6:25:55:f0"], ["ip", "10.0.6.74"]]</v>
      </c>
    </row>
    <row r="229" spans="1:36" x14ac:dyDescent="0.2">
      <c r="A229" s="22">
        <v>2510</v>
      </c>
      <c r="B229" s="22" t="s">
        <v>27</v>
      </c>
      <c r="C229" s="22" t="s">
        <v>289</v>
      </c>
      <c r="D229" s="22" t="s">
        <v>135</v>
      </c>
      <c r="E229" s="22" t="s">
        <v>331</v>
      </c>
      <c r="F229" s="22" t="str">
        <f>IF(ISBLANK(E229), "", Table2[[#This Row],[unique_id]])</f>
        <v>laundry_washing_machine</v>
      </c>
      <c r="G229" s="22" t="s">
        <v>278</v>
      </c>
      <c r="H229" s="22" t="s">
        <v>430</v>
      </c>
      <c r="I229" s="22" t="s">
        <v>429</v>
      </c>
      <c r="K229" s="22" t="s">
        <v>357</v>
      </c>
      <c r="R229" s="22" t="s">
        <v>345</v>
      </c>
      <c r="T229" s="23"/>
      <c r="V229" s="22" t="str">
        <f>IF(ISBLANK(U229),  "", _xlfn.CONCAT("haas/entity/sensor/", LOWER(C229), "/", E229, "/config"))</f>
        <v/>
      </c>
      <c r="W229" s="22" t="str">
        <f>IF(ISBLANK(U229),  "", _xlfn.CONCAT("haas/entity/sensor/", LOWER(C229), "/", E229))</f>
        <v/>
      </c>
      <c r="AA229" s="22" t="str">
        <f>IF(OR(ISBLANK(AH229), ISBLANK(AI229)), "", LOWER(_xlfn.CONCAT(Table2[[#This Row],[device_manufacturer]], "-",Table2[[#This Row],[device_suggested_area]], "-", Table2[[#This Row],[device_identifiers]])))</f>
        <v>tplink-laundry-washing-machine</v>
      </c>
      <c r="AB229" s="23" t="s">
        <v>595</v>
      </c>
      <c r="AC229" s="22" t="s">
        <v>632</v>
      </c>
      <c r="AD229" s="28" t="s">
        <v>594</v>
      </c>
      <c r="AE229" s="22" t="str">
        <f>IF(OR(ISBLANK(AH229), ISBLANK(AI229)), "", Table2[[#This Row],[device_via_device]])</f>
        <v>TPLink</v>
      </c>
      <c r="AF229" s="22" t="s">
        <v>259</v>
      </c>
      <c r="AG229" s="22" t="s">
        <v>739</v>
      </c>
      <c r="AH229" s="22" t="s">
        <v>577</v>
      </c>
      <c r="AI229" s="22" t="s">
        <v>726</v>
      </c>
      <c r="AJ229" s="22" t="str">
        <f>IF(AND(ISBLANK(AH229), ISBLANK(AI229)), "", _xlfn.CONCAT("[", IF(ISBLANK(AH229), "", _xlfn.CONCAT("[""mac"", """, AH229, """]")), IF(ISBLANK(AI229), "", _xlfn.CONCAT(", [""ip"", """, AI229, """]")), "]"))</f>
        <v>[["mac", "5c:a6:e6:25:5a:a3"], ["ip", "10.0.6.75"]]</v>
      </c>
    </row>
    <row r="230" spans="1:36" x14ac:dyDescent="0.2">
      <c r="A230" s="22">
        <v>2511</v>
      </c>
      <c r="B230" s="22" t="s">
        <v>27</v>
      </c>
      <c r="C230" s="22" t="s">
        <v>289</v>
      </c>
      <c r="D230" s="22" t="s">
        <v>135</v>
      </c>
      <c r="E230" s="22" t="s">
        <v>332</v>
      </c>
      <c r="F230" s="22" t="str">
        <f>IF(ISBLANK(E230), "", Table2[[#This Row],[unique_id]])</f>
        <v>kitchen_coffee_machine</v>
      </c>
      <c r="G230" s="22" t="s">
        <v>136</v>
      </c>
      <c r="H230" s="22" t="s">
        <v>430</v>
      </c>
      <c r="I230" s="22" t="s">
        <v>429</v>
      </c>
      <c r="K230" s="22" t="s">
        <v>357</v>
      </c>
      <c r="R230" s="22" t="s">
        <v>346</v>
      </c>
      <c r="T230" s="23"/>
      <c r="V230" s="22" t="str">
        <f>IF(ISBLANK(U230),  "", _xlfn.CONCAT("haas/entity/sensor/", LOWER(C230), "/", E230, "/config"))</f>
        <v/>
      </c>
      <c r="W230" s="22" t="str">
        <f>IF(ISBLANK(U230),  "", _xlfn.CONCAT("haas/entity/sensor/", LOWER(C230), "/", E230))</f>
        <v/>
      </c>
      <c r="AA230" s="22" t="str">
        <f>IF(OR(ISBLANK(AH230), ISBLANK(AI230)), "", LOWER(_xlfn.CONCAT(Table2[[#This Row],[device_manufacturer]], "-",Table2[[#This Row],[device_suggested_area]], "-", Table2[[#This Row],[device_identifiers]])))</f>
        <v>tplink-kitchen-coffee-machine</v>
      </c>
      <c r="AB230" s="23" t="s">
        <v>595</v>
      </c>
      <c r="AC230" s="22" t="s">
        <v>633</v>
      </c>
      <c r="AD230" s="22" t="s">
        <v>594</v>
      </c>
      <c r="AE230" s="22" t="str">
        <f>IF(OR(ISBLANK(AH230), ISBLANK(AI230)), "", Table2[[#This Row],[device_via_device]])</f>
        <v>TPLink</v>
      </c>
      <c r="AF230" s="22" t="s">
        <v>251</v>
      </c>
      <c r="AG230" s="22" t="s">
        <v>739</v>
      </c>
      <c r="AH230" s="22" t="s">
        <v>578</v>
      </c>
      <c r="AI230" s="22" t="s">
        <v>727</v>
      </c>
      <c r="AJ230" s="22" t="str">
        <f>IF(AND(ISBLANK(AH230), ISBLANK(AI230)), "", _xlfn.CONCAT("[", IF(ISBLANK(AH230), "", _xlfn.CONCAT("[""mac"", """, AH230, """]")), IF(ISBLANK(AI230), "", _xlfn.CONCAT(", [""ip"", """, AI230, """]")), "]"))</f>
        <v>[["mac", "60:a4:b7:1f:71:0a"], ["ip", "10.0.6.76"]]</v>
      </c>
    </row>
    <row r="231" spans="1:36" x14ac:dyDescent="0.2">
      <c r="A231" s="22">
        <v>2512</v>
      </c>
      <c r="B231" s="22" t="s">
        <v>27</v>
      </c>
      <c r="C231" s="22" t="s">
        <v>289</v>
      </c>
      <c r="D231" s="22" t="s">
        <v>135</v>
      </c>
      <c r="E231" s="22" t="s">
        <v>333</v>
      </c>
      <c r="F231" s="22" t="str">
        <f>IF(ISBLANK(E231), "", Table2[[#This Row],[unique_id]])</f>
        <v>kitchen_fridge</v>
      </c>
      <c r="G231" s="22" t="s">
        <v>274</v>
      </c>
      <c r="H231" s="22" t="s">
        <v>430</v>
      </c>
      <c r="I231" s="22" t="s">
        <v>429</v>
      </c>
      <c r="K231" s="22" t="s">
        <v>357</v>
      </c>
      <c r="R231" s="22" t="s">
        <v>347</v>
      </c>
      <c r="T231" s="23"/>
      <c r="V231" s="22" t="str">
        <f>IF(ISBLANK(U231),  "", _xlfn.CONCAT("haas/entity/sensor/", LOWER(C231), "/", E231, "/config"))</f>
        <v/>
      </c>
      <c r="W231" s="22" t="str">
        <f>IF(ISBLANK(U231),  "", _xlfn.CONCAT("haas/entity/sensor/", LOWER(C231), "/", E231))</f>
        <v/>
      </c>
      <c r="AA231" s="22" t="str">
        <f>IF(OR(ISBLANK(AH231), ISBLANK(AI231)), "", LOWER(_xlfn.CONCAT(Table2[[#This Row],[device_manufacturer]], "-",Table2[[#This Row],[device_suggested_area]], "-", Table2[[#This Row],[device_identifiers]])))</f>
        <v>tplink-kitchen-fridge</v>
      </c>
      <c r="AB231" s="23" t="s">
        <v>596</v>
      </c>
      <c r="AC231" s="22" t="s">
        <v>600</v>
      </c>
      <c r="AD231" s="22" t="s">
        <v>593</v>
      </c>
      <c r="AE231" s="22" t="str">
        <f>IF(OR(ISBLANK(AH231), ISBLANK(AI231)), "", Table2[[#This Row],[device_via_device]])</f>
        <v>TPLink</v>
      </c>
      <c r="AF231" s="22" t="s">
        <v>251</v>
      </c>
      <c r="AG231" s="22" t="s">
        <v>739</v>
      </c>
      <c r="AH231" s="22" t="s">
        <v>579</v>
      </c>
      <c r="AI231" s="22" t="s">
        <v>728</v>
      </c>
      <c r="AJ231" s="22" t="str">
        <f>IF(AND(ISBLANK(AH231), ISBLANK(AI231)), "", _xlfn.CONCAT("[", IF(ISBLANK(AH231), "", _xlfn.CONCAT("[""mac"", """, AH231, """]")), IF(ISBLANK(AI231), "", _xlfn.CONCAT(", [""ip"", """, AI231, """]")), "]"))</f>
        <v>[["mac", "ac:84:c6:54:96:50"], ["ip", "10.0.6.77"]]</v>
      </c>
    </row>
    <row r="232" spans="1:36" x14ac:dyDescent="0.2">
      <c r="A232" s="22">
        <v>2513</v>
      </c>
      <c r="B232" s="22" t="s">
        <v>27</v>
      </c>
      <c r="C232" s="22" t="s">
        <v>289</v>
      </c>
      <c r="D232" s="22" t="s">
        <v>135</v>
      </c>
      <c r="E232" s="22" t="s">
        <v>334</v>
      </c>
      <c r="F232" s="22" t="str">
        <f>IF(ISBLANK(E232), "", Table2[[#This Row],[unique_id]])</f>
        <v>deck_freezer</v>
      </c>
      <c r="G232" s="22" t="s">
        <v>275</v>
      </c>
      <c r="H232" s="22" t="s">
        <v>430</v>
      </c>
      <c r="I232" s="22" t="s">
        <v>429</v>
      </c>
      <c r="K232" s="22" t="s">
        <v>357</v>
      </c>
      <c r="R232" s="22" t="s">
        <v>348</v>
      </c>
      <c r="T232" s="23"/>
      <c r="V232" s="22" t="str">
        <f>IF(ISBLANK(U232),  "", _xlfn.CONCAT("haas/entity/sensor/", LOWER(C232), "/", E232, "/config"))</f>
        <v/>
      </c>
      <c r="W232" s="22" t="str">
        <f>IF(ISBLANK(U232),  "", _xlfn.CONCAT("haas/entity/sensor/", LOWER(C232), "/", E232))</f>
        <v/>
      </c>
      <c r="AA232" s="22" t="str">
        <f>IF(OR(ISBLANK(AH232), ISBLANK(AI232)), "", LOWER(_xlfn.CONCAT(Table2[[#This Row],[device_manufacturer]], "-",Table2[[#This Row],[device_suggested_area]], "-", Table2[[#This Row],[device_identifiers]])))</f>
        <v>tplink-deck-freezer</v>
      </c>
      <c r="AB232" s="23" t="s">
        <v>596</v>
      </c>
      <c r="AC232" s="22" t="s">
        <v>601</v>
      </c>
      <c r="AD232" s="26" t="s">
        <v>593</v>
      </c>
      <c r="AE232" s="22" t="str">
        <f>IF(OR(ISBLANK(AH232), ISBLANK(AI232)), "", Table2[[#This Row],[device_via_device]])</f>
        <v>TPLink</v>
      </c>
      <c r="AF232" s="22" t="s">
        <v>591</v>
      </c>
      <c r="AG232" s="22" t="s">
        <v>739</v>
      </c>
      <c r="AH232" s="22" t="s">
        <v>580</v>
      </c>
      <c r="AI232" s="22" t="s">
        <v>729</v>
      </c>
      <c r="AJ232" s="22" t="str">
        <f>IF(AND(ISBLANK(AH232), ISBLANK(AI232)), "", _xlfn.CONCAT("[", IF(ISBLANK(AH232), "", _xlfn.CONCAT("[""mac"", """, AH232, """]")), IF(ISBLANK(AI232), "", _xlfn.CONCAT(", [""ip"", """, AI232, """]")), "]"))</f>
        <v>[["mac", "ac:84:c6:54:9e:cf"], ["ip", "10.0.6.78"]]</v>
      </c>
    </row>
    <row r="233" spans="1:36" x14ac:dyDescent="0.2">
      <c r="A233" s="22">
        <v>2514</v>
      </c>
      <c r="B233" s="22" t="s">
        <v>27</v>
      </c>
      <c r="C233" s="22" t="s">
        <v>289</v>
      </c>
      <c r="D233" s="22" t="s">
        <v>135</v>
      </c>
      <c r="E233" s="22" t="s">
        <v>340</v>
      </c>
      <c r="F233" s="22" t="str">
        <f>IF(ISBLANK(E233), "", Table2[[#This Row],[unique_id]])</f>
        <v>study_battery_charger</v>
      </c>
      <c r="G233" s="22" t="s">
        <v>282</v>
      </c>
      <c r="H233" s="22" t="s">
        <v>430</v>
      </c>
      <c r="I233" s="22" t="s">
        <v>429</v>
      </c>
      <c r="K233" s="22" t="s">
        <v>357</v>
      </c>
      <c r="R233" s="22" t="s">
        <v>355</v>
      </c>
      <c r="T233" s="23"/>
      <c r="V233" s="22" t="str">
        <f>IF(ISBLANK(U233),  "", _xlfn.CONCAT("haas/entity/sensor/", LOWER(C233), "/", E233, "/config"))</f>
        <v/>
      </c>
      <c r="W233" s="22" t="str">
        <f>IF(ISBLANK(U233),  "", _xlfn.CONCAT("haas/entity/sensor/", LOWER(C233), "/", E233))</f>
        <v/>
      </c>
      <c r="AA233" s="22" t="str">
        <f>IF(OR(ISBLANK(AH233), ISBLANK(AI233)), "", LOWER(_xlfn.CONCAT(Table2[[#This Row],[device_manufacturer]], "-",Table2[[#This Row],[device_suggested_area]], "-", Table2[[#This Row],[device_identifiers]])))</f>
        <v>tplink-study-battery-charger</v>
      </c>
      <c r="AB233" s="23" t="s">
        <v>595</v>
      </c>
      <c r="AC233" s="22" t="s">
        <v>629</v>
      </c>
      <c r="AD233" s="28" t="s">
        <v>594</v>
      </c>
      <c r="AE233" s="22" t="str">
        <f>IF(OR(ISBLANK(AH233), ISBLANK(AI233)), "", Table2[[#This Row],[device_via_device]])</f>
        <v>TPLink</v>
      </c>
      <c r="AF233" s="22" t="s">
        <v>590</v>
      </c>
      <c r="AG233" s="22" t="s">
        <v>739</v>
      </c>
      <c r="AH233" s="22" t="s">
        <v>573</v>
      </c>
      <c r="AI233" s="22" t="s">
        <v>722</v>
      </c>
      <c r="AJ233" s="22" t="str">
        <f>IF(AND(ISBLANK(AH233), ISBLANK(AI233)), "", _xlfn.CONCAT("[", IF(ISBLANK(AH233), "", _xlfn.CONCAT("[""mac"", """, AH233, """]")), IF(ISBLANK(AI233), "", _xlfn.CONCAT(", [""ip"", """, AI233, """]")), "]"))</f>
        <v>[["mac", "5c:a6:e6:25:64:e9"], ["ip", "10.0.6.71"]]</v>
      </c>
    </row>
    <row r="234" spans="1:36" x14ac:dyDescent="0.2">
      <c r="A234" s="22">
        <v>2515</v>
      </c>
      <c r="B234" s="22" t="s">
        <v>27</v>
      </c>
      <c r="C234" s="22" t="s">
        <v>289</v>
      </c>
      <c r="D234" s="22" t="s">
        <v>135</v>
      </c>
      <c r="E234" s="22" t="s">
        <v>341</v>
      </c>
      <c r="F234" s="22" t="str">
        <f>IF(ISBLANK(E234), "", Table2[[#This Row],[unique_id]])</f>
        <v>laundry_vacuum_charger</v>
      </c>
      <c r="G234" s="22" t="s">
        <v>281</v>
      </c>
      <c r="H234" s="22" t="s">
        <v>430</v>
      </c>
      <c r="I234" s="22" t="s">
        <v>429</v>
      </c>
      <c r="K234" s="22" t="s">
        <v>357</v>
      </c>
      <c r="R234" s="22" t="s">
        <v>355</v>
      </c>
      <c r="T234" s="23"/>
      <c r="V234" s="22" t="str">
        <f>IF(ISBLANK(U234),  "", _xlfn.CONCAT("haas/entity/sensor/", LOWER(C234), "/", E234, "/config"))</f>
        <v/>
      </c>
      <c r="W234" s="22" t="str">
        <f>IF(ISBLANK(U234),  "", _xlfn.CONCAT("haas/entity/sensor/", LOWER(C234), "/", E234))</f>
        <v/>
      </c>
      <c r="AA234" s="22" t="str">
        <f>IF(OR(ISBLANK(AH234), ISBLANK(AI234)), "", LOWER(_xlfn.CONCAT(Table2[[#This Row],[device_manufacturer]], "-",Table2[[#This Row],[device_suggested_area]], "-", Table2[[#This Row],[device_identifiers]])))</f>
        <v>tplink-laundry-vacuum-charger</v>
      </c>
      <c r="AB234" s="23" t="s">
        <v>595</v>
      </c>
      <c r="AC234" s="22" t="s">
        <v>630</v>
      </c>
      <c r="AD234" s="28" t="s">
        <v>594</v>
      </c>
      <c r="AE234" s="22" t="str">
        <f>IF(OR(ISBLANK(AH234), ISBLANK(AI234)), "", Table2[[#This Row],[device_via_device]])</f>
        <v>TPLink</v>
      </c>
      <c r="AF234" s="22" t="s">
        <v>259</v>
      </c>
      <c r="AG234" s="22" t="s">
        <v>739</v>
      </c>
      <c r="AH234" s="22" t="s">
        <v>574</v>
      </c>
      <c r="AI234" s="22" t="s">
        <v>723</v>
      </c>
      <c r="AJ234" s="22" t="str">
        <f>IF(AND(ISBLANK(AH234), ISBLANK(AI234)), "", _xlfn.CONCAT("[", IF(ISBLANK(AH234), "", _xlfn.CONCAT("[""mac"", """, AH234, """]")), IF(ISBLANK(AI234), "", _xlfn.CONCAT(", [""ip"", """, AI234, """]")), "]"))</f>
        <v>[["mac", "5c:a6:e6:25:57:fd"], ["ip", "10.0.6.72"]]</v>
      </c>
    </row>
    <row r="235" spans="1:36" x14ac:dyDescent="0.2">
      <c r="A235" s="22">
        <v>2516</v>
      </c>
      <c r="B235" s="22" t="s">
        <v>27</v>
      </c>
      <c r="C235" s="22" t="s">
        <v>289</v>
      </c>
      <c r="D235" s="22" t="s">
        <v>135</v>
      </c>
      <c r="E235" s="22" t="s">
        <v>191</v>
      </c>
      <c r="F235" s="22" t="str">
        <f>IF(ISBLANK(E235), "", Table2[[#This Row],[unique_id]])</f>
        <v>lounge_tv</v>
      </c>
      <c r="G235" s="22" t="s">
        <v>192</v>
      </c>
      <c r="H235" s="22" t="s">
        <v>431</v>
      </c>
      <c r="I235" s="22" t="s">
        <v>429</v>
      </c>
      <c r="K235" s="22" t="s">
        <v>357</v>
      </c>
      <c r="R235" s="22" t="s">
        <v>349</v>
      </c>
      <c r="T235" s="23"/>
      <c r="V235" s="22" t="str">
        <f>IF(ISBLANK(U235),  "", _xlfn.CONCAT("haas/entity/sensor/", LOWER(C235), "/", E235, "/config"))</f>
        <v/>
      </c>
      <c r="W235" s="22" t="str">
        <f>IF(ISBLANK(U235),  "", _xlfn.CONCAT("haas/entity/sensor/", LOWER(C235), "/", E235))</f>
        <v/>
      </c>
      <c r="AA235" s="22" t="str">
        <f>IF(OR(ISBLANK(AH235), ISBLANK(AI235)), "", LOWER(_xlfn.CONCAT(Table2[[#This Row],[device_manufacturer]], "-",Table2[[#This Row],[device_suggested_area]], "-", Table2[[#This Row],[device_identifiers]])))</f>
        <v>tplink-lounge-tv</v>
      </c>
      <c r="AB235" s="23" t="s">
        <v>596</v>
      </c>
      <c r="AC235" s="22" t="s">
        <v>603</v>
      </c>
      <c r="AD235" s="22" t="s">
        <v>593</v>
      </c>
      <c r="AE235" s="22" t="str">
        <f>IF(OR(ISBLANK(AH235), ISBLANK(AI235)), "", Table2[[#This Row],[device_via_device]])</f>
        <v>TPLink</v>
      </c>
      <c r="AF235" s="22" t="s">
        <v>239</v>
      </c>
      <c r="AG235" s="22" t="s">
        <v>739</v>
      </c>
      <c r="AH235" s="22" t="s">
        <v>582</v>
      </c>
      <c r="AI235" s="22" t="s">
        <v>731</v>
      </c>
      <c r="AJ235" s="22" t="str">
        <f>IF(AND(ISBLANK(AH235), ISBLANK(AI235)), "", _xlfn.CONCAT("[", IF(ISBLANK(AH235), "", _xlfn.CONCAT("[""mac"", """, AH235, """]")), IF(ISBLANK(AI235), "", _xlfn.CONCAT(", [""ip"", """, AI235, """]")), "]"))</f>
        <v>[["mac", "ac:84:c6:54:a3:a2"], ["ip", "10.0.6.80"]]</v>
      </c>
    </row>
    <row r="236" spans="1:36" x14ac:dyDescent="0.2">
      <c r="A236" s="22">
        <v>2517</v>
      </c>
      <c r="B236" s="22" t="s">
        <v>27</v>
      </c>
      <c r="C236" s="22" t="s">
        <v>289</v>
      </c>
      <c r="D236" s="22" t="s">
        <v>135</v>
      </c>
      <c r="E236" s="22" t="s">
        <v>338</v>
      </c>
      <c r="F236" s="22" t="str">
        <f>IF(ISBLANK(E236), "", Table2[[#This Row],[unique_id]])</f>
        <v>rack_outlet</v>
      </c>
      <c r="G236" s="22" t="s">
        <v>273</v>
      </c>
      <c r="H236" s="22" t="s">
        <v>431</v>
      </c>
      <c r="I236" s="22" t="s">
        <v>429</v>
      </c>
      <c r="K236" s="22" t="s">
        <v>357</v>
      </c>
      <c r="R236" s="22" t="s">
        <v>352</v>
      </c>
      <c r="T236" s="23"/>
      <c r="V236" s="22" t="str">
        <f>IF(ISBLANK(U236),  "", _xlfn.CONCAT("haas/entity/sensor/", LOWER(C236), "/", E236, "/config"))</f>
        <v/>
      </c>
      <c r="W236" s="22" t="str">
        <f>IF(ISBLANK(U236),  "", _xlfn.CONCAT("haas/entity/sensor/", LOWER(C236), "/", E236))</f>
        <v/>
      </c>
      <c r="AA236" s="22" t="str">
        <f>IF(OR(ISBLANK(AH236), ISBLANK(AI236)), "", LOWER(_xlfn.CONCAT(Table2[[#This Row],[device_manufacturer]], "-",Table2[[#This Row],[device_suggested_area]], "-", Table2[[#This Row],[device_identifiers]])))</f>
        <v>tplink-rack-outlet</v>
      </c>
      <c r="AB236" s="23" t="s">
        <v>596</v>
      </c>
      <c r="AC236" s="22" t="s">
        <v>605</v>
      </c>
      <c r="AD236" s="26" t="s">
        <v>593</v>
      </c>
      <c r="AE236" s="22" t="str">
        <f>IF(OR(ISBLANK(AH236), ISBLANK(AI236)), "", Table2[[#This Row],[device_via_device]])</f>
        <v>TPLink</v>
      </c>
      <c r="AF236" s="22" t="s">
        <v>29</v>
      </c>
      <c r="AG236" s="22" t="s">
        <v>739</v>
      </c>
      <c r="AH236" s="22" t="s">
        <v>588</v>
      </c>
      <c r="AI236" s="22" t="s">
        <v>737</v>
      </c>
      <c r="AJ236" s="22" t="str">
        <f>IF(AND(ISBLANK(AH236), ISBLANK(AI236)), "", _xlfn.CONCAT("[", IF(ISBLANK(AH236), "", _xlfn.CONCAT("[""mac"", """, AH236, """]")), IF(ISBLANK(AI236), "", _xlfn.CONCAT(", [""ip"", """, AI236, """]")), "]"))</f>
        <v>[["mac", "ac:84:c6:54:95:8b"], ["ip", "10.0.6.86"]]</v>
      </c>
    </row>
    <row r="237" spans="1:36" x14ac:dyDescent="0.2">
      <c r="A237" s="22">
        <v>2518</v>
      </c>
      <c r="B237" s="22" t="s">
        <v>27</v>
      </c>
      <c r="C237" s="22" t="s">
        <v>289</v>
      </c>
      <c r="D237" s="22" t="s">
        <v>135</v>
      </c>
      <c r="E237" s="22" t="s">
        <v>339</v>
      </c>
      <c r="F237" s="22" t="str">
        <f>IF(ISBLANK(E237), "", Table2[[#This Row],[unique_id]])</f>
        <v>roof_network_switch</v>
      </c>
      <c r="G237" s="22" t="s">
        <v>270</v>
      </c>
      <c r="H237" s="22" t="s">
        <v>431</v>
      </c>
      <c r="I237" s="22" t="s">
        <v>429</v>
      </c>
      <c r="K237" s="22" t="s">
        <v>357</v>
      </c>
      <c r="R237" s="22" t="s">
        <v>353</v>
      </c>
      <c r="T237" s="23"/>
      <c r="V237" s="22" t="str">
        <f>IF(ISBLANK(U237),  "", _xlfn.CONCAT("haas/entity/sensor/", LOWER(C237), "/", E237, "/config"))</f>
        <v/>
      </c>
      <c r="W237" s="22" t="str">
        <f>IF(ISBLANK(U237),  "", _xlfn.CONCAT("haas/entity/sensor/", LOWER(C237), "/", E237))</f>
        <v/>
      </c>
      <c r="AA237" s="22" t="str">
        <f>IF(OR(ISBLANK(AH237), ISBLANK(AI237)), "", LOWER(_xlfn.CONCAT(Table2[[#This Row],[device_manufacturer]], "-",Table2[[#This Row],[device_suggested_area]], "-", Table2[[#This Row],[device_identifiers]])))</f>
        <v>tplink-roof-network-switch</v>
      </c>
      <c r="AB237" s="23" t="s">
        <v>596</v>
      </c>
      <c r="AC237" s="22" t="s">
        <v>751</v>
      </c>
      <c r="AD237" s="22" t="s">
        <v>593</v>
      </c>
      <c r="AE237" s="22" t="str">
        <f>IF(OR(ISBLANK(AH237), ISBLANK(AI237)), "", Table2[[#This Row],[device_via_device]])</f>
        <v>TPLink</v>
      </c>
      <c r="AF237" s="22" t="s">
        <v>39</v>
      </c>
      <c r="AG237" s="22" t="s">
        <v>739</v>
      </c>
      <c r="AH237" s="22" t="s">
        <v>586</v>
      </c>
      <c r="AI237" s="22" t="s">
        <v>735</v>
      </c>
      <c r="AJ237" s="22" t="str">
        <f>IF(AND(ISBLANK(AH237), ISBLANK(AI237)), "", _xlfn.CONCAT("[", IF(ISBLANK(AH237), "", _xlfn.CONCAT("[""mac"", """, AH237, """]")), IF(ISBLANK(AI237), "", _xlfn.CONCAT(", [""ip"", """, AI237, """]")), "]"))</f>
        <v>[["mac", "ac:84:c6:0d:20:9e"], ["ip", "10.0.6.84"]]</v>
      </c>
    </row>
    <row r="238" spans="1:36" x14ac:dyDescent="0.2">
      <c r="A238" s="22">
        <v>2519</v>
      </c>
      <c r="B238" s="22" t="s">
        <v>27</v>
      </c>
      <c r="C238" s="22" t="s">
        <v>289</v>
      </c>
      <c r="D238" s="22" t="s">
        <v>135</v>
      </c>
      <c r="E238" s="22" t="s">
        <v>750</v>
      </c>
      <c r="F238" s="22" t="str">
        <f>IF(ISBLANK(E238), "", Table2[[#This Row],[unique_id]])</f>
        <v>rack_modem</v>
      </c>
      <c r="G238" s="22" t="s">
        <v>272</v>
      </c>
      <c r="H238" s="22" t="s">
        <v>431</v>
      </c>
      <c r="I238" s="22" t="s">
        <v>429</v>
      </c>
      <c r="K238" s="22" t="s">
        <v>357</v>
      </c>
      <c r="R238" s="22" t="s">
        <v>354</v>
      </c>
      <c r="T238" s="23"/>
      <c r="V238" s="22" t="str">
        <f>IF(ISBLANK(U238),  "", _xlfn.CONCAT("haas/entity/sensor/", LOWER(C238), "/", E238, "/config"))</f>
        <v/>
      </c>
      <c r="W238" s="22" t="str">
        <f>IF(ISBLANK(U238),  "", _xlfn.CONCAT("haas/entity/sensor/", LOWER(C238), "/", E238))</f>
        <v/>
      </c>
      <c r="AA238" s="22" t="str">
        <f>IF(OR(ISBLANK(AH238), ISBLANK(AI238)), "", LOWER(_xlfn.CONCAT(Table2[[#This Row],[device_manufacturer]], "-",Table2[[#This Row],[device_suggested_area]], "-", Table2[[#This Row],[device_identifiers]])))</f>
        <v>tplink-rack-modem</v>
      </c>
      <c r="AB238" s="23" t="s">
        <v>595</v>
      </c>
      <c r="AC238" s="22" t="s">
        <v>606</v>
      </c>
      <c r="AD238" s="28" t="s">
        <v>594</v>
      </c>
      <c r="AE238" s="22" t="str">
        <f>IF(OR(ISBLANK(AH238), ISBLANK(AI238)), "", Table2[[#This Row],[device_via_device]])</f>
        <v>TPLink</v>
      </c>
      <c r="AF238" s="22" t="s">
        <v>29</v>
      </c>
      <c r="AG238" s="22" t="s">
        <v>739</v>
      </c>
      <c r="AH238" s="22" t="s">
        <v>587</v>
      </c>
      <c r="AI238" s="22" t="s">
        <v>736</v>
      </c>
      <c r="AJ238" s="22" t="str">
        <f>IF(AND(ISBLANK(AH238), ISBLANK(AI238)), "", _xlfn.CONCAT("[", IF(ISBLANK(AH238), "", _xlfn.CONCAT("[""mac"", """, AH238, """]")), IF(ISBLANK(AI238), "", _xlfn.CONCAT(", [""ip"", """, AI238, """]")), "]"))</f>
        <v>[["mac", "10:27:f5:31:f6:7e"], ["ip", "10.0.6.85"]]</v>
      </c>
    </row>
    <row r="239" spans="1:36" x14ac:dyDescent="0.2">
      <c r="A239" s="22">
        <v>2520</v>
      </c>
      <c r="B239" s="22" t="s">
        <v>27</v>
      </c>
      <c r="C239" s="22" t="s">
        <v>821</v>
      </c>
      <c r="D239" s="22" t="s">
        <v>550</v>
      </c>
      <c r="E239" s="22" t="s">
        <v>549</v>
      </c>
      <c r="F239" s="22" t="str">
        <f>IF(ISBLANK(E239), "", Table2[[#This Row],[unique_id]])</f>
        <v>column_break</v>
      </c>
      <c r="G239" s="22" t="s">
        <v>546</v>
      </c>
      <c r="H239" s="22" t="s">
        <v>431</v>
      </c>
      <c r="I239" s="22" t="s">
        <v>429</v>
      </c>
      <c r="K239" s="22" t="s">
        <v>547</v>
      </c>
      <c r="L239" s="22" t="s">
        <v>548</v>
      </c>
      <c r="T239" s="23"/>
      <c r="AJ239" s="22" t="str">
        <f>IF(AND(ISBLANK(AH239), ISBLANK(AI239)), "", _xlfn.CONCAT("[", IF(ISBLANK(AH239), "", _xlfn.CONCAT("[""mac"", """, AH239, """]")), IF(ISBLANK(AI239), "", _xlfn.CONCAT(", [""ip"", """, AI239, """]")), "]"))</f>
        <v/>
      </c>
    </row>
    <row r="240" spans="1:36" x14ac:dyDescent="0.2">
      <c r="A240" s="22">
        <v>2521</v>
      </c>
      <c r="B240" s="22" t="s">
        <v>27</v>
      </c>
      <c r="C240" s="22" t="s">
        <v>129</v>
      </c>
      <c r="D240" s="22" t="s">
        <v>28</v>
      </c>
      <c r="E240" s="28" t="s">
        <v>381</v>
      </c>
      <c r="F240" s="22" t="str">
        <f>IF(ISBLANK(E240), "", Table2[[#This Row],[unique_id]])</f>
        <v>netatmo_bertram_2_office_pantry_battery_percent</v>
      </c>
      <c r="G240" s="22" t="s">
        <v>257</v>
      </c>
      <c r="H240" s="22" t="s">
        <v>400</v>
      </c>
      <c r="I240" s="22" t="s">
        <v>429</v>
      </c>
      <c r="K240" s="22" t="s">
        <v>137</v>
      </c>
      <c r="R240" s="22" t="s">
        <v>386</v>
      </c>
      <c r="T240" s="23"/>
      <c r="V240" s="22" t="str">
        <f>IF(ISBLANK(U240),  "", _xlfn.CONCAT("haas/entity/sensor/", LOWER(C240), "/", E240, "/config"))</f>
        <v/>
      </c>
      <c r="W240" s="22" t="str">
        <f>IF(ISBLANK(U240),  "", _xlfn.CONCAT("haas/entity/sensor/", LOWER(C240), "/", E240))</f>
        <v/>
      </c>
      <c r="X240" s="26"/>
      <c r="AJ240" s="22" t="str">
        <f>IF(AND(ISBLANK(AH240), ISBLANK(AI240)), "", _xlfn.CONCAT("[", IF(ISBLANK(AH240), "", _xlfn.CONCAT("[""mac"", """, AH240, """]")), IF(ISBLANK(AI240), "", _xlfn.CONCAT(", [""ip"", """, AI240, """]")), "]"))</f>
        <v/>
      </c>
    </row>
    <row r="241" spans="1:36" x14ac:dyDescent="0.2">
      <c r="A241" s="22">
        <v>2522</v>
      </c>
      <c r="B241" s="22" t="s">
        <v>27</v>
      </c>
      <c r="C241" s="22" t="s">
        <v>129</v>
      </c>
      <c r="D241" s="22" t="s">
        <v>28</v>
      </c>
      <c r="E241" s="28" t="s">
        <v>382</v>
      </c>
      <c r="F241" s="22" t="str">
        <f>IF(ISBLANK(E241), "", Table2[[#This Row],[unique_id]])</f>
        <v>netatmo_bertram_2_office_lounge_battery_percent</v>
      </c>
      <c r="G241" s="22" t="s">
        <v>239</v>
      </c>
      <c r="H241" s="22" t="s">
        <v>400</v>
      </c>
      <c r="I241" s="22" t="s">
        <v>429</v>
      </c>
      <c r="K241" s="22" t="s">
        <v>137</v>
      </c>
      <c r="R241" s="22" t="s">
        <v>386</v>
      </c>
      <c r="T241" s="23"/>
      <c r="V241" s="22" t="str">
        <f>IF(ISBLANK(U241),  "", _xlfn.CONCAT("haas/entity/sensor/", LOWER(C241), "/", E241, "/config"))</f>
        <v/>
      </c>
      <c r="W241" s="22" t="str">
        <f>IF(ISBLANK(U241),  "", _xlfn.CONCAT("haas/entity/sensor/", LOWER(C241), "/", E241))</f>
        <v/>
      </c>
      <c r="X241" s="26"/>
      <c r="AJ241" s="22" t="str">
        <f>IF(AND(ISBLANK(AH241), ISBLANK(AI241)), "", _xlfn.CONCAT("[", IF(ISBLANK(AH241), "", _xlfn.CONCAT("[""mac"", """, AH241, """]")), IF(ISBLANK(AI241), "", _xlfn.CONCAT(", [""ip"", """, AI241, """]")), "]"))</f>
        <v/>
      </c>
    </row>
    <row r="242" spans="1:36" x14ac:dyDescent="0.2">
      <c r="A242" s="22">
        <v>2523</v>
      </c>
      <c r="B242" s="22" t="s">
        <v>27</v>
      </c>
      <c r="C242" s="22" t="s">
        <v>129</v>
      </c>
      <c r="D242" s="22" t="s">
        <v>28</v>
      </c>
      <c r="E242" s="28" t="s">
        <v>383</v>
      </c>
      <c r="F242" s="22" t="str">
        <f>IF(ISBLANK(E242), "", Table2[[#This Row],[unique_id]])</f>
        <v>netatmo_bertram_2_office_dining_battery_percent</v>
      </c>
      <c r="G242" s="22" t="s">
        <v>238</v>
      </c>
      <c r="H242" s="22" t="s">
        <v>400</v>
      </c>
      <c r="I242" s="22" t="s">
        <v>429</v>
      </c>
      <c r="K242" s="22" t="s">
        <v>137</v>
      </c>
      <c r="R242" s="22" t="s">
        <v>386</v>
      </c>
      <c r="T242" s="23"/>
      <c r="V242" s="22" t="str">
        <f>IF(ISBLANK(U242),  "", _xlfn.CONCAT("haas/entity/sensor/", LOWER(C242), "/", E242, "/config"))</f>
        <v/>
      </c>
      <c r="W242" s="22" t="str">
        <f>IF(ISBLANK(U242),  "", _xlfn.CONCAT("haas/entity/sensor/", LOWER(C242), "/", E242))</f>
        <v/>
      </c>
      <c r="X242" s="26"/>
      <c r="AJ242" s="22" t="str">
        <f>IF(AND(ISBLANK(AH242), ISBLANK(AI242)), "", _xlfn.CONCAT("[", IF(ISBLANK(AH242), "", _xlfn.CONCAT("[""mac"", """, AH242, """]")), IF(ISBLANK(AI242), "", _xlfn.CONCAT(", [""ip"", """, AI242, """]")), "]"))</f>
        <v/>
      </c>
    </row>
    <row r="243" spans="1:36" x14ac:dyDescent="0.2">
      <c r="A243" s="22">
        <v>2524</v>
      </c>
      <c r="B243" s="22" t="s">
        <v>27</v>
      </c>
      <c r="C243" s="22" t="s">
        <v>129</v>
      </c>
      <c r="D243" s="22" t="s">
        <v>28</v>
      </c>
      <c r="E243" s="28" t="s">
        <v>384</v>
      </c>
      <c r="F243" s="22" t="str">
        <f>IF(ISBLANK(E243), "", Table2[[#This Row],[unique_id]])</f>
        <v>netatmo_bertram_2_office_basement_battery_percent</v>
      </c>
      <c r="G243" s="22" t="s">
        <v>256</v>
      </c>
      <c r="H243" s="22" t="s">
        <v>400</v>
      </c>
      <c r="I243" s="22" t="s">
        <v>429</v>
      </c>
      <c r="K243" s="22" t="s">
        <v>137</v>
      </c>
      <c r="R243" s="22" t="s">
        <v>386</v>
      </c>
      <c r="T243" s="23"/>
      <c r="V243" s="22" t="str">
        <f>IF(ISBLANK(U243),  "", _xlfn.CONCAT("haas/entity/sensor/", LOWER(C243), "/", E243, "/config"))</f>
        <v/>
      </c>
      <c r="W243" s="22" t="str">
        <f>IF(ISBLANK(U243),  "", _xlfn.CONCAT("haas/entity/sensor/", LOWER(C243), "/", E243))</f>
        <v/>
      </c>
      <c r="AJ243" s="22" t="str">
        <f>IF(AND(ISBLANK(AH243), ISBLANK(AI243)), "", _xlfn.CONCAT("[", IF(ISBLANK(AH243), "", _xlfn.CONCAT("[""mac"", """, AH243, """]")), IF(ISBLANK(AI243), "", _xlfn.CONCAT(", [""ip"", """, AI243, """]")), "]"))</f>
        <v/>
      </c>
    </row>
    <row r="244" spans="1:36" x14ac:dyDescent="0.2">
      <c r="A244" s="22">
        <v>2525</v>
      </c>
      <c r="B244" s="22" t="s">
        <v>27</v>
      </c>
      <c r="C244" s="22" t="s">
        <v>194</v>
      </c>
      <c r="D244" s="22" t="s">
        <v>28</v>
      </c>
      <c r="E244" s="22" t="s">
        <v>146</v>
      </c>
      <c r="F244" s="22" t="str">
        <f>IF(ISBLANK(E244), "", Table2[[#This Row],[unique_id]])</f>
        <v>parents_speaker_battery</v>
      </c>
      <c r="G244" s="22" t="s">
        <v>237</v>
      </c>
      <c r="H244" s="22" t="s">
        <v>401</v>
      </c>
      <c r="I244" s="22" t="s">
        <v>429</v>
      </c>
      <c r="K244" s="22" t="s">
        <v>137</v>
      </c>
      <c r="R244" s="22" t="s">
        <v>386</v>
      </c>
      <c r="T244" s="23"/>
      <c r="V244" s="22" t="str">
        <f>IF(ISBLANK(U244),  "", _xlfn.CONCAT("haas/entity/sensor/", LOWER(C244), "/", E244, "/config"))</f>
        <v/>
      </c>
      <c r="W244" s="22" t="str">
        <f>IF(ISBLANK(U244),  "", _xlfn.CONCAT("haas/entity/sensor/", LOWER(C244), "/", E244))</f>
        <v/>
      </c>
      <c r="AJ244" s="22" t="str">
        <f>IF(AND(ISBLANK(AH244), ISBLANK(AI244)), "", _xlfn.CONCAT("[", IF(ISBLANK(AH244), "", _xlfn.CONCAT("[""mac"", """, AH244, """]")), IF(ISBLANK(AI244), "", _xlfn.CONCAT(", [""ip"", """, AI244, """]")), "]"))</f>
        <v/>
      </c>
    </row>
    <row r="245" spans="1:36" x14ac:dyDescent="0.2">
      <c r="A245" s="22">
        <v>2526</v>
      </c>
      <c r="B245" s="22" t="s">
        <v>27</v>
      </c>
      <c r="C245" s="22" t="s">
        <v>194</v>
      </c>
      <c r="D245" s="22" t="s">
        <v>28</v>
      </c>
      <c r="E245" s="22" t="s">
        <v>385</v>
      </c>
      <c r="F245" s="22" t="str">
        <f>IF(ISBLANK(E245), "", Table2[[#This Row],[unique_id]])</f>
        <v>kitchen_home_battery</v>
      </c>
      <c r="G245" s="22" t="s">
        <v>251</v>
      </c>
      <c r="H245" s="22" t="s">
        <v>401</v>
      </c>
      <c r="I245" s="22" t="s">
        <v>429</v>
      </c>
      <c r="K245" s="22" t="s">
        <v>137</v>
      </c>
      <c r="R245" s="22" t="s">
        <v>386</v>
      </c>
      <c r="T245" s="23"/>
      <c r="V245" s="22" t="str">
        <f>IF(ISBLANK(U245),  "", _xlfn.CONCAT("haas/entity/sensor/", LOWER(C245), "/", E245, "/config"))</f>
        <v/>
      </c>
      <c r="W245" s="22" t="str">
        <f>IF(ISBLANK(U245),  "", _xlfn.CONCAT("haas/entity/sensor/", LOWER(C245), "/", E245))</f>
        <v/>
      </c>
      <c r="AJ245" s="22" t="str">
        <f>IF(AND(ISBLANK(AH245), ISBLANK(AI245)), "", _xlfn.CONCAT("[", IF(ISBLANK(AH245), "", _xlfn.CONCAT("[""mac"", """, AH245, """]")), IF(ISBLANK(AI245), "", _xlfn.CONCAT(", [""ip"", """, AI245, """]")), "]"))</f>
        <v/>
      </c>
    </row>
    <row r="246" spans="1:36" x14ac:dyDescent="0.2">
      <c r="A246" s="22">
        <v>2527</v>
      </c>
      <c r="B246" s="22" t="s">
        <v>27</v>
      </c>
      <c r="C246" s="22" t="s">
        <v>40</v>
      </c>
      <c r="D246" s="22" t="s">
        <v>28</v>
      </c>
      <c r="E246" s="22" t="s">
        <v>181</v>
      </c>
      <c r="F246" s="22" t="str">
        <f>IF(ISBLANK(E246), "", Table2[[#This Row],[unique_id]])</f>
        <v>weatherstation_console_battery_voltage</v>
      </c>
      <c r="G246" s="22" t="s">
        <v>397</v>
      </c>
      <c r="H246" s="22" t="s">
        <v>402</v>
      </c>
      <c r="I246" s="22" t="s">
        <v>429</v>
      </c>
      <c r="K246" s="22" t="s">
        <v>137</v>
      </c>
      <c r="O246" s="22" t="s">
        <v>32</v>
      </c>
      <c r="P246" s="22" t="s">
        <v>84</v>
      </c>
      <c r="Q246" s="22" t="s">
        <v>85</v>
      </c>
      <c r="R246" s="22" t="s">
        <v>386</v>
      </c>
      <c r="S246" s="22">
        <v>300</v>
      </c>
      <c r="T246" s="23" t="s">
        <v>35</v>
      </c>
      <c r="U246" s="22" t="s">
        <v>86</v>
      </c>
      <c r="V246" s="22" t="str">
        <f>IF(ISBLANK(U246),  "", _xlfn.CONCAT("haas/entity/sensor/", LOWER(C246), "/", E246, "/config"))</f>
        <v>haas/entity/sensor/weewx/weatherstation_console_battery_voltage/config</v>
      </c>
      <c r="W246" s="22" t="str">
        <f>IF(ISBLANK(U246),  "", _xlfn.CONCAT("haas/entity/sensor/", LOWER(C246), "/", E246))</f>
        <v>haas/entity/sensor/weewx/weatherstation_console_battery_voltage</v>
      </c>
      <c r="X246" s="28" t="s">
        <v>442</v>
      </c>
      <c r="Y246" s="22">
        <v>1</v>
      </c>
      <c r="Z246" s="24" t="s">
        <v>196</v>
      </c>
      <c r="AA246" s="22" t="s">
        <v>625</v>
      </c>
      <c r="AB246" s="23">
        <v>3.15</v>
      </c>
      <c r="AC246" s="22" t="s">
        <v>598</v>
      </c>
      <c r="AD246" s="22" t="s">
        <v>37</v>
      </c>
      <c r="AE246" s="22" t="s">
        <v>38</v>
      </c>
      <c r="AF246" s="22" t="s">
        <v>29</v>
      </c>
      <c r="AJ246" s="22" t="str">
        <f>IF(AND(ISBLANK(AH246), ISBLANK(AI246)), "", _xlfn.CONCAT("[", IF(ISBLANK(AH246), "", _xlfn.CONCAT("[""mac"", """, AH246, """]")), IF(ISBLANK(AI246), "", _xlfn.CONCAT(", [""ip"", """, AI246, """]")), "]"))</f>
        <v/>
      </c>
    </row>
    <row r="247" spans="1:36" x14ac:dyDescent="0.2">
      <c r="A247" s="22">
        <v>2528</v>
      </c>
      <c r="B247" s="22" t="s">
        <v>27</v>
      </c>
      <c r="C247" s="22" t="s">
        <v>821</v>
      </c>
      <c r="D247" s="22" t="s">
        <v>550</v>
      </c>
      <c r="E247" s="22" t="s">
        <v>549</v>
      </c>
      <c r="F247" s="22" t="str">
        <f>IF(ISBLANK(E247), "", Table2[[#This Row],[unique_id]])</f>
        <v>column_break</v>
      </c>
      <c r="G247" s="22" t="s">
        <v>546</v>
      </c>
      <c r="H247" s="22" t="s">
        <v>402</v>
      </c>
      <c r="I247" s="22" t="s">
        <v>429</v>
      </c>
      <c r="K247" s="22" t="s">
        <v>547</v>
      </c>
      <c r="L247" s="22" t="s">
        <v>548</v>
      </c>
      <c r="T247" s="23"/>
      <c r="X247" s="28"/>
      <c r="Z247" s="24"/>
      <c r="AJ247" s="22" t="str">
        <f>IF(AND(ISBLANK(AH247), ISBLANK(AI247)), "", _xlfn.CONCAT("[", IF(ISBLANK(AH247), "", _xlfn.CONCAT("[""mac"", """, AH247, """]")), IF(ISBLANK(AI247), "", _xlfn.CONCAT(", [""ip"", """, AI247, """]")), "]"))</f>
        <v/>
      </c>
    </row>
    <row r="248" spans="1:36" x14ac:dyDescent="0.2">
      <c r="A248" s="22">
        <v>2529</v>
      </c>
      <c r="B248" s="22" t="s">
        <v>27</v>
      </c>
      <c r="C248" s="22" t="s">
        <v>40</v>
      </c>
      <c r="D248" s="22" t="s">
        <v>28</v>
      </c>
      <c r="E248" s="22" t="s">
        <v>388</v>
      </c>
      <c r="F248" s="22" t="str">
        <f>IF(ISBLANK(E248), "", Table2[[#This Row],[unique_id]])</f>
        <v>weatherstation_sample_period</v>
      </c>
      <c r="G248" s="22" t="s">
        <v>399</v>
      </c>
      <c r="H248" s="22" t="s">
        <v>390</v>
      </c>
      <c r="I248" s="22" t="s">
        <v>429</v>
      </c>
      <c r="K248" s="22" t="s">
        <v>137</v>
      </c>
      <c r="O248" s="22" t="s">
        <v>32</v>
      </c>
      <c r="P248" s="22" t="s">
        <v>387</v>
      </c>
      <c r="R248" s="22" t="s">
        <v>389</v>
      </c>
      <c r="S248" s="22">
        <v>300</v>
      </c>
      <c r="T248" s="23" t="s">
        <v>35</v>
      </c>
      <c r="U248" s="22" t="s">
        <v>404</v>
      </c>
      <c r="V248" s="22" t="str">
        <f>IF(ISBLANK(U248),  "", _xlfn.CONCAT("haas/entity/sensor/", LOWER(C248), "/", E248, "/config"))</f>
        <v>haas/entity/sensor/weewx/weatherstation_sample_period/config</v>
      </c>
      <c r="W248" s="22" t="str">
        <f>IF(ISBLANK(U248),  "", _xlfn.CONCAT("haas/entity/sensor/", LOWER(C248), "/", E248))</f>
        <v>haas/entity/sensor/weewx/weatherstation_sample_period</v>
      </c>
      <c r="X248" s="28" t="s">
        <v>443</v>
      </c>
      <c r="Y248" s="22">
        <v>1</v>
      </c>
      <c r="Z248" s="24" t="s">
        <v>196</v>
      </c>
      <c r="AA248" s="22" t="s">
        <v>625</v>
      </c>
      <c r="AB248" s="23">
        <v>3.15</v>
      </c>
      <c r="AC248" s="22" t="s">
        <v>598</v>
      </c>
      <c r="AD248" s="22" t="s">
        <v>37</v>
      </c>
      <c r="AE248" s="22" t="s">
        <v>38</v>
      </c>
      <c r="AF248" s="22" t="s">
        <v>29</v>
      </c>
      <c r="AJ248" s="22" t="str">
        <f>IF(AND(ISBLANK(AH248), ISBLANK(AI248)), "", _xlfn.CONCAT("[", IF(ISBLANK(AH248), "", _xlfn.CONCAT("[""mac"", """, AH248, """]")), IF(ISBLANK(AI248), "", _xlfn.CONCAT(", [""ip"", """, AI248, """]")), "]"))</f>
        <v/>
      </c>
    </row>
    <row r="249" spans="1:36" x14ac:dyDescent="0.2">
      <c r="A249" s="22">
        <v>2530</v>
      </c>
      <c r="B249" s="22" t="s">
        <v>27</v>
      </c>
      <c r="C249" s="22" t="s">
        <v>40</v>
      </c>
      <c r="D249" s="22" t="s">
        <v>28</v>
      </c>
      <c r="E249" s="22" t="s">
        <v>182</v>
      </c>
      <c r="F249" s="22" t="str">
        <f>IF(ISBLANK(E249), "", Table2[[#This Row],[unique_id]])</f>
        <v>weatherstation_coms_signal_quality</v>
      </c>
      <c r="G249" s="22" t="s">
        <v>398</v>
      </c>
      <c r="H249" s="22" t="s">
        <v>390</v>
      </c>
      <c r="I249" s="22" t="s">
        <v>429</v>
      </c>
      <c r="K249" s="22" t="s">
        <v>137</v>
      </c>
      <c r="O249" s="22" t="s">
        <v>32</v>
      </c>
      <c r="P249" s="22" t="s">
        <v>33</v>
      </c>
      <c r="R249" s="22" t="s">
        <v>200</v>
      </c>
      <c r="S249" s="22">
        <v>300</v>
      </c>
      <c r="T249" s="23" t="s">
        <v>35</v>
      </c>
      <c r="U249" s="22" t="s">
        <v>87</v>
      </c>
      <c r="V249" s="22" t="str">
        <f>IF(ISBLANK(U249),  "", _xlfn.CONCAT("haas/entity/sensor/", LOWER(C249), "/", E249, "/config"))</f>
        <v>haas/entity/sensor/weewx/weatherstation_coms_signal_quality/config</v>
      </c>
      <c r="W249" s="22" t="str">
        <f>IF(ISBLANK(U249),  "", _xlfn.CONCAT("haas/entity/sensor/", LOWER(C249), "/", E249))</f>
        <v>haas/entity/sensor/weewx/weatherstation_coms_signal_quality</v>
      </c>
      <c r="X249" s="28" t="s">
        <v>443</v>
      </c>
      <c r="Y249" s="22">
        <v>1</v>
      </c>
      <c r="Z249" s="24" t="s">
        <v>196</v>
      </c>
      <c r="AA249" s="22" t="s">
        <v>625</v>
      </c>
      <c r="AB249" s="23">
        <v>3.15</v>
      </c>
      <c r="AC249" s="22" t="s">
        <v>598</v>
      </c>
      <c r="AD249" s="22" t="s">
        <v>37</v>
      </c>
      <c r="AE249" s="22" t="s">
        <v>38</v>
      </c>
      <c r="AF249" s="22" t="s">
        <v>29</v>
      </c>
      <c r="AJ249" s="22" t="str">
        <f>IF(AND(ISBLANK(AH249), ISBLANK(AI249)), "", _xlfn.CONCAT("[", IF(ISBLANK(AH249), "", _xlfn.CONCAT("[""mac"", """, AH249, """]")), IF(ISBLANK(AI249), "", _xlfn.CONCAT(", [""ip"", """, AI249, """]")), "]"))</f>
        <v/>
      </c>
    </row>
    <row r="250" spans="1:36" x14ac:dyDescent="0.2">
      <c r="A250" s="22">
        <v>2600</v>
      </c>
      <c r="B250" s="22" t="s">
        <v>27</v>
      </c>
      <c r="C250" s="22" t="s">
        <v>292</v>
      </c>
      <c r="D250" s="22" t="s">
        <v>148</v>
      </c>
      <c r="E250" s="22" t="s">
        <v>149</v>
      </c>
      <c r="F250" s="22" t="str">
        <f>IF(ISBLANK(E250), "", Table2[[#This Row],[unique_id]])</f>
        <v>ada_home</v>
      </c>
      <c r="G250" s="22" t="s">
        <v>201</v>
      </c>
      <c r="H250" s="22" t="s">
        <v>378</v>
      </c>
      <c r="I250" s="22" t="s">
        <v>147</v>
      </c>
      <c r="K250" s="22" t="s">
        <v>137</v>
      </c>
      <c r="L250" s="22" t="s">
        <v>377</v>
      </c>
      <c r="T250" s="23"/>
      <c r="V250" s="22" t="str">
        <f>IF(ISBLANK(U250),  "", _xlfn.CONCAT("haas/entity/sensor/", LOWER(C250), "/", E250, "/config"))</f>
        <v/>
      </c>
      <c r="W250" s="22" t="str">
        <f>IF(ISBLANK(U250),  "", _xlfn.CONCAT("haas/entity/sensor/", LOWER(C250), "/", E250))</f>
        <v/>
      </c>
      <c r="AA250" s="22" t="str">
        <f>IF(OR(ISBLANK(AH250), ISBLANK(AI250)), "", LOWER(_xlfn.CONCAT(Table2[[#This Row],[device_manufacturer]], "-",Table2[[#This Row],[device_suggested_area]], "-", Table2[[#This Row],[device_identifiers]])))</f>
        <v>google-ada-home</v>
      </c>
      <c r="AB250" s="23" t="s">
        <v>674</v>
      </c>
      <c r="AC250" s="22" t="s">
        <v>611</v>
      </c>
      <c r="AD250" s="22" t="s">
        <v>672</v>
      </c>
      <c r="AE250" s="22" t="s">
        <v>292</v>
      </c>
      <c r="AF250" s="22" t="s">
        <v>131</v>
      </c>
      <c r="AG250" s="22" t="s">
        <v>719</v>
      </c>
      <c r="AH250" s="32" t="s">
        <v>778</v>
      </c>
      <c r="AI250" s="28" t="s">
        <v>770</v>
      </c>
      <c r="AJ250" s="22" t="str">
        <f>IF(AND(ISBLANK(AH250), ISBLANK(AI250)), "", _xlfn.CONCAT("[", IF(ISBLANK(AH250), "", _xlfn.CONCAT("[""mac"", """, AH250, """]")), IF(ISBLANK(AI250), "", _xlfn.CONCAT(", [""ip"", """, AI250, """]")), "]"))</f>
        <v>[["mac", "d4:f5:47:1c:cc:2d"], ["ip", "10.0.4.50"]]</v>
      </c>
    </row>
    <row r="251" spans="1:36" x14ac:dyDescent="0.2">
      <c r="A251" s="22">
        <v>2601</v>
      </c>
      <c r="B251" s="22" t="s">
        <v>27</v>
      </c>
      <c r="C251" s="22" t="s">
        <v>292</v>
      </c>
      <c r="D251" s="22" t="s">
        <v>148</v>
      </c>
      <c r="E251" s="22" t="s">
        <v>358</v>
      </c>
      <c r="F251" s="22" t="str">
        <f>IF(ISBLANK(E251), "", Table2[[#This Row],[unique_id]])</f>
        <v>edwin_home</v>
      </c>
      <c r="G251" s="22" t="s">
        <v>360</v>
      </c>
      <c r="H251" s="22" t="s">
        <v>378</v>
      </c>
      <c r="I251" s="22" t="s">
        <v>147</v>
      </c>
      <c r="K251" s="22" t="s">
        <v>137</v>
      </c>
      <c r="L251" s="22" t="s">
        <v>377</v>
      </c>
      <c r="T251" s="23"/>
      <c r="V251" s="22" t="str">
        <f>IF(ISBLANK(U251),  "", _xlfn.CONCAT("haas/entity/sensor/", LOWER(C251), "/", E251, "/config"))</f>
        <v/>
      </c>
      <c r="W251" s="22" t="str">
        <f>IF(ISBLANK(U251),  "", _xlfn.CONCAT("haas/entity/sensor/", LOWER(C251), "/", E251))</f>
        <v/>
      </c>
      <c r="AA251" s="22" t="str">
        <f>IF(OR(ISBLANK(AH251), ISBLANK(AI251)), "", LOWER(_xlfn.CONCAT(Table2[[#This Row],[device_manufacturer]], "-",Table2[[#This Row],[device_suggested_area]], "-", Table2[[#This Row],[device_identifiers]])))</f>
        <v>google-edwin-home</v>
      </c>
      <c r="AB251" s="23" t="s">
        <v>674</v>
      </c>
      <c r="AC251" s="22" t="s">
        <v>611</v>
      </c>
      <c r="AD251" s="22" t="s">
        <v>672</v>
      </c>
      <c r="AE251" s="22" t="s">
        <v>292</v>
      </c>
      <c r="AF251" s="22" t="s">
        <v>128</v>
      </c>
      <c r="AG251" s="22" t="s">
        <v>719</v>
      </c>
      <c r="AH251" s="32" t="s">
        <v>777</v>
      </c>
      <c r="AI251" s="28" t="s">
        <v>771</v>
      </c>
      <c r="AJ251" s="22" t="str">
        <f>IF(AND(ISBLANK(AH251), ISBLANK(AI251)), "", _xlfn.CONCAT("[", IF(ISBLANK(AH251), "", _xlfn.CONCAT("[""mac"", """, AH251, """]")), IF(ISBLANK(AI251), "", _xlfn.CONCAT(", [""ip"", """, AI251, """]")), "]"))</f>
        <v>[["mac", "d4:f5:47:25:92:d5"], ["ip", "10.0.4.51"]]</v>
      </c>
    </row>
    <row r="252" spans="1:36" x14ac:dyDescent="0.2">
      <c r="A252" s="22">
        <v>2602</v>
      </c>
      <c r="B252" s="22" t="s">
        <v>27</v>
      </c>
      <c r="C252" s="22" t="s">
        <v>821</v>
      </c>
      <c r="D252" s="22" t="s">
        <v>550</v>
      </c>
      <c r="E252" s="22" t="s">
        <v>549</v>
      </c>
      <c r="F252" s="22" t="str">
        <f>IF(ISBLANK(E252), "", Table2[[#This Row],[unique_id]])</f>
        <v>column_break</v>
      </c>
      <c r="G252" s="22" t="s">
        <v>546</v>
      </c>
      <c r="H252" s="22" t="s">
        <v>378</v>
      </c>
      <c r="I252" s="22" t="s">
        <v>147</v>
      </c>
      <c r="K252" s="22" t="s">
        <v>547</v>
      </c>
      <c r="L252" s="22" t="s">
        <v>548</v>
      </c>
      <c r="T252" s="23"/>
      <c r="AJ252" s="22" t="str">
        <f>IF(AND(ISBLANK(AH252), ISBLANK(AI252)), "", _xlfn.CONCAT("[", IF(ISBLANK(AH252), "", _xlfn.CONCAT("[""mac"", """, AH252, """]")), IF(ISBLANK(AI252), "", _xlfn.CONCAT(", [""ip"", """, AI252, """]")), "]"))</f>
        <v/>
      </c>
    </row>
    <row r="253" spans="1:36" x14ac:dyDescent="0.2">
      <c r="A253" s="22">
        <v>2603</v>
      </c>
      <c r="B253" s="22" t="s">
        <v>27</v>
      </c>
      <c r="C253" s="22" t="s">
        <v>292</v>
      </c>
      <c r="D253" s="22" t="s">
        <v>148</v>
      </c>
      <c r="E253" s="22" t="s">
        <v>372</v>
      </c>
      <c r="F253" s="22" t="str">
        <f>IF(ISBLANK(E253), "", Table2[[#This Row],[unique_id]])</f>
        <v>parents_home</v>
      </c>
      <c r="G253" s="22" t="s">
        <v>362</v>
      </c>
      <c r="H253" s="22" t="s">
        <v>378</v>
      </c>
      <c r="I253" s="22" t="s">
        <v>147</v>
      </c>
      <c r="K253" s="22" t="s">
        <v>137</v>
      </c>
      <c r="L253" s="22" t="s">
        <v>377</v>
      </c>
      <c r="T253" s="23"/>
      <c r="V253" s="22" t="str">
        <f>IF(ISBLANK(U253),  "", _xlfn.CONCAT("haas/entity/sensor/", LOWER(C253), "/", E253, "/config"))</f>
        <v/>
      </c>
      <c r="W253" s="22" t="str">
        <f>IF(ISBLANK(U253),  "", _xlfn.CONCAT("haas/entity/sensor/", LOWER(C253), "/", E253))</f>
        <v/>
      </c>
      <c r="AA253" s="22" t="str">
        <f>IF(OR(ISBLANK(AH253), ISBLANK(AI253)), "", LOWER(_xlfn.CONCAT(Table2[[#This Row],[device_manufacturer]], "-",Table2[[#This Row],[device_suggested_area]], "-", Table2[[#This Row],[device_identifiers]])))</f>
        <v>google-parents-home</v>
      </c>
      <c r="AB253" s="33" t="s">
        <v>674</v>
      </c>
      <c r="AC253" s="22" t="s">
        <v>611</v>
      </c>
      <c r="AD253" s="22" t="s">
        <v>672</v>
      </c>
      <c r="AE253" s="22" t="s">
        <v>292</v>
      </c>
      <c r="AF253" s="22" t="s">
        <v>237</v>
      </c>
      <c r="AG253" s="22" t="s">
        <v>719</v>
      </c>
      <c r="AH253" s="32" t="s">
        <v>776</v>
      </c>
      <c r="AI253" s="28" t="s">
        <v>772</v>
      </c>
      <c r="AJ253" s="22" t="str">
        <f>IF(AND(ISBLANK(AH253), ISBLANK(AI253)), "", _xlfn.CONCAT("[", IF(ISBLANK(AH253), "", _xlfn.CONCAT("[""mac"", """, AH253, """]")), IF(ISBLANK(AI253), "", _xlfn.CONCAT(", [""ip"", """, AI253, """]")), "]"))</f>
        <v>[["mac", "d4:f5:47:8c:d1:7e"], ["ip", "10.0.4.52"]]</v>
      </c>
    </row>
    <row r="254" spans="1:36" x14ac:dyDescent="0.2">
      <c r="A254" s="22">
        <v>2604</v>
      </c>
      <c r="B254" s="22" t="s">
        <v>27</v>
      </c>
      <c r="C254" s="22" t="s">
        <v>292</v>
      </c>
      <c r="D254" s="22" t="s">
        <v>148</v>
      </c>
      <c r="E254" s="22" t="s">
        <v>370</v>
      </c>
      <c r="F254" s="22" t="str">
        <f>IF(ISBLANK(E254), "", Table2[[#This Row],[unique_id]])</f>
        <v>parents_tv</v>
      </c>
      <c r="G254" s="22" t="s">
        <v>367</v>
      </c>
      <c r="H254" s="22" t="s">
        <v>378</v>
      </c>
      <c r="I254" s="22" t="s">
        <v>147</v>
      </c>
      <c r="K254" s="22" t="s">
        <v>137</v>
      </c>
      <c r="L254" s="22" t="s">
        <v>377</v>
      </c>
      <c r="T254" s="23"/>
      <c r="V254" s="22" t="str">
        <f>IF(ISBLANK(U254),  "", _xlfn.CONCAT("haas/entity/sensor/", LOWER(C254), "/", E254, "/config"))</f>
        <v/>
      </c>
      <c r="W254" s="22" t="str">
        <f>IF(ISBLANK(U254),  "", _xlfn.CONCAT("haas/entity/sensor/", LOWER(C254), "/", E254))</f>
        <v/>
      </c>
      <c r="AA254" s="22" t="str">
        <f>IF(OR(ISBLANK(AH254), ISBLANK(AI254)), "", LOWER(_xlfn.CONCAT(Table2[[#This Row],[device_manufacturer]], "-",Table2[[#This Row],[device_suggested_area]], "-", Table2[[#This Row],[device_identifiers]])))</f>
        <v>google-parents-tv</v>
      </c>
      <c r="AB254" s="23" t="s">
        <v>674</v>
      </c>
      <c r="AC254" s="22" t="s">
        <v>603</v>
      </c>
      <c r="AD254" s="22" t="s">
        <v>673</v>
      </c>
      <c r="AE254" s="22" t="s">
        <v>292</v>
      </c>
      <c r="AF254" s="22" t="s">
        <v>237</v>
      </c>
      <c r="AG254" s="22" t="s">
        <v>719</v>
      </c>
      <c r="AH254" s="32" t="s">
        <v>779</v>
      </c>
      <c r="AI254" s="28" t="s">
        <v>773</v>
      </c>
      <c r="AJ254" s="22" t="str">
        <f>IF(AND(ISBLANK(AH254), ISBLANK(AI254)), "", _xlfn.CONCAT("[", IF(ISBLANK(AH254), "", _xlfn.CONCAT("[""mac"", """, AH254, """]")), IF(ISBLANK(AI254), "", _xlfn.CONCAT(", [""ip"", """, AI254, """]")), "]"))</f>
        <v>[["mac", "48:d6:d5:33:7c:28"], ["ip", "10.0.4.53"]]</v>
      </c>
    </row>
    <row r="255" spans="1:36" x14ac:dyDescent="0.2">
      <c r="A255" s="22">
        <v>2605</v>
      </c>
      <c r="B255" s="22" t="s">
        <v>27</v>
      </c>
      <c r="C255" s="22" t="s">
        <v>194</v>
      </c>
      <c r="D255" s="22" t="s">
        <v>148</v>
      </c>
      <c r="E255" s="22" t="s">
        <v>371</v>
      </c>
      <c r="F255" s="22" t="str">
        <f>IF(ISBLANK(E255), "", Table2[[#This Row],[unique_id]])</f>
        <v>parents_speaker</v>
      </c>
      <c r="G255" s="22" t="s">
        <v>363</v>
      </c>
      <c r="H255" s="22" t="s">
        <v>378</v>
      </c>
      <c r="I255" s="22" t="s">
        <v>147</v>
      </c>
      <c r="K255" s="22" t="s">
        <v>137</v>
      </c>
      <c r="L255" s="22" t="s">
        <v>377</v>
      </c>
      <c r="T255" s="23"/>
      <c r="V255" s="22" t="str">
        <f>IF(ISBLANK(U255),  "", _xlfn.CONCAT("haas/entity/sensor/", LOWER(C255), "/", E255, "/config"))</f>
        <v/>
      </c>
      <c r="W255" s="22" t="str">
        <f>IF(ISBLANK(U255),  "", _xlfn.CONCAT("haas/entity/sensor/", LOWER(C255), "/", E255))</f>
        <v/>
      </c>
      <c r="AA255" s="22" t="str">
        <f>IF(OR(ISBLANK(AH255), ISBLANK(AI255)), "", LOWER(_xlfn.CONCAT(Table2[[#This Row],[device_manufacturer]], "-",Table2[[#This Row],[device_suggested_area]], "-", Table2[[#This Row],[device_identifiers]])))</f>
        <v>sonos-parents-speaker</v>
      </c>
      <c r="AB255" s="23" t="s">
        <v>609</v>
      </c>
      <c r="AC255" s="22" t="s">
        <v>610</v>
      </c>
      <c r="AD255" s="22" t="s">
        <v>612</v>
      </c>
      <c r="AE255" s="22" t="str">
        <f>IF(OR(ISBLANK(AH255), ISBLANK(AI255)), "", Table2[[#This Row],[device_via_device]])</f>
        <v>Sonos</v>
      </c>
      <c r="AF255" s="22" t="s">
        <v>237</v>
      </c>
      <c r="AG255" s="22" t="s">
        <v>719</v>
      </c>
      <c r="AH255" s="22" t="s">
        <v>614</v>
      </c>
      <c r="AI255" s="27" t="s">
        <v>810</v>
      </c>
      <c r="AJ255" s="22" t="str">
        <f>IF(AND(ISBLANK(AH255), ISBLANK(AI255)), "", _xlfn.CONCAT("[", IF(ISBLANK(AH255), "", _xlfn.CONCAT("[""mac"", """, AH255, """]")), IF(ISBLANK(AI255), "", _xlfn.CONCAT(", [""ip"", """, AI255, """]")), "]"))</f>
        <v>[["mac", "5c:aa:fd:d1:23:be"], ["ip", "10.0.4.40"]]</v>
      </c>
    </row>
    <row r="256" spans="1:36" x14ac:dyDescent="0.2">
      <c r="A256" s="22">
        <v>2606</v>
      </c>
      <c r="B256" s="22" t="s">
        <v>27</v>
      </c>
      <c r="C256" s="22" t="s">
        <v>821</v>
      </c>
      <c r="D256" s="22" t="s">
        <v>550</v>
      </c>
      <c r="E256" s="22" t="s">
        <v>549</v>
      </c>
      <c r="F256" s="22" t="str">
        <f>IF(ISBLANK(E256), "", Table2[[#This Row],[unique_id]])</f>
        <v>column_break</v>
      </c>
      <c r="G256" s="22" t="s">
        <v>546</v>
      </c>
      <c r="H256" s="22" t="s">
        <v>378</v>
      </c>
      <c r="I256" s="22" t="s">
        <v>147</v>
      </c>
      <c r="K256" s="22" t="s">
        <v>547</v>
      </c>
      <c r="L256" s="22" t="s">
        <v>548</v>
      </c>
      <c r="T256" s="23"/>
      <c r="AJ256" s="22" t="str">
        <f>IF(AND(ISBLANK(AH256), ISBLANK(AI256)), "", _xlfn.CONCAT("[", IF(ISBLANK(AH256), "", _xlfn.CONCAT("[""mac"", """, AH256, """]")), IF(ISBLANK(AI256), "", _xlfn.CONCAT(", [""ip"", """, AI256, """]")), "]"))</f>
        <v/>
      </c>
    </row>
    <row r="257" spans="1:36" x14ac:dyDescent="0.2">
      <c r="A257" s="22">
        <v>2607</v>
      </c>
      <c r="B257" s="22" t="s">
        <v>27</v>
      </c>
      <c r="C257" s="22" t="s">
        <v>194</v>
      </c>
      <c r="D257" s="22" t="s">
        <v>148</v>
      </c>
      <c r="E257" s="22" t="s">
        <v>365</v>
      </c>
      <c r="F257" s="22" t="str">
        <f>IF(ISBLANK(E257), "", Table2[[#This Row],[unique_id]])</f>
        <v>kitchen_home</v>
      </c>
      <c r="G257" s="22" t="s">
        <v>364</v>
      </c>
      <c r="H257" s="22" t="s">
        <v>378</v>
      </c>
      <c r="I257" s="22" t="s">
        <v>147</v>
      </c>
      <c r="K257" s="22" t="s">
        <v>137</v>
      </c>
      <c r="L257" s="22" t="s">
        <v>377</v>
      </c>
      <c r="T257" s="23"/>
      <c r="V257" s="22" t="str">
        <f>IF(ISBLANK(U257),  "", _xlfn.CONCAT("haas/entity/sensor/", LOWER(C257), "/", E257, "/config"))</f>
        <v/>
      </c>
      <c r="W257" s="22" t="str">
        <f>IF(ISBLANK(U257),  "", _xlfn.CONCAT("haas/entity/sensor/", LOWER(C257), "/", E257))</f>
        <v/>
      </c>
      <c r="AA257" s="22" t="str">
        <f>IF(OR(ISBLANK(AH257), ISBLANK(AI257)), "", LOWER(_xlfn.CONCAT(Table2[[#This Row],[device_manufacturer]], "-",Table2[[#This Row],[device_suggested_area]], "-", Table2[[#This Row],[device_identifiers]])))</f>
        <v>sonos-kitchen-home</v>
      </c>
      <c r="AB257" s="23" t="s">
        <v>609</v>
      </c>
      <c r="AC257" s="22" t="s">
        <v>611</v>
      </c>
      <c r="AD257" s="22" t="s">
        <v>612</v>
      </c>
      <c r="AE257" s="22" t="str">
        <f>IF(OR(ISBLANK(AH257), ISBLANK(AI257)), "", Table2[[#This Row],[device_via_device]])</f>
        <v>Sonos</v>
      </c>
      <c r="AF257" s="22" t="s">
        <v>251</v>
      </c>
      <c r="AG257" s="22" t="s">
        <v>719</v>
      </c>
      <c r="AH257" s="22" t="s">
        <v>616</v>
      </c>
      <c r="AI257" s="27" t="s">
        <v>811</v>
      </c>
      <c r="AJ257" s="22" t="str">
        <f>IF(AND(ISBLANK(AH257), ISBLANK(AI257)), "", _xlfn.CONCAT("[", IF(ISBLANK(AH257), "", _xlfn.CONCAT("[""mac"", """, AH257, """]")), IF(ISBLANK(AI257), "", _xlfn.CONCAT(", [""ip"", """, AI257, """]")), "]"))</f>
        <v>[["mac", "48:a6:b8:e2:50:40"], ["ip", "10.0.4.41"]]</v>
      </c>
    </row>
    <row r="258" spans="1:36" x14ac:dyDescent="0.2">
      <c r="A258" s="22">
        <v>2608</v>
      </c>
      <c r="B258" s="22" t="s">
        <v>27</v>
      </c>
      <c r="C258" s="22" t="s">
        <v>194</v>
      </c>
      <c r="D258" s="22" t="s">
        <v>148</v>
      </c>
      <c r="E258" s="22" t="s">
        <v>150</v>
      </c>
      <c r="F258" s="22" t="str">
        <f>IF(ISBLANK(E258), "", Table2[[#This Row],[unique_id]])</f>
        <v>kitchen_speaker</v>
      </c>
      <c r="G258" s="22" t="s">
        <v>202</v>
      </c>
      <c r="H258" s="22" t="s">
        <v>378</v>
      </c>
      <c r="I258" s="22" t="s">
        <v>147</v>
      </c>
      <c r="K258" s="22" t="s">
        <v>137</v>
      </c>
      <c r="L258" s="22" t="s">
        <v>377</v>
      </c>
      <c r="T258" s="23"/>
      <c r="V258" s="22" t="str">
        <f>IF(ISBLANK(U258),  "", _xlfn.CONCAT("haas/entity/sensor/", LOWER(C258), "/", E258, "/config"))</f>
        <v/>
      </c>
      <c r="W258" s="22" t="str">
        <f>IF(ISBLANK(U258),  "", _xlfn.CONCAT("haas/entity/sensor/", LOWER(C258), "/", E258))</f>
        <v/>
      </c>
      <c r="AA258" s="22" t="str">
        <f>IF(OR(ISBLANK(AH258), ISBLANK(AI258)), "", LOWER(_xlfn.CONCAT(Table2[[#This Row],[device_manufacturer]], "-",Table2[[#This Row],[device_suggested_area]], "-", Table2[[#This Row],[device_identifiers]])))</f>
        <v>sonos-kitchen-speaker</v>
      </c>
      <c r="AB258" s="23" t="s">
        <v>609</v>
      </c>
      <c r="AC258" s="22" t="s">
        <v>610</v>
      </c>
      <c r="AD258" s="22" t="s">
        <v>613</v>
      </c>
      <c r="AE258" s="22" t="str">
        <f>IF(OR(ISBLANK(AH258), ISBLANK(AI258)), "", Table2[[#This Row],[device_via_device]])</f>
        <v>Sonos</v>
      </c>
      <c r="AF258" s="22" t="s">
        <v>251</v>
      </c>
      <c r="AG258" s="22" t="s">
        <v>719</v>
      </c>
      <c r="AH258" s="22" t="s">
        <v>615</v>
      </c>
      <c r="AI258" s="27" t="s">
        <v>812</v>
      </c>
      <c r="AJ258" s="22" t="str">
        <f>IF(AND(ISBLANK(AH258), ISBLANK(AI258)), "", _xlfn.CONCAT("[", IF(ISBLANK(AH258), "", _xlfn.CONCAT("[""mac"", """, AH258, """]")), IF(ISBLANK(AI258), "", _xlfn.CONCAT(", [""ip"", """, AI258, """]")), "]"))</f>
        <v>[["mac", "5c:aa:fd:f1:a3:d4"], ["ip", "10.0.4.42"]]</v>
      </c>
    </row>
    <row r="259" spans="1:36" x14ac:dyDescent="0.2">
      <c r="A259" s="22">
        <v>2609</v>
      </c>
      <c r="B259" s="22" t="s">
        <v>27</v>
      </c>
      <c r="C259" s="22" t="s">
        <v>821</v>
      </c>
      <c r="D259" s="22" t="s">
        <v>550</v>
      </c>
      <c r="E259" s="22" t="s">
        <v>549</v>
      </c>
      <c r="F259" s="22" t="str">
        <f>IF(ISBLANK(E259), "", Table2[[#This Row],[unique_id]])</f>
        <v>column_break</v>
      </c>
      <c r="G259" s="22" t="s">
        <v>546</v>
      </c>
      <c r="H259" s="22" t="s">
        <v>378</v>
      </c>
      <c r="I259" s="22" t="s">
        <v>147</v>
      </c>
      <c r="K259" s="22" t="s">
        <v>547</v>
      </c>
      <c r="L259" s="22" t="s">
        <v>548</v>
      </c>
      <c r="T259" s="23"/>
      <c r="AJ259" s="22" t="str">
        <f>IF(AND(ISBLANK(AH259), ISBLANK(AI259)), "", _xlfn.CONCAT("[", IF(ISBLANK(AH259), "", _xlfn.CONCAT("[""mac"", """, AH259, """]")), IF(ISBLANK(AI259), "", _xlfn.CONCAT(", [""ip"", """, AI259, """]")), "]"))</f>
        <v/>
      </c>
    </row>
    <row r="260" spans="1:36" x14ac:dyDescent="0.2">
      <c r="A260" s="22">
        <v>2610</v>
      </c>
      <c r="B260" s="22" t="s">
        <v>27</v>
      </c>
      <c r="C260" s="22" t="s">
        <v>292</v>
      </c>
      <c r="D260" s="22" t="s">
        <v>148</v>
      </c>
      <c r="E260" s="22" t="s">
        <v>359</v>
      </c>
      <c r="F260" s="22" t="str">
        <f>IF(ISBLANK(E260), "", Table2[[#This Row],[unique_id]])</f>
        <v>lounge_home</v>
      </c>
      <c r="G260" s="22" t="s">
        <v>361</v>
      </c>
      <c r="H260" s="22" t="s">
        <v>378</v>
      </c>
      <c r="I260" s="22" t="s">
        <v>147</v>
      </c>
      <c r="K260" s="22" t="s">
        <v>137</v>
      </c>
      <c r="L260" s="22" t="s">
        <v>377</v>
      </c>
      <c r="T260" s="23"/>
      <c r="V260" s="22" t="str">
        <f>IF(ISBLANK(U260),  "", _xlfn.CONCAT("haas/entity/sensor/", LOWER(C260), "/", E260, "/config"))</f>
        <v/>
      </c>
      <c r="W260" s="22" t="str">
        <f>IF(ISBLANK(U260),  "", _xlfn.CONCAT("haas/entity/sensor/", LOWER(C260), "/", E260))</f>
        <v/>
      </c>
      <c r="AA260" s="22" t="str">
        <f>IF(OR(ISBLANK(AH260), ISBLANK(AI260)), "", LOWER(_xlfn.CONCAT(Table2[[#This Row],[device_manufacturer]], "-",Table2[[#This Row],[device_suggested_area]], "-", Table2[[#This Row],[device_identifiers]])))</f>
        <v>google-lounge-home</v>
      </c>
      <c r="AB260" s="23" t="s">
        <v>674</v>
      </c>
      <c r="AC260" s="22" t="s">
        <v>611</v>
      </c>
      <c r="AD260" s="22" t="s">
        <v>672</v>
      </c>
      <c r="AE260" s="22" t="s">
        <v>292</v>
      </c>
      <c r="AF260" s="22" t="s">
        <v>239</v>
      </c>
      <c r="AG260" s="22" t="s">
        <v>719</v>
      </c>
      <c r="AH260" s="32" t="s">
        <v>775</v>
      </c>
      <c r="AI260" s="27" t="s">
        <v>774</v>
      </c>
      <c r="AJ260" s="22" t="str">
        <f>IF(AND(ISBLANK(AH260), ISBLANK(AI260)), "", _xlfn.CONCAT("[", IF(ISBLANK(AH260), "", _xlfn.CONCAT("[""mac"", """, AH260, """]")), IF(ISBLANK(AI260), "", _xlfn.CONCAT(", [""ip"", """, AI260, """]")), "]"))</f>
        <v>[["mac", "d4:f5:47:32:df:7b"], ["ip", "10.0.4.54"]]</v>
      </c>
    </row>
    <row r="261" spans="1:36" x14ac:dyDescent="0.2">
      <c r="A261" s="22">
        <v>2611</v>
      </c>
      <c r="B261" s="22" t="s">
        <v>27</v>
      </c>
      <c r="C261" s="22" t="s">
        <v>368</v>
      </c>
      <c r="D261" s="22" t="s">
        <v>148</v>
      </c>
      <c r="E261" s="22" t="s">
        <v>369</v>
      </c>
      <c r="F261" s="22" t="str">
        <f>IF(ISBLANK(E261), "", Table2[[#This Row],[unique_id]])</f>
        <v>lounge_speaker</v>
      </c>
      <c r="G261" s="22" t="s">
        <v>366</v>
      </c>
      <c r="H261" s="22" t="s">
        <v>378</v>
      </c>
      <c r="I261" s="22" t="s">
        <v>147</v>
      </c>
      <c r="K261" s="22" t="s">
        <v>137</v>
      </c>
      <c r="L261" s="22" t="s">
        <v>377</v>
      </c>
      <c r="T261" s="23"/>
      <c r="V261" s="22" t="str">
        <f>IF(ISBLANK(U261),  "", _xlfn.CONCAT("haas/entity/sensor/", LOWER(C261), "/", E261, "/config"))</f>
        <v/>
      </c>
      <c r="W261" s="22" t="str">
        <f>IF(ISBLANK(U261),  "", _xlfn.CONCAT("haas/entity/sensor/", LOWER(C261), "/", E261))</f>
        <v/>
      </c>
      <c r="AA261" s="22" t="str">
        <f>IF(OR(ISBLANK(AH261), ISBLANK(AI261)), "", LOWER(_xlfn.CONCAT(Table2[[#This Row],[device_manufacturer]], "-",Table2[[#This Row],[device_suggested_area]], "-", Table2[[#This Row],[device_identifiers]])))</f>
        <v>apple-lounge-speaker</v>
      </c>
      <c r="AB261" s="23" t="s">
        <v>681</v>
      </c>
      <c r="AC261" s="22" t="s">
        <v>610</v>
      </c>
      <c r="AD261" s="22" t="s">
        <v>680</v>
      </c>
      <c r="AE261" s="22" t="s">
        <v>368</v>
      </c>
      <c r="AF261" s="22" t="s">
        <v>239</v>
      </c>
      <c r="AG261" s="22" t="s">
        <v>719</v>
      </c>
      <c r="AH261" s="32" t="s">
        <v>686</v>
      </c>
      <c r="AI261" s="27" t="s">
        <v>781</v>
      </c>
      <c r="AJ261" s="22" t="str">
        <f>IF(AND(ISBLANK(AH261), ISBLANK(AI261)), "", _xlfn.CONCAT("[", IF(ISBLANK(AH261), "", _xlfn.CONCAT("[""mac"", """, AH261, """]")), IF(ISBLANK(AI261), "", _xlfn.CONCAT(", [""ip"", """, AI261, """]")), "]"))</f>
        <v>[["mac", "d4:a3:3d:5c:8c:28"], ["ip", "10.0.4.48"]]</v>
      </c>
    </row>
    <row r="262" spans="1:36" x14ac:dyDescent="0.2">
      <c r="A262" s="22">
        <v>2612</v>
      </c>
      <c r="B262" s="22" t="s">
        <v>27</v>
      </c>
      <c r="C262" s="22" t="s">
        <v>368</v>
      </c>
      <c r="D262" s="22" t="s">
        <v>148</v>
      </c>
      <c r="E262" s="22" t="s">
        <v>191</v>
      </c>
      <c r="F262" s="22" t="str">
        <f>IF(ISBLANK(E262), "", Table2[[#This Row],[unique_id]])</f>
        <v>lounge_tv</v>
      </c>
      <c r="G262" s="22" t="s">
        <v>192</v>
      </c>
      <c r="H262" s="22" t="s">
        <v>378</v>
      </c>
      <c r="I262" s="22" t="s">
        <v>147</v>
      </c>
      <c r="K262" s="22" t="s">
        <v>137</v>
      </c>
      <c r="L262" s="22" t="s">
        <v>377</v>
      </c>
      <c r="T262" s="23"/>
      <c r="V262" s="22" t="str">
        <f>IF(ISBLANK(U262),  "", _xlfn.CONCAT("haas/entity/sensor/", LOWER(C262), "/", E262, "/config"))</f>
        <v/>
      </c>
      <c r="W262" s="22" t="str">
        <f>IF(ISBLANK(U262),  "", _xlfn.CONCAT("haas/entity/sensor/", LOWER(C262), "/", E262))</f>
        <v/>
      </c>
      <c r="AA262" s="22" t="str">
        <f>IF(OR(ISBLANK(AH262), ISBLANK(AI262)), "", LOWER(_xlfn.CONCAT(Table2[[#This Row],[device_manufacturer]], "-",Table2[[#This Row],[device_suggested_area]], "-", Table2[[#This Row],[device_identifiers]])))</f>
        <v>apple-lounge-tv</v>
      </c>
      <c r="AB262" s="23" t="s">
        <v>681</v>
      </c>
      <c r="AC262" s="22" t="s">
        <v>603</v>
      </c>
      <c r="AD262" s="22" t="s">
        <v>682</v>
      </c>
      <c r="AE262" s="22" t="s">
        <v>368</v>
      </c>
      <c r="AF262" s="22" t="s">
        <v>239</v>
      </c>
      <c r="AG262" s="22" t="s">
        <v>719</v>
      </c>
      <c r="AH262" s="32" t="s">
        <v>685</v>
      </c>
      <c r="AI262" s="28" t="s">
        <v>780</v>
      </c>
      <c r="AJ262" s="22" t="str">
        <f>IF(AND(ISBLANK(AH262), ISBLANK(AI262)), "", _xlfn.CONCAT("[", IF(ISBLANK(AH262), "", _xlfn.CONCAT("[""mac"", """, AH262, """]")), IF(ISBLANK(AI262), "", _xlfn.CONCAT(", [""ip"", """, AI262, """]")), "]"))</f>
        <v>[["mac", "90:dd:5d:ce:1e:96"], ["ip", "10.0.4.47"]]</v>
      </c>
    </row>
    <row r="263" spans="1:36" x14ac:dyDescent="0.2">
      <c r="A263" s="22">
        <v>2700</v>
      </c>
      <c r="B263" s="22" t="s">
        <v>27</v>
      </c>
      <c r="C263" s="22" t="s">
        <v>291</v>
      </c>
      <c r="D263" s="22" t="s">
        <v>151</v>
      </c>
      <c r="E263" s="22" t="s">
        <v>152</v>
      </c>
      <c r="F263" s="22" t="str">
        <f>IF(ISBLANK(E263), "", Table2[[#This Row],[unique_id]])</f>
        <v>uvc_ada_medium</v>
      </c>
      <c r="G263" s="22" t="s">
        <v>131</v>
      </c>
      <c r="H263" s="22" t="s">
        <v>551</v>
      </c>
      <c r="I263" s="22" t="s">
        <v>255</v>
      </c>
      <c r="K263" s="22" t="s">
        <v>137</v>
      </c>
      <c r="L263" s="22" t="s">
        <v>379</v>
      </c>
      <c r="T263" s="23"/>
      <c r="V263" s="22" t="str">
        <f>IF(ISBLANK(U263),  "", _xlfn.CONCAT("haas/entity/sensor/", LOWER(C263), "/", E263, "/config"))</f>
        <v/>
      </c>
      <c r="W263" s="22" t="str">
        <f>IF(ISBLANK(U263),  "", _xlfn.CONCAT("haas/entity/sensor/", LOWER(C263), "/", E263))</f>
        <v/>
      </c>
      <c r="Z263" s="22"/>
      <c r="AA263" s="22" t="s">
        <v>662</v>
      </c>
      <c r="AB263" s="23" t="s">
        <v>664</v>
      </c>
      <c r="AC263" s="22" t="s">
        <v>665</v>
      </c>
      <c r="AD263" s="22" t="s">
        <v>661</v>
      </c>
      <c r="AE263" s="22" t="s">
        <v>291</v>
      </c>
      <c r="AF263" s="22" t="s">
        <v>131</v>
      </c>
      <c r="AG263" s="22" t="s">
        <v>739</v>
      </c>
      <c r="AH263" s="22" t="s">
        <v>659</v>
      </c>
      <c r="AI263" s="22" t="s">
        <v>690</v>
      </c>
      <c r="AJ263" s="22" t="str">
        <f>IF(AND(ISBLANK(AH263), ISBLANK(AI263)), "", _xlfn.CONCAT("[", IF(ISBLANK(AH263), "", _xlfn.CONCAT("[""mac"", """, AH263, """]")), IF(ISBLANK(AI263), "", _xlfn.CONCAT(", [""ip"", """, AI263, """]")), "]"))</f>
        <v>[["mac", "74:83:c2:3f:6c:4c"], ["ip", "10.0.6.20"]]</v>
      </c>
    </row>
    <row r="264" spans="1:36" x14ac:dyDescent="0.2">
      <c r="A264" s="22">
        <v>2701</v>
      </c>
      <c r="B264" s="22" t="s">
        <v>27</v>
      </c>
      <c r="C264" s="22" t="s">
        <v>291</v>
      </c>
      <c r="D264" s="22" t="s">
        <v>153</v>
      </c>
      <c r="E264" s="22" t="s">
        <v>154</v>
      </c>
      <c r="F264" s="22" t="str">
        <f>IF(ISBLANK(E264), "", Table2[[#This Row],[unique_id]])</f>
        <v>uvc_ada_motion</v>
      </c>
      <c r="G264" s="22" t="s">
        <v>131</v>
      </c>
      <c r="H264" s="22" t="s">
        <v>553</v>
      </c>
      <c r="I264" s="22" t="s">
        <v>255</v>
      </c>
      <c r="K264" s="22" t="s">
        <v>137</v>
      </c>
      <c r="T264" s="23"/>
      <c r="V264" s="22" t="str">
        <f>IF(ISBLANK(U264),  "", _xlfn.CONCAT("haas/entity/sensor/", LOWER(C264), "/", E264, "/config"))</f>
        <v/>
      </c>
      <c r="W264" s="22" t="str">
        <f>IF(ISBLANK(U264),  "", _xlfn.CONCAT("haas/entity/sensor/", LOWER(C264), "/", E264))</f>
        <v/>
      </c>
      <c r="X264" s="26"/>
      <c r="Z264" s="22"/>
      <c r="AJ264" s="22" t="str">
        <f>IF(AND(ISBLANK(AH264), ISBLANK(AI264)), "", _xlfn.CONCAT("[", IF(ISBLANK(AH264), "", _xlfn.CONCAT("[""mac"", """, AH264, """]")), IF(ISBLANK(AI264), "", _xlfn.CONCAT(", [""ip"", """, AI264, """]")), "]"))</f>
        <v/>
      </c>
    </row>
    <row r="265" spans="1:36" x14ac:dyDescent="0.2">
      <c r="A265" s="22">
        <v>2702</v>
      </c>
      <c r="B265" s="22" t="s">
        <v>27</v>
      </c>
      <c r="C265" s="22" t="s">
        <v>821</v>
      </c>
      <c r="D265" s="22" t="s">
        <v>550</v>
      </c>
      <c r="E265" s="22" t="s">
        <v>549</v>
      </c>
      <c r="F265" s="22" t="str">
        <f>IF(ISBLANK(E265), "", Table2[[#This Row],[unique_id]])</f>
        <v>column_break</v>
      </c>
      <c r="G265" s="22" t="s">
        <v>546</v>
      </c>
      <c r="H265" s="22" t="s">
        <v>553</v>
      </c>
      <c r="I265" s="22" t="s">
        <v>255</v>
      </c>
      <c r="K265" s="22" t="s">
        <v>547</v>
      </c>
      <c r="L265" s="22" t="s">
        <v>548</v>
      </c>
      <c r="T265" s="23"/>
      <c r="Z265" s="22"/>
      <c r="AJ265" s="22" t="str">
        <f>IF(AND(ISBLANK(AH265), ISBLANK(AI265)), "", _xlfn.CONCAT("[", IF(ISBLANK(AH265), "", _xlfn.CONCAT("[""mac"", """, AH265, """]")), IF(ISBLANK(AI265), "", _xlfn.CONCAT(", [""ip"", """, AI265, """]")), "]"))</f>
        <v/>
      </c>
    </row>
    <row r="266" spans="1:36" x14ac:dyDescent="0.2">
      <c r="A266" s="22">
        <v>2703</v>
      </c>
      <c r="B266" s="22" t="s">
        <v>27</v>
      </c>
      <c r="C266" s="22" t="s">
        <v>291</v>
      </c>
      <c r="D266" s="22" t="s">
        <v>151</v>
      </c>
      <c r="E266" s="22" t="s">
        <v>253</v>
      </c>
      <c r="F266" s="22" t="str">
        <f>IF(ISBLANK(E266), "", Table2[[#This Row],[unique_id]])</f>
        <v>uvc_edwin_medium</v>
      </c>
      <c r="G266" s="22" t="s">
        <v>128</v>
      </c>
      <c r="H266" s="22" t="s">
        <v>552</v>
      </c>
      <c r="I266" s="22" t="s">
        <v>255</v>
      </c>
      <c r="K266" s="22" t="s">
        <v>137</v>
      </c>
      <c r="L266" s="22" t="s">
        <v>379</v>
      </c>
      <c r="T266" s="23"/>
      <c r="V266" s="22" t="str">
        <f>IF(ISBLANK(U266),  "", _xlfn.CONCAT("haas/entity/sensor/", LOWER(C266), "/", E266, "/config"))</f>
        <v/>
      </c>
      <c r="W266" s="22" t="str">
        <f>IF(ISBLANK(U266),  "", _xlfn.CONCAT("haas/entity/sensor/", LOWER(C266), "/", E266))</f>
        <v/>
      </c>
      <c r="Z266" s="22"/>
      <c r="AA266" s="22" t="s">
        <v>663</v>
      </c>
      <c r="AB266" s="23" t="s">
        <v>664</v>
      </c>
      <c r="AC266" s="22" t="s">
        <v>665</v>
      </c>
      <c r="AD266" s="22" t="s">
        <v>661</v>
      </c>
      <c r="AE266" s="22" t="s">
        <v>291</v>
      </c>
      <c r="AF266" s="22" t="s">
        <v>128</v>
      </c>
      <c r="AG266" s="22" t="s">
        <v>739</v>
      </c>
      <c r="AH266" s="22" t="s">
        <v>660</v>
      </c>
      <c r="AI266" s="22" t="s">
        <v>691</v>
      </c>
      <c r="AJ266" s="22" t="str">
        <f>IF(AND(ISBLANK(AH266), ISBLANK(AI266)), "", _xlfn.CONCAT("[", IF(ISBLANK(AH266), "", _xlfn.CONCAT("[""mac"", """, AH266, """]")), IF(ISBLANK(AI266), "", _xlfn.CONCAT(", [""ip"", """, AI266, """]")), "]"))</f>
        <v>[["mac", "74:83:c2:3f:6e:5c"], ["ip", "10.0.6.21"]]</v>
      </c>
    </row>
    <row r="267" spans="1:36" x14ac:dyDescent="0.2">
      <c r="A267" s="22">
        <v>2704</v>
      </c>
      <c r="B267" s="22" t="s">
        <v>27</v>
      </c>
      <c r="C267" s="22" t="s">
        <v>291</v>
      </c>
      <c r="D267" s="22" t="s">
        <v>153</v>
      </c>
      <c r="E267" s="22" t="s">
        <v>254</v>
      </c>
      <c r="F267" s="22" t="str">
        <f>IF(ISBLANK(E267), "", Table2[[#This Row],[unique_id]])</f>
        <v>uvc_edwin_motion</v>
      </c>
      <c r="G267" s="22" t="s">
        <v>128</v>
      </c>
      <c r="H267" s="22" t="s">
        <v>554</v>
      </c>
      <c r="I267" s="22" t="s">
        <v>255</v>
      </c>
      <c r="K267" s="22" t="s">
        <v>137</v>
      </c>
      <c r="T267" s="23"/>
      <c r="V267" s="22" t="str">
        <f>IF(ISBLANK(U267),  "", _xlfn.CONCAT("haas/entity/sensor/", LOWER(C267), "/", E267, "/config"))</f>
        <v/>
      </c>
      <c r="W267" s="22" t="str">
        <f>IF(ISBLANK(U267),  "", _xlfn.CONCAT("haas/entity/sensor/", LOWER(C267), "/", E267))</f>
        <v/>
      </c>
      <c r="X267" s="26"/>
      <c r="Z267" s="22"/>
      <c r="AJ267" s="22" t="str">
        <f>IF(AND(ISBLANK(AH267), ISBLANK(AI267)), "", _xlfn.CONCAT("[", IF(ISBLANK(AH267), "", _xlfn.CONCAT("[""mac"", """, AH267, """]")), IF(ISBLANK(AI267), "", _xlfn.CONCAT(", [""ip"", """, AI267, """]")), "]"))</f>
        <v/>
      </c>
    </row>
    <row r="268" spans="1:36" x14ac:dyDescent="0.2">
      <c r="A268" s="22">
        <v>2705</v>
      </c>
      <c r="B268" s="22" t="s">
        <v>27</v>
      </c>
      <c r="C268" s="22" t="s">
        <v>821</v>
      </c>
      <c r="D268" s="22" t="s">
        <v>550</v>
      </c>
      <c r="E268" s="22" t="s">
        <v>549</v>
      </c>
      <c r="F268" s="22" t="str">
        <f>IF(ISBLANK(E268), "", Table2[[#This Row],[unique_id]])</f>
        <v>column_break</v>
      </c>
      <c r="G268" s="22" t="s">
        <v>546</v>
      </c>
      <c r="H268" s="22" t="s">
        <v>554</v>
      </c>
      <c r="I268" s="22" t="s">
        <v>255</v>
      </c>
      <c r="K268" s="22" t="s">
        <v>547</v>
      </c>
      <c r="L268" s="22" t="s">
        <v>548</v>
      </c>
      <c r="T268" s="23"/>
      <c r="Z268" s="22"/>
      <c r="AJ268" s="22" t="str">
        <f>IF(AND(ISBLANK(AH268), ISBLANK(AI268)), "", _xlfn.CONCAT("[", IF(ISBLANK(AH268), "", _xlfn.CONCAT("[""mac"", """, AH268, """]")), IF(ISBLANK(AI268), "", _xlfn.CONCAT(", [""ip"", """, AI268, """]")), "]"))</f>
        <v/>
      </c>
    </row>
    <row r="269" spans="1:36" x14ac:dyDescent="0.2">
      <c r="A269" s="22">
        <v>2706</v>
      </c>
      <c r="B269" s="22" t="s">
        <v>27</v>
      </c>
      <c r="C269" s="22" t="s">
        <v>134</v>
      </c>
      <c r="D269" s="22" t="s">
        <v>153</v>
      </c>
      <c r="E269" s="22" t="s">
        <v>764</v>
      </c>
      <c r="F269" s="22" t="str">
        <f>IF(ISBLANK(E269), "", Table2[[#This Row],[unique_id]])</f>
        <v>ada_fan_occupancy</v>
      </c>
      <c r="G269" s="22" t="s">
        <v>131</v>
      </c>
      <c r="H269" s="22" t="s">
        <v>380</v>
      </c>
      <c r="I269" s="22" t="s">
        <v>255</v>
      </c>
      <c r="K269" s="22" t="s">
        <v>137</v>
      </c>
      <c r="T269" s="23"/>
      <c r="V269" s="22" t="str">
        <f>IF(ISBLANK(U269),  "", _xlfn.CONCAT("haas/entity/sensor/", LOWER(C269), "/", E269, "/config"))</f>
        <v/>
      </c>
      <c r="W269" s="22" t="str">
        <f>IF(ISBLANK(U269),  "", _xlfn.CONCAT("haas/entity/sensor/", LOWER(C269), "/", E269))</f>
        <v/>
      </c>
      <c r="Z269" s="22"/>
      <c r="AJ269" s="22" t="str">
        <f>IF(AND(ISBLANK(AH269), ISBLANK(AI269)), "", _xlfn.CONCAT("[", IF(ISBLANK(AH269), "", _xlfn.CONCAT("[""mac"", """, AH269, """]")), IF(ISBLANK(AI269), "", _xlfn.CONCAT(", [""ip"", """, AI269, """]")), "]"))</f>
        <v/>
      </c>
    </row>
    <row r="270" spans="1:36" x14ac:dyDescent="0.2">
      <c r="A270" s="22">
        <v>2707</v>
      </c>
      <c r="B270" s="22" t="s">
        <v>27</v>
      </c>
      <c r="C270" s="22" t="s">
        <v>134</v>
      </c>
      <c r="D270" s="22" t="s">
        <v>153</v>
      </c>
      <c r="E270" s="22" t="s">
        <v>765</v>
      </c>
      <c r="F270" s="22" t="str">
        <f>IF(ISBLANK(E270), "", Table2[[#This Row],[unique_id]])</f>
        <v>edwin_fan_occupancy</v>
      </c>
      <c r="G270" s="22" t="s">
        <v>128</v>
      </c>
      <c r="H270" s="22" t="s">
        <v>380</v>
      </c>
      <c r="I270" s="22" t="s">
        <v>255</v>
      </c>
      <c r="K270" s="22" t="s">
        <v>137</v>
      </c>
      <c r="T270" s="23"/>
      <c r="V270" s="22" t="str">
        <f>IF(ISBLANK(U270),  "", _xlfn.CONCAT("haas/entity/sensor/", LOWER(C270), "/", E270, "/config"))</f>
        <v/>
      </c>
      <c r="W270" s="22" t="str">
        <f>IF(ISBLANK(U270),  "", _xlfn.CONCAT("haas/entity/sensor/", LOWER(C270), "/", E270))</f>
        <v/>
      </c>
      <c r="X270" s="26"/>
      <c r="Z270" s="22"/>
      <c r="AJ270" s="22" t="str">
        <f>IF(AND(ISBLANK(AH270), ISBLANK(AI270)), "", _xlfn.CONCAT("[", IF(ISBLANK(AH270), "", _xlfn.CONCAT("[""mac"", """, AH270, """]")), IF(ISBLANK(AI270), "", _xlfn.CONCAT(", [""ip"", """, AI270, """]")), "]"))</f>
        <v/>
      </c>
    </row>
    <row r="271" spans="1:36" x14ac:dyDescent="0.2">
      <c r="A271" s="22">
        <v>2708</v>
      </c>
      <c r="B271" s="22" t="s">
        <v>27</v>
      </c>
      <c r="C271" s="22" t="s">
        <v>134</v>
      </c>
      <c r="D271" s="22" t="s">
        <v>153</v>
      </c>
      <c r="E271" s="22" t="s">
        <v>766</v>
      </c>
      <c r="F271" s="22" t="str">
        <f>IF(ISBLANK(E271), "", Table2[[#This Row],[unique_id]])</f>
        <v>parents_fan_occupancy</v>
      </c>
      <c r="G271" s="22" t="s">
        <v>237</v>
      </c>
      <c r="H271" s="22" t="s">
        <v>380</v>
      </c>
      <c r="I271" s="22" t="s">
        <v>255</v>
      </c>
      <c r="K271" s="22" t="s">
        <v>137</v>
      </c>
      <c r="T271" s="23"/>
      <c r="V271" s="22" t="str">
        <f>IF(ISBLANK(U271),  "", _xlfn.CONCAT("haas/entity/sensor/", LOWER(C271), "/", E271, "/config"))</f>
        <v/>
      </c>
      <c r="W271" s="22" t="str">
        <f>IF(ISBLANK(U271),  "", _xlfn.CONCAT("haas/entity/sensor/", LOWER(C271), "/", E271))</f>
        <v/>
      </c>
      <c r="X271" s="26"/>
      <c r="Z271" s="22"/>
      <c r="AJ271" s="22" t="str">
        <f>IF(AND(ISBLANK(AH271), ISBLANK(AI271)), "", _xlfn.CONCAT("[", IF(ISBLANK(AH271), "", _xlfn.CONCAT("[""mac"", """, AH271, """]")), IF(ISBLANK(AI271), "", _xlfn.CONCAT(", [""ip"", """, AI271, """]")), "]"))</f>
        <v/>
      </c>
    </row>
    <row r="272" spans="1:36" x14ac:dyDescent="0.2">
      <c r="A272" s="22">
        <v>2709</v>
      </c>
      <c r="B272" s="22" t="s">
        <v>27</v>
      </c>
      <c r="C272" s="22" t="s">
        <v>134</v>
      </c>
      <c r="D272" s="22" t="s">
        <v>153</v>
      </c>
      <c r="E272" s="22" t="s">
        <v>767</v>
      </c>
      <c r="F272" s="22" t="str">
        <f>IF(ISBLANK(E272), "", Table2[[#This Row],[unique_id]])</f>
        <v>lounge_fan_occupancy</v>
      </c>
      <c r="G272" s="22" t="s">
        <v>239</v>
      </c>
      <c r="H272" s="22" t="s">
        <v>380</v>
      </c>
      <c r="I272" s="22" t="s">
        <v>255</v>
      </c>
      <c r="K272" s="22" t="s">
        <v>137</v>
      </c>
      <c r="T272" s="23"/>
      <c r="V272" s="22" t="str">
        <f>IF(ISBLANK(U272),  "", _xlfn.CONCAT("haas/entity/sensor/", LOWER(C272), "/", E272, "/config"))</f>
        <v/>
      </c>
      <c r="W272" s="22" t="str">
        <f>IF(ISBLANK(U272),  "", _xlfn.CONCAT("haas/entity/sensor/", LOWER(C272), "/", E272))</f>
        <v/>
      </c>
      <c r="Z272" s="22"/>
      <c r="AJ272" s="22" t="str">
        <f>IF(AND(ISBLANK(AH272), ISBLANK(AI272)), "", _xlfn.CONCAT("[", IF(ISBLANK(AH272), "", _xlfn.CONCAT("[""mac"", """, AH272, """]")), IF(ISBLANK(AI272), "", _xlfn.CONCAT(", [""ip"", """, AI272, """]")), "]"))</f>
        <v/>
      </c>
    </row>
    <row r="273" spans="1:36" x14ac:dyDescent="0.2">
      <c r="A273" s="22">
        <v>2710</v>
      </c>
      <c r="B273" s="22" t="s">
        <v>27</v>
      </c>
      <c r="C273" s="22" t="s">
        <v>134</v>
      </c>
      <c r="D273" s="22" t="s">
        <v>153</v>
      </c>
      <c r="E273" s="22" t="s">
        <v>768</v>
      </c>
      <c r="F273" s="22" t="str">
        <f>IF(ISBLANK(E273), "", Table2[[#This Row],[unique_id]])</f>
        <v>deck_east_fan_occupancy</v>
      </c>
      <c r="G273" s="22" t="s">
        <v>261</v>
      </c>
      <c r="H273" s="22" t="s">
        <v>380</v>
      </c>
      <c r="I273" s="22" t="s">
        <v>255</v>
      </c>
      <c r="K273" s="22" t="s">
        <v>137</v>
      </c>
      <c r="T273" s="23"/>
      <c r="V273" s="22" t="str">
        <f>IF(ISBLANK(U273),  "", _xlfn.CONCAT("haas/entity/sensor/", LOWER(C273), "/", E273, "/config"))</f>
        <v/>
      </c>
      <c r="W273" s="22" t="str">
        <f>IF(ISBLANK(U273),  "", _xlfn.CONCAT("haas/entity/sensor/", LOWER(C273), "/", E273))</f>
        <v/>
      </c>
      <c r="Z273" s="22"/>
      <c r="AJ273" s="22" t="str">
        <f>IF(AND(ISBLANK(AH273), ISBLANK(AI273)), "", _xlfn.CONCAT("[", IF(ISBLANK(AH273), "", _xlfn.CONCAT("[""mac"", """, AH273, """]")), IF(ISBLANK(AI273), "", _xlfn.CONCAT(", [""ip"", """, AI273, """]")), "]"))</f>
        <v/>
      </c>
    </row>
    <row r="274" spans="1:36" x14ac:dyDescent="0.2">
      <c r="A274" s="22">
        <v>2711</v>
      </c>
      <c r="B274" s="22" t="s">
        <v>27</v>
      </c>
      <c r="C274" s="22" t="s">
        <v>134</v>
      </c>
      <c r="D274" s="22" t="s">
        <v>153</v>
      </c>
      <c r="E274" s="22" t="s">
        <v>769</v>
      </c>
      <c r="F274" s="22" t="str">
        <f>IF(ISBLANK(E274), "", Table2[[#This Row],[unique_id]])</f>
        <v>deck_west_fan_occupancy</v>
      </c>
      <c r="G274" s="22" t="s">
        <v>260</v>
      </c>
      <c r="H274" s="22" t="s">
        <v>380</v>
      </c>
      <c r="I274" s="22" t="s">
        <v>255</v>
      </c>
      <c r="K274" s="22" t="s">
        <v>137</v>
      </c>
      <c r="T274" s="23"/>
      <c r="V274" s="22" t="str">
        <f>IF(ISBLANK(U274),  "", _xlfn.CONCAT("haas/entity/sensor/", LOWER(C274), "/", E274, "/config"))</f>
        <v/>
      </c>
      <c r="W274" s="22" t="str">
        <f>IF(ISBLANK(U274),  "", _xlfn.CONCAT("haas/entity/sensor/", LOWER(C274), "/", E274))</f>
        <v/>
      </c>
      <c r="Z274" s="22"/>
      <c r="AJ274" s="22" t="str">
        <f>IF(AND(ISBLANK(AH274), ISBLANK(AI274)), "", _xlfn.CONCAT("[", IF(ISBLANK(AH274), "", _xlfn.CONCAT("[""mac"", """, AH274, """]")), IF(ISBLANK(AI274), "", _xlfn.CONCAT(", [""ip"", """, AI274, """]")), "]"))</f>
        <v/>
      </c>
    </row>
    <row r="275" spans="1:36" x14ac:dyDescent="0.2">
      <c r="A275" s="22">
        <v>5000</v>
      </c>
      <c r="B275" s="28" t="s">
        <v>27</v>
      </c>
      <c r="C275" s="22" t="s">
        <v>291</v>
      </c>
      <c r="F275" s="29" t="str">
        <f>IF(ISBLANK(E275), "", Table2[[#This Row],[unique_id]])</f>
        <v/>
      </c>
      <c r="T275" s="23"/>
      <c r="V275" s="22" t="str">
        <f>IF(ISBLANK(U275),  "", _xlfn.CONCAT("haas/entity/sensor/", LOWER(C275), "/", E275, "/config"))</f>
        <v/>
      </c>
      <c r="W275" s="22" t="str">
        <f>IF(ISBLANK(U275),  "", _xlfn.CONCAT("haas/entity/sensor/", LOWER(C275), "/", E275))</f>
        <v/>
      </c>
      <c r="AA275" s="22" t="s">
        <v>695</v>
      </c>
      <c r="AB275" s="23" t="s">
        <v>699</v>
      </c>
      <c r="AC275" s="22" t="s">
        <v>708</v>
      </c>
      <c r="AD275" s="22" t="s">
        <v>704</v>
      </c>
      <c r="AE275" s="22" t="s">
        <v>291</v>
      </c>
      <c r="AF275" s="22" t="s">
        <v>29</v>
      </c>
      <c r="AG275" s="22" t="s">
        <v>693</v>
      </c>
      <c r="AH275" s="22" t="s">
        <v>715</v>
      </c>
      <c r="AI275" s="22" t="s">
        <v>711</v>
      </c>
      <c r="AJ275" s="22" t="str">
        <f>IF(AND(ISBLANK(AH275), ISBLANK(AI275)), "", _xlfn.CONCAT("[", IF(ISBLANK(AH275), "", _xlfn.CONCAT("[""mac"", """, AH275, """]")), IF(ISBLANK(AI275), "", _xlfn.CONCAT(", [""ip"", """, AI275, """]")), "]"))</f>
        <v>[["mac", "74:ac:b9:1c:15:f1"], ["ip", "10.0.0.1"]]</v>
      </c>
    </row>
    <row r="276" spans="1:36" x14ac:dyDescent="0.2">
      <c r="A276" s="22">
        <v>5001</v>
      </c>
      <c r="B276" s="28" t="s">
        <v>27</v>
      </c>
      <c r="C276" s="22" t="s">
        <v>291</v>
      </c>
      <c r="F276" s="29" t="str">
        <f>IF(ISBLANK(E276), "", Table2[[#This Row],[unique_id]])</f>
        <v/>
      </c>
      <c r="T276" s="23"/>
      <c r="V276" s="22" t="str">
        <f>IF(ISBLANK(U276),  "", _xlfn.CONCAT("haas/entity/sensor/", LOWER(C276), "/", E276, "/config"))</f>
        <v/>
      </c>
      <c r="W276" s="22" t="str">
        <f>IF(ISBLANK(U276),  "", _xlfn.CONCAT("haas/entity/sensor/", LOWER(C276), "/", E276))</f>
        <v/>
      </c>
      <c r="AA276" s="22" t="s">
        <v>696</v>
      </c>
      <c r="AB276" s="23" t="s">
        <v>700</v>
      </c>
      <c r="AC276" s="22" t="s">
        <v>710</v>
      </c>
      <c r="AD276" s="22" t="s">
        <v>705</v>
      </c>
      <c r="AE276" s="22" t="s">
        <v>291</v>
      </c>
      <c r="AF276" s="22" t="s">
        <v>702</v>
      </c>
      <c r="AG276" s="22" t="s">
        <v>693</v>
      </c>
      <c r="AH276" s="22" t="s">
        <v>716</v>
      </c>
      <c r="AI276" s="22" t="s">
        <v>712</v>
      </c>
      <c r="AJ276" s="22" t="str">
        <f>IF(AND(ISBLANK(AH276), ISBLANK(AI276)), "", _xlfn.CONCAT("[", IF(ISBLANK(AH276), "", _xlfn.CONCAT("[""mac"", """, AH276, """]")), IF(ISBLANK(AI276), "", _xlfn.CONCAT(", [""ip"", """, AI276, """]")), "]"))</f>
        <v>[["mac", "b4:fb:e4:e3:83:32"], ["ip", "10.0.0.2"]]</v>
      </c>
    </row>
    <row r="277" spans="1:36" x14ac:dyDescent="0.2">
      <c r="A277" s="22">
        <v>5002</v>
      </c>
      <c r="B277" s="28" t="s">
        <v>27</v>
      </c>
      <c r="C277" s="22" t="s">
        <v>291</v>
      </c>
      <c r="F277" s="29" t="str">
        <f>IF(ISBLANK(E277), "", Table2[[#This Row],[unique_id]])</f>
        <v/>
      </c>
      <c r="T277" s="23"/>
      <c r="V277" s="22" t="str">
        <f>IF(ISBLANK(U277),  "", _xlfn.CONCAT("haas/entity/sensor/", LOWER(C277), "/", E277, "/config"))</f>
        <v/>
      </c>
      <c r="W277" s="22" t="str">
        <f>IF(ISBLANK(U277),  "", _xlfn.CONCAT("haas/entity/sensor/", LOWER(C277), "/", E277))</f>
        <v/>
      </c>
      <c r="AA277" s="22" t="s">
        <v>697</v>
      </c>
      <c r="AB277" s="23" t="s">
        <v>701</v>
      </c>
      <c r="AC277" s="22" t="s">
        <v>709</v>
      </c>
      <c r="AD277" s="22" t="s">
        <v>706</v>
      </c>
      <c r="AE277" s="22" t="s">
        <v>291</v>
      </c>
      <c r="AF277" s="22" t="s">
        <v>591</v>
      </c>
      <c r="AG277" s="22" t="s">
        <v>693</v>
      </c>
      <c r="AH277" s="22" t="s">
        <v>717</v>
      </c>
      <c r="AI277" s="22" t="s">
        <v>713</v>
      </c>
      <c r="AJ277" s="22" t="str">
        <f>IF(AND(ISBLANK(AH277), ISBLANK(AI277)), "", _xlfn.CONCAT("[", IF(ISBLANK(AH277), "", _xlfn.CONCAT("[""mac"", """, AH277, """]")), IF(ISBLANK(AI277), "", _xlfn.CONCAT(", [""ip"", """, AI277, """]")), "]"))</f>
        <v>[["mac", "78:8a:20:70:d3:79"], ["ip", "10.0.0.3"]]</v>
      </c>
    </row>
    <row r="278" spans="1:36" x14ac:dyDescent="0.2">
      <c r="A278" s="22">
        <v>5003</v>
      </c>
      <c r="B278" s="28" t="s">
        <v>27</v>
      </c>
      <c r="C278" s="22" t="s">
        <v>291</v>
      </c>
      <c r="F278" s="29" t="str">
        <f>IF(ISBLANK(E278), "", Table2[[#This Row],[unique_id]])</f>
        <v/>
      </c>
      <c r="T278" s="23"/>
      <c r="V278" s="22" t="str">
        <f>IF(ISBLANK(U278),  "", _xlfn.CONCAT("haas/entity/sensor/", LOWER(C278), "/", E278, "/config"))</f>
        <v/>
      </c>
      <c r="W278" s="22" t="str">
        <f>IF(ISBLANK(U278),  "", _xlfn.CONCAT("haas/entity/sensor/", LOWER(C278), "/", E278))</f>
        <v/>
      </c>
      <c r="AA278" s="22" t="s">
        <v>698</v>
      </c>
      <c r="AB278" s="23" t="s">
        <v>701</v>
      </c>
      <c r="AC278" s="22" t="s">
        <v>709</v>
      </c>
      <c r="AD278" s="22" t="s">
        <v>707</v>
      </c>
      <c r="AE278" s="22" t="s">
        <v>291</v>
      </c>
      <c r="AF278" s="22" t="s">
        <v>703</v>
      </c>
      <c r="AG278" s="22" t="s">
        <v>693</v>
      </c>
      <c r="AH278" s="22" t="s">
        <v>718</v>
      </c>
      <c r="AI278" s="22" t="s">
        <v>714</v>
      </c>
      <c r="AJ278" s="22" t="str">
        <f>IF(AND(ISBLANK(AH278), ISBLANK(AI278)), "", _xlfn.CONCAT("[", IF(ISBLANK(AH278), "", _xlfn.CONCAT("[""mac"", """, AH278, """]")), IF(ISBLANK(AI278), "", _xlfn.CONCAT(", [""ip"", """, AI278, """]")), "]"))</f>
        <v>[["mac", "f0:9f:c2:fc:b0:f7"], ["ip", "10.0.0.4"]]</v>
      </c>
    </row>
    <row r="279" spans="1:36" x14ac:dyDescent="0.2">
      <c r="A279" s="22">
        <v>5004</v>
      </c>
      <c r="B279" s="28" t="s">
        <v>27</v>
      </c>
      <c r="C279" s="28" t="s">
        <v>666</v>
      </c>
      <c r="D279" s="28"/>
      <c r="E279" s="28"/>
      <c r="G279" s="28"/>
      <c r="H279" s="28"/>
      <c r="I279" s="28"/>
      <c r="J279" s="28"/>
      <c r="K279" s="28"/>
      <c r="T279" s="23"/>
      <c r="V279" s="22" t="str">
        <f>IF(ISBLANK(U279),  "", _xlfn.CONCAT("haas/entity/sensor/", LOWER(C279), "/", E279, "/config"))</f>
        <v/>
      </c>
      <c r="W279" s="22" t="str">
        <f>IF(ISBLANK(U279),  "", _xlfn.CONCAT("haas/entity/sensor/", LOWER(C279), "/", E279))</f>
        <v/>
      </c>
      <c r="Z279" s="22"/>
      <c r="AA279" s="22" t="s">
        <v>667</v>
      </c>
      <c r="AB279" s="23" t="s">
        <v>669</v>
      </c>
      <c r="AC279" s="22" t="s">
        <v>671</v>
      </c>
      <c r="AD279" s="22" t="s">
        <v>668</v>
      </c>
      <c r="AE279" s="22" t="s">
        <v>670</v>
      </c>
      <c r="AF279" s="22" t="s">
        <v>29</v>
      </c>
      <c r="AG279" s="22" t="s">
        <v>719</v>
      </c>
      <c r="AH279" s="32" t="s">
        <v>799</v>
      </c>
      <c r="AI279" s="22" t="s">
        <v>720</v>
      </c>
      <c r="AJ279" s="22" t="str">
        <f>IF(AND(ISBLANK(AH279), ISBLANK(AI279)), "", _xlfn.CONCAT("[", IF(ISBLANK(AH279), "", _xlfn.CONCAT("[""mac"", """, AH279, """]")), IF(ISBLANK(AI279), "", _xlfn.CONCAT(", [""ip"", """, AI279, """]")), "]"))</f>
        <v>[["mac", "4a:9a:06:5d:53:66"], ["ip", "10.0.4.10"]]</v>
      </c>
    </row>
    <row r="280" spans="1:36" x14ac:dyDescent="0.2">
      <c r="A280" s="22">
        <v>5005</v>
      </c>
      <c r="B280" s="28" t="s">
        <v>27</v>
      </c>
      <c r="C280" s="28" t="s">
        <v>641</v>
      </c>
      <c r="D280" s="28"/>
      <c r="E280" s="28"/>
      <c r="G280" s="28"/>
      <c r="H280" s="28"/>
      <c r="I280" s="28"/>
      <c r="J280" s="28"/>
      <c r="K280" s="28"/>
      <c r="T280" s="23"/>
      <c r="V280" s="22" t="str">
        <f>IF(ISBLANK(U280),  "", _xlfn.CONCAT("haas/entity/sensor/", LOWER(C280), "/", E280, "/config"))</f>
        <v/>
      </c>
      <c r="W280" s="22" t="str">
        <f>IF(ISBLANK(U280),  "", _xlfn.CONCAT("haas/entity/sensor/", LOWER(C280), "/", E280))</f>
        <v/>
      </c>
      <c r="Z280" s="22"/>
      <c r="AA280" s="22" t="s">
        <v>640</v>
      </c>
      <c r="AB280" s="23" t="s">
        <v>644</v>
      </c>
      <c r="AC280" s="22" t="s">
        <v>645</v>
      </c>
      <c r="AD280" s="22" t="s">
        <v>648</v>
      </c>
      <c r="AE280" s="22" t="s">
        <v>368</v>
      </c>
      <c r="AF280" s="22" t="s">
        <v>29</v>
      </c>
      <c r="AG280" s="22" t="s">
        <v>694</v>
      </c>
      <c r="AH280" s="22" t="s">
        <v>651</v>
      </c>
      <c r="AI280" s="22" t="s">
        <v>687</v>
      </c>
      <c r="AJ280" s="22" t="str">
        <f>IF(AND(ISBLANK(AH280), ISBLANK(AI280)), "", _xlfn.CONCAT("[", IF(ISBLANK(AH280), "", _xlfn.CONCAT("[""mac"", """, AH280, """]")), IF(ISBLANK(AI280), "", _xlfn.CONCAT(", [""ip"", """, AI280, """]")), "]"))</f>
        <v>[["mac", "00:e0:4c:68:06:a1"], ["ip", "10.0.2.11"]]</v>
      </c>
    </row>
    <row r="281" spans="1:36" x14ac:dyDescent="0.2">
      <c r="A281" s="22">
        <v>5006</v>
      </c>
      <c r="B281" s="28" t="s">
        <v>27</v>
      </c>
      <c r="C281" s="28" t="s">
        <v>641</v>
      </c>
      <c r="D281" s="28"/>
      <c r="E281" s="28"/>
      <c r="F281" s="29" t="str">
        <f>IF(ISBLANK(E281), "", Table2[[#This Row],[unique_id]])</f>
        <v/>
      </c>
      <c r="G281" s="28"/>
      <c r="H281" s="28"/>
      <c r="I281" s="28"/>
      <c r="J281" s="28"/>
      <c r="K281" s="28"/>
      <c r="T281" s="23"/>
      <c r="V281" s="22" t="str">
        <f>IF(ISBLANK(U281),  "", _xlfn.CONCAT("haas/entity/sensor/", LOWER(C281), "/", E281, "/config"))</f>
        <v/>
      </c>
      <c r="W281" s="22" t="str">
        <f>IF(ISBLANK(U281),  "", _xlfn.CONCAT("haas/entity/sensor/", LOWER(C281), "/", E281))</f>
        <v/>
      </c>
      <c r="AA281" s="22" t="s">
        <v>640</v>
      </c>
      <c r="AB281" s="23" t="s">
        <v>644</v>
      </c>
      <c r="AC281" s="22" t="s">
        <v>645</v>
      </c>
      <c r="AD281" s="22" t="s">
        <v>648</v>
      </c>
      <c r="AE281" s="22" t="s">
        <v>368</v>
      </c>
      <c r="AF281" s="22" t="s">
        <v>29</v>
      </c>
      <c r="AG281" s="22" t="s">
        <v>719</v>
      </c>
      <c r="AH281" s="22" t="s">
        <v>797</v>
      </c>
      <c r="AI281" s="22" t="s">
        <v>794</v>
      </c>
      <c r="AJ281" s="29" t="str">
        <f>IF(AND(ISBLANK(AH281), ISBLANK(AI281)), "", _xlfn.CONCAT("[", IF(ISBLANK(AH281), "", _xlfn.CONCAT("[""mac"", """, AH281, """]")), IF(ISBLANK(AI281), "", _xlfn.CONCAT(", [""ip"", """, AI281, """]")), "]"))</f>
        <v>[["mac", "4a:e0:4c:68:06:a1"], ["ip", "10.0.4.11"]]</v>
      </c>
    </row>
    <row r="282" spans="1:36" x14ac:dyDescent="0.2">
      <c r="A282" s="22">
        <v>5007</v>
      </c>
      <c r="B282" s="28" t="s">
        <v>27</v>
      </c>
      <c r="C282" s="28" t="s">
        <v>641</v>
      </c>
      <c r="D282" s="28"/>
      <c r="E282" s="28"/>
      <c r="F282" s="29" t="str">
        <f>IF(ISBLANK(E282), "", Table2[[#This Row],[unique_id]])</f>
        <v/>
      </c>
      <c r="G282" s="28"/>
      <c r="H282" s="28"/>
      <c r="I282" s="28"/>
      <c r="J282" s="28"/>
      <c r="K282" s="28"/>
      <c r="T282" s="23"/>
      <c r="V282" s="22" t="str">
        <f>IF(ISBLANK(U282),  "", _xlfn.CONCAT("haas/entity/sensor/", LOWER(C282), "/", E282, "/config"))</f>
        <v/>
      </c>
      <c r="W282" s="22" t="str">
        <f>IF(ISBLANK(U282),  "", _xlfn.CONCAT("haas/entity/sensor/", LOWER(C282), "/", E282))</f>
        <v/>
      </c>
      <c r="AA282" s="22" t="s">
        <v>640</v>
      </c>
      <c r="AB282" s="23" t="s">
        <v>644</v>
      </c>
      <c r="AC282" s="22" t="s">
        <v>645</v>
      </c>
      <c r="AD282" s="22" t="s">
        <v>648</v>
      </c>
      <c r="AE282" s="22" t="s">
        <v>368</v>
      </c>
      <c r="AF282" s="22" t="s">
        <v>29</v>
      </c>
      <c r="AG282" s="22" t="s">
        <v>739</v>
      </c>
      <c r="AH282" s="22" t="s">
        <v>798</v>
      </c>
      <c r="AI282" s="22" t="s">
        <v>795</v>
      </c>
      <c r="AJ282" s="29" t="str">
        <f>IF(AND(ISBLANK(AH282), ISBLANK(AI282)), "", _xlfn.CONCAT("[", IF(ISBLANK(AH282), "", _xlfn.CONCAT("[""mac"", """, AH282, """]")), IF(ISBLANK(AI282), "", _xlfn.CONCAT(", [""ip"", """, AI282, """]")), "]"))</f>
        <v>[["mac", "6a:e0:4c:68:06:a1"], ["ip", "10.0.6.11"]]</v>
      </c>
    </row>
    <row r="283" spans="1:36" x14ac:dyDescent="0.2">
      <c r="A283" s="22">
        <v>5008</v>
      </c>
      <c r="B283" s="28" t="s">
        <v>27</v>
      </c>
      <c r="C283" s="28" t="s">
        <v>641</v>
      </c>
      <c r="D283" s="28"/>
      <c r="E283" s="28"/>
      <c r="G283" s="28"/>
      <c r="H283" s="28"/>
      <c r="I283" s="28"/>
      <c r="T283" s="23"/>
      <c r="V283" s="22" t="str">
        <f>IF(ISBLANK(U283),  "", _xlfn.CONCAT("haas/entity/sensor/", LOWER(C283), "/", E283, "/config"))</f>
        <v/>
      </c>
      <c r="W283" s="22" t="str">
        <f>IF(ISBLANK(U283),  "", _xlfn.CONCAT("haas/entity/sensor/", LOWER(C283), "/", E283))</f>
        <v/>
      </c>
      <c r="Z283" s="22"/>
      <c r="AA283" s="22" t="s">
        <v>642</v>
      </c>
      <c r="AB283" s="23" t="s">
        <v>644</v>
      </c>
      <c r="AC283" s="22" t="s">
        <v>646</v>
      </c>
      <c r="AD283" s="22" t="s">
        <v>649</v>
      </c>
      <c r="AE283" s="22" t="s">
        <v>368</v>
      </c>
      <c r="AF283" s="22" t="s">
        <v>29</v>
      </c>
      <c r="AG283" s="22" t="s">
        <v>694</v>
      </c>
      <c r="AH283" s="22" t="s">
        <v>650</v>
      </c>
      <c r="AI283" s="22" t="s">
        <v>688</v>
      </c>
      <c r="AJ283" s="22" t="str">
        <f>IF(AND(ISBLANK(AH283), ISBLANK(AI283)), "", _xlfn.CONCAT("[", IF(ISBLANK(AH283), "", _xlfn.CONCAT("[""mac"", """, AH283, """]")), IF(ISBLANK(AI283), "", _xlfn.CONCAT(", [""ip"", """, AI283, """]")), "]"))</f>
        <v>[["mac", "00:e0:4c:68:04:21"], ["ip", "10.0.2.12"]]</v>
      </c>
    </row>
    <row r="284" spans="1:36" x14ac:dyDescent="0.2">
      <c r="A284" s="22">
        <v>5009</v>
      </c>
      <c r="B284" s="28" t="s">
        <v>27</v>
      </c>
      <c r="C284" s="28" t="s">
        <v>641</v>
      </c>
      <c r="D284" s="28"/>
      <c r="E284" s="28"/>
      <c r="G284" s="28"/>
      <c r="H284" s="28"/>
      <c r="I284" s="28"/>
      <c r="T284" s="23"/>
      <c r="V284" s="22" t="str">
        <f>IF(ISBLANK(U284),  "", _xlfn.CONCAT("haas/entity/sensor/", LOWER(C284), "/", E284, "/config"))</f>
        <v/>
      </c>
      <c r="W284" s="22" t="str">
        <f>IF(ISBLANK(U284),  "", _xlfn.CONCAT("haas/entity/sensor/", LOWER(C284), "/", E284))</f>
        <v/>
      </c>
      <c r="Z284" s="22"/>
      <c r="AA284" s="22" t="s">
        <v>643</v>
      </c>
      <c r="AB284" s="23" t="s">
        <v>644</v>
      </c>
      <c r="AC284" s="22" t="s">
        <v>647</v>
      </c>
      <c r="AD284" s="22" t="s">
        <v>649</v>
      </c>
      <c r="AE284" s="22" t="s">
        <v>368</v>
      </c>
      <c r="AF284" s="22" t="s">
        <v>29</v>
      </c>
      <c r="AG284" s="22" t="s">
        <v>694</v>
      </c>
      <c r="AH284" s="22" t="s">
        <v>796</v>
      </c>
      <c r="AI284" s="27" t="s">
        <v>692</v>
      </c>
      <c r="AJ284" s="22" t="str">
        <f>IF(AND(ISBLANK(AH284), ISBLANK(AI284)), "", _xlfn.CONCAT("[", IF(ISBLANK(AH284), "", _xlfn.CONCAT("[""mac"", """, AH284, """]")), IF(ISBLANK(AI284), "", _xlfn.CONCAT(", [""ip"", """, AI284, """]")), "]"))</f>
        <v>[["mac", "00:e0:4c:68:07:0d"], ["ip", "10.0.2.13"]]</v>
      </c>
    </row>
    <row r="285" spans="1:36" x14ac:dyDescent="0.2">
      <c r="A285" s="22">
        <v>5010</v>
      </c>
      <c r="B285" s="22" t="s">
        <v>27</v>
      </c>
      <c r="C285" s="22" t="s">
        <v>290</v>
      </c>
      <c r="E285" s="28"/>
      <c r="F285" s="29"/>
      <c r="I285" s="28"/>
      <c r="T285" s="23"/>
      <c r="V285" s="22" t="str">
        <f>IF(ISBLANK(U285),  "", _xlfn.CONCAT("haas/entity/sensor/", LOWER(C285), "/", E285, "/config"))</f>
        <v/>
      </c>
      <c r="W285" s="22" t="str">
        <f>IF(ISBLANK(U285),  "", _xlfn.CONCAT("haas/entity/sensor/", LOWER(C285), "/", E285))</f>
        <v/>
      </c>
      <c r="AA285" s="22" t="s">
        <v>637</v>
      </c>
      <c r="AB285" s="23" t="s">
        <v>635</v>
      </c>
      <c r="AC285" s="22" t="s">
        <v>740</v>
      </c>
      <c r="AD285" s="22" t="s">
        <v>636</v>
      </c>
      <c r="AE285" s="22" t="s">
        <v>638</v>
      </c>
      <c r="AF285" s="22" t="s">
        <v>29</v>
      </c>
      <c r="AG285" s="22" t="s">
        <v>694</v>
      </c>
      <c r="AH285" s="22" t="s">
        <v>639</v>
      </c>
      <c r="AI285" s="22" t="s">
        <v>689</v>
      </c>
      <c r="AJ285" s="22" t="str">
        <f>IF(AND(ISBLANK(AH285), ISBLANK(AI285)), "", _xlfn.CONCAT("[", IF(ISBLANK(AH285), "", _xlfn.CONCAT("[""mac"", """, AH285, """]")), IF(ISBLANK(AI285), "", _xlfn.CONCAT(", [""ip"", """, AI285, """]")), "]"))</f>
        <v>[["mac", "ec:b5:fa:03:5d:88"], ["ip", "10.0.2.20"]]</v>
      </c>
    </row>
    <row r="286" spans="1:36" x14ac:dyDescent="0.2">
      <c r="A286" s="22">
        <v>5011</v>
      </c>
      <c r="B286" s="22" t="s">
        <v>27</v>
      </c>
      <c r="C286" s="22" t="s">
        <v>658</v>
      </c>
      <c r="E286" s="28"/>
      <c r="I286" s="28"/>
      <c r="T286" s="23"/>
      <c r="V286" s="22" t="str">
        <f>IF(ISBLANK(U286),  "", _xlfn.CONCAT("haas/entity/sensor/", LOWER(C286), "/", E286, "/config"))</f>
        <v/>
      </c>
      <c r="W286" s="22" t="str">
        <f>IF(ISBLANK(U286),  "", _xlfn.CONCAT("haas/entity/sensor/", LOWER(C286), "/", E286))</f>
        <v/>
      </c>
      <c r="Z286" s="22"/>
      <c r="AA286" s="22" t="s">
        <v>657</v>
      </c>
      <c r="AB286" s="23" t="s">
        <v>656</v>
      </c>
      <c r="AC286" s="22" t="s">
        <v>654</v>
      </c>
      <c r="AD286" s="22" t="s">
        <v>655</v>
      </c>
      <c r="AE286" s="22" t="s">
        <v>653</v>
      </c>
      <c r="AF286" s="22" t="s">
        <v>29</v>
      </c>
      <c r="AG286" s="22" t="s">
        <v>739</v>
      </c>
      <c r="AH286" s="22" t="s">
        <v>652</v>
      </c>
      <c r="AI286" s="22" t="s">
        <v>800</v>
      </c>
      <c r="AJ286" s="22" t="str">
        <f>IF(AND(ISBLANK(AH286), ISBLANK(AI286)), "", _xlfn.CONCAT("[", IF(ISBLANK(AH286), "", _xlfn.CONCAT("[""mac"", """, AH286, """]")), IF(ISBLANK(AI286), "", _xlfn.CONCAT(", [""ip"", """, AI286, """]")), "]"))</f>
        <v>[["mac", "30:05:5c:8a:ff:10"], ["ip", "10.0.6.22"]]</v>
      </c>
    </row>
    <row r="287" spans="1:36" x14ac:dyDescent="0.2">
      <c r="A287" s="22">
        <v>6000</v>
      </c>
      <c r="B287" s="22" t="s">
        <v>27</v>
      </c>
      <c r="C287" s="22" t="s">
        <v>804</v>
      </c>
      <c r="F287" s="22" t="str">
        <f>IF(ISBLANK(E287), "", Table2[[#This Row],[unique_id]])</f>
        <v/>
      </c>
      <c r="T287" s="23"/>
      <c r="V287" s="22" t="str">
        <f>IF(ISBLANK(U287),  "", _xlfn.CONCAT("haas/entity/sensor/", LOWER(C287), "/", E287, "/config"))</f>
        <v/>
      </c>
      <c r="W287" s="22" t="str">
        <f>IF(ISBLANK(U287),  "", _xlfn.CONCAT("haas/entity/sensor/", LOWER(C287), "/", E287))</f>
        <v/>
      </c>
      <c r="Z287" s="22"/>
      <c r="AA287" s="22" t="s">
        <v>802</v>
      </c>
      <c r="AG287" s="22" t="s">
        <v>719</v>
      </c>
      <c r="AH287" s="22" t="s">
        <v>803</v>
      </c>
      <c r="AJ287" s="22" t="str">
        <f>IF(AND(ISBLANK(AH287), ISBLANK(AI287)), "", _xlfn.CONCAT("[", IF(ISBLANK(AH287), "", _xlfn.CONCAT("[""mac"", """, AH287, """]")), IF(ISBLANK(AI287), "", _xlfn.CONCAT(", [""ip"", """, AI287, """]")), "]"))</f>
        <v>[["mac", "bc:09:63:42:09:c0"]]</v>
      </c>
    </row>
    <row r="288" spans="1:36" x14ac:dyDescent="0.2">
      <c r="F288" s="22" t="str">
        <f>IF(ISBLANK(E288), "", Table2[[#This Row],[unique_id]])</f>
        <v/>
      </c>
      <c r="T288" s="23"/>
      <c r="V288" s="22" t="str">
        <f>IF(ISBLANK(U288),  "", _xlfn.CONCAT("haas/entity/sensor/", LOWER(C288), "/", E288, "/config"))</f>
        <v/>
      </c>
      <c r="W288" s="22" t="str">
        <f>IF(ISBLANK(U288),  "", _xlfn.CONCAT("haas/entity/sensor/", LOWER(C288), "/", E288))</f>
        <v/>
      </c>
      <c r="Z288" s="22"/>
      <c r="AJ288" s="22" t="str">
        <f>IF(AND(ISBLANK(AH288), ISBLANK(AI288)), "", _xlfn.CONCAT("[", IF(ISBLANK(AH288), "", _xlfn.CONCAT("[""mac"", """, AH288, """]")), IF(ISBLANK(AI288), "", _xlfn.CONCAT(", [""ip"", """, AI288, """]")), "]"))</f>
        <v/>
      </c>
    </row>
    <row r="289" spans="2:36" x14ac:dyDescent="0.2">
      <c r="B289" s="28"/>
      <c r="C289" s="28"/>
      <c r="D289" s="28"/>
      <c r="E289" s="28"/>
      <c r="F289" s="22" t="str">
        <f>IF(ISBLANK(E289), "", Table2[[#This Row],[unique_id]])</f>
        <v/>
      </c>
      <c r="G289" s="28"/>
      <c r="H289" s="28"/>
      <c r="I289" s="28"/>
      <c r="J289" s="28"/>
      <c r="K289" s="28"/>
      <c r="T289" s="23"/>
      <c r="V289" s="22" t="str">
        <f>IF(ISBLANK(U289),  "", _xlfn.CONCAT("haas/entity/sensor/", LOWER(C289), "/", E289, "/config"))</f>
        <v/>
      </c>
      <c r="W289" s="22" t="str">
        <f>IF(ISBLANK(U289),  "", _xlfn.CONCAT("haas/entity/sensor/", LOWER(C289), "/", E289))</f>
        <v/>
      </c>
      <c r="Z289" s="22"/>
      <c r="AJ289" s="22" t="str">
        <f>IF(AND(ISBLANK(AH289), ISBLANK(AI289)), "", _xlfn.CONCAT("[", IF(ISBLANK(AH289), "", _xlfn.CONCAT("[""mac"", """, AH289, """]")), IF(ISBLANK(AI289), "", _xlfn.CONCAT(", [""ip"", """, AI289, """]")), "]"))</f>
        <v/>
      </c>
    </row>
    <row r="290" spans="2:36" x14ac:dyDescent="0.2">
      <c r="F290" s="22" t="str">
        <f>IF(ISBLANK(E290), "", Table2[[#This Row],[unique_id]])</f>
        <v/>
      </c>
      <c r="T290" s="23"/>
      <c r="V290" s="22" t="str">
        <f>IF(ISBLANK(U290),  "", _xlfn.CONCAT("haas/entity/sensor/", LOWER(C290), "/", E290, "/config"))</f>
        <v/>
      </c>
      <c r="W290" s="22" t="str">
        <f>IF(ISBLANK(U290),  "", _xlfn.CONCAT("haas/entity/sensor/", LOWER(C290), "/", E290))</f>
        <v/>
      </c>
      <c r="Z290" s="22"/>
      <c r="AJ290" s="22" t="str">
        <f>IF(AND(ISBLANK(AH290), ISBLANK(AI290)), "", _xlfn.CONCAT("[", IF(ISBLANK(AH290), "", _xlfn.CONCAT("[""mac"", """, AH290, """]")), IF(ISBLANK(AI290), "", _xlfn.CONCAT(", [""ip"", """, AI290, """]")), "]"))</f>
        <v/>
      </c>
    </row>
    <row r="291" spans="2:36" x14ac:dyDescent="0.2">
      <c r="F291" s="22" t="str">
        <f>IF(ISBLANK(E291), "", Table2[[#This Row],[unique_id]])</f>
        <v/>
      </c>
      <c r="T291" s="23"/>
      <c r="V291" s="22" t="str">
        <f>IF(ISBLANK(U291),  "", _xlfn.CONCAT("haas/entity/sensor/", LOWER(C291), "/", E291, "/config"))</f>
        <v/>
      </c>
      <c r="W291" s="22" t="str">
        <f>IF(ISBLANK(U291),  "", _xlfn.CONCAT("haas/entity/sensor/", LOWER(C291), "/", E291))</f>
        <v/>
      </c>
      <c r="Z291" s="22"/>
      <c r="AJ291" s="22" t="str">
        <f>IF(AND(ISBLANK(AH291), ISBLANK(AI291)), "", _xlfn.CONCAT("[", IF(ISBLANK(AH291), "", _xlfn.CONCAT("[""mac"", """, AH291, """]")), IF(ISBLANK(AI291), "", _xlfn.CONCAT(", [""ip"", """, AI291, """]")), "]"))</f>
        <v/>
      </c>
    </row>
    <row r="292" spans="2:36" x14ac:dyDescent="0.2">
      <c r="F292" s="22" t="str">
        <f>IF(ISBLANK(E292), "", Table2[[#This Row],[unique_id]])</f>
        <v/>
      </c>
      <c r="T292" s="23"/>
      <c r="V292" s="22" t="str">
        <f>IF(ISBLANK(U292),  "", _xlfn.CONCAT("haas/entity/sensor/", LOWER(C292), "/", E292, "/config"))</f>
        <v/>
      </c>
      <c r="W292" s="22" t="str">
        <f>IF(ISBLANK(U292),  "", _xlfn.CONCAT("haas/entity/sensor/", LOWER(C292), "/", E292))</f>
        <v/>
      </c>
      <c r="Z292" s="22"/>
      <c r="AJ292" s="22" t="str">
        <f>IF(AND(ISBLANK(AH292), ISBLANK(AI292)), "", _xlfn.CONCAT("[", IF(ISBLANK(AH292), "", _xlfn.CONCAT("[""mac"", """, AH292, """]")), IF(ISBLANK(AI292), "", _xlfn.CONCAT(", [""ip"", """, AI292, """]")), "]"))</f>
        <v/>
      </c>
    </row>
    <row r="293" spans="2:36" x14ac:dyDescent="0.2">
      <c r="F293" s="22" t="str">
        <f>IF(ISBLANK(E293), "", Table2[[#This Row],[unique_id]])</f>
        <v/>
      </c>
      <c r="T293" s="23"/>
      <c r="V293" s="22" t="str">
        <f>IF(ISBLANK(U293),  "", _xlfn.CONCAT("haas/entity/sensor/", LOWER(C293), "/", E293, "/config"))</f>
        <v/>
      </c>
      <c r="W293" s="22" t="str">
        <f>IF(ISBLANK(U293),  "", _xlfn.CONCAT("haas/entity/sensor/", LOWER(C293), "/", E293))</f>
        <v/>
      </c>
      <c r="Z293" s="22"/>
      <c r="AJ293" s="22" t="str">
        <f>IF(AND(ISBLANK(AH293), ISBLANK(AI293)), "", _xlfn.CONCAT("[", IF(ISBLANK(AH293), "", _xlfn.CONCAT("[""mac"", """, AH293, """]")), IF(ISBLANK(AI293), "", _xlfn.CONCAT(", [""ip"", """, AI293, """]")), "]"))</f>
        <v/>
      </c>
    </row>
    <row r="294" spans="2:36" x14ac:dyDescent="0.2">
      <c r="E294" s="26"/>
      <c r="F294" s="22" t="str">
        <f>IF(ISBLANK(E294), "", Table2[[#This Row],[unique_id]])</f>
        <v/>
      </c>
      <c r="T294" s="23"/>
      <c r="V294" s="22" t="str">
        <f>IF(ISBLANK(U294),  "", _xlfn.CONCAT("haas/entity/sensor/", LOWER(C294), "/", E294, "/config"))</f>
        <v/>
      </c>
      <c r="W294" s="22" t="str">
        <f>IF(ISBLANK(U294),  "", _xlfn.CONCAT("haas/entity/sensor/", LOWER(C294), "/", E294))</f>
        <v/>
      </c>
      <c r="Z294" s="22"/>
      <c r="AJ294" s="22" t="str">
        <f>IF(AND(ISBLANK(AH294), ISBLANK(AI294)), "", _xlfn.CONCAT("[", IF(ISBLANK(AH294), "", _xlfn.CONCAT("[""mac"", """, AH294, """]")), IF(ISBLANK(AI294), "", _xlfn.CONCAT(", [""ip"", """, AI294, """]")), "]"))</f>
        <v/>
      </c>
    </row>
    <row r="295" spans="2:36" x14ac:dyDescent="0.2">
      <c r="E295" s="26"/>
      <c r="F295" s="22" t="str">
        <f>IF(ISBLANK(E295), "", Table2[[#This Row],[unique_id]])</f>
        <v/>
      </c>
      <c r="T295" s="23"/>
      <c r="V295" s="22" t="str">
        <f>IF(ISBLANK(U295),  "", _xlfn.CONCAT("haas/entity/sensor/", LOWER(C295), "/", E295, "/config"))</f>
        <v/>
      </c>
      <c r="W295" s="22" t="str">
        <f>IF(ISBLANK(U295),  "", _xlfn.CONCAT("haas/entity/sensor/", LOWER(C295), "/", E295))</f>
        <v/>
      </c>
      <c r="Z295" s="22"/>
      <c r="AJ295" s="22" t="str">
        <f>IF(AND(ISBLANK(AH295), ISBLANK(AI295)), "", _xlfn.CONCAT("[", IF(ISBLANK(AH295), "", _xlfn.CONCAT("[""mac"", """, AH295, """]")), IF(ISBLANK(AI295), "", _xlfn.CONCAT(", [""ip"", """, AI295, """]")), "]"))</f>
        <v/>
      </c>
    </row>
    <row r="296" spans="2:36" x14ac:dyDescent="0.2">
      <c r="F296" s="22" t="str">
        <f>IF(ISBLANK(E296), "", Table2[[#This Row],[unique_id]])</f>
        <v/>
      </c>
      <c r="T296" s="23"/>
      <c r="V296" s="22" t="str">
        <f>IF(ISBLANK(U296),  "", _xlfn.CONCAT("haas/entity/sensor/", LOWER(C296), "/", E296, "/config"))</f>
        <v/>
      </c>
      <c r="W296" s="22" t="str">
        <f>IF(ISBLANK(U296),  "", _xlfn.CONCAT("haas/entity/sensor/", LOWER(C296), "/", E296))</f>
        <v/>
      </c>
      <c r="Z296" s="22"/>
      <c r="AJ296" s="22" t="str">
        <f>IF(AND(ISBLANK(AH296), ISBLANK(AI296)), "", _xlfn.CONCAT("[", IF(ISBLANK(AH296), "", _xlfn.CONCAT("[""mac"", """, AH296, """]")), IF(ISBLANK(AI296), "", _xlfn.CONCAT(", [""ip"", """, AI296, """]")), "]"))</f>
        <v/>
      </c>
    </row>
    <row r="297" spans="2:36" x14ac:dyDescent="0.2">
      <c r="F297" s="22" t="str">
        <f>IF(ISBLANK(E297), "", Table2[[#This Row],[unique_id]])</f>
        <v/>
      </c>
      <c r="T297" s="23"/>
      <c r="V297" s="22" t="str">
        <f>IF(ISBLANK(U297),  "", _xlfn.CONCAT("haas/entity/sensor/", LOWER(C297), "/", E297, "/config"))</f>
        <v/>
      </c>
      <c r="W297" s="22" t="str">
        <f>IF(ISBLANK(U297),  "", _xlfn.CONCAT("haas/entity/sensor/", LOWER(C297), "/", E297))</f>
        <v/>
      </c>
      <c r="Z297" s="22"/>
      <c r="AJ297" s="22" t="str">
        <f>IF(AND(ISBLANK(AH297), ISBLANK(AI297)), "", _xlfn.CONCAT("[", IF(ISBLANK(AH297), "", _xlfn.CONCAT("[""mac"", """, AH297, """]")), IF(ISBLANK(AI297), "", _xlfn.CONCAT(", [""ip"", """, AI297, """]")), "]"))</f>
        <v/>
      </c>
    </row>
    <row r="298" spans="2:36" x14ac:dyDescent="0.2">
      <c r="F298" s="22" t="str">
        <f>IF(ISBLANK(E298), "", Table2[[#This Row],[unique_id]])</f>
        <v/>
      </c>
      <c r="T298" s="23"/>
      <c r="V298" s="22" t="str">
        <f>IF(ISBLANK(U298),  "", _xlfn.CONCAT("haas/entity/sensor/", LOWER(C298), "/", E298, "/config"))</f>
        <v/>
      </c>
      <c r="W298" s="22" t="str">
        <f>IF(ISBLANK(U298),  "", _xlfn.CONCAT("haas/entity/sensor/", LOWER(C298), "/", E298))</f>
        <v/>
      </c>
      <c r="Z298" s="22"/>
      <c r="AJ298" s="22" t="str">
        <f>IF(AND(ISBLANK(AH298), ISBLANK(AI298)), "", _xlfn.CONCAT("[", IF(ISBLANK(AH298), "", _xlfn.CONCAT("[""mac"", """, AH298, """]")), IF(ISBLANK(AI298), "", _xlfn.CONCAT(", [""ip"", """, AI298, """]")), "]"))</f>
        <v/>
      </c>
    </row>
    <row r="299" spans="2:36" x14ac:dyDescent="0.2">
      <c r="F299" s="22" t="str">
        <f>IF(ISBLANK(E299), "", Table2[[#This Row],[unique_id]])</f>
        <v/>
      </c>
      <c r="T299" s="23"/>
      <c r="V299" s="22" t="str">
        <f>IF(ISBLANK(U299),  "", _xlfn.CONCAT("haas/entity/sensor/", LOWER(C299), "/", E299, "/config"))</f>
        <v/>
      </c>
      <c r="W299" s="22" t="str">
        <f>IF(ISBLANK(U299),  "", _xlfn.CONCAT("haas/entity/sensor/", LOWER(C299), "/", E299))</f>
        <v/>
      </c>
      <c r="Z299" s="22"/>
      <c r="AJ299" s="22" t="str">
        <f>IF(AND(ISBLANK(AH299), ISBLANK(AI299)), "", _xlfn.CONCAT("[", IF(ISBLANK(AH299), "", _xlfn.CONCAT("[""mac"", """, AH299, """]")), IF(ISBLANK(AI299), "", _xlfn.CONCAT(", [""ip"", """, AI299, """]")), "]"))</f>
        <v/>
      </c>
    </row>
    <row r="300" spans="2:36" x14ac:dyDescent="0.2">
      <c r="F300" s="22" t="str">
        <f>IF(ISBLANK(E300), "", Table2[[#This Row],[unique_id]])</f>
        <v/>
      </c>
      <c r="T300" s="23"/>
      <c r="V300" s="22" t="str">
        <f>IF(ISBLANK(U300),  "", _xlfn.CONCAT("haas/entity/sensor/", LOWER(C300), "/", E300, "/config"))</f>
        <v/>
      </c>
      <c r="W300" s="22" t="str">
        <f>IF(ISBLANK(U300),  "", _xlfn.CONCAT("haas/entity/sensor/", LOWER(C300), "/", E300))</f>
        <v/>
      </c>
      <c r="Z300" s="22"/>
      <c r="AJ300" s="22" t="str">
        <f>IF(AND(ISBLANK(AH300), ISBLANK(AI300)), "", _xlfn.CONCAT("[", IF(ISBLANK(AH300), "", _xlfn.CONCAT("[""mac"", """, AH300, """]")), IF(ISBLANK(AI300), "", _xlfn.CONCAT(", [""ip"", """, AI300, """]")), "]"))</f>
        <v/>
      </c>
    </row>
    <row r="301" spans="2:36" x14ac:dyDescent="0.2">
      <c r="F301" s="22" t="str">
        <f>IF(ISBLANK(E301), "", Table2[[#This Row],[unique_id]])</f>
        <v/>
      </c>
      <c r="T301" s="23"/>
      <c r="V301" s="22" t="str">
        <f>IF(ISBLANK(U301),  "", _xlfn.CONCAT("haas/entity/sensor/", LOWER(C301), "/", E301, "/config"))</f>
        <v/>
      </c>
      <c r="W301" s="22" t="str">
        <f>IF(ISBLANK(U301),  "", _xlfn.CONCAT("haas/entity/sensor/", LOWER(C301), "/", E301))</f>
        <v/>
      </c>
      <c r="Z301" s="22"/>
      <c r="AJ301" s="22" t="str">
        <f>IF(AND(ISBLANK(AH301), ISBLANK(AI301)), "", _xlfn.CONCAT("[", IF(ISBLANK(AH301), "", _xlfn.CONCAT("[""mac"", """, AH301, """]")), IF(ISBLANK(AI301), "", _xlfn.CONCAT(", [""ip"", """, AI301, """]")), "]"))</f>
        <v/>
      </c>
    </row>
    <row r="302" spans="2:36" x14ac:dyDescent="0.2">
      <c r="F302" s="22" t="str">
        <f>IF(ISBLANK(E302), "", Table2[[#This Row],[unique_id]])</f>
        <v/>
      </c>
      <c r="T302" s="23"/>
      <c r="V302" s="22" t="str">
        <f>IF(ISBLANK(U302),  "", _xlfn.CONCAT("haas/entity/sensor/", LOWER(C302), "/", E302, "/config"))</f>
        <v/>
      </c>
      <c r="W302" s="22" t="str">
        <f>IF(ISBLANK(U302),  "", _xlfn.CONCAT("haas/entity/sensor/", LOWER(C302), "/", E302))</f>
        <v/>
      </c>
      <c r="Z302" s="22"/>
      <c r="AJ302" s="22" t="str">
        <f>IF(AND(ISBLANK(AH302), ISBLANK(AI302)), "", _xlfn.CONCAT("[", IF(ISBLANK(AH302), "", _xlfn.CONCAT("[""mac"", """, AH302, """]")), IF(ISBLANK(AI302), "", _xlfn.CONCAT(", [""ip"", """, AI302, """]")), "]"))</f>
        <v/>
      </c>
    </row>
    <row r="303" spans="2:36" x14ac:dyDescent="0.2">
      <c r="F303" s="22" t="str">
        <f>IF(ISBLANK(E303), "", Table2[[#This Row],[unique_id]])</f>
        <v/>
      </c>
      <c r="T303" s="23"/>
      <c r="V303" s="22" t="str">
        <f>IF(ISBLANK(U303),  "", _xlfn.CONCAT("haas/entity/sensor/", LOWER(C303), "/", E303, "/config"))</f>
        <v/>
      </c>
      <c r="W303" s="22" t="str">
        <f>IF(ISBLANK(U303),  "", _xlfn.CONCAT("haas/entity/sensor/", LOWER(C303), "/", E303))</f>
        <v/>
      </c>
      <c r="Z303" s="22"/>
      <c r="AJ303" s="22" t="str">
        <f>IF(AND(ISBLANK(AH303), ISBLANK(AI303)), "", _xlfn.CONCAT("[", IF(ISBLANK(AH303), "", _xlfn.CONCAT("[""mac"", """, AH303, """]")), IF(ISBLANK(AI303), "", _xlfn.CONCAT(", [""ip"", """, AI303, """]")), "]"))</f>
        <v/>
      </c>
    </row>
    <row r="304" spans="2:36" x14ac:dyDescent="0.2">
      <c r="F304" s="22" t="str">
        <f>IF(ISBLANK(E304), "", Table2[[#This Row],[unique_id]])</f>
        <v/>
      </c>
      <c r="T304" s="23"/>
      <c r="V304" s="22" t="str">
        <f>IF(ISBLANK(U304),  "", _xlfn.CONCAT("haas/entity/sensor/", LOWER(C304), "/", E304, "/config"))</f>
        <v/>
      </c>
      <c r="W304" s="22" t="str">
        <f>IF(ISBLANK(U304),  "", _xlfn.CONCAT("haas/entity/sensor/", LOWER(C304), "/", E304))</f>
        <v/>
      </c>
      <c r="Z304" s="22"/>
      <c r="AJ304" s="22" t="str">
        <f>IF(AND(ISBLANK(AH304), ISBLANK(AI304)), "", _xlfn.CONCAT("[", IF(ISBLANK(AH304), "", _xlfn.CONCAT("[""mac"", """, AH304, """]")), IF(ISBLANK(AI304), "", _xlfn.CONCAT(", [""ip"", """, AI304, """]")), "]"))</f>
        <v/>
      </c>
    </row>
    <row r="305" spans="6:36" x14ac:dyDescent="0.2">
      <c r="F305" s="22" t="str">
        <f>IF(ISBLANK(E305), "", Table2[[#This Row],[unique_id]])</f>
        <v/>
      </c>
      <c r="T305" s="23"/>
      <c r="V305" s="22" t="str">
        <f>IF(ISBLANK(U305),  "", _xlfn.CONCAT("haas/entity/sensor/", LOWER(C305), "/", E305, "/config"))</f>
        <v/>
      </c>
      <c r="W305" s="22" t="str">
        <f>IF(ISBLANK(U305),  "", _xlfn.CONCAT("haas/entity/sensor/", LOWER(C305), "/", E305))</f>
        <v/>
      </c>
      <c r="Z305" s="22"/>
      <c r="AJ305" s="22" t="str">
        <f>IF(AND(ISBLANK(AH305), ISBLANK(AI305)), "", _xlfn.CONCAT("[", IF(ISBLANK(AH305), "", _xlfn.CONCAT("[""mac"", """, AH305, """]")), IF(ISBLANK(AI305), "", _xlfn.CONCAT(", [""ip"", """, AI305, """]")), "]"))</f>
        <v/>
      </c>
    </row>
    <row r="306" spans="6:36" x14ac:dyDescent="0.2">
      <c r="F306" s="22" t="str">
        <f>IF(ISBLANK(E306), "", Table2[[#This Row],[unique_id]])</f>
        <v/>
      </c>
      <c r="T306" s="23"/>
      <c r="V306" s="22" t="str">
        <f>IF(ISBLANK(U306),  "", _xlfn.CONCAT("haas/entity/sensor/", LOWER(C306), "/", E306, "/config"))</f>
        <v/>
      </c>
      <c r="W306" s="22" t="str">
        <f>IF(ISBLANK(U306),  "", _xlfn.CONCAT("haas/entity/sensor/", LOWER(C306), "/", E306))</f>
        <v/>
      </c>
      <c r="Z306" s="22"/>
      <c r="AJ306" s="22" t="str">
        <f>IF(AND(ISBLANK(AH306), ISBLANK(AI306)), "", _xlfn.CONCAT("[", IF(ISBLANK(AH306), "", _xlfn.CONCAT("[""mac"", """, AH306, """]")), IF(ISBLANK(AI306), "", _xlfn.CONCAT(", [""ip"", """, AI306, """]")), "]"))</f>
        <v/>
      </c>
    </row>
    <row r="307" spans="6:36" x14ac:dyDescent="0.2">
      <c r="F307" s="22" t="str">
        <f>IF(ISBLANK(E307), "", Table2[[#This Row],[unique_id]])</f>
        <v/>
      </c>
      <c r="T307" s="23"/>
      <c r="V307" s="22" t="str">
        <f>IF(ISBLANK(U307),  "", _xlfn.CONCAT("haas/entity/sensor/", LOWER(C307), "/", E307, "/config"))</f>
        <v/>
      </c>
      <c r="W307" s="22" t="str">
        <f>IF(ISBLANK(U307),  "", _xlfn.CONCAT("haas/entity/sensor/", LOWER(C307), "/", E307))</f>
        <v/>
      </c>
      <c r="Z307" s="22"/>
      <c r="AJ307" s="22" t="str">
        <f>IF(AND(ISBLANK(AH307), ISBLANK(AI307)), "", _xlfn.CONCAT("[", IF(ISBLANK(AH307), "", _xlfn.CONCAT("[""mac"", """, AH307, """]")), IF(ISBLANK(AI307), "", _xlfn.CONCAT(", [""ip"", """, AI307, """]")), "]"))</f>
        <v/>
      </c>
    </row>
    <row r="308" spans="6:36" x14ac:dyDescent="0.2">
      <c r="F308" s="22" t="str">
        <f>IF(ISBLANK(E308), "", Table2[[#This Row],[unique_id]])</f>
        <v/>
      </c>
      <c r="T308" s="23"/>
      <c r="V308" s="22" t="str">
        <f>IF(ISBLANK(U308),  "", _xlfn.CONCAT("haas/entity/sensor/", LOWER(C308), "/", E308, "/config"))</f>
        <v/>
      </c>
      <c r="W308" s="22" t="str">
        <f>IF(ISBLANK(U308),  "", _xlfn.CONCAT("haas/entity/sensor/", LOWER(C308), "/", E308))</f>
        <v/>
      </c>
      <c r="Z308" s="22"/>
      <c r="AJ308" s="22" t="str">
        <f>IF(AND(ISBLANK(AH308), ISBLANK(AI308)), "", _xlfn.CONCAT("[", IF(ISBLANK(AH308), "", _xlfn.CONCAT("[""mac"", """, AH308, """]")), IF(ISBLANK(AI308), "", _xlfn.CONCAT(", [""ip"", """, AI308, """]")), "]"))</f>
        <v/>
      </c>
    </row>
    <row r="309" spans="6:36" x14ac:dyDescent="0.2">
      <c r="F309" s="22" t="str">
        <f>IF(ISBLANK(E309), "", Table2[[#This Row],[unique_id]])</f>
        <v/>
      </c>
      <c r="T309" s="23"/>
      <c r="V309" s="22" t="str">
        <f>IF(ISBLANK(U309),  "", _xlfn.CONCAT("haas/entity/sensor/", LOWER(C309), "/", E309, "/config"))</f>
        <v/>
      </c>
      <c r="W309" s="22" t="str">
        <f>IF(ISBLANK(U309),  "", _xlfn.CONCAT("haas/entity/sensor/", LOWER(C309), "/", E309))</f>
        <v/>
      </c>
      <c r="Z309" s="22"/>
      <c r="AJ309" s="22" t="str">
        <f>IF(AND(ISBLANK(AH309), ISBLANK(AI309)), "", _xlfn.CONCAT("[", IF(ISBLANK(AH309), "", _xlfn.CONCAT("[""mac"", """, AH309, """]")), IF(ISBLANK(AI309), "", _xlfn.CONCAT(", [""ip"", """, AI309, """]")), "]"))</f>
        <v/>
      </c>
    </row>
    <row r="310" spans="6:36" x14ac:dyDescent="0.2">
      <c r="F310" s="22" t="str">
        <f>IF(ISBLANK(E310), "", Table2[[#This Row],[unique_id]])</f>
        <v/>
      </c>
      <c r="T310" s="23"/>
      <c r="V310" s="22" t="str">
        <f>IF(ISBLANK(U310),  "", _xlfn.CONCAT("haas/entity/sensor/", LOWER(C310), "/", E310, "/config"))</f>
        <v/>
      </c>
      <c r="W310" s="22" t="str">
        <f>IF(ISBLANK(U310),  "", _xlfn.CONCAT("haas/entity/sensor/", LOWER(C310), "/", E310))</f>
        <v/>
      </c>
      <c r="Z310" s="22"/>
      <c r="AJ310" s="22" t="str">
        <f>IF(AND(ISBLANK(AH310), ISBLANK(AI310)), "", _xlfn.CONCAT("[", IF(ISBLANK(AH310), "", _xlfn.CONCAT("[""mac"", """, AH310, """]")), IF(ISBLANK(AI310), "", _xlfn.CONCAT(", [""ip"", """, AI310, """]")), "]"))</f>
        <v/>
      </c>
    </row>
    <row r="311" spans="6:36" x14ac:dyDescent="0.2">
      <c r="F311" s="22" t="str">
        <f>IF(ISBLANK(E311), "", Table2[[#This Row],[unique_id]])</f>
        <v/>
      </c>
      <c r="T311" s="23"/>
      <c r="V311" s="22" t="str">
        <f>IF(ISBLANK(U311),  "", _xlfn.CONCAT("haas/entity/sensor/", LOWER(C311), "/", E311, "/config"))</f>
        <v/>
      </c>
      <c r="W311" s="22" t="str">
        <f>IF(ISBLANK(U311),  "", _xlfn.CONCAT("haas/entity/sensor/", LOWER(C311), "/", E311))</f>
        <v/>
      </c>
      <c r="Z311" s="22"/>
      <c r="AJ311" s="22" t="str">
        <f>IF(AND(ISBLANK(AH311), ISBLANK(AI311)), "", _xlfn.CONCAT("[", IF(ISBLANK(AH311), "", _xlfn.CONCAT("[""mac"", """, AH311, """]")), IF(ISBLANK(AI311), "", _xlfn.CONCAT(", [""ip"", """, AI311, """]")), "]"))</f>
        <v/>
      </c>
    </row>
    <row r="312" spans="6:36" x14ac:dyDescent="0.2">
      <c r="F312" s="22" t="str">
        <f>IF(ISBLANK(E312), "", Table2[[#This Row],[unique_id]])</f>
        <v/>
      </c>
      <c r="T312" s="23"/>
      <c r="V312" s="22" t="str">
        <f>IF(ISBLANK(U312),  "", _xlfn.CONCAT("haas/entity/sensor/", LOWER(C312), "/", E312, "/config"))</f>
        <v/>
      </c>
      <c r="W312" s="22" t="str">
        <f>IF(ISBLANK(U312),  "", _xlfn.CONCAT("haas/entity/sensor/", LOWER(C312), "/", E312))</f>
        <v/>
      </c>
      <c r="Z312" s="22"/>
      <c r="AJ312" s="22" t="str">
        <f>IF(AND(ISBLANK(AH312), ISBLANK(AI312)), "", _xlfn.CONCAT("[", IF(ISBLANK(AH312), "", _xlfn.CONCAT("[""mac"", """, AH312, """]")), IF(ISBLANK(AI312), "", _xlfn.CONCAT(", [""ip"", """, AI312, """]")), "]"))</f>
        <v/>
      </c>
    </row>
    <row r="313" spans="6:36" x14ac:dyDescent="0.2">
      <c r="F313" s="22" t="str">
        <f>IF(ISBLANK(E313), "", Table2[[#This Row],[unique_id]])</f>
        <v/>
      </c>
      <c r="T313" s="23"/>
      <c r="V313" s="22" t="str">
        <f>IF(ISBLANK(U313),  "", _xlfn.CONCAT("haas/entity/sensor/", LOWER(C313), "/", E313, "/config"))</f>
        <v/>
      </c>
      <c r="W313" s="22" t="str">
        <f>IF(ISBLANK(U313),  "", _xlfn.CONCAT("haas/entity/sensor/", LOWER(C313), "/", E313))</f>
        <v/>
      </c>
      <c r="Z313" s="22"/>
      <c r="AJ313" s="22" t="str">
        <f>IF(AND(ISBLANK(AH313), ISBLANK(AI313)), "", _xlfn.CONCAT("[", IF(ISBLANK(AH313), "", _xlfn.CONCAT("[""mac"", """, AH313, """]")), IF(ISBLANK(AI313), "", _xlfn.CONCAT(", [""ip"", """, AI313, """]")), "]"))</f>
        <v/>
      </c>
    </row>
    <row r="314" spans="6:36" x14ac:dyDescent="0.2">
      <c r="F314" s="22" t="str">
        <f>IF(ISBLANK(E314), "", Table2[[#This Row],[unique_id]])</f>
        <v/>
      </c>
      <c r="T314" s="23"/>
      <c r="V314" s="22" t="str">
        <f>IF(ISBLANK(U314),  "", _xlfn.CONCAT("haas/entity/sensor/", LOWER(C314), "/", E314, "/config"))</f>
        <v/>
      </c>
      <c r="W314" s="22" t="str">
        <f>IF(ISBLANK(U314),  "", _xlfn.CONCAT("haas/entity/sensor/", LOWER(C314), "/", E314))</f>
        <v/>
      </c>
      <c r="Z314" s="22"/>
      <c r="AJ314" s="22" t="str">
        <f>IF(AND(ISBLANK(AH314), ISBLANK(AI314)), "", _xlfn.CONCAT("[", IF(ISBLANK(AH314), "", _xlfn.CONCAT("[""mac"", """, AH314, """]")), IF(ISBLANK(AI314), "", _xlfn.CONCAT(", [""ip"", """, AI314, """]")), "]"))</f>
        <v/>
      </c>
    </row>
    <row r="315" spans="6:36" x14ac:dyDescent="0.2">
      <c r="F315" s="22" t="str">
        <f>IF(ISBLANK(E315), "", Table2[[#This Row],[unique_id]])</f>
        <v/>
      </c>
      <c r="T315" s="23"/>
      <c r="V315" s="22" t="str">
        <f>IF(ISBLANK(U315),  "", _xlfn.CONCAT("haas/entity/sensor/", LOWER(C315), "/", E315, "/config"))</f>
        <v/>
      </c>
      <c r="W315" s="22" t="str">
        <f>IF(ISBLANK(U315),  "", _xlfn.CONCAT("haas/entity/sensor/", LOWER(C315), "/", E315))</f>
        <v/>
      </c>
      <c r="Z315" s="22"/>
      <c r="AJ315" s="22" t="str">
        <f>IF(AND(ISBLANK(AH315), ISBLANK(AI315)), "", _xlfn.CONCAT("[", IF(ISBLANK(AH315), "", _xlfn.CONCAT("[""mac"", """, AH315, """]")), IF(ISBLANK(AI315), "", _xlfn.CONCAT(", [""ip"", """, AI315, """]")), "]"))</f>
        <v/>
      </c>
    </row>
    <row r="316" spans="6:36" x14ac:dyDescent="0.2">
      <c r="F316" s="22" t="str">
        <f>IF(ISBLANK(E316), "", Table2[[#This Row],[unique_id]])</f>
        <v/>
      </c>
      <c r="T316" s="23"/>
      <c r="V316" s="22" t="str">
        <f>IF(ISBLANK(U316),  "", _xlfn.CONCAT("haas/entity/sensor/", LOWER(C316), "/", E316, "/config"))</f>
        <v/>
      </c>
      <c r="W316" s="22" t="str">
        <f>IF(ISBLANK(U316),  "", _xlfn.CONCAT("haas/entity/sensor/", LOWER(C316), "/", E316))</f>
        <v/>
      </c>
      <c r="Z316" s="22"/>
      <c r="AJ316" s="22" t="str">
        <f>IF(AND(ISBLANK(AH316), ISBLANK(AI316)), "", _xlfn.CONCAT("[", IF(ISBLANK(AH316), "", _xlfn.CONCAT("[""mac"", """, AH316, """]")), IF(ISBLANK(AI316), "", _xlfn.CONCAT(", [""ip"", """, AI316, """]")), "]"))</f>
        <v/>
      </c>
    </row>
    <row r="317" spans="6:36" x14ac:dyDescent="0.2">
      <c r="F317" s="22" t="str">
        <f>IF(ISBLANK(E317), "", Table2[[#This Row],[unique_id]])</f>
        <v/>
      </c>
      <c r="T317" s="23"/>
      <c r="V317" s="22" t="str">
        <f>IF(ISBLANK(U317),  "", _xlfn.CONCAT("haas/entity/sensor/", LOWER(C317), "/", E317, "/config"))</f>
        <v/>
      </c>
      <c r="W317" s="22" t="str">
        <f>IF(ISBLANK(U317),  "", _xlfn.CONCAT("haas/entity/sensor/", LOWER(C317), "/", E317))</f>
        <v/>
      </c>
      <c r="Z317" s="22"/>
      <c r="AJ317" s="22" t="str">
        <f>IF(AND(ISBLANK(AH317), ISBLANK(AI317)), "", _xlfn.CONCAT("[", IF(ISBLANK(AH317), "", _xlfn.CONCAT("[""mac"", """, AH317, """]")), IF(ISBLANK(AI317), "", _xlfn.CONCAT(", [""ip"", """, AI317, """]")), "]"))</f>
        <v/>
      </c>
    </row>
    <row r="318" spans="6:36" x14ac:dyDescent="0.2">
      <c r="F318" s="22" t="str">
        <f>IF(ISBLANK(E318), "", Table2[[#This Row],[unique_id]])</f>
        <v/>
      </c>
      <c r="T318" s="23"/>
      <c r="V318" s="22" t="str">
        <f>IF(ISBLANK(U318),  "", _xlfn.CONCAT("haas/entity/sensor/", LOWER(C318), "/", E318, "/config"))</f>
        <v/>
      </c>
      <c r="W318" s="22" t="str">
        <f>IF(ISBLANK(U318),  "", _xlfn.CONCAT("haas/entity/sensor/", LOWER(C318), "/", E318))</f>
        <v/>
      </c>
      <c r="Z318" s="22"/>
      <c r="AJ318" s="22" t="str">
        <f>IF(AND(ISBLANK(AH318), ISBLANK(AI318)), "", _xlfn.CONCAT("[", IF(ISBLANK(AH318), "", _xlfn.CONCAT("[""mac"", """, AH318, """]")), IF(ISBLANK(AI318), "", _xlfn.CONCAT(", [""ip"", """, AI318, """]")), "]"))</f>
        <v/>
      </c>
    </row>
    <row r="319" spans="6:36" x14ac:dyDescent="0.2">
      <c r="F319" s="22" t="str">
        <f>IF(ISBLANK(E319), "", Table2[[#This Row],[unique_id]])</f>
        <v/>
      </c>
      <c r="T319" s="23"/>
      <c r="V319" s="22" t="str">
        <f>IF(ISBLANK(U319),  "", _xlfn.CONCAT("haas/entity/sensor/", LOWER(C319), "/", E319, "/config"))</f>
        <v/>
      </c>
      <c r="W319" s="22" t="str">
        <f>IF(ISBLANK(U319),  "", _xlfn.CONCAT("haas/entity/sensor/", LOWER(C319), "/", E319))</f>
        <v/>
      </c>
      <c r="Z319" s="22"/>
      <c r="AJ319" s="22" t="str">
        <f>IF(AND(ISBLANK(AH319), ISBLANK(AI319)), "", _xlfn.CONCAT("[", IF(ISBLANK(AH319), "", _xlfn.CONCAT("[""mac"", """, AH319, """]")), IF(ISBLANK(AI319), "", _xlfn.CONCAT(", [""ip"", """, AI319, """]")), "]"))</f>
        <v/>
      </c>
    </row>
    <row r="320" spans="6:36" x14ac:dyDescent="0.2">
      <c r="F320" s="22" t="str">
        <f>IF(ISBLANK(E320), "", Table2[[#This Row],[unique_id]])</f>
        <v/>
      </c>
      <c r="T320" s="23"/>
      <c r="V320" s="22" t="str">
        <f>IF(ISBLANK(U320),  "", _xlfn.CONCAT("haas/entity/sensor/", LOWER(C320), "/", E320, "/config"))</f>
        <v/>
      </c>
      <c r="W320" s="22" t="str">
        <f>IF(ISBLANK(U320),  "", _xlfn.CONCAT("haas/entity/sensor/", LOWER(C320), "/", E320))</f>
        <v/>
      </c>
      <c r="Z320" s="22"/>
      <c r="AJ320" s="22" t="str">
        <f>IF(AND(ISBLANK(AH320), ISBLANK(AI320)), "", _xlfn.CONCAT("[", IF(ISBLANK(AH320), "", _xlfn.CONCAT("[""mac"", """, AH320, """]")), IF(ISBLANK(AI320), "", _xlfn.CONCAT(", [""ip"", """, AI320, """]")), "]"))</f>
        <v/>
      </c>
    </row>
    <row r="321" spans="6:36" x14ac:dyDescent="0.2">
      <c r="F321" s="22" t="str">
        <f>IF(ISBLANK(E321), "", Table2[[#This Row],[unique_id]])</f>
        <v/>
      </c>
      <c r="T321" s="23"/>
      <c r="V321" s="22" t="str">
        <f>IF(ISBLANK(U321),  "", _xlfn.CONCAT("haas/entity/sensor/", LOWER(C321), "/", E321, "/config"))</f>
        <v/>
      </c>
      <c r="W321" s="22" t="str">
        <f>IF(ISBLANK(U321),  "", _xlfn.CONCAT("haas/entity/sensor/", LOWER(C321), "/", E321))</f>
        <v/>
      </c>
      <c r="Z321" s="22"/>
      <c r="AJ321" s="22" t="str">
        <f>IF(AND(ISBLANK(AH321), ISBLANK(AI321)), "", _xlfn.CONCAT("[", IF(ISBLANK(AH321), "", _xlfn.CONCAT("[""mac"", """, AH321, """]")), IF(ISBLANK(AI321), "", _xlfn.CONCAT(", [""ip"", """, AI321, """]")), "]"))</f>
        <v/>
      </c>
    </row>
    <row r="322" spans="6:36" x14ac:dyDescent="0.2">
      <c r="F322" s="22" t="str">
        <f>IF(ISBLANK(E322), "", Table2[[#This Row],[unique_id]])</f>
        <v/>
      </c>
      <c r="T322" s="23"/>
      <c r="V322" s="22" t="str">
        <f>IF(ISBLANK(U322),  "", _xlfn.CONCAT("haas/entity/sensor/", LOWER(C322), "/", E322, "/config"))</f>
        <v/>
      </c>
      <c r="W322" s="22" t="str">
        <f>IF(ISBLANK(U322),  "", _xlfn.CONCAT("haas/entity/sensor/", LOWER(C322), "/", E322))</f>
        <v/>
      </c>
      <c r="Z322" s="22"/>
      <c r="AJ322" s="22" t="str">
        <f>IF(AND(ISBLANK(AH322), ISBLANK(AI322)), "", _xlfn.CONCAT("[", IF(ISBLANK(AH322), "", _xlfn.CONCAT("[""mac"", """, AH322, """]")), IF(ISBLANK(AI322), "", _xlfn.CONCAT(", [""ip"", """, AI322, """]")), "]"))</f>
        <v/>
      </c>
    </row>
    <row r="323" spans="6:36" x14ac:dyDescent="0.2">
      <c r="F323" s="22" t="str">
        <f>IF(ISBLANK(E323), "", Table2[[#This Row],[unique_id]])</f>
        <v/>
      </c>
      <c r="T323" s="23"/>
      <c r="V323" s="22" t="str">
        <f>IF(ISBLANK(U323),  "", _xlfn.CONCAT("haas/entity/sensor/", LOWER(C323), "/", E323, "/config"))</f>
        <v/>
      </c>
      <c r="W323" s="22" t="str">
        <f>IF(ISBLANK(U323),  "", _xlfn.CONCAT("haas/entity/sensor/", LOWER(C323), "/", E323))</f>
        <v/>
      </c>
      <c r="Z323" s="22"/>
      <c r="AJ323" s="22" t="str">
        <f>IF(AND(ISBLANK(AH323), ISBLANK(AI323)), "", _xlfn.CONCAT("[", IF(ISBLANK(AH323), "", _xlfn.CONCAT("[""mac"", """, AH323, """]")), IF(ISBLANK(AI323), "", _xlfn.CONCAT(", [""ip"", """, AI323, """]")), "]"))</f>
        <v/>
      </c>
    </row>
    <row r="324" spans="6:36" x14ac:dyDescent="0.2">
      <c r="F324" s="22" t="str">
        <f>IF(ISBLANK(E324), "", Table2[[#This Row],[unique_id]])</f>
        <v/>
      </c>
      <c r="T324" s="23"/>
      <c r="V324" s="22" t="str">
        <f>IF(ISBLANK(U324),  "", _xlfn.CONCAT("haas/entity/sensor/", LOWER(C324), "/", E324, "/config"))</f>
        <v/>
      </c>
      <c r="W324" s="22" t="str">
        <f>IF(ISBLANK(U324),  "", _xlfn.CONCAT("haas/entity/sensor/", LOWER(C324), "/", E324))</f>
        <v/>
      </c>
      <c r="Z324" s="22"/>
      <c r="AJ324" s="22" t="str">
        <f>IF(AND(ISBLANK(AH324), ISBLANK(AI324)), "", _xlfn.CONCAT("[", IF(ISBLANK(AH324), "", _xlfn.CONCAT("[""mac"", """, AH324, """]")), IF(ISBLANK(AI324), "", _xlfn.CONCAT(", [""ip"", """, AI324, """]")), "]"))</f>
        <v/>
      </c>
    </row>
    <row r="325" spans="6:36" x14ac:dyDescent="0.2">
      <c r="F325" s="22" t="str">
        <f>IF(ISBLANK(E325), "", Table2[[#This Row],[unique_id]])</f>
        <v/>
      </c>
      <c r="T325" s="23"/>
      <c r="V325" s="22" t="str">
        <f>IF(ISBLANK(U325),  "", _xlfn.CONCAT("haas/entity/sensor/", LOWER(C325), "/", E325, "/config"))</f>
        <v/>
      </c>
      <c r="W325" s="22" t="str">
        <f>IF(ISBLANK(U325),  "", _xlfn.CONCAT("haas/entity/sensor/", LOWER(C325), "/", E325))</f>
        <v/>
      </c>
      <c r="AJ325" s="22" t="str">
        <f>IF(AND(ISBLANK(AH325), ISBLANK(AI325)), "", _xlfn.CONCAT("[", IF(ISBLANK(AH325), "", _xlfn.CONCAT("[""mac"", """, AH325, """]")), IF(ISBLANK(AI325), "", _xlfn.CONCAT(", [""ip"", """, AI325, """]")), "]"))</f>
        <v/>
      </c>
    </row>
    <row r="326" spans="6:36" x14ac:dyDescent="0.2">
      <c r="F326" s="22" t="str">
        <f>IF(ISBLANK(E326), "", Table2[[#This Row],[unique_id]])</f>
        <v/>
      </c>
      <c r="T326" s="23"/>
      <c r="V326" s="22" t="str">
        <f>IF(ISBLANK(U326),  "", _xlfn.CONCAT("haas/entity/sensor/", LOWER(C326), "/", E326, "/config"))</f>
        <v/>
      </c>
      <c r="W326" s="22" t="str">
        <f>IF(ISBLANK(U326),  "", _xlfn.CONCAT("haas/entity/sensor/", LOWER(C326), "/", E326))</f>
        <v/>
      </c>
      <c r="AJ326" s="22" t="str">
        <f>IF(AND(ISBLANK(AH326), ISBLANK(AI326)), "", _xlfn.CONCAT("[", IF(ISBLANK(AH326), "", _xlfn.CONCAT("[""mac"", """, AH326, """]")), IF(ISBLANK(AI326), "", _xlfn.CONCAT(", [""ip"", """, AI326, """]")), "]"))</f>
        <v/>
      </c>
    </row>
    <row r="327" spans="6:36" x14ac:dyDescent="0.2">
      <c r="F327" s="22" t="str">
        <f>IF(ISBLANK(E327), "", Table2[[#This Row],[unique_id]])</f>
        <v/>
      </c>
      <c r="T327" s="23"/>
      <c r="V327" s="22" t="str">
        <f>IF(ISBLANK(U327),  "", _xlfn.CONCAT("haas/entity/sensor/", LOWER(C327), "/", E327, "/config"))</f>
        <v/>
      </c>
      <c r="W327" s="22" t="str">
        <f>IF(ISBLANK(U327),  "", _xlfn.CONCAT("haas/entity/sensor/", LOWER(C327), "/", E327))</f>
        <v/>
      </c>
      <c r="Z327" s="24"/>
      <c r="AJ327" s="22" t="str">
        <f>IF(AND(ISBLANK(AH327), ISBLANK(AI327)), "", _xlfn.CONCAT("[", IF(ISBLANK(AH327), "", _xlfn.CONCAT("[""mac"", """, AH327, """]")), IF(ISBLANK(AI327), "", _xlfn.CONCAT(", [""ip"", """, AI327, """]")), "]"))</f>
        <v/>
      </c>
    </row>
    <row r="328" spans="6:36" x14ac:dyDescent="0.2">
      <c r="F328" s="22" t="str">
        <f>IF(ISBLANK(E328), "", Table2[[#This Row],[unique_id]])</f>
        <v/>
      </c>
      <c r="T328" s="23"/>
      <c r="V328" s="22" t="str">
        <f>IF(ISBLANK(U328),  "", _xlfn.CONCAT("haas/entity/sensor/", LOWER(C328), "/", E328, "/config"))</f>
        <v/>
      </c>
      <c r="W328" s="22" t="str">
        <f>IF(ISBLANK(U328),  "", _xlfn.CONCAT("haas/entity/sensor/", LOWER(C328), "/", E328))</f>
        <v/>
      </c>
      <c r="AJ328" s="22" t="str">
        <f>IF(AND(ISBLANK(AH328), ISBLANK(AI328)), "", _xlfn.CONCAT("[", IF(ISBLANK(AH328), "", _xlfn.CONCAT("[""mac"", """, AH328, """]")), IF(ISBLANK(AI328), "", _xlfn.CONCAT(", [""ip"", """, AI328, """]")), "]"))</f>
        <v/>
      </c>
    </row>
    <row r="329" spans="6:36" x14ac:dyDescent="0.2">
      <c r="F329" s="22" t="str">
        <f>IF(ISBLANK(E329), "", Table2[[#This Row],[unique_id]])</f>
        <v/>
      </c>
      <c r="T329" s="23"/>
      <c r="V329" s="22" t="str">
        <f>IF(ISBLANK(U329),  "", _xlfn.CONCAT("haas/entity/sensor/", LOWER(C329), "/", E329, "/config"))</f>
        <v/>
      </c>
      <c r="W329" s="22" t="str">
        <f>IF(ISBLANK(U329),  "", _xlfn.CONCAT("haas/entity/sensor/", LOWER(C329), "/", E329))</f>
        <v/>
      </c>
      <c r="Z329" s="24"/>
      <c r="AJ329" s="22" t="str">
        <f>IF(AND(ISBLANK(AH329), ISBLANK(AI329)), "", _xlfn.CONCAT("[", IF(ISBLANK(AH329), "", _xlfn.CONCAT("[""mac"", """, AH329, """]")), IF(ISBLANK(AI329), "", _xlfn.CONCAT(", [""ip"", """, AI329, """]")), "]"))</f>
        <v/>
      </c>
    </row>
    <row r="330" spans="6:36" x14ac:dyDescent="0.2">
      <c r="F330" s="22" t="str">
        <f>IF(ISBLANK(E330), "", Table2[[#This Row],[unique_id]])</f>
        <v/>
      </c>
      <c r="T330" s="23"/>
      <c r="V330" s="22" t="str">
        <f>IF(ISBLANK(U330),  "", _xlfn.CONCAT("haas/entity/sensor/", LOWER(C330), "/", E330, "/config"))</f>
        <v/>
      </c>
      <c r="W330" s="22" t="str">
        <f>IF(ISBLANK(U330),  "", _xlfn.CONCAT("haas/entity/sensor/", LOWER(C330), "/", E330))</f>
        <v/>
      </c>
      <c r="Z330" s="24"/>
      <c r="AJ330" s="22" t="str">
        <f>IF(AND(ISBLANK(AH330), ISBLANK(AI330)), "", _xlfn.CONCAT("[", IF(ISBLANK(AH330), "", _xlfn.CONCAT("[""mac"", """, AH330, """]")), IF(ISBLANK(AI330), "", _xlfn.CONCAT(", [""ip"", """, AI330, """]")), "]"))</f>
        <v/>
      </c>
    </row>
    <row r="331" spans="6:36" x14ac:dyDescent="0.2">
      <c r="F331" s="22" t="str">
        <f>IF(ISBLANK(E331), "", Table2[[#This Row],[unique_id]])</f>
        <v/>
      </c>
      <c r="T331" s="23"/>
      <c r="V331" s="22" t="str">
        <f>IF(ISBLANK(U331),  "", _xlfn.CONCAT("haas/entity/sensor/", LOWER(C331), "/", E331, "/config"))</f>
        <v/>
      </c>
      <c r="W331" s="22" t="str">
        <f>IF(ISBLANK(U331),  "", _xlfn.CONCAT("haas/entity/sensor/", LOWER(C331), "/", E331))</f>
        <v/>
      </c>
      <c r="Z331" s="24"/>
      <c r="AJ331" s="22" t="str">
        <f>IF(AND(ISBLANK(AH331), ISBLANK(AI331)), "", _xlfn.CONCAT("[", IF(ISBLANK(AH331), "", _xlfn.CONCAT("[""mac"", """, AH331, """]")), IF(ISBLANK(AI331), "", _xlfn.CONCAT(", [""ip"", """, AI331, """]")), "]"))</f>
        <v/>
      </c>
    </row>
    <row r="332" spans="6:36" x14ac:dyDescent="0.2">
      <c r="F332" s="22" t="str">
        <f>IF(ISBLANK(E332), "", Table2[[#This Row],[unique_id]])</f>
        <v/>
      </c>
      <c r="T332" s="23"/>
      <c r="V332" s="22" t="str">
        <f>IF(ISBLANK(U332),  "", _xlfn.CONCAT("haas/entity/sensor/", LOWER(C332), "/", E332, "/config"))</f>
        <v/>
      </c>
      <c r="W332" s="22" t="str">
        <f>IF(ISBLANK(U332),  "", _xlfn.CONCAT("haas/entity/sensor/", LOWER(C332), "/", E332))</f>
        <v/>
      </c>
      <c r="AJ332" s="22" t="str">
        <f>IF(AND(ISBLANK(AH332), ISBLANK(AI332)), "", _xlfn.CONCAT("[", IF(ISBLANK(AH332), "", _xlfn.CONCAT("[""mac"", """, AH332, """]")), IF(ISBLANK(AI332), "", _xlfn.CONCAT(", [""ip"", """, AI332, """]")), "]"))</f>
        <v/>
      </c>
    </row>
    <row r="333" spans="6:36" x14ac:dyDescent="0.2">
      <c r="F333" s="22" t="str">
        <f>IF(ISBLANK(E333), "", Table2[[#This Row],[unique_id]])</f>
        <v/>
      </c>
      <c r="T333" s="23"/>
      <c r="V333" s="22" t="str">
        <f>IF(ISBLANK(U333),  "", _xlfn.CONCAT("haas/entity/sensor/", LOWER(C333), "/", E333, "/config"))</f>
        <v/>
      </c>
      <c r="W333" s="22" t="str">
        <f>IF(ISBLANK(U333),  "", _xlfn.CONCAT("haas/entity/sensor/", LOWER(C333), "/", E333))</f>
        <v/>
      </c>
      <c r="Z333" s="24"/>
      <c r="AJ333" s="22" t="str">
        <f>IF(AND(ISBLANK(AH333), ISBLANK(AI333)), "", _xlfn.CONCAT("[", IF(ISBLANK(AH333), "", _xlfn.CONCAT("[""mac"", """, AH333, """]")), IF(ISBLANK(AI333), "", _xlfn.CONCAT(", [""ip"", """, AI333, """]")), "]"))</f>
        <v/>
      </c>
    </row>
    <row r="334" spans="6:36" x14ac:dyDescent="0.2">
      <c r="F334" s="22" t="str">
        <f>IF(ISBLANK(E334), "", Table2[[#This Row],[unique_id]])</f>
        <v/>
      </c>
      <c r="T334" s="23"/>
      <c r="V334" s="22" t="str">
        <f>IF(ISBLANK(U334),  "", _xlfn.CONCAT("haas/entity/sensor/", LOWER(C334), "/", E334, "/config"))</f>
        <v/>
      </c>
      <c r="W334" s="22" t="str">
        <f>IF(ISBLANK(U334),  "", _xlfn.CONCAT("haas/entity/sensor/", LOWER(C334), "/", E334))</f>
        <v/>
      </c>
      <c r="AJ334" s="22" t="str">
        <f>IF(AND(ISBLANK(AH334), ISBLANK(AI334)), "", _xlfn.CONCAT("[", IF(ISBLANK(AH334), "", _xlfn.CONCAT("[""mac"", """, AH334, """]")), IF(ISBLANK(AI334), "", _xlfn.CONCAT(", [""ip"", """, AI334, """]")), "]"))</f>
        <v/>
      </c>
    </row>
    <row r="335" spans="6:36" x14ac:dyDescent="0.2">
      <c r="F335" s="22" t="str">
        <f>IF(ISBLANK(E335), "", Table2[[#This Row],[unique_id]])</f>
        <v/>
      </c>
      <c r="T335" s="23"/>
      <c r="V335" s="22" t="str">
        <f>IF(ISBLANK(U335),  "", _xlfn.CONCAT("haas/entity/sensor/", LOWER(C335), "/", E335, "/config"))</f>
        <v/>
      </c>
      <c r="W335" s="22" t="str">
        <f>IF(ISBLANK(U335),  "", _xlfn.CONCAT("haas/entity/sensor/", LOWER(C335), "/", E335))</f>
        <v/>
      </c>
      <c r="AJ335" s="22" t="str">
        <f>IF(AND(ISBLANK(AH335), ISBLANK(AI335)), "", _xlfn.CONCAT("[", IF(ISBLANK(AH335), "", _xlfn.CONCAT("[""mac"", """, AH335, """]")), IF(ISBLANK(AI335), "", _xlfn.CONCAT(", [""ip"", """, AI335, """]")), "]"))</f>
        <v/>
      </c>
    </row>
    <row r="336" spans="6:36" x14ac:dyDescent="0.2">
      <c r="F336" s="22" t="str">
        <f>IF(ISBLANK(E336), "", Table2[[#This Row],[unique_id]])</f>
        <v/>
      </c>
      <c r="T336" s="23"/>
      <c r="V336" s="22" t="str">
        <f>IF(ISBLANK(U336),  "", _xlfn.CONCAT("haas/entity/sensor/", LOWER(C336), "/", E336, "/config"))</f>
        <v/>
      </c>
      <c r="W336" s="22" t="str">
        <f>IF(ISBLANK(U336),  "", _xlfn.CONCAT("haas/entity/sensor/", LOWER(C336), "/", E336))</f>
        <v/>
      </c>
      <c r="AJ336" s="22" t="str">
        <f>IF(AND(ISBLANK(AH336), ISBLANK(AI336)), "", _xlfn.CONCAT("[", IF(ISBLANK(AH336), "", _xlfn.CONCAT("[""mac"", """, AH336, """]")), IF(ISBLANK(AI336), "", _xlfn.CONCAT(", [""ip"", """, AI336, """]")), "]"))</f>
        <v/>
      </c>
    </row>
    <row r="337" spans="6:36" x14ac:dyDescent="0.2">
      <c r="F337" s="22" t="str">
        <f>IF(ISBLANK(E337), "", Table2[[#This Row],[unique_id]])</f>
        <v/>
      </c>
      <c r="T337" s="23"/>
      <c r="V337" s="22" t="str">
        <f>IF(ISBLANK(U337),  "", _xlfn.CONCAT("haas/entity/sensor/", LOWER(C337), "/", E337, "/config"))</f>
        <v/>
      </c>
      <c r="W337" s="22" t="str">
        <f>IF(ISBLANK(U337),  "", _xlfn.CONCAT("haas/entity/sensor/", LOWER(C337), "/", E337))</f>
        <v/>
      </c>
      <c r="AJ337" s="22" t="str">
        <f>IF(AND(ISBLANK(AH337), ISBLANK(AI337)), "", _xlfn.CONCAT("[", IF(ISBLANK(AH337), "", _xlfn.CONCAT("[""mac"", """, AH337, """]")), IF(ISBLANK(AI337), "", _xlfn.CONCAT(", [""ip"", """, AI337, """]")), "]"))</f>
        <v/>
      </c>
    </row>
    <row r="338" spans="6:36" x14ac:dyDescent="0.2">
      <c r="F338" s="22" t="str">
        <f>IF(ISBLANK(E338), "", Table2[[#This Row],[unique_id]])</f>
        <v/>
      </c>
      <c r="T338" s="23"/>
      <c r="V338" s="22" t="str">
        <f>IF(ISBLANK(U338),  "", _xlfn.CONCAT("haas/entity/sensor/", LOWER(C338), "/", E338, "/config"))</f>
        <v/>
      </c>
      <c r="W338" s="22" t="str">
        <f>IF(ISBLANK(U338),  "", _xlfn.CONCAT("haas/entity/sensor/", LOWER(C338), "/", E338))</f>
        <v/>
      </c>
      <c r="AJ338" s="22" t="str">
        <f>IF(AND(ISBLANK(AH338), ISBLANK(AI338)), "", _xlfn.CONCAT("[", IF(ISBLANK(AH338), "", _xlfn.CONCAT("[""mac"", """, AH338, """]")), IF(ISBLANK(AI338), "", _xlfn.CONCAT(", [""ip"", """, AI338, """]")), "]"))</f>
        <v/>
      </c>
    </row>
    <row r="339" spans="6:36" x14ac:dyDescent="0.2">
      <c r="F339" s="22" t="str">
        <f>IF(ISBLANK(E339), "", Table2[[#This Row],[unique_id]])</f>
        <v/>
      </c>
      <c r="T339" s="23"/>
      <c r="V339" s="22" t="str">
        <f>IF(ISBLANK(U339),  "", _xlfn.CONCAT("haas/entity/sensor/", LOWER(C339), "/", E339, "/config"))</f>
        <v/>
      </c>
      <c r="W339" s="22" t="str">
        <f>IF(ISBLANK(U339),  "", _xlfn.CONCAT("haas/entity/sensor/", LOWER(C339), "/", E339))</f>
        <v/>
      </c>
      <c r="AJ339" s="22" t="str">
        <f>IF(AND(ISBLANK(AH339), ISBLANK(AI339)), "", _xlfn.CONCAT("[", IF(ISBLANK(AH339), "", _xlfn.CONCAT("[""mac"", """, AH339, """]")), IF(ISBLANK(AI339), "", _xlfn.CONCAT(", [""ip"", """, AI339, """]")), "]"))</f>
        <v/>
      </c>
    </row>
    <row r="340" spans="6:36" x14ac:dyDescent="0.2">
      <c r="F340" s="22" t="str">
        <f>IF(ISBLANK(E340), "", Table2[[#This Row],[unique_id]])</f>
        <v/>
      </c>
      <c r="T340" s="23"/>
      <c r="V340" s="22" t="str">
        <f>IF(ISBLANK(U340),  "", _xlfn.CONCAT("haas/entity/sensor/", LOWER(C340), "/", E340, "/config"))</f>
        <v/>
      </c>
      <c r="W340" s="22" t="str">
        <f>IF(ISBLANK(U340),  "", _xlfn.CONCAT("haas/entity/sensor/", LOWER(C340), "/", E340))</f>
        <v/>
      </c>
      <c r="AJ340" s="22" t="str">
        <f>IF(AND(ISBLANK(AH340), ISBLANK(AI340)), "", _xlfn.CONCAT("[", IF(ISBLANK(AH340), "", _xlfn.CONCAT("[""mac"", """, AH340, """]")), IF(ISBLANK(AI340), "", _xlfn.CONCAT(", [""ip"", """, AI340, """]")), "]"))</f>
        <v/>
      </c>
    </row>
    <row r="341" spans="6:36" x14ac:dyDescent="0.2">
      <c r="F341" s="22" t="str">
        <f>IF(ISBLANK(E341), "", Table2[[#This Row],[unique_id]])</f>
        <v/>
      </c>
      <c r="T341" s="23"/>
      <c r="V341" s="22" t="str">
        <f>IF(ISBLANK(U341),  "", _xlfn.CONCAT("haas/entity/sensor/", LOWER(C341), "/", E341, "/config"))</f>
        <v/>
      </c>
      <c r="W341" s="22" t="str">
        <f>IF(ISBLANK(U341),  "", _xlfn.CONCAT("haas/entity/sensor/", LOWER(C341), "/", E341))</f>
        <v/>
      </c>
      <c r="Z341" s="22"/>
      <c r="AJ341" s="22" t="str">
        <f>IF(AND(ISBLANK(AH341), ISBLANK(AI341)), "", _xlfn.CONCAT("[", IF(ISBLANK(AH341), "", _xlfn.CONCAT("[""mac"", """, AH341, """]")), IF(ISBLANK(AI341), "", _xlfn.CONCAT(", [""ip"", """, AI341, """]")), "]"))</f>
        <v/>
      </c>
    </row>
    <row r="342" spans="6:36" x14ac:dyDescent="0.2">
      <c r="F342" s="22" t="str">
        <f>IF(ISBLANK(E342), "", Table2[[#This Row],[unique_id]])</f>
        <v/>
      </c>
      <c r="T342" s="23"/>
      <c r="V342" s="22" t="str">
        <f>IF(ISBLANK(U342),  "", _xlfn.CONCAT("haas/entity/sensor/", LOWER(C342), "/", E342, "/config"))</f>
        <v/>
      </c>
      <c r="W342" s="22" t="str">
        <f>IF(ISBLANK(U342),  "", _xlfn.CONCAT("haas/entity/sensor/", LOWER(C342), "/", E342))</f>
        <v/>
      </c>
      <c r="Z342" s="22"/>
      <c r="AJ342" s="22" t="str">
        <f>IF(AND(ISBLANK(AH342), ISBLANK(AI342)), "", _xlfn.CONCAT("[", IF(ISBLANK(AH342), "", _xlfn.CONCAT("[""mac"", """, AH342, """]")), IF(ISBLANK(AI342), "", _xlfn.CONCAT(", [""ip"", """, AI342, """]")), "]"))</f>
        <v/>
      </c>
    </row>
    <row r="343" spans="6:36" x14ac:dyDescent="0.2">
      <c r="F343" s="22" t="str">
        <f>IF(ISBLANK(E343), "", Table2[[#This Row],[unique_id]])</f>
        <v/>
      </c>
      <c r="T343" s="23"/>
      <c r="V343" s="22" t="str">
        <f>IF(ISBLANK(U343),  "", _xlfn.CONCAT("haas/entity/sensor/", LOWER(C343), "/", E343, "/config"))</f>
        <v/>
      </c>
      <c r="W343" s="22" t="str">
        <f>IF(ISBLANK(U343),  "", _xlfn.CONCAT("haas/entity/sensor/", LOWER(C343), "/", E343))</f>
        <v/>
      </c>
      <c r="Z343" s="22"/>
      <c r="AJ343" s="22" t="str">
        <f>IF(AND(ISBLANK(AH343), ISBLANK(AI343)), "", _xlfn.CONCAT("[", IF(ISBLANK(AH343), "", _xlfn.CONCAT("[""mac"", """, AH343, """]")), IF(ISBLANK(AI343), "", _xlfn.CONCAT(", [""ip"", """, AI343, """]")), "]"))</f>
        <v/>
      </c>
    </row>
    <row r="344" spans="6:36" x14ac:dyDescent="0.2">
      <c r="F344" s="22" t="str">
        <f>IF(ISBLANK(E344), "", Table2[[#This Row],[unique_id]])</f>
        <v/>
      </c>
      <c r="T344" s="23"/>
      <c r="V344" s="22" t="str">
        <f>IF(ISBLANK(U344),  "", _xlfn.CONCAT("haas/entity/sensor/", LOWER(C344), "/", E344, "/config"))</f>
        <v/>
      </c>
      <c r="W344" s="22" t="str">
        <f>IF(ISBLANK(U344),  "", _xlfn.CONCAT("haas/entity/sensor/", LOWER(C344), "/", E344))</f>
        <v/>
      </c>
      <c r="Z344" s="22"/>
      <c r="AJ344" s="22" t="str">
        <f>IF(AND(ISBLANK(AH344), ISBLANK(AI344)), "", _xlfn.CONCAT("[", IF(ISBLANK(AH344), "", _xlfn.CONCAT("[""mac"", """, AH344, """]")), IF(ISBLANK(AI344), "", _xlfn.CONCAT(", [""ip"", """, AI344, """]")), "]"))</f>
        <v/>
      </c>
    </row>
    <row r="345" spans="6:36" x14ac:dyDescent="0.2">
      <c r="F345" s="22" t="str">
        <f>IF(ISBLANK(E345), "", Table2[[#This Row],[unique_id]])</f>
        <v/>
      </c>
      <c r="T345" s="23"/>
      <c r="V345" s="22" t="str">
        <f>IF(ISBLANK(U345),  "", _xlfn.CONCAT("haas/entity/sensor/", LOWER(C345), "/", E345, "/config"))</f>
        <v/>
      </c>
      <c r="W345" s="22" t="str">
        <f>IF(ISBLANK(U345),  "", _xlfn.CONCAT("haas/entity/sensor/", LOWER(C345), "/", E345))</f>
        <v/>
      </c>
      <c r="Z345" s="22"/>
      <c r="AJ345" s="22" t="str">
        <f>IF(AND(ISBLANK(AH345), ISBLANK(AI345)), "", _xlfn.CONCAT("[", IF(ISBLANK(AH345), "", _xlfn.CONCAT("[""mac"", """, AH345, """]")), IF(ISBLANK(AI345), "", _xlfn.CONCAT(", [""ip"", """, AI345, """]")), "]"))</f>
        <v/>
      </c>
    </row>
    <row r="346" spans="6:36" x14ac:dyDescent="0.2">
      <c r="F346" s="22" t="str">
        <f>IF(ISBLANK(E346), "", Table2[[#This Row],[unique_id]])</f>
        <v/>
      </c>
      <c r="T346" s="23"/>
      <c r="V346" s="22" t="str">
        <f>IF(ISBLANK(U346),  "", _xlfn.CONCAT("haas/entity/sensor/", LOWER(C346), "/", E346, "/config"))</f>
        <v/>
      </c>
      <c r="W346" s="22" t="str">
        <f>IF(ISBLANK(U346),  "", _xlfn.CONCAT("haas/entity/sensor/", LOWER(C346), "/", E346))</f>
        <v/>
      </c>
      <c r="Z346" s="22"/>
      <c r="AJ346" s="22" t="str">
        <f>IF(AND(ISBLANK(AH346), ISBLANK(AI346)), "", _xlfn.CONCAT("[", IF(ISBLANK(AH346), "", _xlfn.CONCAT("[""mac"", """, AH346, """]")), IF(ISBLANK(AI346), "", _xlfn.CONCAT(", [""ip"", """, AI346, """]")), "]"))</f>
        <v/>
      </c>
    </row>
    <row r="347" spans="6:36" x14ac:dyDescent="0.2">
      <c r="F347" s="22" t="str">
        <f>IF(ISBLANK(E347), "", Table2[[#This Row],[unique_id]])</f>
        <v/>
      </c>
      <c r="T347" s="23"/>
      <c r="V347" s="22" t="str">
        <f>IF(ISBLANK(U347),  "", _xlfn.CONCAT("haas/entity/sensor/", LOWER(C347), "/", E347, "/config"))</f>
        <v/>
      </c>
      <c r="W347" s="22" t="str">
        <f>IF(ISBLANK(U347),  "", _xlfn.CONCAT("haas/entity/sensor/", LOWER(C347), "/", E347))</f>
        <v/>
      </c>
      <c r="Z347" s="22"/>
      <c r="AJ347" s="22" t="str">
        <f>IF(AND(ISBLANK(AH347), ISBLANK(AI347)), "", _xlfn.CONCAT("[", IF(ISBLANK(AH347), "", _xlfn.CONCAT("[""mac"", """, AH347, """]")), IF(ISBLANK(AI347), "", _xlfn.CONCAT(", [""ip"", """, AI347, """]")), "]"))</f>
        <v/>
      </c>
    </row>
    <row r="348" spans="6:36" x14ac:dyDescent="0.2">
      <c r="F348" s="22" t="str">
        <f>IF(ISBLANK(E348), "", Table2[[#This Row],[unique_id]])</f>
        <v/>
      </c>
      <c r="T348" s="23"/>
      <c r="V348" s="22" t="str">
        <f>IF(ISBLANK(U348),  "", _xlfn.CONCAT("haas/entity/sensor/", LOWER(C348), "/", E348, "/config"))</f>
        <v/>
      </c>
      <c r="W348" s="22" t="str">
        <f>IF(ISBLANK(U348),  "", _xlfn.CONCAT("haas/entity/sensor/", LOWER(C348), "/", E348))</f>
        <v/>
      </c>
      <c r="Z348" s="22"/>
      <c r="AJ348" s="22" t="str">
        <f>IF(AND(ISBLANK(AH348), ISBLANK(AI348)), "", _xlfn.CONCAT("[", IF(ISBLANK(AH348), "", _xlfn.CONCAT("[""mac"", """, AH348, """]")), IF(ISBLANK(AI348), "", _xlfn.CONCAT(", [""ip"", """, AI348, """]")), "]"))</f>
        <v/>
      </c>
    </row>
    <row r="349" spans="6:36" x14ac:dyDescent="0.2">
      <c r="F349" s="22" t="str">
        <f>IF(ISBLANK(E349), "", Table2[[#This Row],[unique_id]])</f>
        <v/>
      </c>
      <c r="T349" s="23"/>
      <c r="V349" s="22" t="str">
        <f>IF(ISBLANK(U349),  "", _xlfn.CONCAT("haas/entity/sensor/", LOWER(C349), "/", E349, "/config"))</f>
        <v/>
      </c>
      <c r="W349" s="22" t="str">
        <f>IF(ISBLANK(U349),  "", _xlfn.CONCAT("haas/entity/sensor/", LOWER(C349), "/", E349))</f>
        <v/>
      </c>
      <c r="Z349" s="22"/>
      <c r="AJ349" s="22" t="str">
        <f>IF(AND(ISBLANK(AH349), ISBLANK(AI349)), "", _xlfn.CONCAT("[", IF(ISBLANK(AH349), "", _xlfn.CONCAT("[""mac"", """, AH349, """]")), IF(ISBLANK(AI349), "", _xlfn.CONCAT(", [""ip"", """, AI349, """]")), "]"))</f>
        <v/>
      </c>
    </row>
    <row r="350" spans="6:36" x14ac:dyDescent="0.2">
      <c r="F350" s="22" t="str">
        <f>IF(ISBLANK(E350), "", Table2[[#This Row],[unique_id]])</f>
        <v/>
      </c>
      <c r="T350" s="23"/>
      <c r="V350" s="22" t="str">
        <f>IF(ISBLANK(U350),  "", _xlfn.CONCAT("haas/entity/sensor/", LOWER(C350), "/", E350, "/config"))</f>
        <v/>
      </c>
      <c r="W350" s="22" t="str">
        <f>IF(ISBLANK(U350),  "", _xlfn.CONCAT("haas/entity/sensor/", LOWER(C350), "/", E350))</f>
        <v/>
      </c>
      <c r="Z350" s="22"/>
      <c r="AJ350" s="22" t="str">
        <f>IF(AND(ISBLANK(AH350), ISBLANK(AI350)), "", _xlfn.CONCAT("[", IF(ISBLANK(AH350), "", _xlfn.CONCAT("[""mac"", """, AH350, """]")), IF(ISBLANK(AI350), "", _xlfn.CONCAT(", [""ip"", """, AI350, """]")), "]"))</f>
        <v/>
      </c>
    </row>
    <row r="351" spans="6:36" x14ac:dyDescent="0.2">
      <c r="F351" s="22" t="str">
        <f>IF(ISBLANK(E351), "", Table2[[#This Row],[unique_id]])</f>
        <v/>
      </c>
      <c r="T351" s="23"/>
      <c r="V351" s="22" t="str">
        <f>IF(ISBLANK(U351),  "", _xlfn.CONCAT("haas/entity/sensor/", LOWER(C351), "/", E351, "/config"))</f>
        <v/>
      </c>
      <c r="W351" s="22" t="str">
        <f>IF(ISBLANK(U351),  "", _xlfn.CONCAT("haas/entity/sensor/", LOWER(C351), "/", E351))</f>
        <v/>
      </c>
      <c r="Z351" s="22"/>
      <c r="AJ351" s="22" t="str">
        <f>IF(AND(ISBLANK(AH351), ISBLANK(AI351)), "", _xlfn.CONCAT("[", IF(ISBLANK(AH351), "", _xlfn.CONCAT("[""mac"", """, AH351, """]")), IF(ISBLANK(AI351), "", _xlfn.CONCAT(", [""ip"", """, AI351, """]")), "]"))</f>
        <v/>
      </c>
    </row>
    <row r="352" spans="6:36" x14ac:dyDescent="0.2">
      <c r="F352" s="22" t="str">
        <f>IF(ISBLANK(E352), "", Table2[[#This Row],[unique_id]])</f>
        <v/>
      </c>
      <c r="T352" s="23"/>
      <c r="V352" s="22" t="str">
        <f>IF(ISBLANK(U352),  "", _xlfn.CONCAT("haas/entity/sensor/", LOWER(C352), "/", E352, "/config"))</f>
        <v/>
      </c>
      <c r="W352" s="22" t="str">
        <f>IF(ISBLANK(U352),  "", _xlfn.CONCAT("haas/entity/sensor/", LOWER(C352), "/", E352))</f>
        <v/>
      </c>
      <c r="Z352" s="22"/>
      <c r="AJ352" s="22" t="str">
        <f>IF(AND(ISBLANK(AH352), ISBLANK(AI352)), "", _xlfn.CONCAT("[", IF(ISBLANK(AH352), "", _xlfn.CONCAT("[""mac"", """, AH352, """]")), IF(ISBLANK(AI352), "", _xlfn.CONCAT(", [""ip"", """, AI352, """]")), "]"))</f>
        <v/>
      </c>
    </row>
    <row r="353" spans="6:36" x14ac:dyDescent="0.2">
      <c r="F353" s="22" t="str">
        <f>IF(ISBLANK(E353), "", Table2[[#This Row],[unique_id]])</f>
        <v/>
      </c>
      <c r="T353" s="23"/>
      <c r="V353" s="22" t="str">
        <f>IF(ISBLANK(U353),  "", _xlfn.CONCAT("haas/entity/sensor/", LOWER(C353), "/", E353, "/config"))</f>
        <v/>
      </c>
      <c r="W353" s="22" t="str">
        <f>IF(ISBLANK(U353),  "", _xlfn.CONCAT("haas/entity/sensor/", LOWER(C353), "/", E353))</f>
        <v/>
      </c>
      <c r="Z353" s="22"/>
      <c r="AJ353" s="22" t="str">
        <f>IF(AND(ISBLANK(AH353), ISBLANK(AI353)), "", _xlfn.CONCAT("[", IF(ISBLANK(AH353), "", _xlfn.CONCAT("[""mac"", """, AH353, """]")), IF(ISBLANK(AI353), "", _xlfn.CONCAT(", [""ip"", """, AI353, """]")), "]"))</f>
        <v/>
      </c>
    </row>
    <row r="354" spans="6:36" x14ac:dyDescent="0.2">
      <c r="F354" s="22" t="str">
        <f>IF(ISBLANK(E354), "", Table2[[#This Row],[unique_id]])</f>
        <v/>
      </c>
      <c r="T354" s="23"/>
      <c r="V354" s="22" t="str">
        <f>IF(ISBLANK(U354),  "", _xlfn.CONCAT("haas/entity/sensor/", LOWER(C354), "/", E354, "/config"))</f>
        <v/>
      </c>
      <c r="W354" s="22" t="str">
        <f>IF(ISBLANK(U354),  "", _xlfn.CONCAT("haas/entity/sensor/", LOWER(C354), "/", E354))</f>
        <v/>
      </c>
      <c r="Z354" s="22"/>
      <c r="AJ354" s="22" t="str">
        <f>IF(AND(ISBLANK(AH354), ISBLANK(AI354)), "", _xlfn.CONCAT("[", IF(ISBLANK(AH354), "", _xlfn.CONCAT("[""mac"", """, AH354, """]")), IF(ISBLANK(AI354), "", _xlfn.CONCAT(", [""ip"", """, AI354, """]")), "]"))</f>
        <v/>
      </c>
    </row>
    <row r="355" spans="6:36" x14ac:dyDescent="0.2">
      <c r="F355" s="22" t="str">
        <f>IF(ISBLANK(E355), "", Table2[[#This Row],[unique_id]])</f>
        <v/>
      </c>
      <c r="T355" s="23"/>
      <c r="V355" s="22" t="str">
        <f>IF(ISBLANK(U355),  "", _xlfn.CONCAT("haas/entity/sensor/", LOWER(C355), "/", E355, "/config"))</f>
        <v/>
      </c>
      <c r="W355" s="22" t="str">
        <f>IF(ISBLANK(U355),  "", _xlfn.CONCAT("haas/entity/sensor/", LOWER(C355), "/", E355))</f>
        <v/>
      </c>
      <c r="Z355" s="22"/>
      <c r="AJ355" s="22" t="str">
        <f>IF(AND(ISBLANK(AH355), ISBLANK(AI355)), "", _xlfn.CONCAT("[", IF(ISBLANK(AH355), "", _xlfn.CONCAT("[""mac"", """, AH355, """]")), IF(ISBLANK(AI355), "", _xlfn.CONCAT(", [""ip"", """, AI355, """]")), "]"))</f>
        <v/>
      </c>
    </row>
    <row r="356" spans="6:36" x14ac:dyDescent="0.2">
      <c r="F356" s="22" t="str">
        <f>IF(ISBLANK(E356), "", Table2[[#This Row],[unique_id]])</f>
        <v/>
      </c>
      <c r="T356" s="23"/>
      <c r="V356" s="22" t="str">
        <f>IF(ISBLANK(U356),  "", _xlfn.CONCAT("haas/entity/sensor/", LOWER(C356), "/", E356, "/config"))</f>
        <v/>
      </c>
      <c r="W356" s="22" t="str">
        <f>IF(ISBLANK(U356),  "", _xlfn.CONCAT("haas/entity/sensor/", LOWER(C356), "/", E356))</f>
        <v/>
      </c>
      <c r="Z356" s="22"/>
      <c r="AJ356" s="22" t="str">
        <f>IF(AND(ISBLANK(AH356), ISBLANK(AI356)), "", _xlfn.CONCAT("[", IF(ISBLANK(AH356), "", _xlfn.CONCAT("[""mac"", """, AH356, """]")), IF(ISBLANK(AI356), "", _xlfn.CONCAT(", [""ip"", """, AI356, """]")), "]"))</f>
        <v/>
      </c>
    </row>
    <row r="357" spans="6:36" x14ac:dyDescent="0.2">
      <c r="F357" s="22" t="str">
        <f>IF(ISBLANK(E357), "", Table2[[#This Row],[unique_id]])</f>
        <v/>
      </c>
      <c r="T357" s="23"/>
      <c r="V357" s="22" t="str">
        <f>IF(ISBLANK(U357),  "", _xlfn.CONCAT("haas/entity/sensor/", LOWER(C357), "/", E357, "/config"))</f>
        <v/>
      </c>
      <c r="W357" s="22" t="str">
        <f>IF(ISBLANK(U357),  "", _xlfn.CONCAT("haas/entity/sensor/", LOWER(C357), "/", E357))</f>
        <v/>
      </c>
      <c r="Z357" s="22"/>
      <c r="AJ357" s="22" t="str">
        <f>IF(AND(ISBLANK(AH357), ISBLANK(AI357)), "", _xlfn.CONCAT("[", IF(ISBLANK(AH357), "", _xlfn.CONCAT("[""mac"", """, AH357, """]")), IF(ISBLANK(AI357), "", _xlfn.CONCAT(", [""ip"", """, AI357, """]")), "]"))</f>
        <v/>
      </c>
    </row>
    <row r="358" spans="6:36" x14ac:dyDescent="0.2">
      <c r="F358" s="22" t="str">
        <f>IF(ISBLANK(E358), "", Table2[[#This Row],[unique_id]])</f>
        <v/>
      </c>
      <c r="T358" s="23"/>
      <c r="V358" s="22" t="str">
        <f>IF(ISBLANK(U358),  "", _xlfn.CONCAT("haas/entity/sensor/", LOWER(C358), "/", E358, "/config"))</f>
        <v/>
      </c>
      <c r="W358" s="22" t="str">
        <f>IF(ISBLANK(U358),  "", _xlfn.CONCAT("haas/entity/sensor/", LOWER(C358), "/", E358))</f>
        <v/>
      </c>
      <c r="Z358" s="22"/>
      <c r="AJ358" s="22" t="str">
        <f>IF(AND(ISBLANK(AH358), ISBLANK(AI358)), "", _xlfn.CONCAT("[", IF(ISBLANK(AH358), "", _xlfn.CONCAT("[""mac"", """, AH358, """]")), IF(ISBLANK(AI358), "", _xlfn.CONCAT(", [""ip"", """, AI358, """]")), "]"))</f>
        <v/>
      </c>
    </row>
    <row r="359" spans="6:36" x14ac:dyDescent="0.2">
      <c r="F359" s="22" t="str">
        <f>IF(ISBLANK(E359), "", Table2[[#This Row],[unique_id]])</f>
        <v/>
      </c>
      <c r="T359" s="23"/>
      <c r="V359" s="22" t="str">
        <f>IF(ISBLANK(U359),  "", _xlfn.CONCAT("haas/entity/sensor/", LOWER(C359), "/", E359, "/config"))</f>
        <v/>
      </c>
      <c r="W359" s="22" t="str">
        <f>IF(ISBLANK(U359),  "", _xlfn.CONCAT("haas/entity/sensor/", LOWER(C359), "/", E359))</f>
        <v/>
      </c>
      <c r="Z359" s="22"/>
      <c r="AJ359" s="22" t="str">
        <f>IF(AND(ISBLANK(AH359), ISBLANK(AI359)), "", _xlfn.CONCAT("[", IF(ISBLANK(AH359), "", _xlfn.CONCAT("[""mac"", """, AH359, """]")), IF(ISBLANK(AI359), "", _xlfn.CONCAT(", [""ip"", """, AI359, """]")), "]"))</f>
        <v/>
      </c>
    </row>
    <row r="360" spans="6:36" x14ac:dyDescent="0.2">
      <c r="F360" s="22" t="str">
        <f>IF(ISBLANK(E360), "", Table2[[#This Row],[unique_id]])</f>
        <v/>
      </c>
      <c r="T360" s="23"/>
      <c r="V360" s="22" t="str">
        <f>IF(ISBLANK(U360),  "", _xlfn.CONCAT("haas/entity/sensor/", LOWER(C360), "/", E360, "/config"))</f>
        <v/>
      </c>
      <c r="W360" s="22" t="str">
        <f>IF(ISBLANK(U360),  "", _xlfn.CONCAT("haas/entity/sensor/", LOWER(C360), "/", E360))</f>
        <v/>
      </c>
      <c r="Z360" s="22"/>
      <c r="AJ360" s="22" t="str">
        <f>IF(AND(ISBLANK(AH360), ISBLANK(AI360)), "", _xlfn.CONCAT("[", IF(ISBLANK(AH360), "", _xlfn.CONCAT("[""mac"", """, AH360, """]")), IF(ISBLANK(AI360), "", _xlfn.CONCAT(", [""ip"", """, AI360, """]")), "]"))</f>
        <v/>
      </c>
    </row>
    <row r="361" spans="6:36" x14ac:dyDescent="0.2">
      <c r="F361" s="22" t="str">
        <f>IF(ISBLANK(E361), "", Table2[[#This Row],[unique_id]])</f>
        <v/>
      </c>
      <c r="T361" s="23"/>
      <c r="V361" s="22" t="str">
        <f>IF(ISBLANK(U361),  "", _xlfn.CONCAT("haas/entity/sensor/", LOWER(C361), "/", E361, "/config"))</f>
        <v/>
      </c>
      <c r="W361" s="22" t="str">
        <f>IF(ISBLANK(U361),  "", _xlfn.CONCAT("haas/entity/sensor/", LOWER(C361), "/", E361))</f>
        <v/>
      </c>
      <c r="Z361" s="22"/>
      <c r="AJ361" s="22" t="str">
        <f>IF(AND(ISBLANK(AH361), ISBLANK(AI361)), "", _xlfn.CONCAT("[", IF(ISBLANK(AH361), "", _xlfn.CONCAT("[""mac"", """, AH361, """]")), IF(ISBLANK(AI361), "", _xlfn.CONCAT(", [""ip"", """, AI361, """]")), "]"))</f>
        <v/>
      </c>
    </row>
    <row r="362" spans="6:36" x14ac:dyDescent="0.2">
      <c r="F362" s="22" t="str">
        <f>IF(ISBLANK(E362), "", Table2[[#This Row],[unique_id]])</f>
        <v/>
      </c>
      <c r="T362" s="23"/>
      <c r="V362" s="22" t="str">
        <f>IF(ISBLANK(U362),  "", _xlfn.CONCAT("haas/entity/sensor/", LOWER(C362), "/", E362, "/config"))</f>
        <v/>
      </c>
      <c r="W362" s="22" t="str">
        <f>IF(ISBLANK(U362),  "", _xlfn.CONCAT("haas/entity/sensor/", LOWER(C362), "/", E362))</f>
        <v/>
      </c>
      <c r="Z362" s="22"/>
      <c r="AJ362" s="22" t="str">
        <f>IF(AND(ISBLANK(AH362), ISBLANK(AI362)), "", _xlfn.CONCAT("[", IF(ISBLANK(AH362), "", _xlfn.CONCAT("[""mac"", """, AH362, """]")), IF(ISBLANK(AI362), "", _xlfn.CONCAT(", [""ip"", """, AI362, """]")), "]"))</f>
        <v/>
      </c>
    </row>
    <row r="363" spans="6:36" x14ac:dyDescent="0.2">
      <c r="F363" s="22" t="str">
        <f>IF(ISBLANK(E363), "", Table2[[#This Row],[unique_id]])</f>
        <v/>
      </c>
      <c r="T363" s="23"/>
      <c r="V363" s="22" t="str">
        <f>IF(ISBLANK(U363),  "", _xlfn.CONCAT("haas/entity/sensor/", LOWER(C363), "/", E363, "/config"))</f>
        <v/>
      </c>
      <c r="W363" s="22" t="str">
        <f>IF(ISBLANK(U363),  "", _xlfn.CONCAT("haas/entity/sensor/", LOWER(C363), "/", E363))</f>
        <v/>
      </c>
      <c r="Z363" s="22"/>
      <c r="AJ363" s="22" t="str">
        <f>IF(AND(ISBLANK(AH363), ISBLANK(AI363)), "", _xlfn.CONCAT("[", IF(ISBLANK(AH363), "", _xlfn.CONCAT("[""mac"", """, AH363, """]")), IF(ISBLANK(AI363), "", _xlfn.CONCAT(", [""ip"", """, AI363, """]")), "]"))</f>
        <v/>
      </c>
    </row>
    <row r="364" spans="6:36" x14ac:dyDescent="0.2">
      <c r="F364" s="22" t="str">
        <f>IF(ISBLANK(E364), "", Table2[[#This Row],[unique_id]])</f>
        <v/>
      </c>
      <c r="T364" s="23"/>
      <c r="V364" s="22" t="str">
        <f>IF(ISBLANK(U364),  "", _xlfn.CONCAT("haas/entity/sensor/", LOWER(C364), "/", E364, "/config"))</f>
        <v/>
      </c>
      <c r="W364" s="22" t="str">
        <f>IF(ISBLANK(U364),  "", _xlfn.CONCAT("haas/entity/sensor/", LOWER(C364), "/", E364))</f>
        <v/>
      </c>
      <c r="Z364" s="22"/>
      <c r="AJ364" s="22" t="str">
        <f>IF(AND(ISBLANK(AH364), ISBLANK(AI364)), "", _xlfn.CONCAT("[", IF(ISBLANK(AH364), "", _xlfn.CONCAT("[""mac"", """, AH364, """]")), IF(ISBLANK(AI364), "", _xlfn.CONCAT(", [""ip"", """, AI364, """]")), "]"))</f>
        <v/>
      </c>
    </row>
    <row r="365" spans="6:36" x14ac:dyDescent="0.2">
      <c r="F365" s="22" t="str">
        <f>IF(ISBLANK(E365), "", Table2[[#This Row],[unique_id]])</f>
        <v/>
      </c>
      <c r="T365" s="23"/>
      <c r="V365" s="22" t="str">
        <f>IF(ISBLANK(U365),  "", _xlfn.CONCAT("haas/entity/sensor/", LOWER(C365), "/", E365, "/config"))</f>
        <v/>
      </c>
      <c r="W365" s="22" t="str">
        <f>IF(ISBLANK(U365),  "", _xlfn.CONCAT("haas/entity/sensor/", LOWER(C365), "/", E365))</f>
        <v/>
      </c>
      <c r="Z365" s="22"/>
      <c r="AJ365" s="22" t="str">
        <f>IF(AND(ISBLANK(AH365), ISBLANK(AI365)), "", _xlfn.CONCAT("[", IF(ISBLANK(AH365), "", _xlfn.CONCAT("[""mac"", """, AH365, """]")), IF(ISBLANK(AI365), "", _xlfn.CONCAT(", [""ip"", """, AI365, """]")), "]"))</f>
        <v/>
      </c>
    </row>
    <row r="366" spans="6:36" x14ac:dyDescent="0.2">
      <c r="F366" s="22" t="str">
        <f>IF(ISBLANK(E366), "", Table2[[#This Row],[unique_id]])</f>
        <v/>
      </c>
      <c r="T366" s="23"/>
      <c r="V366" s="22" t="str">
        <f>IF(ISBLANK(U366),  "", _xlfn.CONCAT("haas/entity/sensor/", LOWER(C366), "/", E366, "/config"))</f>
        <v/>
      </c>
      <c r="W366" s="22" t="str">
        <f>IF(ISBLANK(U366),  "", _xlfn.CONCAT("haas/entity/sensor/", LOWER(C366), "/", E366))</f>
        <v/>
      </c>
      <c r="Z366" s="22"/>
      <c r="AJ366" s="22" t="str">
        <f>IF(AND(ISBLANK(AH366), ISBLANK(AI366)), "", _xlfn.CONCAT("[", IF(ISBLANK(AH366), "", _xlfn.CONCAT("[""mac"", """, AH366, """]")), IF(ISBLANK(AI366), "", _xlfn.CONCAT(", [""ip"", """, AI366, """]")), "]"))</f>
        <v/>
      </c>
    </row>
    <row r="367" spans="6:36" x14ac:dyDescent="0.2">
      <c r="F367" s="22" t="str">
        <f>IF(ISBLANK(E367), "", Table2[[#This Row],[unique_id]])</f>
        <v/>
      </c>
      <c r="T367" s="23"/>
      <c r="V367" s="22" t="str">
        <f>IF(ISBLANK(U367),  "", _xlfn.CONCAT("haas/entity/sensor/", LOWER(C367), "/", E367, "/config"))</f>
        <v/>
      </c>
      <c r="W367" s="22" t="str">
        <f>IF(ISBLANK(U367),  "", _xlfn.CONCAT("haas/entity/sensor/", LOWER(C367), "/", E367))</f>
        <v/>
      </c>
      <c r="Z367" s="22"/>
      <c r="AJ367" s="22" t="str">
        <f>IF(AND(ISBLANK(AH367), ISBLANK(AI367)), "", _xlfn.CONCAT("[", IF(ISBLANK(AH367), "", _xlfn.CONCAT("[""mac"", """, AH367, """]")), IF(ISBLANK(AI367), "", _xlfn.CONCAT(", [""ip"", """, AI367, """]")), "]"))</f>
        <v/>
      </c>
    </row>
    <row r="368" spans="6:36" x14ac:dyDescent="0.2">
      <c r="F368" s="22" t="str">
        <f>IF(ISBLANK(E368), "", Table2[[#This Row],[unique_id]])</f>
        <v/>
      </c>
      <c r="T368" s="23"/>
      <c r="V368" s="22" t="str">
        <f>IF(ISBLANK(U368),  "", _xlfn.CONCAT("haas/entity/sensor/", LOWER(C368), "/", E368, "/config"))</f>
        <v/>
      </c>
      <c r="W368" s="22" t="str">
        <f>IF(ISBLANK(U368),  "", _xlfn.CONCAT("haas/entity/sensor/", LOWER(C368), "/", E368))</f>
        <v/>
      </c>
      <c r="Z368" s="22"/>
      <c r="AJ368" s="22" t="str">
        <f>IF(AND(ISBLANK(AH368), ISBLANK(AI368)), "", _xlfn.CONCAT("[", IF(ISBLANK(AH368), "", _xlfn.CONCAT("[""mac"", """, AH368, """]")), IF(ISBLANK(AI368), "", _xlfn.CONCAT(", [""ip"", """, AI368, """]")), "]"))</f>
        <v/>
      </c>
    </row>
    <row r="369" spans="6:36" x14ac:dyDescent="0.2">
      <c r="F369" s="22" t="str">
        <f>IF(ISBLANK(E369), "", Table2[[#This Row],[unique_id]])</f>
        <v/>
      </c>
      <c r="T369" s="23"/>
      <c r="V369" s="22" t="str">
        <f>IF(ISBLANK(U369),  "", _xlfn.CONCAT("haas/entity/sensor/", LOWER(C369), "/", E369, "/config"))</f>
        <v/>
      </c>
      <c r="W369" s="22" t="str">
        <f>IF(ISBLANK(U369),  "", _xlfn.CONCAT("haas/entity/sensor/", LOWER(C369), "/", E369))</f>
        <v/>
      </c>
      <c r="Z369" s="22"/>
      <c r="AJ369" s="22" t="str">
        <f>IF(AND(ISBLANK(AH369), ISBLANK(AI369)), "", _xlfn.CONCAT("[", IF(ISBLANK(AH369), "", _xlfn.CONCAT("[""mac"", """, AH369, """]")), IF(ISBLANK(AI369), "", _xlfn.CONCAT(", [""ip"", """, AI369, """]")), "]"))</f>
        <v/>
      </c>
    </row>
    <row r="370" spans="6:36" x14ac:dyDescent="0.2">
      <c r="F370" s="22" t="str">
        <f>IF(ISBLANK(E370), "", Table2[[#This Row],[unique_id]])</f>
        <v/>
      </c>
      <c r="T370" s="23"/>
      <c r="V370" s="22" t="str">
        <f>IF(ISBLANK(U370),  "", _xlfn.CONCAT("haas/entity/sensor/", LOWER(C370), "/", E370, "/config"))</f>
        <v/>
      </c>
      <c r="W370" s="22" t="str">
        <f>IF(ISBLANK(U370),  "", _xlfn.CONCAT("haas/entity/sensor/", LOWER(C370), "/", E370))</f>
        <v/>
      </c>
      <c r="Z370" s="22"/>
      <c r="AJ370" s="22" t="str">
        <f>IF(AND(ISBLANK(AH370), ISBLANK(AI370)), "", _xlfn.CONCAT("[", IF(ISBLANK(AH370), "", _xlfn.CONCAT("[""mac"", """, AH370, """]")), IF(ISBLANK(AI370), "", _xlfn.CONCAT(", [""ip"", """, AI370, """]")), "]"))</f>
        <v/>
      </c>
    </row>
    <row r="371" spans="6:36" x14ac:dyDescent="0.2">
      <c r="F371" s="22" t="str">
        <f>IF(ISBLANK(E371), "", Table2[[#This Row],[unique_id]])</f>
        <v/>
      </c>
      <c r="T371" s="23"/>
      <c r="V371" s="22" t="str">
        <f>IF(ISBLANK(U371),  "", _xlfn.CONCAT("haas/entity/sensor/", LOWER(C371), "/", E371, "/config"))</f>
        <v/>
      </c>
      <c r="W371" s="22" t="str">
        <f>IF(ISBLANK(U371),  "", _xlfn.CONCAT("haas/entity/sensor/", LOWER(C371), "/", E371))</f>
        <v/>
      </c>
      <c r="Z371" s="22"/>
      <c r="AJ371" s="22" t="str">
        <f>IF(AND(ISBLANK(AH371), ISBLANK(AI371)), "", _xlfn.CONCAT("[", IF(ISBLANK(AH371), "", _xlfn.CONCAT("[""mac"", """, AH371, """]")), IF(ISBLANK(AI371), "", _xlfn.CONCAT(", [""ip"", """, AI371, """]")), "]"))</f>
        <v/>
      </c>
    </row>
    <row r="372" spans="6:36" x14ac:dyDescent="0.2">
      <c r="F372" s="22" t="str">
        <f>IF(ISBLANK(E372), "", Table2[[#This Row],[unique_id]])</f>
        <v/>
      </c>
      <c r="T372" s="23"/>
      <c r="V372" s="22" t="str">
        <f>IF(ISBLANK(U372),  "", _xlfn.CONCAT("haas/entity/sensor/", LOWER(C372), "/", E372, "/config"))</f>
        <v/>
      </c>
      <c r="W372" s="22" t="str">
        <f>IF(ISBLANK(U372),  "", _xlfn.CONCAT("haas/entity/sensor/", LOWER(C372), "/", E372))</f>
        <v/>
      </c>
      <c r="Z372" s="22"/>
      <c r="AJ372" s="22" t="str">
        <f>IF(AND(ISBLANK(AH372), ISBLANK(AI372)), "", _xlfn.CONCAT("[", IF(ISBLANK(AH372), "", _xlfn.CONCAT("[""mac"", """, AH372, """]")), IF(ISBLANK(AI372), "", _xlfn.CONCAT(", [""ip"", """, AI372, """]")), "]"))</f>
        <v/>
      </c>
    </row>
    <row r="373" spans="6:36" x14ac:dyDescent="0.2">
      <c r="F373" s="22" t="str">
        <f>IF(ISBLANK(E373), "", Table2[[#This Row],[unique_id]])</f>
        <v/>
      </c>
      <c r="T373" s="23"/>
      <c r="V373" s="22" t="str">
        <f>IF(ISBLANK(U373),  "", _xlfn.CONCAT("haas/entity/sensor/", LOWER(C373), "/", E373, "/config"))</f>
        <v/>
      </c>
      <c r="W373" s="22" t="str">
        <f>IF(ISBLANK(U373),  "", _xlfn.CONCAT("haas/entity/sensor/", LOWER(C373), "/", E373))</f>
        <v/>
      </c>
      <c r="Z373" s="22"/>
      <c r="AJ373" s="22" t="str">
        <f>IF(AND(ISBLANK(AH373), ISBLANK(AI373)), "", _xlfn.CONCAT("[", IF(ISBLANK(AH373), "", _xlfn.CONCAT("[""mac"", """, AH373, """]")), IF(ISBLANK(AI373), "", _xlfn.CONCAT(", [""ip"", """, AI373, """]")), "]"))</f>
        <v/>
      </c>
    </row>
    <row r="374" spans="6:36" x14ac:dyDescent="0.2">
      <c r="F374" s="22" t="str">
        <f>IF(ISBLANK(E374), "", Table2[[#This Row],[unique_id]])</f>
        <v/>
      </c>
      <c r="T374" s="23"/>
      <c r="V374" s="22" t="str">
        <f>IF(ISBLANK(U374),  "", _xlfn.CONCAT("haas/entity/sensor/", LOWER(C374), "/", E374, "/config"))</f>
        <v/>
      </c>
      <c r="W374" s="22" t="str">
        <f>IF(ISBLANK(U374),  "", _xlfn.CONCAT("haas/entity/sensor/", LOWER(C374), "/", E374))</f>
        <v/>
      </c>
      <c r="Z374" s="22"/>
      <c r="AJ374" s="22" t="str">
        <f>IF(AND(ISBLANK(AH374), ISBLANK(AI374)), "", _xlfn.CONCAT("[", IF(ISBLANK(AH374), "", _xlfn.CONCAT("[""mac"", """, AH374, """]")), IF(ISBLANK(AI374), "", _xlfn.CONCAT(", [""ip"", """, AI374, """]")), "]"))</f>
        <v/>
      </c>
    </row>
    <row r="375" spans="6:36" x14ac:dyDescent="0.2">
      <c r="F375" s="22" t="str">
        <f>IF(ISBLANK(E375), "", Table2[[#This Row],[unique_id]])</f>
        <v/>
      </c>
      <c r="T375" s="23"/>
      <c r="V375" s="22" t="str">
        <f>IF(ISBLANK(U375),  "", _xlfn.CONCAT("haas/entity/sensor/", LOWER(C375), "/", E375, "/config"))</f>
        <v/>
      </c>
      <c r="W375" s="22" t="str">
        <f>IF(ISBLANK(U375),  "", _xlfn.CONCAT("haas/entity/sensor/", LOWER(C375), "/", E375))</f>
        <v/>
      </c>
      <c r="Z375" s="22"/>
      <c r="AJ375" s="22" t="str">
        <f>IF(AND(ISBLANK(AH375), ISBLANK(AI375)), "", _xlfn.CONCAT("[", IF(ISBLANK(AH375), "", _xlfn.CONCAT("[""mac"", """, AH375, """]")), IF(ISBLANK(AI375), "", _xlfn.CONCAT(", [""ip"", """, AI375, """]")), "]"))</f>
        <v/>
      </c>
    </row>
    <row r="376" spans="6:36" x14ac:dyDescent="0.2">
      <c r="F376" s="22" t="str">
        <f>IF(ISBLANK(E376), "", Table2[[#This Row],[unique_id]])</f>
        <v/>
      </c>
      <c r="T376" s="23"/>
      <c r="V376" s="22" t="str">
        <f>IF(ISBLANK(U376),  "", _xlfn.CONCAT("haas/entity/sensor/", LOWER(C376), "/", E376, "/config"))</f>
        <v/>
      </c>
      <c r="W376" s="22" t="str">
        <f>IF(ISBLANK(U376),  "", _xlfn.CONCAT("haas/entity/sensor/", LOWER(C376), "/", E376))</f>
        <v/>
      </c>
      <c r="Z376" s="22"/>
      <c r="AJ376" s="22" t="str">
        <f>IF(AND(ISBLANK(AH376), ISBLANK(AI376)), "", _xlfn.CONCAT("[", IF(ISBLANK(AH376), "", _xlfn.CONCAT("[""mac"", """, AH376, """]")), IF(ISBLANK(AI376), "", _xlfn.CONCAT(", [""ip"", """, AI376, """]")), "]"))</f>
        <v/>
      </c>
    </row>
    <row r="377" spans="6:36" x14ac:dyDescent="0.2">
      <c r="F377" s="22" t="str">
        <f>IF(ISBLANK(E377), "", Table2[[#This Row],[unique_id]])</f>
        <v/>
      </c>
      <c r="T377" s="23"/>
      <c r="V377" s="22" t="str">
        <f>IF(ISBLANK(U377),  "", _xlfn.CONCAT("haas/entity/sensor/", LOWER(C377), "/", E377, "/config"))</f>
        <v/>
      </c>
      <c r="W377" s="22" t="str">
        <f>IF(ISBLANK(U377),  "", _xlfn.CONCAT("haas/entity/sensor/", LOWER(C377), "/", E377))</f>
        <v/>
      </c>
      <c r="Z377" s="22"/>
      <c r="AJ377" s="22" t="str">
        <f>IF(AND(ISBLANK(AH377), ISBLANK(AI377)), "", _xlfn.CONCAT("[", IF(ISBLANK(AH377), "", _xlfn.CONCAT("[""mac"", """, AH377, """]")), IF(ISBLANK(AI377), "", _xlfn.CONCAT(", [""ip"", """, AI377, """]")), "]"))</f>
        <v/>
      </c>
    </row>
    <row r="378" spans="6:36" x14ac:dyDescent="0.2">
      <c r="F378" s="22" t="str">
        <f>IF(ISBLANK(E378), "", Table2[[#This Row],[unique_id]])</f>
        <v/>
      </c>
      <c r="T378" s="23"/>
      <c r="V378" s="22" t="str">
        <f>IF(ISBLANK(U378),  "", _xlfn.CONCAT("haas/entity/sensor/", LOWER(C378), "/", E378, "/config"))</f>
        <v/>
      </c>
      <c r="W378" s="22" t="str">
        <f>IF(ISBLANK(U378),  "", _xlfn.CONCAT("haas/entity/sensor/", LOWER(C378), "/", E378))</f>
        <v/>
      </c>
      <c r="Z378" s="22"/>
      <c r="AJ378" s="22" t="str">
        <f>IF(AND(ISBLANK(AH378), ISBLANK(AI378)), "", _xlfn.CONCAT("[", IF(ISBLANK(AH378), "", _xlfn.CONCAT("[""mac"", """, AH378, """]")), IF(ISBLANK(AI378), "", _xlfn.CONCAT(", [""ip"", """, AI378, """]")), "]"))</f>
        <v/>
      </c>
    </row>
    <row r="379" spans="6:36" x14ac:dyDescent="0.2">
      <c r="F379" s="22" t="str">
        <f>IF(ISBLANK(E379), "", Table2[[#This Row],[unique_id]])</f>
        <v/>
      </c>
      <c r="T379" s="23"/>
      <c r="V379" s="22" t="str">
        <f>IF(ISBLANK(U379),  "", _xlfn.CONCAT("haas/entity/sensor/", LOWER(C379), "/", E379, "/config"))</f>
        <v/>
      </c>
      <c r="W379" s="22" t="str">
        <f>IF(ISBLANK(U379),  "", _xlfn.CONCAT("haas/entity/sensor/", LOWER(C379), "/", E379))</f>
        <v/>
      </c>
      <c r="Z379" s="22"/>
      <c r="AJ379" s="22" t="str">
        <f>IF(AND(ISBLANK(AH379), ISBLANK(AI379)), "", _xlfn.CONCAT("[", IF(ISBLANK(AH379), "", _xlfn.CONCAT("[""mac"", """, AH379, """]")), IF(ISBLANK(AI379), "", _xlfn.CONCAT(", [""ip"", """, AI379, """]")), "]"))</f>
        <v/>
      </c>
    </row>
    <row r="380" spans="6:36" x14ac:dyDescent="0.2">
      <c r="F380" s="22" t="str">
        <f>IF(ISBLANK(E380), "", Table2[[#This Row],[unique_id]])</f>
        <v/>
      </c>
      <c r="T380" s="23"/>
      <c r="V380" s="22" t="str">
        <f>IF(ISBLANK(U380),  "", _xlfn.CONCAT("haas/entity/sensor/", LOWER(C380), "/", E380, "/config"))</f>
        <v/>
      </c>
      <c r="W380" s="22" t="str">
        <f>IF(ISBLANK(U380),  "", _xlfn.CONCAT("haas/entity/sensor/", LOWER(C380), "/", E380))</f>
        <v/>
      </c>
      <c r="Z380" s="22"/>
      <c r="AJ380" s="22" t="str">
        <f>IF(AND(ISBLANK(AH380), ISBLANK(AI380)), "", _xlfn.CONCAT("[", IF(ISBLANK(AH380), "", _xlfn.CONCAT("[""mac"", """, AH380, """]")), IF(ISBLANK(AI380), "", _xlfn.CONCAT(", [""ip"", """, AI380, """]")), "]"))</f>
        <v/>
      </c>
    </row>
    <row r="381" spans="6:36" x14ac:dyDescent="0.2">
      <c r="F381" s="22" t="str">
        <f>IF(ISBLANK(E381), "", Table2[[#This Row],[unique_id]])</f>
        <v/>
      </c>
      <c r="T381" s="23"/>
      <c r="V381" s="22" t="str">
        <f>IF(ISBLANK(U381),  "", _xlfn.CONCAT("haas/entity/sensor/", LOWER(C381), "/", E381, "/config"))</f>
        <v/>
      </c>
      <c r="W381" s="22" t="str">
        <f>IF(ISBLANK(U381),  "", _xlfn.CONCAT("haas/entity/sensor/", LOWER(C381), "/", E381))</f>
        <v/>
      </c>
      <c r="Z381" s="22"/>
      <c r="AJ381" s="22" t="str">
        <f>IF(AND(ISBLANK(AH381), ISBLANK(AI381)), "", _xlfn.CONCAT("[", IF(ISBLANK(AH381), "", _xlfn.CONCAT("[""mac"", """, AH381, """]")), IF(ISBLANK(AI381), "", _xlfn.CONCAT(", [""ip"", """, AI381, """]")), "]"))</f>
        <v/>
      </c>
    </row>
    <row r="382" spans="6:36" x14ac:dyDescent="0.2">
      <c r="F382" s="22" t="str">
        <f>IF(ISBLANK(E382), "", Table2[[#This Row],[unique_id]])</f>
        <v/>
      </c>
      <c r="T382" s="23"/>
      <c r="V382" s="22" t="str">
        <f>IF(ISBLANK(U382),  "", _xlfn.CONCAT("haas/entity/sensor/", LOWER(C382), "/", E382, "/config"))</f>
        <v/>
      </c>
      <c r="W382" s="22" t="str">
        <f>IF(ISBLANK(U382),  "", _xlfn.CONCAT("haas/entity/sensor/", LOWER(C382), "/", E382))</f>
        <v/>
      </c>
      <c r="Z382" s="22"/>
      <c r="AJ382" s="22" t="str">
        <f>IF(AND(ISBLANK(AH382), ISBLANK(AI382)), "", _xlfn.CONCAT("[", IF(ISBLANK(AH382), "", _xlfn.CONCAT("[""mac"", """, AH382, """]")), IF(ISBLANK(AI382), "", _xlfn.CONCAT(", [""ip"", """, AI382, """]")), "]"))</f>
        <v/>
      </c>
    </row>
    <row r="383" spans="6:36" x14ac:dyDescent="0.2">
      <c r="F383" s="22" t="str">
        <f>IF(ISBLANK(E383), "", Table2[[#This Row],[unique_id]])</f>
        <v/>
      </c>
      <c r="T383" s="23"/>
      <c r="V383" s="22" t="str">
        <f>IF(ISBLANK(U383),  "", _xlfn.CONCAT("haas/entity/sensor/", LOWER(C383), "/", E383, "/config"))</f>
        <v/>
      </c>
      <c r="W383" s="22" t="str">
        <f>IF(ISBLANK(U383),  "", _xlfn.CONCAT("haas/entity/sensor/", LOWER(C383), "/", E383))</f>
        <v/>
      </c>
      <c r="Z383" s="22"/>
      <c r="AJ383" s="22" t="str">
        <f>IF(AND(ISBLANK(AH383), ISBLANK(AI383)), "", _xlfn.CONCAT("[", IF(ISBLANK(AH383), "", _xlfn.CONCAT("[""mac"", """, AH383, """]")), IF(ISBLANK(AI383), "", _xlfn.CONCAT(", [""ip"", """, AI383, """]")), "]"))</f>
        <v/>
      </c>
    </row>
    <row r="384" spans="6:36" x14ac:dyDescent="0.2">
      <c r="F384" s="22" t="str">
        <f>IF(ISBLANK(E384), "", Table2[[#This Row],[unique_id]])</f>
        <v/>
      </c>
      <c r="T384" s="23"/>
      <c r="V384" s="22" t="str">
        <f>IF(ISBLANK(U384),  "", _xlfn.CONCAT("haas/entity/sensor/", LOWER(C384), "/", E384, "/config"))</f>
        <v/>
      </c>
      <c r="W384" s="22" t="str">
        <f>IF(ISBLANK(U384),  "", _xlfn.CONCAT("haas/entity/sensor/", LOWER(C384), "/", E384))</f>
        <v/>
      </c>
      <c r="Z384" s="22"/>
      <c r="AJ384" s="22" t="str">
        <f>IF(AND(ISBLANK(AH384), ISBLANK(AI384)), "", _xlfn.CONCAT("[", IF(ISBLANK(AH384), "", _xlfn.CONCAT("[""mac"", """, AH384, """]")), IF(ISBLANK(AI384), "", _xlfn.CONCAT(", [""ip"", """, AI384, """]")), "]"))</f>
        <v/>
      </c>
    </row>
    <row r="385" spans="6:36" x14ac:dyDescent="0.2">
      <c r="F385" s="22" t="str">
        <f>IF(ISBLANK(E385), "", Table2[[#This Row],[unique_id]])</f>
        <v/>
      </c>
      <c r="T385" s="23"/>
      <c r="V385" s="22" t="str">
        <f>IF(ISBLANK(U385),  "", _xlfn.CONCAT("haas/entity/sensor/", LOWER(C385), "/", E385, "/config"))</f>
        <v/>
      </c>
      <c r="W385" s="22" t="str">
        <f>IF(ISBLANK(U385),  "", _xlfn.CONCAT("haas/entity/sensor/", LOWER(C385), "/", E385))</f>
        <v/>
      </c>
      <c r="Z385" s="22"/>
      <c r="AJ385" s="22" t="str">
        <f>IF(AND(ISBLANK(AH385), ISBLANK(AI385)), "", _xlfn.CONCAT("[", IF(ISBLANK(AH385), "", _xlfn.CONCAT("[""mac"", """, AH385, """]")), IF(ISBLANK(AI385), "", _xlfn.CONCAT(", [""ip"", """, AI385, """]")), "]"))</f>
        <v/>
      </c>
    </row>
    <row r="386" spans="6:36" x14ac:dyDescent="0.2">
      <c r="F386" s="22" t="str">
        <f>IF(ISBLANK(E386), "", Table2[[#This Row],[unique_id]])</f>
        <v/>
      </c>
      <c r="T386" s="23"/>
      <c r="V386" s="22" t="str">
        <f>IF(ISBLANK(U386),  "", _xlfn.CONCAT("haas/entity/sensor/", LOWER(C386), "/", E386, "/config"))</f>
        <v/>
      </c>
      <c r="W386" s="22" t="str">
        <f>IF(ISBLANK(U386),  "", _xlfn.CONCAT("haas/entity/sensor/", LOWER(C386), "/", E386))</f>
        <v/>
      </c>
      <c r="Z386" s="22"/>
      <c r="AJ386" s="22" t="str">
        <f>IF(AND(ISBLANK(AH386), ISBLANK(AI386)), "", _xlfn.CONCAT("[", IF(ISBLANK(AH386), "", _xlfn.CONCAT("[""mac"", """, AH386, """]")), IF(ISBLANK(AI386), "", _xlfn.CONCAT(", [""ip"", """, AI386, """]")), "]"))</f>
        <v/>
      </c>
    </row>
    <row r="387" spans="6:36" x14ac:dyDescent="0.2">
      <c r="F387" s="22" t="str">
        <f>IF(ISBLANK(E387), "", Table2[[#This Row],[unique_id]])</f>
        <v/>
      </c>
      <c r="T387" s="23"/>
      <c r="V387" s="22" t="str">
        <f>IF(ISBLANK(U387),  "", _xlfn.CONCAT("haas/entity/sensor/", LOWER(C387), "/", E387, "/config"))</f>
        <v/>
      </c>
      <c r="W387" s="22" t="str">
        <f>IF(ISBLANK(U387),  "", _xlfn.CONCAT("haas/entity/sensor/", LOWER(C387), "/", E387))</f>
        <v/>
      </c>
      <c r="Z387" s="22"/>
      <c r="AJ387" s="22" t="str">
        <f>IF(AND(ISBLANK(AH387), ISBLANK(AI387)), "", _xlfn.CONCAT("[", IF(ISBLANK(AH387), "", _xlfn.CONCAT("[""mac"", """, AH387, """]")), IF(ISBLANK(AI387), "", _xlfn.CONCAT(", [""ip"", """, AI387, """]")), "]"))</f>
        <v/>
      </c>
    </row>
    <row r="388" spans="6:36" x14ac:dyDescent="0.2">
      <c r="F388" s="22" t="str">
        <f>IF(ISBLANK(E388), "", Table2[[#This Row],[unique_id]])</f>
        <v/>
      </c>
      <c r="T388" s="23"/>
      <c r="V388" s="22" t="str">
        <f>IF(ISBLANK(U388),  "", _xlfn.CONCAT("haas/entity/sensor/", LOWER(C388), "/", E388, "/config"))</f>
        <v/>
      </c>
      <c r="W388" s="22" t="str">
        <f>IF(ISBLANK(U388),  "", _xlfn.CONCAT("haas/entity/sensor/", LOWER(C388), "/", E388))</f>
        <v/>
      </c>
      <c r="Z388" s="22"/>
      <c r="AJ388" s="22" t="str">
        <f>IF(AND(ISBLANK(AH388), ISBLANK(AI388)), "", _xlfn.CONCAT("[", IF(ISBLANK(AH388), "", _xlfn.CONCAT("[""mac"", """, AH388, """]")), IF(ISBLANK(AI388), "", _xlfn.CONCAT(", [""ip"", """, AI388, """]")), "]"))</f>
        <v/>
      </c>
    </row>
    <row r="389" spans="6:36" x14ac:dyDescent="0.2">
      <c r="F389" s="22" t="str">
        <f>IF(ISBLANK(E389), "", Table2[[#This Row],[unique_id]])</f>
        <v/>
      </c>
      <c r="T389" s="23"/>
      <c r="V389" s="22" t="str">
        <f>IF(ISBLANK(U389),  "", _xlfn.CONCAT("haas/entity/sensor/", LOWER(C389), "/", E389, "/config"))</f>
        <v/>
      </c>
      <c r="W389" s="22" t="str">
        <f>IF(ISBLANK(U389),  "", _xlfn.CONCAT("haas/entity/sensor/", LOWER(C389), "/", E389))</f>
        <v/>
      </c>
      <c r="Z389" s="22"/>
      <c r="AJ389" s="22" t="str">
        <f>IF(AND(ISBLANK(AH389), ISBLANK(AI389)), "", _xlfn.CONCAT("[", IF(ISBLANK(AH389), "", _xlfn.CONCAT("[""mac"", """, AH389, """]")), IF(ISBLANK(AI389), "", _xlfn.CONCAT(", [""ip"", """, AI389, """]")), "]"))</f>
        <v/>
      </c>
    </row>
    <row r="390" spans="6:36" x14ac:dyDescent="0.2">
      <c r="F390" s="22" t="str">
        <f>IF(ISBLANK(E390), "", Table2[[#This Row],[unique_id]])</f>
        <v/>
      </c>
      <c r="T390" s="23"/>
      <c r="V390" s="22" t="str">
        <f>IF(ISBLANK(U390),  "", _xlfn.CONCAT("haas/entity/sensor/", LOWER(C390), "/", E390, "/config"))</f>
        <v/>
      </c>
      <c r="W390" s="22" t="str">
        <f>IF(ISBLANK(U390),  "", _xlfn.CONCAT("haas/entity/sensor/", LOWER(C390), "/", E390))</f>
        <v/>
      </c>
      <c r="Z390" s="22"/>
      <c r="AJ390" s="22" t="str">
        <f>IF(AND(ISBLANK(AH390), ISBLANK(AI390)), "", _xlfn.CONCAT("[", IF(ISBLANK(AH390), "", _xlfn.CONCAT("[""mac"", """, AH390, """]")), IF(ISBLANK(AI390), "", _xlfn.CONCAT(", [""ip"", """, AI390, """]")), "]"))</f>
        <v/>
      </c>
    </row>
    <row r="391" spans="6:36" x14ac:dyDescent="0.2">
      <c r="F391" s="22" t="str">
        <f>IF(ISBLANK(E391), "", Table2[[#This Row],[unique_id]])</f>
        <v/>
      </c>
      <c r="T391" s="23"/>
      <c r="V391" s="22" t="str">
        <f>IF(ISBLANK(U391),  "", _xlfn.CONCAT("haas/entity/sensor/", LOWER(C391), "/", E391, "/config"))</f>
        <v/>
      </c>
      <c r="W391" s="22" t="str">
        <f>IF(ISBLANK(U391),  "", _xlfn.CONCAT("haas/entity/sensor/", LOWER(C391), "/", E391))</f>
        <v/>
      </c>
      <c r="Z391" s="22"/>
      <c r="AJ391" s="22" t="str">
        <f>IF(AND(ISBLANK(AH391), ISBLANK(AI391)), "", _xlfn.CONCAT("[", IF(ISBLANK(AH391), "", _xlfn.CONCAT("[""mac"", """, AH391, """]")), IF(ISBLANK(AI391), "", _xlfn.CONCAT(", [""ip"", """, AI391, """]")), "]"))</f>
        <v/>
      </c>
    </row>
    <row r="392" spans="6:36" x14ac:dyDescent="0.2">
      <c r="F392" s="22" t="str">
        <f>IF(ISBLANK(E392), "", Table2[[#This Row],[unique_id]])</f>
        <v/>
      </c>
      <c r="T392" s="23"/>
      <c r="V392" s="22" t="str">
        <f>IF(ISBLANK(U392),  "", _xlfn.CONCAT("haas/entity/sensor/", LOWER(C392), "/", E392, "/config"))</f>
        <v/>
      </c>
      <c r="W392" s="22" t="str">
        <f>IF(ISBLANK(U392),  "", _xlfn.CONCAT("haas/entity/sensor/", LOWER(C392), "/", E392))</f>
        <v/>
      </c>
      <c r="Z392" s="22"/>
      <c r="AJ392" s="22" t="str">
        <f>IF(AND(ISBLANK(AH392), ISBLANK(AI392)), "", _xlfn.CONCAT("[", IF(ISBLANK(AH392), "", _xlfn.CONCAT("[""mac"", """, AH392, """]")), IF(ISBLANK(AI392), "", _xlfn.CONCAT(", [""ip"", """, AI392, """]")), "]"))</f>
        <v/>
      </c>
    </row>
    <row r="393" spans="6:36" x14ac:dyDescent="0.2">
      <c r="F393" s="22" t="str">
        <f>IF(ISBLANK(E393), "", Table2[[#This Row],[unique_id]])</f>
        <v/>
      </c>
      <c r="T393" s="23"/>
      <c r="V393" s="22" t="str">
        <f>IF(ISBLANK(U393),  "", _xlfn.CONCAT("haas/entity/sensor/", LOWER(C393), "/", E393, "/config"))</f>
        <v/>
      </c>
      <c r="W393" s="22" t="str">
        <f>IF(ISBLANK(U393),  "", _xlfn.CONCAT("haas/entity/sensor/", LOWER(C393), "/", E393))</f>
        <v/>
      </c>
      <c r="Z393" s="22"/>
      <c r="AJ393" s="22" t="str">
        <f>IF(AND(ISBLANK(AH393), ISBLANK(AI393)), "", _xlfn.CONCAT("[", IF(ISBLANK(AH393), "", _xlfn.CONCAT("[""mac"", """, AH393, """]")), IF(ISBLANK(AI393), "", _xlfn.CONCAT(", [""ip"", """, AI393, """]")), "]"))</f>
        <v/>
      </c>
    </row>
    <row r="394" spans="6:36" x14ac:dyDescent="0.2">
      <c r="F394" s="22" t="str">
        <f>IF(ISBLANK(E394), "", Table2[[#This Row],[unique_id]])</f>
        <v/>
      </c>
      <c r="T394" s="23"/>
      <c r="V394" s="22" t="str">
        <f>IF(ISBLANK(U394),  "", _xlfn.CONCAT("haas/entity/sensor/", LOWER(C394), "/", E394, "/config"))</f>
        <v/>
      </c>
      <c r="W394" s="22" t="str">
        <f>IF(ISBLANK(U394),  "", _xlfn.CONCAT("haas/entity/sensor/", LOWER(C394), "/", E394))</f>
        <v/>
      </c>
      <c r="Z394" s="22"/>
      <c r="AJ394" s="22" t="str">
        <f>IF(AND(ISBLANK(AH394), ISBLANK(AI394)), "", _xlfn.CONCAT("[", IF(ISBLANK(AH394), "", _xlfn.CONCAT("[""mac"", """, AH394, """]")), IF(ISBLANK(AI394), "", _xlfn.CONCAT(", [""ip"", """, AI394, """]")), "]"))</f>
        <v/>
      </c>
    </row>
    <row r="395" spans="6:36" x14ac:dyDescent="0.2">
      <c r="F395" s="22" t="str">
        <f>IF(ISBLANK(E395), "", Table2[[#This Row],[unique_id]])</f>
        <v/>
      </c>
      <c r="T395" s="23"/>
      <c r="V395" s="22" t="str">
        <f>IF(ISBLANK(U395),  "", _xlfn.CONCAT("haas/entity/sensor/", LOWER(C395), "/", E395, "/config"))</f>
        <v/>
      </c>
      <c r="W395" s="22" t="str">
        <f>IF(ISBLANK(U395),  "", _xlfn.CONCAT("haas/entity/sensor/", LOWER(C395), "/", E395))</f>
        <v/>
      </c>
      <c r="Z395" s="22"/>
      <c r="AJ395" s="22" t="str">
        <f>IF(AND(ISBLANK(AH395), ISBLANK(AI395)), "", _xlfn.CONCAT("[", IF(ISBLANK(AH395), "", _xlfn.CONCAT("[""mac"", """, AH395, """]")), IF(ISBLANK(AI395), "", _xlfn.CONCAT(", [""ip"", """, AI395, """]")), "]"))</f>
        <v/>
      </c>
    </row>
    <row r="396" spans="6:36" x14ac:dyDescent="0.2">
      <c r="F396" s="22" t="str">
        <f>IF(ISBLANK(E396), "", Table2[[#This Row],[unique_id]])</f>
        <v/>
      </c>
      <c r="T396" s="23"/>
      <c r="V396" s="22" t="str">
        <f>IF(ISBLANK(U396),  "", _xlfn.CONCAT("haas/entity/sensor/", LOWER(C396), "/", E396, "/config"))</f>
        <v/>
      </c>
      <c r="W396" s="22" t="str">
        <f>IF(ISBLANK(U396),  "", _xlfn.CONCAT("haas/entity/sensor/", LOWER(C396), "/", E396))</f>
        <v/>
      </c>
      <c r="Z396" s="22"/>
      <c r="AJ396" s="22" t="str">
        <f>IF(AND(ISBLANK(AH396), ISBLANK(AI396)), "", _xlfn.CONCAT("[", IF(ISBLANK(AH396), "", _xlfn.CONCAT("[""mac"", """, AH396, """]")), IF(ISBLANK(AI396), "", _xlfn.CONCAT(", [""ip"", """, AI396, """]")), "]"))</f>
        <v/>
      </c>
    </row>
    <row r="397" spans="6:36" x14ac:dyDescent="0.2">
      <c r="F397" s="22" t="str">
        <f>IF(ISBLANK(E397), "", Table2[[#This Row],[unique_id]])</f>
        <v/>
      </c>
      <c r="T397" s="23"/>
      <c r="V397" s="22" t="str">
        <f>IF(ISBLANK(U397),  "", _xlfn.CONCAT("haas/entity/sensor/", LOWER(C397), "/", E397, "/config"))</f>
        <v/>
      </c>
      <c r="W397" s="22" t="str">
        <f>IF(ISBLANK(U397),  "", _xlfn.CONCAT("haas/entity/sensor/", LOWER(C397), "/", E397))</f>
        <v/>
      </c>
      <c r="Z397" s="22"/>
      <c r="AJ397" s="22" t="str">
        <f>IF(AND(ISBLANK(AH397), ISBLANK(AI397)), "", _xlfn.CONCAT("[", IF(ISBLANK(AH397), "", _xlfn.CONCAT("[""mac"", """, AH397, """]")), IF(ISBLANK(AI397), "", _xlfn.CONCAT(", [""ip"", """, AI397, """]")), "]"))</f>
        <v/>
      </c>
    </row>
    <row r="398" spans="6:36" x14ac:dyDescent="0.2">
      <c r="F398" s="22" t="str">
        <f>IF(ISBLANK(E398), "", Table2[[#This Row],[unique_id]])</f>
        <v/>
      </c>
      <c r="T398" s="23"/>
      <c r="V398" s="22" t="str">
        <f>IF(ISBLANK(U398),  "", _xlfn.CONCAT("haas/entity/sensor/", LOWER(C398), "/", E398, "/config"))</f>
        <v/>
      </c>
      <c r="W398" s="22" t="str">
        <f>IF(ISBLANK(U398),  "", _xlfn.CONCAT("haas/entity/sensor/", LOWER(C398), "/", E398))</f>
        <v/>
      </c>
      <c r="Z398" s="22"/>
      <c r="AJ398" s="22" t="str">
        <f>IF(AND(ISBLANK(AH398), ISBLANK(AI398)), "", _xlfn.CONCAT("[", IF(ISBLANK(AH398), "", _xlfn.CONCAT("[""mac"", """, AH398, """]")), IF(ISBLANK(AI398), "", _xlfn.CONCAT(", [""ip"", """, AI398, """]")), "]"))</f>
        <v/>
      </c>
    </row>
    <row r="399" spans="6:36" x14ac:dyDescent="0.2">
      <c r="F399" s="22" t="str">
        <f>IF(ISBLANK(E399), "", Table2[[#This Row],[unique_id]])</f>
        <v/>
      </c>
      <c r="T399" s="23"/>
      <c r="V399" s="22" t="str">
        <f>IF(ISBLANK(U399),  "", _xlfn.CONCAT("haas/entity/sensor/", LOWER(C399), "/", E399, "/config"))</f>
        <v/>
      </c>
      <c r="W399" s="22" t="str">
        <f>IF(ISBLANK(U399),  "", _xlfn.CONCAT("haas/entity/sensor/", LOWER(C399), "/", E399))</f>
        <v/>
      </c>
      <c r="Z399" s="22"/>
      <c r="AJ399" s="22" t="str">
        <f>IF(AND(ISBLANK(AH399), ISBLANK(AI399)), "", _xlfn.CONCAT("[", IF(ISBLANK(AH399), "", _xlfn.CONCAT("[""mac"", """, AH399, """]")), IF(ISBLANK(AI399), "", _xlfn.CONCAT(", [""ip"", """, AI399, """]")), "]"))</f>
        <v/>
      </c>
    </row>
    <row r="400" spans="6:36" x14ac:dyDescent="0.2">
      <c r="F400" s="22" t="str">
        <f>IF(ISBLANK(E400), "", Table2[[#This Row],[unique_id]])</f>
        <v/>
      </c>
      <c r="T400" s="23"/>
      <c r="V400" s="22" t="str">
        <f>IF(ISBLANK(U400),  "", _xlfn.CONCAT("haas/entity/sensor/", LOWER(C400), "/", E400, "/config"))</f>
        <v/>
      </c>
      <c r="W400" s="22" t="str">
        <f>IF(ISBLANK(U400),  "", _xlfn.CONCAT("haas/entity/sensor/", LOWER(C400), "/", E400))</f>
        <v/>
      </c>
      <c r="Z400" s="22"/>
      <c r="AJ400" s="22" t="str">
        <f>IF(AND(ISBLANK(AH400), ISBLANK(AI400)), "", _xlfn.CONCAT("[", IF(ISBLANK(AH400), "", _xlfn.CONCAT("[""mac"", """, AH400, """]")), IF(ISBLANK(AI400), "", _xlfn.CONCAT(", [""ip"", """, AI400, """]")), "]"))</f>
        <v/>
      </c>
    </row>
    <row r="401" spans="6:36" x14ac:dyDescent="0.2">
      <c r="F401" s="22" t="str">
        <f>IF(ISBLANK(E401), "", Table2[[#This Row],[unique_id]])</f>
        <v/>
      </c>
      <c r="T401" s="23"/>
      <c r="V401" s="22" t="str">
        <f>IF(ISBLANK(U401),  "", _xlfn.CONCAT("haas/entity/sensor/", LOWER(C401), "/", E401, "/config"))</f>
        <v/>
      </c>
      <c r="W401" s="22" t="str">
        <f>IF(ISBLANK(U401),  "", _xlfn.CONCAT("haas/entity/sensor/", LOWER(C401), "/", E401))</f>
        <v/>
      </c>
      <c r="Z401" s="22"/>
      <c r="AJ401" s="22" t="str">
        <f>IF(AND(ISBLANK(AH401), ISBLANK(AI401)), "", _xlfn.CONCAT("[", IF(ISBLANK(AH401), "", _xlfn.CONCAT("[""mac"", """, AH401, """]")), IF(ISBLANK(AI401), "", _xlfn.CONCAT(", [""ip"", """, AI401, """]")), "]"))</f>
        <v/>
      </c>
    </row>
    <row r="402" spans="6:36" x14ac:dyDescent="0.2">
      <c r="F402" s="22" t="str">
        <f>IF(ISBLANK(E402), "", Table2[[#This Row],[unique_id]])</f>
        <v/>
      </c>
      <c r="T402" s="23"/>
      <c r="V402" s="22" t="str">
        <f>IF(ISBLANK(U402),  "", _xlfn.CONCAT("haas/entity/sensor/", LOWER(C402), "/", E402, "/config"))</f>
        <v/>
      </c>
      <c r="W402" s="22" t="str">
        <f>IF(ISBLANK(U402),  "", _xlfn.CONCAT("haas/entity/sensor/", LOWER(C402), "/", E402))</f>
        <v/>
      </c>
      <c r="Z402" s="22"/>
      <c r="AJ402" s="22" t="str">
        <f>IF(AND(ISBLANK(AH402), ISBLANK(AI402)), "", _xlfn.CONCAT("[", IF(ISBLANK(AH402), "", _xlfn.CONCAT("[""mac"", """, AH402, """]")), IF(ISBLANK(AI402), "", _xlfn.CONCAT(", [""ip"", """, AI402, """]")), "]"))</f>
        <v/>
      </c>
    </row>
    <row r="403" spans="6:36" x14ac:dyDescent="0.2">
      <c r="F403" s="22" t="str">
        <f>IF(ISBLANK(E403), "", Table2[[#This Row],[unique_id]])</f>
        <v/>
      </c>
      <c r="T403" s="23"/>
      <c r="V403" s="22" t="str">
        <f>IF(ISBLANK(U403),  "", _xlfn.CONCAT("haas/entity/sensor/", LOWER(C403), "/", E403, "/config"))</f>
        <v/>
      </c>
      <c r="W403" s="22" t="str">
        <f>IF(ISBLANK(U403),  "", _xlfn.CONCAT("haas/entity/sensor/", LOWER(C403), "/", E403))</f>
        <v/>
      </c>
      <c r="Z403" s="22"/>
      <c r="AJ403" s="22" t="str">
        <f>IF(AND(ISBLANK(AH403), ISBLANK(AI403)), "", _xlfn.CONCAT("[", IF(ISBLANK(AH403), "", _xlfn.CONCAT("[""mac"", """, AH403, """]")), IF(ISBLANK(AI403), "", _xlfn.CONCAT(", [""ip"", """, AI403, """]")), "]"))</f>
        <v/>
      </c>
    </row>
    <row r="404" spans="6:36" x14ac:dyDescent="0.2">
      <c r="F404" s="22" t="str">
        <f>IF(ISBLANK(E404), "", Table2[[#This Row],[unique_id]])</f>
        <v/>
      </c>
      <c r="T404" s="23"/>
      <c r="V404" s="22" t="str">
        <f>IF(ISBLANK(U404),  "", _xlfn.CONCAT("haas/entity/sensor/", LOWER(C404), "/", E404, "/config"))</f>
        <v/>
      </c>
      <c r="W404" s="22" t="str">
        <f>IF(ISBLANK(U404),  "", _xlfn.CONCAT("haas/entity/sensor/", LOWER(C404), "/", E404))</f>
        <v/>
      </c>
      <c r="Z404" s="22"/>
      <c r="AJ404" s="22" t="str">
        <f>IF(AND(ISBLANK(AH404), ISBLANK(AI404)), "", _xlfn.CONCAT("[", IF(ISBLANK(AH404), "", _xlfn.CONCAT("[""mac"", """, AH404, """]")), IF(ISBLANK(AI404), "", _xlfn.CONCAT(", [""ip"", """, AI404, """]")), "]"))</f>
        <v/>
      </c>
    </row>
    <row r="405" spans="6:36" x14ac:dyDescent="0.2">
      <c r="F405" s="22" t="str">
        <f>IF(ISBLANK(E405), "", Table2[[#This Row],[unique_id]])</f>
        <v/>
      </c>
      <c r="T405" s="23"/>
      <c r="V405" s="22" t="str">
        <f>IF(ISBLANK(U405),  "", _xlfn.CONCAT("haas/entity/sensor/", LOWER(C405), "/", E405, "/config"))</f>
        <v/>
      </c>
      <c r="W405" s="22" t="str">
        <f>IF(ISBLANK(U405),  "", _xlfn.CONCAT("haas/entity/sensor/", LOWER(C405), "/", E405))</f>
        <v/>
      </c>
      <c r="Z405" s="22"/>
      <c r="AJ405" s="22" t="str">
        <f>IF(AND(ISBLANK(AH405), ISBLANK(AI405)), "", _xlfn.CONCAT("[", IF(ISBLANK(AH405), "", _xlfn.CONCAT("[""mac"", """, AH405, """]")), IF(ISBLANK(AI405), "", _xlfn.CONCAT(", [""ip"", """, AI405, """]")), "]"))</f>
        <v/>
      </c>
    </row>
    <row r="406" spans="6:36" x14ac:dyDescent="0.2">
      <c r="F406" s="22" t="str">
        <f>IF(ISBLANK(E406), "", Table2[[#This Row],[unique_id]])</f>
        <v/>
      </c>
      <c r="T406" s="23"/>
      <c r="V406" s="22" t="str">
        <f>IF(ISBLANK(U406),  "", _xlfn.CONCAT("haas/entity/sensor/", LOWER(C406), "/", E406, "/config"))</f>
        <v/>
      </c>
      <c r="W406" s="22" t="str">
        <f>IF(ISBLANK(U406),  "", _xlfn.CONCAT("haas/entity/sensor/", LOWER(C406), "/", E406))</f>
        <v/>
      </c>
      <c r="Z406" s="22"/>
      <c r="AJ406" s="22" t="str">
        <f>IF(AND(ISBLANK(AH406), ISBLANK(AI406)), "", _xlfn.CONCAT("[", IF(ISBLANK(AH406), "", _xlfn.CONCAT("[""mac"", """, AH406, """]")), IF(ISBLANK(AI406), "", _xlfn.CONCAT(", [""ip"", """, AI406, """]")), "]"))</f>
        <v/>
      </c>
    </row>
    <row r="407" spans="6:36" x14ac:dyDescent="0.2">
      <c r="F407" s="22" t="str">
        <f>IF(ISBLANK(E407), "", Table2[[#This Row],[unique_id]])</f>
        <v/>
      </c>
      <c r="T407" s="23"/>
      <c r="V407" s="22" t="str">
        <f>IF(ISBLANK(U407),  "", _xlfn.CONCAT("haas/entity/sensor/", LOWER(C407), "/", E407, "/config"))</f>
        <v/>
      </c>
      <c r="W407" s="22" t="str">
        <f>IF(ISBLANK(U407),  "", _xlfn.CONCAT("haas/entity/sensor/", LOWER(C407), "/", E407))</f>
        <v/>
      </c>
      <c r="Z407" s="22"/>
      <c r="AJ407" s="22" t="str">
        <f>IF(AND(ISBLANK(AH407), ISBLANK(AI407)), "", _xlfn.CONCAT("[", IF(ISBLANK(AH407), "", _xlfn.CONCAT("[""mac"", """, AH407, """]")), IF(ISBLANK(AI407), "", _xlfn.CONCAT(", [""ip"", """, AI407, """]")), "]"))</f>
        <v/>
      </c>
    </row>
    <row r="408" spans="6:36" x14ac:dyDescent="0.2">
      <c r="F408" s="22" t="str">
        <f>IF(ISBLANK(E408), "", Table2[[#This Row],[unique_id]])</f>
        <v/>
      </c>
      <c r="T408" s="23"/>
      <c r="V408" s="22" t="str">
        <f>IF(ISBLANK(U408),  "", _xlfn.CONCAT("haas/entity/sensor/", LOWER(C408), "/", E408, "/config"))</f>
        <v/>
      </c>
      <c r="W408" s="22" t="str">
        <f>IF(ISBLANK(U408),  "", _xlfn.CONCAT("haas/entity/sensor/", LOWER(C408), "/", E408))</f>
        <v/>
      </c>
      <c r="Z408" s="22"/>
      <c r="AJ408" s="22" t="str">
        <f>IF(AND(ISBLANK(AH408), ISBLANK(AI408)), "", _xlfn.CONCAT("[", IF(ISBLANK(AH408), "", _xlfn.CONCAT("[""mac"", """, AH408, """]")), IF(ISBLANK(AI408), "", _xlfn.CONCAT(", [""ip"", """, AI408, """]")), "]"))</f>
        <v/>
      </c>
    </row>
    <row r="409" spans="6:36" x14ac:dyDescent="0.2">
      <c r="F409" s="22" t="str">
        <f>IF(ISBLANK(E409), "", Table2[[#This Row],[unique_id]])</f>
        <v/>
      </c>
      <c r="T409" s="23"/>
      <c r="V409" s="22" t="str">
        <f>IF(ISBLANK(U409),  "", _xlfn.CONCAT("haas/entity/sensor/", LOWER(C409), "/", E409, "/config"))</f>
        <v/>
      </c>
      <c r="W409" s="22" t="str">
        <f>IF(ISBLANK(U409),  "", _xlfn.CONCAT("haas/entity/sensor/", LOWER(C409), "/", E409))</f>
        <v/>
      </c>
      <c r="Z409" s="22"/>
      <c r="AJ409" s="22" t="str">
        <f>IF(AND(ISBLANK(AH409), ISBLANK(AI409)), "", _xlfn.CONCAT("[", IF(ISBLANK(AH409), "", _xlfn.CONCAT("[""mac"", """, AH409, """]")), IF(ISBLANK(AI409), "", _xlfn.CONCAT(", [""ip"", """, AI409, """]")), "]"))</f>
        <v/>
      </c>
    </row>
    <row r="410" spans="6:36" x14ac:dyDescent="0.2">
      <c r="F410" s="22" t="str">
        <f>IF(ISBLANK(E410), "", Table2[[#This Row],[unique_id]])</f>
        <v/>
      </c>
      <c r="T410" s="23"/>
      <c r="V410" s="22" t="str">
        <f>IF(ISBLANK(U410),  "", _xlfn.CONCAT("haas/entity/sensor/", LOWER(C410), "/", E410, "/config"))</f>
        <v/>
      </c>
      <c r="W410" s="22" t="str">
        <f>IF(ISBLANK(U410),  "", _xlfn.CONCAT("haas/entity/sensor/", LOWER(C410), "/", E410))</f>
        <v/>
      </c>
      <c r="Z410" s="22"/>
      <c r="AJ410" s="22" t="str">
        <f>IF(AND(ISBLANK(AH410), ISBLANK(AI410)), "", _xlfn.CONCAT("[", IF(ISBLANK(AH410), "", _xlfn.CONCAT("[""mac"", """, AH410, """]")), IF(ISBLANK(AI410), "", _xlfn.CONCAT(", [""ip"", """, AI410, """]")), "]"))</f>
        <v/>
      </c>
    </row>
    <row r="411" spans="6:36" x14ac:dyDescent="0.2">
      <c r="F411" s="22" t="str">
        <f>IF(ISBLANK(E411), "", Table2[[#This Row],[unique_id]])</f>
        <v/>
      </c>
      <c r="T411" s="23"/>
      <c r="V411" s="22" t="str">
        <f>IF(ISBLANK(U411),  "", _xlfn.CONCAT("haas/entity/sensor/", LOWER(C411), "/", E411, "/config"))</f>
        <v/>
      </c>
      <c r="W411" s="22" t="str">
        <f>IF(ISBLANK(U411),  "", _xlfn.CONCAT("haas/entity/sensor/", LOWER(C411), "/", E411))</f>
        <v/>
      </c>
      <c r="Z411" s="22"/>
      <c r="AJ411" s="22" t="str">
        <f>IF(AND(ISBLANK(AH411), ISBLANK(AI411)), "", _xlfn.CONCAT("[", IF(ISBLANK(AH411), "", _xlfn.CONCAT("[""mac"", """, AH411, """]")), IF(ISBLANK(AI411), "", _xlfn.CONCAT(", [""ip"", """, AI411, """]")), "]"))</f>
        <v/>
      </c>
    </row>
    <row r="412" spans="6:36" x14ac:dyDescent="0.2">
      <c r="F412" s="22" t="str">
        <f>IF(ISBLANK(E412), "", Table2[[#This Row],[unique_id]])</f>
        <v/>
      </c>
      <c r="T412" s="23"/>
      <c r="V412" s="22" t="str">
        <f>IF(ISBLANK(U412),  "", _xlfn.CONCAT("haas/entity/sensor/", LOWER(C412), "/", E412, "/config"))</f>
        <v/>
      </c>
      <c r="W412" s="22" t="str">
        <f>IF(ISBLANK(U412),  "", _xlfn.CONCAT("haas/entity/sensor/", LOWER(C412), "/", E412))</f>
        <v/>
      </c>
      <c r="Z412" s="22"/>
      <c r="AJ412" s="22" t="str">
        <f>IF(AND(ISBLANK(AH412), ISBLANK(AI412)), "", _xlfn.CONCAT("[", IF(ISBLANK(AH412), "", _xlfn.CONCAT("[""mac"", """, AH412, """]")), IF(ISBLANK(AI412), "", _xlfn.CONCAT(", [""ip"", """, AI412, """]")), "]"))</f>
        <v/>
      </c>
    </row>
    <row r="413" spans="6:36" x14ac:dyDescent="0.2">
      <c r="F413" s="22" t="str">
        <f>IF(ISBLANK(E413), "", Table2[[#This Row],[unique_id]])</f>
        <v/>
      </c>
      <c r="H413" s="26"/>
      <c r="T413" s="23"/>
      <c r="V413" s="22" t="str">
        <f>IF(ISBLANK(U413),  "", _xlfn.CONCAT("haas/entity/sensor/", LOWER(C413), "/", E413, "/config"))</f>
        <v/>
      </c>
      <c r="W413" s="22" t="str">
        <f>IF(ISBLANK(U413),  "", _xlfn.CONCAT("haas/entity/sensor/", LOWER(C413), "/", E413))</f>
        <v/>
      </c>
      <c r="Z413" s="22"/>
      <c r="AJ413" s="22" t="str">
        <f>IF(AND(ISBLANK(AH413), ISBLANK(AI413)), "", _xlfn.CONCAT("[", IF(ISBLANK(AH413), "", _xlfn.CONCAT("[""mac"", """, AH413, """]")), IF(ISBLANK(AI413), "", _xlfn.CONCAT(", [""ip"", """, AI413, """]")), "]"))</f>
        <v/>
      </c>
    </row>
    <row r="414" spans="6:36" x14ac:dyDescent="0.2">
      <c r="F414" s="22" t="str">
        <f>IF(ISBLANK(E414), "", Table2[[#This Row],[unique_id]])</f>
        <v/>
      </c>
      <c r="H414" s="26"/>
      <c r="T414" s="23"/>
      <c r="V414" s="22" t="str">
        <f>IF(ISBLANK(U414),  "", _xlfn.CONCAT("haas/entity/sensor/", LOWER(C414), "/", E414, "/config"))</f>
        <v/>
      </c>
      <c r="W414" s="22" t="str">
        <f>IF(ISBLANK(U414),  "", _xlfn.CONCAT("haas/entity/sensor/", LOWER(C414), "/", E414))</f>
        <v/>
      </c>
      <c r="Z414" s="22"/>
      <c r="AJ414" s="22" t="str">
        <f>IF(AND(ISBLANK(AH414), ISBLANK(AI414)), "", _xlfn.CONCAT("[", IF(ISBLANK(AH414), "", _xlfn.CONCAT("[""mac"", """, AH414, """]")), IF(ISBLANK(AI414), "", _xlfn.CONCAT(", [""ip"", """, AI414, """]")), "]"))</f>
        <v/>
      </c>
    </row>
    <row r="415" spans="6:36" x14ac:dyDescent="0.2">
      <c r="F415" s="22" t="str">
        <f>IF(ISBLANK(E415), "", Table2[[#This Row],[unique_id]])</f>
        <v/>
      </c>
      <c r="T415" s="23"/>
      <c r="V415" s="22" t="str">
        <f>IF(ISBLANK(U415),  "", _xlfn.CONCAT("haas/entity/sensor/", LOWER(C415), "/", E415, "/config"))</f>
        <v/>
      </c>
      <c r="W415" s="22" t="str">
        <f>IF(ISBLANK(U415),  "", _xlfn.CONCAT("haas/entity/sensor/", LOWER(C415), "/", E415))</f>
        <v/>
      </c>
      <c r="Z415" s="22"/>
      <c r="AJ415" s="22" t="str">
        <f>IF(AND(ISBLANK(AH415), ISBLANK(AI415)), "", _xlfn.CONCAT("[", IF(ISBLANK(AH415), "", _xlfn.CONCAT("[""mac"", """, AH415, """]")), IF(ISBLANK(AI415), "", _xlfn.CONCAT(", [""ip"", """, AI415, """]")), "]"))</f>
        <v/>
      </c>
    </row>
    <row r="416" spans="6:36" x14ac:dyDescent="0.2">
      <c r="F416" s="22" t="str">
        <f>IF(ISBLANK(E416), "", Table2[[#This Row],[unique_id]])</f>
        <v/>
      </c>
      <c r="T416" s="23"/>
      <c r="V416" s="22" t="str">
        <f>IF(ISBLANK(U416),  "", _xlfn.CONCAT("haas/entity/sensor/", LOWER(C416), "/", E416, "/config"))</f>
        <v/>
      </c>
      <c r="W416" s="22" t="str">
        <f>IF(ISBLANK(U416),  "", _xlfn.CONCAT("haas/entity/sensor/", LOWER(C416), "/", E416))</f>
        <v/>
      </c>
      <c r="Z416" s="22"/>
      <c r="AJ416" s="22" t="str">
        <f>IF(AND(ISBLANK(AH416), ISBLANK(AI416)), "", _xlfn.CONCAT("[", IF(ISBLANK(AH416), "", _xlfn.CONCAT("[""mac"", """, AH416, """]")), IF(ISBLANK(AI416), "", _xlfn.CONCAT(", [""ip"", """, AI416, """]")), "]"))</f>
        <v/>
      </c>
    </row>
    <row r="417" spans="6:36" x14ac:dyDescent="0.2">
      <c r="F417" s="22" t="str">
        <f>IF(ISBLANK(E417), "", Table2[[#This Row],[unique_id]])</f>
        <v/>
      </c>
      <c r="T417" s="23"/>
      <c r="V417" s="22" t="str">
        <f>IF(ISBLANK(U417),  "", _xlfn.CONCAT("haas/entity/sensor/", LOWER(C417), "/", E417, "/config"))</f>
        <v/>
      </c>
      <c r="W417" s="22" t="str">
        <f>IF(ISBLANK(U417),  "", _xlfn.CONCAT("haas/entity/sensor/", LOWER(C417), "/", E417))</f>
        <v/>
      </c>
      <c r="Z417" s="22"/>
      <c r="AJ417" s="22" t="str">
        <f>IF(AND(ISBLANK(AH417), ISBLANK(AI417)), "", _xlfn.CONCAT("[", IF(ISBLANK(AH417), "", _xlfn.CONCAT("[""mac"", """, AH417, """]")), IF(ISBLANK(AI417), "", _xlfn.CONCAT(", [""ip"", """, AI417, """]")), "]"))</f>
        <v/>
      </c>
    </row>
    <row r="418" spans="6:36" x14ac:dyDescent="0.2">
      <c r="F418" s="22" t="str">
        <f>IF(ISBLANK(E418), "", Table2[[#This Row],[unique_id]])</f>
        <v/>
      </c>
      <c r="T418" s="23"/>
      <c r="V418" s="22" t="str">
        <f>IF(ISBLANK(U418),  "", _xlfn.CONCAT("haas/entity/sensor/", LOWER(C418), "/", E418, "/config"))</f>
        <v/>
      </c>
      <c r="W418" s="22" t="str">
        <f>IF(ISBLANK(U418),  "", _xlfn.CONCAT("haas/entity/sensor/", LOWER(C418), "/", E418))</f>
        <v/>
      </c>
      <c r="Z418" s="22"/>
      <c r="AJ418" s="22" t="str">
        <f>IF(AND(ISBLANK(AH418), ISBLANK(AI418)), "", _xlfn.CONCAT("[", IF(ISBLANK(AH418), "", _xlfn.CONCAT("[""mac"", """, AH418, """]")), IF(ISBLANK(AI418), "", _xlfn.CONCAT(", [""ip"", """, AI418, """]")), "]"))</f>
        <v/>
      </c>
    </row>
    <row r="419" spans="6:36" x14ac:dyDescent="0.2">
      <c r="F419" s="22" t="str">
        <f>IF(ISBLANK(E419), "", Table2[[#This Row],[unique_id]])</f>
        <v/>
      </c>
      <c r="V419" s="22" t="str">
        <f>IF(ISBLANK(U419),  "", _xlfn.CONCAT("haas/entity/sensor/", LOWER(C419), "/", E419, "/config"))</f>
        <v/>
      </c>
      <c r="W419" s="22" t="str">
        <f>IF(ISBLANK(U419),  "", _xlfn.CONCAT("haas/entity/sensor/", LOWER(C419), "/", E419))</f>
        <v/>
      </c>
      <c r="Z419" s="22"/>
      <c r="AJ419" s="22" t="str">
        <f>IF(AND(ISBLANK(AH419), ISBLANK(AI419)), "", _xlfn.CONCAT("[", IF(ISBLANK(AH419), "", _xlfn.CONCAT("[""mac"", """, AH419, """]")), IF(ISBLANK(AI419), "", _xlfn.CONCAT(", [""ip"", """, AI419, """]")), "]"))</f>
        <v/>
      </c>
    </row>
    <row r="420" spans="6:36" x14ac:dyDescent="0.2">
      <c r="F420" s="22" t="str">
        <f>IF(ISBLANK(E420), "", Table2[[#This Row],[unique_id]])</f>
        <v/>
      </c>
      <c r="V420" s="22" t="str">
        <f>IF(ISBLANK(U420),  "", _xlfn.CONCAT("haas/entity/sensor/", LOWER(C420), "/", E420, "/config"))</f>
        <v/>
      </c>
      <c r="W420" s="22" t="str">
        <f>IF(ISBLANK(U420),  "", _xlfn.CONCAT("haas/entity/sensor/", LOWER(C420), "/", E420))</f>
        <v/>
      </c>
      <c r="Z420" s="22"/>
      <c r="AJ420" s="22" t="str">
        <f>IF(AND(ISBLANK(AH420), ISBLANK(AI420)), "", _xlfn.CONCAT("[", IF(ISBLANK(AH420), "", _xlfn.CONCAT("[""mac"", """, AH420, """]")), IF(ISBLANK(AI420), "", _xlfn.CONCAT(", [""ip"", """, AI420, """]")), "]"))</f>
        <v/>
      </c>
    </row>
    <row r="421" spans="6:36" x14ac:dyDescent="0.2">
      <c r="F421" s="22" t="str">
        <f>IF(ISBLANK(E421), "", Table2[[#This Row],[unique_id]])</f>
        <v/>
      </c>
      <c r="V421" s="22" t="str">
        <f>IF(ISBLANK(U421),  "", _xlfn.CONCAT("haas/entity/sensor/", LOWER(C421), "/", E421, "/config"))</f>
        <v/>
      </c>
      <c r="W421" s="22" t="str">
        <f>IF(ISBLANK(U421),  "", _xlfn.CONCAT("haas/entity/sensor/", LOWER(C421), "/", E421))</f>
        <v/>
      </c>
      <c r="Z421" s="22"/>
      <c r="AJ421" s="22" t="str">
        <f>IF(AND(ISBLANK(AH421), ISBLANK(AI421)), "", _xlfn.CONCAT("[", IF(ISBLANK(AH421), "", _xlfn.CONCAT("[""mac"", """, AH421, """]")), IF(ISBLANK(AI421), "", _xlfn.CONCAT(", [""ip"", """, AI421, """]")), "]"))</f>
        <v/>
      </c>
    </row>
    <row r="422" spans="6:36" x14ac:dyDescent="0.2">
      <c r="F422" s="22" t="str">
        <f>IF(ISBLANK(E422), "", Table2[[#This Row],[unique_id]])</f>
        <v/>
      </c>
      <c r="V422" s="22" t="str">
        <f>IF(ISBLANK(U422),  "", _xlfn.CONCAT("haas/entity/sensor/", LOWER(C422), "/", E422, "/config"))</f>
        <v/>
      </c>
      <c r="W422" s="22" t="str">
        <f>IF(ISBLANK(U422),  "", _xlfn.CONCAT("haas/entity/sensor/", LOWER(C422), "/", E422))</f>
        <v/>
      </c>
      <c r="Z422" s="22"/>
      <c r="AJ422" s="22" t="str">
        <f>IF(AND(ISBLANK(AH422), ISBLANK(AI422)), "", _xlfn.CONCAT("[", IF(ISBLANK(AH422), "", _xlfn.CONCAT("[""mac"", """, AH422, """]")), IF(ISBLANK(AI422), "", _xlfn.CONCAT(", [""ip"", """, AI422, """]")), "]"))</f>
        <v/>
      </c>
    </row>
    <row r="423" spans="6:36" x14ac:dyDescent="0.2">
      <c r="F423" s="22" t="str">
        <f>IF(ISBLANK(E423), "", Table2[[#This Row],[unique_id]])</f>
        <v/>
      </c>
      <c r="G423" s="26"/>
      <c r="V423" s="22" t="str">
        <f>IF(ISBLANK(U423),  "", _xlfn.CONCAT("haas/entity/sensor/", LOWER(C423), "/", E423, "/config"))</f>
        <v/>
      </c>
      <c r="W423" s="22" t="str">
        <f>IF(ISBLANK(U423),  "", _xlfn.CONCAT("haas/entity/sensor/", LOWER(C423), "/", E423))</f>
        <v/>
      </c>
      <c r="Z423" s="22"/>
      <c r="AJ423" s="22" t="str">
        <f>IF(AND(ISBLANK(AH423), ISBLANK(AI423)), "", _xlfn.CONCAT("[", IF(ISBLANK(AH423), "", _xlfn.CONCAT("[""mac"", """, AH423, """]")), IF(ISBLANK(AI423), "", _xlfn.CONCAT(", [""ip"", """, AI423, """]")), "]"))</f>
        <v/>
      </c>
    </row>
    <row r="424" spans="6:36" x14ac:dyDescent="0.2">
      <c r="F424" s="22" t="str">
        <f>IF(ISBLANK(E424), "", Table2[[#This Row],[unique_id]])</f>
        <v/>
      </c>
      <c r="V424" s="22" t="str">
        <f>IF(ISBLANK(U424),  "", _xlfn.CONCAT("haas/entity/sensor/", LOWER(C424), "/", E424, "/config"))</f>
        <v/>
      </c>
      <c r="W424" s="22" t="str">
        <f>IF(ISBLANK(U424),  "", _xlfn.CONCAT("haas/entity/sensor/", LOWER(C424), "/", E424))</f>
        <v/>
      </c>
      <c r="Z424" s="22"/>
      <c r="AJ424" s="22" t="str">
        <f>IF(AND(ISBLANK(AH424), ISBLANK(AI424)), "", _xlfn.CONCAT("[", IF(ISBLANK(AH424), "", _xlfn.CONCAT("[""mac"", """, AH424, """]")), IF(ISBLANK(AI424), "", _xlfn.CONCAT(", [""ip"", """, AI424, """]")), "]"))</f>
        <v/>
      </c>
    </row>
    <row r="425" spans="6:36" x14ac:dyDescent="0.2">
      <c r="F425" s="22" t="str">
        <f>IF(ISBLANK(E425), "", Table2[[#This Row],[unique_id]])</f>
        <v/>
      </c>
      <c r="V425" s="22" t="str">
        <f>IF(ISBLANK(U425),  "", _xlfn.CONCAT("haas/entity/sensor/", LOWER(C425), "/", E425, "/config"))</f>
        <v/>
      </c>
      <c r="W425" s="22" t="str">
        <f>IF(ISBLANK(U425),  "", _xlfn.CONCAT("haas/entity/sensor/", LOWER(C425), "/", E425))</f>
        <v/>
      </c>
      <c r="Z425" s="22"/>
      <c r="AJ425" s="22" t="str">
        <f>IF(AND(ISBLANK(AH425), ISBLANK(AI425)), "", _xlfn.CONCAT("[", IF(ISBLANK(AH425), "", _xlfn.CONCAT("[""mac"", """, AH425, """]")), IF(ISBLANK(AI425), "", _xlfn.CONCAT(", [""ip"", """, AI425, """]")), "]"))</f>
        <v/>
      </c>
    </row>
    <row r="426" spans="6:36" x14ac:dyDescent="0.2">
      <c r="F426" s="22" t="str">
        <f>IF(ISBLANK(E426), "", Table2[[#This Row],[unique_id]])</f>
        <v/>
      </c>
      <c r="V426" s="22" t="str">
        <f>IF(ISBLANK(U426),  "", _xlfn.CONCAT("haas/entity/sensor/", LOWER(C426), "/", E426, "/config"))</f>
        <v/>
      </c>
      <c r="W426" s="22" t="str">
        <f>IF(ISBLANK(U426),  "", _xlfn.CONCAT("haas/entity/sensor/", LOWER(C426), "/", E426))</f>
        <v/>
      </c>
      <c r="Z426" s="22"/>
      <c r="AJ426" s="22" t="str">
        <f>IF(AND(ISBLANK(AH426), ISBLANK(AI426)), "", _xlfn.CONCAT("[", IF(ISBLANK(AH426), "", _xlfn.CONCAT("[""mac"", """, AH426, """]")), IF(ISBLANK(AI426), "", _xlfn.CONCAT(", [""ip"", """, AI426, """]")), "]"))</f>
        <v/>
      </c>
    </row>
    <row r="427" spans="6:36" x14ac:dyDescent="0.2">
      <c r="F427" s="22" t="str">
        <f>IF(ISBLANK(E427), "", Table2[[#This Row],[unique_id]])</f>
        <v/>
      </c>
      <c r="V427" s="22" t="str">
        <f>IF(ISBLANK(U427),  "", _xlfn.CONCAT("haas/entity/sensor/", LOWER(C427), "/", E427, "/config"))</f>
        <v/>
      </c>
      <c r="W427" s="22" t="str">
        <f>IF(ISBLANK(U427),  "", _xlfn.CONCAT("haas/entity/sensor/", LOWER(C427), "/", E427))</f>
        <v/>
      </c>
      <c r="Z427" s="22"/>
      <c r="AJ427" s="22" t="str">
        <f>IF(AND(ISBLANK(AH427), ISBLANK(AI427)), "", _xlfn.CONCAT("[", IF(ISBLANK(AH427), "", _xlfn.CONCAT("[""mac"", """, AH427, """]")), IF(ISBLANK(AI427), "", _xlfn.CONCAT(", [""ip"", """, AI427, """]")), "]"))</f>
        <v/>
      </c>
    </row>
    <row r="428" spans="6:36" x14ac:dyDescent="0.2">
      <c r="F428" s="22" t="str">
        <f>IF(ISBLANK(E428), "", Table2[[#This Row],[unique_id]])</f>
        <v/>
      </c>
      <c r="V428" s="22" t="str">
        <f>IF(ISBLANK(U428),  "", _xlfn.CONCAT("haas/entity/sensor/", LOWER(C428), "/", E428, "/config"))</f>
        <v/>
      </c>
      <c r="W428" s="22" t="str">
        <f>IF(ISBLANK(U428),  "", _xlfn.CONCAT("haas/entity/sensor/", LOWER(C428), "/", E428))</f>
        <v/>
      </c>
      <c r="Z428" s="22"/>
      <c r="AJ428" s="22" t="str">
        <f>IF(AND(ISBLANK(AH428), ISBLANK(AI428)), "", _xlfn.CONCAT("[", IF(ISBLANK(AH428), "", _xlfn.CONCAT("[""mac"", """, AH428, """]")), IF(ISBLANK(AI428), "", _xlfn.CONCAT(", [""ip"", """, AI428, """]")), "]"))</f>
        <v/>
      </c>
    </row>
    <row r="429" spans="6:36" x14ac:dyDescent="0.2">
      <c r="F429" s="22" t="str">
        <f>IF(ISBLANK(E429), "", Table2[[#This Row],[unique_id]])</f>
        <v/>
      </c>
      <c r="V429" s="22" t="str">
        <f>IF(ISBLANK(U429),  "", _xlfn.CONCAT("haas/entity/sensor/", LOWER(C429), "/", E429, "/config"))</f>
        <v/>
      </c>
      <c r="W429" s="22" t="str">
        <f>IF(ISBLANK(U429),  "", _xlfn.CONCAT("haas/entity/sensor/", LOWER(C429), "/", E429))</f>
        <v/>
      </c>
      <c r="Z429" s="22"/>
      <c r="AJ429" s="22" t="str">
        <f>IF(AND(ISBLANK(AH429), ISBLANK(AI429)), "", _xlfn.CONCAT("[", IF(ISBLANK(AH429), "", _xlfn.CONCAT("[""mac"", """, AH429, """]")), IF(ISBLANK(AI429), "", _xlfn.CONCAT(", [""ip"", """, AI429, """]")), "]"))</f>
        <v/>
      </c>
    </row>
    <row r="430" spans="6:36" x14ac:dyDescent="0.2">
      <c r="F430" s="22" t="str">
        <f>IF(ISBLANK(E430), "", Table2[[#This Row],[unique_id]])</f>
        <v/>
      </c>
      <c r="V430" s="22" t="str">
        <f>IF(ISBLANK(U430),  "", _xlfn.CONCAT("haas/entity/sensor/", LOWER(C430), "/", E430, "/config"))</f>
        <v/>
      </c>
      <c r="W430" s="22" t="str">
        <f>IF(ISBLANK(U430),  "", _xlfn.CONCAT("haas/entity/sensor/", LOWER(C430), "/", E430))</f>
        <v/>
      </c>
      <c r="Z430" s="22"/>
      <c r="AJ430" s="22" t="str">
        <f>IF(AND(ISBLANK(AH430), ISBLANK(AI430)), "", _xlfn.CONCAT("[", IF(ISBLANK(AH430), "", _xlfn.CONCAT("[""mac"", """, AH430, """]")), IF(ISBLANK(AI430), "", _xlfn.CONCAT(", [""ip"", """, AI430, """]")), "]"))</f>
        <v/>
      </c>
    </row>
    <row r="431" spans="6:36" x14ac:dyDescent="0.2">
      <c r="F431" s="22" t="str">
        <f>IF(ISBLANK(E431), "", Table2[[#This Row],[unique_id]])</f>
        <v/>
      </c>
      <c r="V431" s="22" t="str">
        <f>IF(ISBLANK(U431),  "", _xlfn.CONCAT("haas/entity/sensor/", LOWER(C431), "/", E431, "/config"))</f>
        <v/>
      </c>
      <c r="W431" s="22" t="str">
        <f>IF(ISBLANK(U431),  "", _xlfn.CONCAT("haas/entity/sensor/", LOWER(C431), "/", E431))</f>
        <v/>
      </c>
      <c r="Z431" s="22"/>
      <c r="AJ431" s="22" t="str">
        <f>IF(AND(ISBLANK(AH431), ISBLANK(AI431)), "", _xlfn.CONCAT("[", IF(ISBLANK(AH431), "", _xlfn.CONCAT("[""mac"", """, AH431, """]")), IF(ISBLANK(AI431), "", _xlfn.CONCAT(", [""ip"", """, AI431, """]")), "]"))</f>
        <v/>
      </c>
    </row>
    <row r="432" spans="6:36" x14ac:dyDescent="0.2">
      <c r="F432" s="22" t="str">
        <f>IF(ISBLANK(E432), "", Table2[[#This Row],[unique_id]])</f>
        <v/>
      </c>
      <c r="V432" s="22" t="str">
        <f>IF(ISBLANK(U432),  "", _xlfn.CONCAT("haas/entity/sensor/", LOWER(C432), "/", E432, "/config"))</f>
        <v/>
      </c>
      <c r="W432" s="22" t="str">
        <f>IF(ISBLANK(U432),  "", _xlfn.CONCAT("haas/entity/sensor/", LOWER(C432), "/", E432))</f>
        <v/>
      </c>
      <c r="Z432" s="22"/>
      <c r="AJ432" s="22" t="str">
        <f>IF(AND(ISBLANK(AH432), ISBLANK(AI432)), "", _xlfn.CONCAT("[", IF(ISBLANK(AH432), "", _xlfn.CONCAT("[""mac"", """, AH432, """]")), IF(ISBLANK(AI432), "", _xlfn.CONCAT(", [""ip"", """, AI432, """]")), "]"))</f>
        <v/>
      </c>
    </row>
    <row r="433" spans="6:36" x14ac:dyDescent="0.2">
      <c r="F433" s="22" t="str">
        <f>IF(ISBLANK(E433), "", Table2[[#This Row],[unique_id]])</f>
        <v/>
      </c>
      <c r="V433" s="22" t="str">
        <f>IF(ISBLANK(U433),  "", _xlfn.CONCAT("haas/entity/sensor/", LOWER(C433), "/", E433, "/config"))</f>
        <v/>
      </c>
      <c r="W433" s="22" t="str">
        <f>IF(ISBLANK(U433),  "", _xlfn.CONCAT("haas/entity/sensor/", LOWER(C433), "/", E433))</f>
        <v/>
      </c>
      <c r="Z433" s="22"/>
      <c r="AJ433" s="22" t="str">
        <f>IF(AND(ISBLANK(AH433), ISBLANK(AI433)), "", _xlfn.CONCAT("[", IF(ISBLANK(AH433), "", _xlfn.CONCAT("[""mac"", """, AH433, """]")), IF(ISBLANK(AI433), "", _xlfn.CONCAT(", [""ip"", """, AI433, """]")), "]"))</f>
        <v/>
      </c>
    </row>
    <row r="434" spans="6:36" x14ac:dyDescent="0.2">
      <c r="F434" s="22" t="str">
        <f>IF(ISBLANK(E434), "", Table2[[#This Row],[unique_id]])</f>
        <v/>
      </c>
      <c r="V434" s="22" t="str">
        <f>IF(ISBLANK(U434),  "", _xlfn.CONCAT("haas/entity/sensor/", LOWER(C434), "/", E434, "/config"))</f>
        <v/>
      </c>
      <c r="W434" s="22" t="str">
        <f>IF(ISBLANK(U434),  "", _xlfn.CONCAT("haas/entity/sensor/", LOWER(C434), "/", E434))</f>
        <v/>
      </c>
      <c r="Z434" s="22"/>
      <c r="AJ434" s="22" t="str">
        <f>IF(AND(ISBLANK(AH434), ISBLANK(AI434)), "", _xlfn.CONCAT("[", IF(ISBLANK(AH434), "", _xlfn.CONCAT("[""mac"", """, AH434, """]")), IF(ISBLANK(AI434), "", _xlfn.CONCAT(", [""ip"", """, AI434, """]")), "]"))</f>
        <v/>
      </c>
    </row>
    <row r="435" spans="6:36" x14ac:dyDescent="0.2">
      <c r="F435" s="22" t="str">
        <f>IF(ISBLANK(E435), "", Table2[[#This Row],[unique_id]])</f>
        <v/>
      </c>
      <c r="V435" s="22" t="str">
        <f>IF(ISBLANK(U435),  "", _xlfn.CONCAT("haas/entity/sensor/", LOWER(C435), "/", E435, "/config"))</f>
        <v/>
      </c>
      <c r="W435" s="22" t="str">
        <f>IF(ISBLANK(U435),  "", _xlfn.CONCAT("haas/entity/sensor/", LOWER(C435), "/", E435))</f>
        <v/>
      </c>
      <c r="Z435" s="22"/>
      <c r="AJ435" s="22" t="str">
        <f>IF(AND(ISBLANK(AH435), ISBLANK(AI435)), "", _xlfn.CONCAT("[", IF(ISBLANK(AH435), "", _xlfn.CONCAT("[""mac"", """, AH435, """]")), IF(ISBLANK(AI435), "", _xlfn.CONCAT(", [""ip"", """, AI435, """]")), "]"))</f>
        <v/>
      </c>
    </row>
    <row r="436" spans="6:36" x14ac:dyDescent="0.2">
      <c r="F436" s="22" t="str">
        <f>IF(ISBLANK(E436), "", Table2[[#This Row],[unique_id]])</f>
        <v/>
      </c>
      <c r="V436" s="22" t="str">
        <f>IF(ISBLANK(U436),  "", _xlfn.CONCAT("haas/entity/sensor/", LOWER(C436), "/", E436, "/config"))</f>
        <v/>
      </c>
      <c r="W436" s="22" t="str">
        <f>IF(ISBLANK(U436),  "", _xlfn.CONCAT("haas/entity/sensor/", LOWER(C436), "/", E436))</f>
        <v/>
      </c>
      <c r="Z436" s="22"/>
      <c r="AJ436" s="22" t="str">
        <f>IF(AND(ISBLANK(AH436), ISBLANK(AI436)), "", _xlfn.CONCAT("[", IF(ISBLANK(AH436), "", _xlfn.CONCAT("[""mac"", """, AH436, """]")), IF(ISBLANK(AI436), "", _xlfn.CONCAT(", [""ip"", """, AI436, """]")), "]"))</f>
        <v/>
      </c>
    </row>
    <row r="437" spans="6:36" x14ac:dyDescent="0.2">
      <c r="F437" s="22" t="str">
        <f>IF(ISBLANK(E437), "", Table2[[#This Row],[unique_id]])</f>
        <v/>
      </c>
      <c r="V437" s="22" t="str">
        <f>IF(ISBLANK(U437),  "", _xlfn.CONCAT("haas/entity/sensor/", LOWER(C437), "/", E437, "/config"))</f>
        <v/>
      </c>
      <c r="W437" s="22" t="str">
        <f>IF(ISBLANK(U437),  "", _xlfn.CONCAT("haas/entity/sensor/", LOWER(C437), "/", E437))</f>
        <v/>
      </c>
      <c r="Z437" s="22"/>
      <c r="AJ437" s="22" t="str">
        <f>IF(AND(ISBLANK(AH437), ISBLANK(AI437)), "", _xlfn.CONCAT("[", IF(ISBLANK(AH437), "", _xlfn.CONCAT("[""mac"", """, AH437, """]")), IF(ISBLANK(AI437), "", _xlfn.CONCAT(", [""ip"", """, AI437, """]")), "]"))</f>
        <v/>
      </c>
    </row>
    <row r="438" spans="6:36" x14ac:dyDescent="0.2">
      <c r="F438" s="22" t="str">
        <f>IF(ISBLANK(E438), "", Table2[[#This Row],[unique_id]])</f>
        <v/>
      </c>
      <c r="V438" s="22" t="str">
        <f>IF(ISBLANK(U438),  "", _xlfn.CONCAT("haas/entity/sensor/", LOWER(C438), "/", E438, "/config"))</f>
        <v/>
      </c>
      <c r="W438" s="22" t="str">
        <f>IF(ISBLANK(U438),  "", _xlfn.CONCAT("haas/entity/sensor/", LOWER(C438), "/", E438))</f>
        <v/>
      </c>
      <c r="Z438" s="22"/>
      <c r="AJ438" s="22" t="str">
        <f>IF(AND(ISBLANK(AH438), ISBLANK(AI438)), "", _xlfn.CONCAT("[", IF(ISBLANK(AH438), "", _xlfn.CONCAT("[""mac"", """, AH438, """]")), IF(ISBLANK(AI438), "", _xlfn.CONCAT(", [""ip"", """, AI438, """]")), "]"))</f>
        <v/>
      </c>
    </row>
    <row r="439" spans="6:36" x14ac:dyDescent="0.2">
      <c r="F439" s="22" t="str">
        <f>IF(ISBLANK(E439), "", Table2[[#This Row],[unique_id]])</f>
        <v/>
      </c>
      <c r="V439" s="22" t="str">
        <f>IF(ISBLANK(U439),  "", _xlfn.CONCAT("haas/entity/sensor/", LOWER(C439), "/", E439, "/config"))</f>
        <v/>
      </c>
      <c r="W439" s="22" t="str">
        <f>IF(ISBLANK(U439),  "", _xlfn.CONCAT("haas/entity/sensor/", LOWER(C439), "/", E439))</f>
        <v/>
      </c>
      <c r="Z439" s="22"/>
      <c r="AJ439" s="22" t="str">
        <f>IF(AND(ISBLANK(AH439), ISBLANK(AI439)), "", _xlfn.CONCAT("[", IF(ISBLANK(AH439), "", _xlfn.CONCAT("[""mac"", """, AH439, """]")), IF(ISBLANK(AI439), "", _xlfn.CONCAT(", [""ip"", """, AI439, """]")), "]"))</f>
        <v/>
      </c>
    </row>
    <row r="440" spans="6:36" x14ac:dyDescent="0.2">
      <c r="F440" s="22" t="str">
        <f>IF(ISBLANK(E440), "", Table2[[#This Row],[unique_id]])</f>
        <v/>
      </c>
      <c r="V440" s="22" t="str">
        <f>IF(ISBLANK(U440),  "", _xlfn.CONCAT("haas/entity/sensor/", LOWER(C440), "/", E440, "/config"))</f>
        <v/>
      </c>
      <c r="W440" s="22" t="str">
        <f>IF(ISBLANK(U440),  "", _xlfn.CONCAT("haas/entity/sensor/", LOWER(C440), "/", E440))</f>
        <v/>
      </c>
      <c r="Z440" s="22"/>
      <c r="AJ440" s="22" t="str">
        <f>IF(AND(ISBLANK(AH440), ISBLANK(AI440)), "", _xlfn.CONCAT("[", IF(ISBLANK(AH440), "", _xlfn.CONCAT("[""mac"", """, AH440, """]")), IF(ISBLANK(AI440), "", _xlfn.CONCAT(", [""ip"", """, AI440, """]")), "]"))</f>
        <v/>
      </c>
    </row>
    <row r="441" spans="6:36" x14ac:dyDescent="0.2">
      <c r="F441" s="22" t="str">
        <f>IF(ISBLANK(E441), "", Table2[[#This Row],[unique_id]])</f>
        <v/>
      </c>
      <c r="V441" s="22" t="str">
        <f>IF(ISBLANK(U441),  "", _xlfn.CONCAT("haas/entity/sensor/", LOWER(C441), "/", E441, "/config"))</f>
        <v/>
      </c>
      <c r="W441" s="22" t="str">
        <f>IF(ISBLANK(U441),  "", _xlfn.CONCAT("haas/entity/sensor/", LOWER(C441), "/", E441))</f>
        <v/>
      </c>
      <c r="Z441" s="22"/>
      <c r="AJ441" s="22" t="str">
        <f>IF(AND(ISBLANK(AH441), ISBLANK(AI441)), "", _xlfn.CONCAT("[", IF(ISBLANK(AH441), "", _xlfn.CONCAT("[""mac"", """, AH441, """]")), IF(ISBLANK(AI441), "", _xlfn.CONCAT(", [""ip"", """, AI441, """]")), "]"))</f>
        <v/>
      </c>
    </row>
    <row r="442" spans="6:36" x14ac:dyDescent="0.2">
      <c r="F442" s="22" t="str">
        <f>IF(ISBLANK(E442), "", Table2[[#This Row],[unique_id]])</f>
        <v/>
      </c>
      <c r="V442" s="22" t="str">
        <f>IF(ISBLANK(U442),  "", _xlfn.CONCAT("haas/entity/sensor/", LOWER(C442), "/", E442, "/config"))</f>
        <v/>
      </c>
      <c r="W442" s="22" t="str">
        <f>IF(ISBLANK(U442),  "", _xlfn.CONCAT("haas/entity/sensor/", LOWER(C442), "/", E442))</f>
        <v/>
      </c>
      <c r="Z442" s="22"/>
      <c r="AJ442" s="22" t="str">
        <f>IF(AND(ISBLANK(AH442), ISBLANK(AI442)), "", _xlfn.CONCAT("[", IF(ISBLANK(AH442), "", _xlfn.CONCAT("[""mac"", """, AH442, """]")), IF(ISBLANK(AI442), "", _xlfn.CONCAT(", [""ip"", """, AI442, """]")), "]"))</f>
        <v/>
      </c>
    </row>
    <row r="443" spans="6:36" x14ac:dyDescent="0.2">
      <c r="F443" s="22" t="str">
        <f>IF(ISBLANK(E443), "", Table2[[#This Row],[unique_id]])</f>
        <v/>
      </c>
      <c r="V443" s="22" t="str">
        <f>IF(ISBLANK(U443),  "", _xlfn.CONCAT("haas/entity/sensor/", LOWER(C443), "/", E443, "/config"))</f>
        <v/>
      </c>
      <c r="W443" s="22" t="str">
        <f>IF(ISBLANK(U443),  "", _xlfn.CONCAT("haas/entity/sensor/", LOWER(C443), "/", E443))</f>
        <v/>
      </c>
      <c r="Z443" s="22"/>
      <c r="AJ443" s="22" t="str">
        <f>IF(AND(ISBLANK(AH443), ISBLANK(AI443)), "", _xlfn.CONCAT("[", IF(ISBLANK(AH443), "", _xlfn.CONCAT("[""mac"", """, AH443, """]")), IF(ISBLANK(AI443), "", _xlfn.CONCAT(", [""ip"", """, AI443, """]")), "]"))</f>
        <v/>
      </c>
    </row>
    <row r="444" spans="6:36" x14ac:dyDescent="0.2">
      <c r="F444" s="22" t="str">
        <f>IF(ISBLANK(E444), "", Table2[[#This Row],[unique_id]])</f>
        <v/>
      </c>
      <c r="V444" s="22" t="str">
        <f>IF(ISBLANK(U444),  "", _xlfn.CONCAT("haas/entity/sensor/", LOWER(C444), "/", E444, "/config"))</f>
        <v/>
      </c>
      <c r="W444" s="22" t="str">
        <f>IF(ISBLANK(U444),  "", _xlfn.CONCAT("haas/entity/sensor/", LOWER(C444), "/", E444))</f>
        <v/>
      </c>
      <c r="Z444" s="22"/>
      <c r="AJ444" s="22" t="str">
        <f>IF(AND(ISBLANK(AH444), ISBLANK(AI444)), "", _xlfn.CONCAT("[", IF(ISBLANK(AH444), "", _xlfn.CONCAT("[""mac"", """, AH444, """]")), IF(ISBLANK(AI444), "", _xlfn.CONCAT(", [""ip"", """, AI444, """]")), "]"))</f>
        <v/>
      </c>
    </row>
    <row r="445" spans="6:36" x14ac:dyDescent="0.2">
      <c r="F445" s="22" t="str">
        <f>IF(ISBLANK(E445), "", Table2[[#This Row],[unique_id]])</f>
        <v/>
      </c>
      <c r="V445" s="22" t="str">
        <f>IF(ISBLANK(U445),  "", _xlfn.CONCAT("haas/entity/sensor/", LOWER(C445), "/", E445, "/config"))</f>
        <v/>
      </c>
      <c r="W445" s="22" t="str">
        <f>IF(ISBLANK(U445),  "", _xlfn.CONCAT("haas/entity/sensor/", LOWER(C445), "/", E445))</f>
        <v/>
      </c>
      <c r="Z445" s="22"/>
      <c r="AJ445" s="22" t="str">
        <f>IF(AND(ISBLANK(AH445), ISBLANK(AI445)), "", _xlfn.CONCAT("[", IF(ISBLANK(AH445), "", _xlfn.CONCAT("[""mac"", """, AH445, """]")), IF(ISBLANK(AI445), "", _xlfn.CONCAT(", [""ip"", """, AI445, """]")), "]"))</f>
        <v/>
      </c>
    </row>
    <row r="446" spans="6:36" x14ac:dyDescent="0.2">
      <c r="F446" s="22" t="str">
        <f>IF(ISBLANK(E446), "", Table2[[#This Row],[unique_id]])</f>
        <v/>
      </c>
      <c r="V446" s="22" t="str">
        <f>IF(ISBLANK(U446),  "", _xlfn.CONCAT("haas/entity/sensor/", LOWER(C446), "/", E446, "/config"))</f>
        <v/>
      </c>
      <c r="W446" s="22" t="str">
        <f>IF(ISBLANK(U446),  "", _xlfn.CONCAT("haas/entity/sensor/", LOWER(C446), "/", E446))</f>
        <v/>
      </c>
      <c r="Z446" s="22"/>
      <c r="AJ446" s="22" t="str">
        <f>IF(AND(ISBLANK(AH446), ISBLANK(AI446)), "", _xlfn.CONCAT("[", IF(ISBLANK(AH446), "", _xlfn.CONCAT("[""mac"", """, AH446, """]")), IF(ISBLANK(AI446), "", _xlfn.CONCAT(", [""ip"", """, AI446, """]")), "]"))</f>
        <v/>
      </c>
    </row>
    <row r="447" spans="6:36" x14ac:dyDescent="0.2">
      <c r="F447" s="22" t="str">
        <f>IF(ISBLANK(E447), "", Table2[[#This Row],[unique_id]])</f>
        <v/>
      </c>
      <c r="V447" s="22" t="str">
        <f>IF(ISBLANK(U447),  "", _xlfn.CONCAT("haas/entity/sensor/", LOWER(C447), "/", E447, "/config"))</f>
        <v/>
      </c>
      <c r="W447" s="22" t="str">
        <f>IF(ISBLANK(U447),  "", _xlfn.CONCAT("haas/entity/sensor/", LOWER(C447), "/", E447))</f>
        <v/>
      </c>
      <c r="Z447" s="22"/>
      <c r="AJ447" s="22" t="str">
        <f>IF(AND(ISBLANK(AH447), ISBLANK(AI447)), "", _xlfn.CONCAT("[", IF(ISBLANK(AH447), "", _xlfn.CONCAT("[""mac"", """, AH447, """]")), IF(ISBLANK(AI447), "", _xlfn.CONCAT(", [""ip"", """, AI447, """]")), "]"))</f>
        <v/>
      </c>
    </row>
    <row r="448" spans="6:36" x14ac:dyDescent="0.2">
      <c r="F448" s="22" t="str">
        <f>IF(ISBLANK(E448), "", Table2[[#This Row],[unique_id]])</f>
        <v/>
      </c>
      <c r="V448" s="22" t="str">
        <f>IF(ISBLANK(U448),  "", _xlfn.CONCAT("haas/entity/sensor/", LOWER(C448), "/", E448, "/config"))</f>
        <v/>
      </c>
      <c r="W448" s="22" t="str">
        <f>IF(ISBLANK(U448),  "", _xlfn.CONCAT("haas/entity/sensor/", LOWER(C448), "/", E448))</f>
        <v/>
      </c>
      <c r="Z448" s="22"/>
      <c r="AJ448" s="22" t="str">
        <f>IF(AND(ISBLANK(AH448), ISBLANK(AI448)), "", _xlfn.CONCAT("[", IF(ISBLANK(AH448), "", _xlfn.CONCAT("[""mac"", """, AH448, """]")), IF(ISBLANK(AI448), "", _xlfn.CONCAT(", [""ip"", """, AI448, """]")), "]"))</f>
        <v/>
      </c>
    </row>
    <row r="449" spans="6:36" x14ac:dyDescent="0.2">
      <c r="F449" s="22" t="str">
        <f>IF(ISBLANK(E449), "", Table2[[#This Row],[unique_id]])</f>
        <v/>
      </c>
      <c r="V449" s="22" t="str">
        <f>IF(ISBLANK(U449),  "", _xlfn.CONCAT("haas/entity/sensor/", LOWER(C449), "/", E449, "/config"))</f>
        <v/>
      </c>
      <c r="W449" s="22" t="str">
        <f>IF(ISBLANK(U449),  "", _xlfn.CONCAT("haas/entity/sensor/", LOWER(C449), "/", E449))</f>
        <v/>
      </c>
      <c r="Z449" s="22"/>
      <c r="AJ449" s="22" t="str">
        <f>IF(AND(ISBLANK(AH449), ISBLANK(AI449)), "", _xlfn.CONCAT("[", IF(ISBLANK(AH449), "", _xlfn.CONCAT("[""mac"", """, AH449, """]")), IF(ISBLANK(AI449), "", _xlfn.CONCAT(", [""ip"", """, AI449, """]")), "]"))</f>
        <v/>
      </c>
    </row>
    <row r="450" spans="6:36" x14ac:dyDescent="0.2">
      <c r="F450" s="22" t="str">
        <f>IF(ISBLANK(E450), "", Table2[[#This Row],[unique_id]])</f>
        <v/>
      </c>
      <c r="V450" s="22" t="str">
        <f>IF(ISBLANK(U450),  "", _xlfn.CONCAT("haas/entity/sensor/", LOWER(C450), "/", E450, "/config"))</f>
        <v/>
      </c>
      <c r="W450" s="22" t="str">
        <f>IF(ISBLANK(U450),  "", _xlfn.CONCAT("haas/entity/sensor/", LOWER(C450), "/", E450))</f>
        <v/>
      </c>
      <c r="Z450" s="22"/>
      <c r="AJ450" s="22" t="str">
        <f>IF(AND(ISBLANK(AH450), ISBLANK(AI450)), "", _xlfn.CONCAT("[", IF(ISBLANK(AH450), "", _xlfn.CONCAT("[""mac"", """, AH450, """]")), IF(ISBLANK(AI450), "", _xlfn.CONCAT(", [""ip"", """, AI450, """]")), "]"))</f>
        <v/>
      </c>
    </row>
    <row r="451" spans="6:36" x14ac:dyDescent="0.2">
      <c r="F451" s="22" t="str">
        <f>IF(ISBLANK(E451), "", Table2[[#This Row],[unique_id]])</f>
        <v/>
      </c>
      <c r="V451" s="22" t="str">
        <f>IF(ISBLANK(U451),  "", _xlfn.CONCAT("haas/entity/sensor/", LOWER(C451), "/", E451, "/config"))</f>
        <v/>
      </c>
      <c r="W451" s="22" t="str">
        <f>IF(ISBLANK(U451),  "", _xlfn.CONCAT("haas/entity/sensor/", LOWER(C451), "/", E451))</f>
        <v/>
      </c>
      <c r="Z451" s="22"/>
      <c r="AJ451" s="22" t="str">
        <f>IF(AND(ISBLANK(AH451), ISBLANK(AI451)), "", _xlfn.CONCAT("[", IF(ISBLANK(AH451), "", _xlfn.CONCAT("[""mac"", """, AH451, """]")), IF(ISBLANK(AI451), "", _xlfn.CONCAT(", [""ip"", """, AI451, """]")), "]"))</f>
        <v/>
      </c>
    </row>
    <row r="452" spans="6:36" x14ac:dyDescent="0.2">
      <c r="F452" s="22" t="str">
        <f>IF(ISBLANK(E452), "", Table2[[#This Row],[unique_id]])</f>
        <v/>
      </c>
      <c r="V452" s="22" t="str">
        <f>IF(ISBLANK(U452),  "", _xlfn.CONCAT("haas/entity/sensor/", LOWER(C452), "/", E452, "/config"))</f>
        <v/>
      </c>
      <c r="W452" s="22" t="str">
        <f>IF(ISBLANK(U452),  "", _xlfn.CONCAT("haas/entity/sensor/", LOWER(C452), "/", E452))</f>
        <v/>
      </c>
      <c r="Z452" s="22"/>
      <c r="AJ452" s="22" t="str">
        <f>IF(AND(ISBLANK(AH452), ISBLANK(AI452)), "", _xlfn.CONCAT("[", IF(ISBLANK(AH452), "", _xlfn.CONCAT("[""mac"", """, AH452, """]")), IF(ISBLANK(AI452), "", _xlfn.CONCAT(", [""ip"", """, AI452, """]")), "]"))</f>
        <v/>
      </c>
    </row>
    <row r="453" spans="6:36" x14ac:dyDescent="0.2">
      <c r="F453" s="22" t="str">
        <f>IF(ISBLANK(E453), "", Table2[[#This Row],[unique_id]])</f>
        <v/>
      </c>
      <c r="V453" s="22" t="str">
        <f>IF(ISBLANK(U453),  "", _xlfn.CONCAT("haas/entity/sensor/", LOWER(C453), "/", E453, "/config"))</f>
        <v/>
      </c>
      <c r="W453" s="22" t="str">
        <f>IF(ISBLANK(U453),  "", _xlfn.CONCAT("haas/entity/sensor/", LOWER(C453), "/", E453))</f>
        <v/>
      </c>
      <c r="Z453" s="22"/>
      <c r="AJ453" s="22" t="str">
        <f>IF(AND(ISBLANK(AH453), ISBLANK(AI453)), "", _xlfn.CONCAT("[", IF(ISBLANK(AH453), "", _xlfn.CONCAT("[""mac"", """, AH453, """]")), IF(ISBLANK(AI453), "", _xlfn.CONCAT(", [""ip"", """, AI453, """]")), "]"))</f>
        <v/>
      </c>
    </row>
    <row r="454" spans="6:36" x14ac:dyDescent="0.2">
      <c r="F454" s="22" t="str">
        <f>IF(ISBLANK(E454), "", Table2[[#This Row],[unique_id]])</f>
        <v/>
      </c>
      <c r="V454" s="22" t="str">
        <f>IF(ISBLANK(U454),  "", _xlfn.CONCAT("haas/entity/sensor/", LOWER(C454), "/", E454, "/config"))</f>
        <v/>
      </c>
      <c r="W454" s="22" t="str">
        <f>IF(ISBLANK(U454),  "", _xlfn.CONCAT("haas/entity/sensor/", LOWER(C454), "/", E454))</f>
        <v/>
      </c>
      <c r="Z454" s="22"/>
      <c r="AJ454" s="22" t="str">
        <f>IF(AND(ISBLANK(AH454), ISBLANK(AI454)), "", _xlfn.CONCAT("[", IF(ISBLANK(AH454), "", _xlfn.CONCAT("[""mac"", """, AH454, """]")), IF(ISBLANK(AI454), "", _xlfn.CONCAT(", [""ip"", """, AI454, """]")), "]"))</f>
        <v/>
      </c>
    </row>
    <row r="455" spans="6:36" x14ac:dyDescent="0.2">
      <c r="F455" s="22" t="str">
        <f>IF(ISBLANK(E455), "", Table2[[#This Row],[unique_id]])</f>
        <v/>
      </c>
      <c r="V455" s="22" t="str">
        <f>IF(ISBLANK(U455),  "", _xlfn.CONCAT("haas/entity/sensor/", LOWER(C455), "/", E455, "/config"))</f>
        <v/>
      </c>
      <c r="W455" s="22" t="str">
        <f>IF(ISBLANK(U455),  "", _xlfn.CONCAT("haas/entity/sensor/", LOWER(C455), "/", E455))</f>
        <v/>
      </c>
      <c r="Z455" s="22"/>
      <c r="AJ455" s="22" t="str">
        <f>IF(AND(ISBLANK(AH455), ISBLANK(AI455)), "", _xlfn.CONCAT("[", IF(ISBLANK(AH455), "", _xlfn.CONCAT("[""mac"", """, AH455, """]")), IF(ISBLANK(AI455), "", _xlfn.CONCAT(", [""ip"", """, AI455, """]")), "]"))</f>
        <v/>
      </c>
    </row>
    <row r="456" spans="6:36" x14ac:dyDescent="0.2">
      <c r="F456" s="22" t="str">
        <f>IF(ISBLANK(E456), "", Table2[[#This Row],[unique_id]])</f>
        <v/>
      </c>
      <c r="V456" s="22" t="str">
        <f>IF(ISBLANK(U456),  "", _xlfn.CONCAT("haas/entity/sensor/", LOWER(C456), "/", E456, "/config"))</f>
        <v/>
      </c>
      <c r="W456" s="22" t="str">
        <f>IF(ISBLANK(U456),  "", _xlfn.CONCAT("haas/entity/sensor/", LOWER(C456), "/", E456))</f>
        <v/>
      </c>
      <c r="Z456" s="22"/>
      <c r="AJ456" s="22" t="str">
        <f>IF(AND(ISBLANK(AH456), ISBLANK(AI456)), "", _xlfn.CONCAT("[", IF(ISBLANK(AH456), "", _xlfn.CONCAT("[""mac"", """, AH456, """]")), IF(ISBLANK(AI456), "", _xlfn.CONCAT(", [""ip"", """, AI456, """]")), "]"))</f>
        <v/>
      </c>
    </row>
    <row r="457" spans="6:36" x14ac:dyDescent="0.2">
      <c r="F457" s="22" t="str">
        <f>IF(ISBLANK(E457), "", Table2[[#This Row],[unique_id]])</f>
        <v/>
      </c>
      <c r="V457" s="22" t="str">
        <f>IF(ISBLANK(U457),  "", _xlfn.CONCAT("haas/entity/sensor/", LOWER(C457), "/", E457, "/config"))</f>
        <v/>
      </c>
      <c r="W457" s="22" t="str">
        <f>IF(ISBLANK(U457),  "", _xlfn.CONCAT("haas/entity/sensor/", LOWER(C457), "/", E457))</f>
        <v/>
      </c>
      <c r="Z457" s="22"/>
      <c r="AJ457" s="22" t="str">
        <f>IF(AND(ISBLANK(AH457), ISBLANK(AI457)), "", _xlfn.CONCAT("[", IF(ISBLANK(AH457), "", _xlfn.CONCAT("[""mac"", """, AH457, """]")), IF(ISBLANK(AI457), "", _xlfn.CONCAT(", [""ip"", """, AI457, """]")), "]"))</f>
        <v/>
      </c>
    </row>
    <row r="458" spans="6:36" x14ac:dyDescent="0.2">
      <c r="F458" s="22" t="str">
        <f>IF(ISBLANK(E458), "", Table2[[#This Row],[unique_id]])</f>
        <v/>
      </c>
      <c r="V458" s="22" t="str">
        <f>IF(ISBLANK(U458),  "", _xlfn.CONCAT("haas/entity/sensor/", LOWER(C458), "/", E458, "/config"))</f>
        <v/>
      </c>
      <c r="W458" s="22" t="str">
        <f>IF(ISBLANK(U458),  "", _xlfn.CONCAT("haas/entity/sensor/", LOWER(C458), "/", E458))</f>
        <v/>
      </c>
      <c r="Z458" s="22"/>
      <c r="AJ458" s="22" t="str">
        <f>IF(AND(ISBLANK(AH458), ISBLANK(AI458)), "", _xlfn.CONCAT("[", IF(ISBLANK(AH458), "", _xlfn.CONCAT("[""mac"", """, AH458, """]")), IF(ISBLANK(AI458), "", _xlfn.CONCAT(", [""ip"", """, AI458, """]")), "]"))</f>
        <v/>
      </c>
    </row>
    <row r="459" spans="6:36" x14ac:dyDescent="0.2">
      <c r="F459" s="22" t="str">
        <f>IF(ISBLANK(E459), "", Table2[[#This Row],[unique_id]])</f>
        <v/>
      </c>
      <c r="V459" s="22" t="str">
        <f>IF(ISBLANK(U459),  "", _xlfn.CONCAT("haas/entity/sensor/", LOWER(C459), "/", E459, "/config"))</f>
        <v/>
      </c>
      <c r="W459" s="22" t="str">
        <f>IF(ISBLANK(U459),  "", _xlfn.CONCAT("haas/entity/sensor/", LOWER(C459), "/", E459))</f>
        <v/>
      </c>
      <c r="Z459" s="22"/>
      <c r="AJ459" s="22" t="str">
        <f>IF(AND(ISBLANK(AH459), ISBLANK(AI459)), "", _xlfn.CONCAT("[", IF(ISBLANK(AH459), "", _xlfn.CONCAT("[""mac"", """, AH459, """]")), IF(ISBLANK(AI459), "", _xlfn.CONCAT(", [""ip"", """, AI459, """]")), "]"))</f>
        <v/>
      </c>
    </row>
    <row r="460" spans="6:36" x14ac:dyDescent="0.2">
      <c r="F460" s="22" t="str">
        <f>IF(ISBLANK(E460), "", Table2[[#This Row],[unique_id]])</f>
        <v/>
      </c>
      <c r="V460" s="22" t="str">
        <f>IF(ISBLANK(U460),  "", _xlfn.CONCAT("haas/entity/sensor/", LOWER(C460), "/", E460, "/config"))</f>
        <v/>
      </c>
      <c r="W460" s="22" t="str">
        <f>IF(ISBLANK(U460),  "", _xlfn.CONCAT("haas/entity/sensor/", LOWER(C460), "/", E460))</f>
        <v/>
      </c>
      <c r="Z460" s="22"/>
      <c r="AJ460" s="22" t="str">
        <f>IF(AND(ISBLANK(AH460), ISBLANK(AI460)), "", _xlfn.CONCAT("[", IF(ISBLANK(AH460), "", _xlfn.CONCAT("[""mac"", """, AH460, """]")), IF(ISBLANK(AI460), "", _xlfn.CONCAT(", [""ip"", """, AI460, """]")), "]"))</f>
        <v/>
      </c>
    </row>
    <row r="461" spans="6:36" x14ac:dyDescent="0.2">
      <c r="F461" s="22" t="str">
        <f>IF(ISBLANK(E461), "", Table2[[#This Row],[unique_id]])</f>
        <v/>
      </c>
      <c r="V461" s="22" t="str">
        <f>IF(ISBLANK(U461),  "", _xlfn.CONCAT("haas/entity/sensor/", LOWER(C461), "/", E461, "/config"))</f>
        <v/>
      </c>
      <c r="W461" s="22" t="str">
        <f>IF(ISBLANK(U461),  "", _xlfn.CONCAT("haas/entity/sensor/", LOWER(C461), "/", E461))</f>
        <v/>
      </c>
      <c r="Z461" s="22"/>
      <c r="AJ461" s="22" t="str">
        <f>IF(AND(ISBLANK(AH461), ISBLANK(AI461)), "", _xlfn.CONCAT("[", IF(ISBLANK(AH461), "", _xlfn.CONCAT("[""mac"", """, AH461, """]")), IF(ISBLANK(AI461), "", _xlfn.CONCAT(", [""ip"", """, AI461, """]")), "]"))</f>
        <v/>
      </c>
    </row>
    <row r="462" spans="6:36" x14ac:dyDescent="0.2">
      <c r="F462" s="22" t="str">
        <f>IF(ISBLANK(E462), "", Table2[[#This Row],[unique_id]])</f>
        <v/>
      </c>
      <c r="V462" s="22" t="str">
        <f>IF(ISBLANK(U462),  "", _xlfn.CONCAT("haas/entity/sensor/", LOWER(C462), "/", E462, "/config"))</f>
        <v/>
      </c>
      <c r="W462" s="22" t="str">
        <f>IF(ISBLANK(U462),  "", _xlfn.CONCAT("haas/entity/sensor/", LOWER(C462), "/", E462))</f>
        <v/>
      </c>
      <c r="Z462" s="22"/>
      <c r="AJ462" s="22" t="str">
        <f>IF(AND(ISBLANK(AH462), ISBLANK(AI462)), "", _xlfn.CONCAT("[", IF(ISBLANK(AH462), "", _xlfn.CONCAT("[""mac"", """, AH462, """]")), IF(ISBLANK(AI462), "", _xlfn.CONCAT(", [""ip"", """, AI462, """]")), "]"))</f>
        <v/>
      </c>
    </row>
    <row r="463" spans="6:36" x14ac:dyDescent="0.2">
      <c r="F463" s="22" t="str">
        <f>IF(ISBLANK(E463), "", Table2[[#This Row],[unique_id]])</f>
        <v/>
      </c>
      <c r="V463" s="22" t="str">
        <f>IF(ISBLANK(U463),  "", _xlfn.CONCAT("haas/entity/sensor/", LOWER(C463), "/", E463, "/config"))</f>
        <v/>
      </c>
      <c r="W463" s="22" t="str">
        <f>IF(ISBLANK(U463),  "", _xlfn.CONCAT("haas/entity/sensor/", LOWER(C463), "/", E463))</f>
        <v/>
      </c>
      <c r="Z463" s="22"/>
      <c r="AJ463" s="22" t="str">
        <f>IF(AND(ISBLANK(AH463), ISBLANK(AI463)), "", _xlfn.CONCAT("[", IF(ISBLANK(AH463), "", _xlfn.CONCAT("[""mac"", """, AH463, """]")), IF(ISBLANK(AI463), "", _xlfn.CONCAT(", [""ip"", """, AI463, """]")), "]"))</f>
        <v/>
      </c>
    </row>
    <row r="464" spans="6:36" x14ac:dyDescent="0.2">
      <c r="F464" s="22" t="str">
        <f>IF(ISBLANK(E464), "", Table2[[#This Row],[unique_id]])</f>
        <v/>
      </c>
      <c r="V464" s="22" t="str">
        <f>IF(ISBLANK(U464),  "", _xlfn.CONCAT("haas/entity/sensor/", LOWER(C464), "/", E464, "/config"))</f>
        <v/>
      </c>
      <c r="W464" s="22" t="str">
        <f>IF(ISBLANK(U464),  "", _xlfn.CONCAT("haas/entity/sensor/", LOWER(C464), "/", E464))</f>
        <v/>
      </c>
      <c r="Z464" s="22"/>
      <c r="AJ464" s="22" t="str">
        <f>IF(AND(ISBLANK(AH464), ISBLANK(AI464)), "", _xlfn.CONCAT("[", IF(ISBLANK(AH464), "", _xlfn.CONCAT("[""mac"", """, AH464, """]")), IF(ISBLANK(AI464), "", _xlfn.CONCAT(", [""ip"", """, AI464, """]")), "]"))</f>
        <v/>
      </c>
    </row>
    <row r="465" spans="6:36" x14ac:dyDescent="0.2">
      <c r="F465" s="22" t="str">
        <f>IF(ISBLANK(E465), "", Table2[[#This Row],[unique_id]])</f>
        <v/>
      </c>
      <c r="V465" s="22" t="str">
        <f>IF(ISBLANK(U465),  "", _xlfn.CONCAT("haas/entity/sensor/", LOWER(C465), "/", E465, "/config"))</f>
        <v/>
      </c>
      <c r="W465" s="22" t="str">
        <f>IF(ISBLANK(U465),  "", _xlfn.CONCAT("haas/entity/sensor/", LOWER(C465), "/", E465))</f>
        <v/>
      </c>
      <c r="Z465" s="22"/>
      <c r="AJ465" s="22" t="str">
        <f>IF(AND(ISBLANK(AH465), ISBLANK(AI465)), "", _xlfn.CONCAT("[", IF(ISBLANK(AH465), "", _xlfn.CONCAT("[""mac"", """, AH465, """]")), IF(ISBLANK(AI465), "", _xlfn.CONCAT(", [""ip"", """, AI465, """]")), "]"))</f>
        <v/>
      </c>
    </row>
    <row r="466" spans="6:36" x14ac:dyDescent="0.2">
      <c r="F466" s="22" t="str">
        <f>IF(ISBLANK(E466), "", Table2[[#This Row],[unique_id]])</f>
        <v/>
      </c>
      <c r="V466" s="22" t="str">
        <f>IF(ISBLANK(U466),  "", _xlfn.CONCAT("haas/entity/sensor/", LOWER(C466), "/", E466, "/config"))</f>
        <v/>
      </c>
      <c r="W466" s="22" t="str">
        <f>IF(ISBLANK(U466),  "", _xlfn.CONCAT("haas/entity/sensor/", LOWER(C466), "/", E466))</f>
        <v/>
      </c>
      <c r="Z466" s="22"/>
      <c r="AJ466" s="22" t="str">
        <f>IF(AND(ISBLANK(AH466), ISBLANK(AI466)), "", _xlfn.CONCAT("[", IF(ISBLANK(AH466), "", _xlfn.CONCAT("[""mac"", """, AH466, """]")), IF(ISBLANK(AI466), "", _xlfn.CONCAT(", [""ip"", """, AI466, """]")), "]"))</f>
        <v/>
      </c>
    </row>
    <row r="467" spans="6:36" x14ac:dyDescent="0.2">
      <c r="F467" s="22" t="str">
        <f>IF(ISBLANK(E467), "", Table2[[#This Row],[unique_id]])</f>
        <v/>
      </c>
      <c r="V467" s="22" t="str">
        <f>IF(ISBLANK(U467),  "", _xlfn.CONCAT("haas/entity/sensor/", LOWER(C467), "/", E467, "/config"))</f>
        <v/>
      </c>
      <c r="W467" s="22" t="str">
        <f>IF(ISBLANK(U467),  "", _xlfn.CONCAT("haas/entity/sensor/", LOWER(C467), "/", E467))</f>
        <v/>
      </c>
      <c r="Z467" s="22"/>
      <c r="AJ467" s="22" t="str">
        <f>IF(AND(ISBLANK(AH467), ISBLANK(AI467)), "", _xlfn.CONCAT("[", IF(ISBLANK(AH467), "", _xlfn.CONCAT("[""mac"", """, AH467, """]")), IF(ISBLANK(AI467), "", _xlfn.CONCAT(", [""ip"", """, AI467, """]")), "]"))</f>
        <v/>
      </c>
    </row>
    <row r="468" spans="6:36" x14ac:dyDescent="0.2">
      <c r="F468" s="22" t="str">
        <f>IF(ISBLANK(E468), "", Table2[[#This Row],[unique_id]])</f>
        <v/>
      </c>
      <c r="V468" s="22" t="str">
        <f>IF(ISBLANK(U468),  "", _xlfn.CONCAT("haas/entity/sensor/", LOWER(C468), "/", E468, "/config"))</f>
        <v/>
      </c>
      <c r="W468" s="22" t="str">
        <f>IF(ISBLANK(U468),  "", _xlfn.CONCAT("haas/entity/sensor/", LOWER(C468), "/", E468))</f>
        <v/>
      </c>
      <c r="Z468" s="22"/>
      <c r="AJ468" s="22" t="str">
        <f>IF(AND(ISBLANK(AH468), ISBLANK(AI468)), "", _xlfn.CONCAT("[", IF(ISBLANK(AH468), "", _xlfn.CONCAT("[""mac"", """, AH468, """]")), IF(ISBLANK(AI468), "", _xlfn.CONCAT(", [""ip"", """, AI468, """]")), "]"))</f>
        <v/>
      </c>
    </row>
    <row r="469" spans="6:36" x14ac:dyDescent="0.2">
      <c r="F469" s="22" t="str">
        <f>IF(ISBLANK(E469), "", Table2[[#This Row],[unique_id]])</f>
        <v/>
      </c>
      <c r="V469" s="22" t="str">
        <f>IF(ISBLANK(U469),  "", _xlfn.CONCAT("haas/entity/sensor/", LOWER(C469), "/", E469, "/config"))</f>
        <v/>
      </c>
      <c r="W469" s="22" t="str">
        <f>IF(ISBLANK(U469),  "", _xlfn.CONCAT("haas/entity/sensor/", LOWER(C469), "/", E469))</f>
        <v/>
      </c>
      <c r="Z469" s="22"/>
      <c r="AJ469" s="22" t="str">
        <f>IF(AND(ISBLANK(AH469), ISBLANK(AI469)), "", _xlfn.CONCAT("[", IF(ISBLANK(AH469), "", _xlfn.CONCAT("[""mac"", """, AH469, """]")), IF(ISBLANK(AI469), "", _xlfn.CONCAT(", [""ip"", """, AI469, """]")), "]"))</f>
        <v/>
      </c>
    </row>
    <row r="470" spans="6:36" x14ac:dyDescent="0.2">
      <c r="F470" s="22" t="str">
        <f>IF(ISBLANK(E470), "", Table2[[#This Row],[unique_id]])</f>
        <v/>
      </c>
      <c r="V470" s="22" t="str">
        <f>IF(ISBLANK(U470),  "", _xlfn.CONCAT("haas/entity/sensor/", LOWER(C470), "/", E470, "/config"))</f>
        <v/>
      </c>
      <c r="W470" s="22" t="str">
        <f>IF(ISBLANK(U470),  "", _xlfn.CONCAT("haas/entity/sensor/", LOWER(C470), "/", E470))</f>
        <v/>
      </c>
      <c r="Z470" s="22"/>
      <c r="AJ470" s="22" t="str">
        <f>IF(AND(ISBLANK(AH470), ISBLANK(AI470)), "", _xlfn.CONCAT("[", IF(ISBLANK(AH470), "", _xlfn.CONCAT("[""mac"", """, AH470, """]")), IF(ISBLANK(AI470), "", _xlfn.CONCAT(", [""ip"", """, AI470, """]")), "]"))</f>
        <v/>
      </c>
    </row>
    <row r="471" spans="6:36" x14ac:dyDescent="0.2">
      <c r="F471" s="22" t="str">
        <f>IF(ISBLANK(E471), "", Table2[[#This Row],[unique_id]])</f>
        <v/>
      </c>
      <c r="V471" s="22" t="str">
        <f>IF(ISBLANK(U471),  "", _xlfn.CONCAT("haas/entity/sensor/", LOWER(C471), "/", E471, "/config"))</f>
        <v/>
      </c>
      <c r="W471" s="22" t="str">
        <f>IF(ISBLANK(U471),  "", _xlfn.CONCAT("haas/entity/sensor/", LOWER(C471), "/", E471))</f>
        <v/>
      </c>
      <c r="Z471" s="22"/>
      <c r="AJ471" s="22" t="str">
        <f>IF(AND(ISBLANK(AH471), ISBLANK(AI471)), "", _xlfn.CONCAT("[", IF(ISBLANK(AH471), "", _xlfn.CONCAT("[""mac"", """, AH471, """]")), IF(ISBLANK(AI471), "", _xlfn.CONCAT(", [""ip"", """, AI471, """]")), "]"))</f>
        <v/>
      </c>
    </row>
    <row r="472" spans="6:36" x14ac:dyDescent="0.2">
      <c r="F472" s="22" t="str">
        <f>IF(ISBLANK(E472), "", Table2[[#This Row],[unique_id]])</f>
        <v/>
      </c>
      <c r="V472" s="22" t="str">
        <f>IF(ISBLANK(U472),  "", _xlfn.CONCAT("haas/entity/sensor/", LOWER(C472), "/", E472, "/config"))</f>
        <v/>
      </c>
      <c r="W472" s="22" t="str">
        <f>IF(ISBLANK(U472),  "", _xlfn.CONCAT("haas/entity/sensor/", LOWER(C472), "/", E472))</f>
        <v/>
      </c>
      <c r="Z472" s="22"/>
      <c r="AJ472" s="22" t="str">
        <f>IF(AND(ISBLANK(AH472), ISBLANK(AI472)), "", _xlfn.CONCAT("[", IF(ISBLANK(AH472), "", _xlfn.CONCAT("[""mac"", """, AH472, """]")), IF(ISBLANK(AI472), "", _xlfn.CONCAT(", [""ip"", """, AI472, """]")), "]"))</f>
        <v/>
      </c>
    </row>
    <row r="473" spans="6:36" x14ac:dyDescent="0.2">
      <c r="F473" s="22" t="str">
        <f>IF(ISBLANK(E473), "", Table2[[#This Row],[unique_id]])</f>
        <v/>
      </c>
      <c r="V473" s="22" t="str">
        <f>IF(ISBLANK(U473),  "", _xlfn.CONCAT("haas/entity/sensor/", LOWER(C473), "/", E473, "/config"))</f>
        <v/>
      </c>
      <c r="W473" s="22" t="str">
        <f>IF(ISBLANK(U473),  "", _xlfn.CONCAT("haas/entity/sensor/", LOWER(C473), "/", E473))</f>
        <v/>
      </c>
      <c r="Z473" s="22"/>
      <c r="AJ473" s="22" t="str">
        <f>IF(AND(ISBLANK(AH473), ISBLANK(AI473)), "", _xlfn.CONCAT("[", IF(ISBLANK(AH473), "", _xlfn.CONCAT("[""mac"", """, AH473, """]")), IF(ISBLANK(AI473), "", _xlfn.CONCAT(", [""ip"", """, AI473, """]")), "]"))</f>
        <v/>
      </c>
    </row>
    <row r="474" spans="6:36" x14ac:dyDescent="0.2">
      <c r="F474" s="22" t="str">
        <f>IF(ISBLANK(E474), "", Table2[[#This Row],[unique_id]])</f>
        <v/>
      </c>
      <c r="V474" s="22" t="str">
        <f>IF(ISBLANK(U474),  "", _xlfn.CONCAT("haas/entity/sensor/", LOWER(C474), "/", E474, "/config"))</f>
        <v/>
      </c>
      <c r="W474" s="22" t="str">
        <f>IF(ISBLANK(U474),  "", _xlfn.CONCAT("haas/entity/sensor/", LOWER(C474), "/", E474))</f>
        <v/>
      </c>
      <c r="Z474" s="22"/>
      <c r="AJ474" s="22" t="str">
        <f>IF(AND(ISBLANK(AH474), ISBLANK(AI474)), "", _xlfn.CONCAT("[", IF(ISBLANK(AH474), "", _xlfn.CONCAT("[""mac"", """, AH474, """]")), IF(ISBLANK(AI474), "", _xlfn.CONCAT(", [""ip"", """, AI474, """]")), "]"))</f>
        <v/>
      </c>
    </row>
    <row r="475" spans="6:36" x14ac:dyDescent="0.2">
      <c r="F475" s="22" t="str">
        <f>IF(ISBLANK(E475), "", Table2[[#This Row],[unique_id]])</f>
        <v/>
      </c>
      <c r="V475" s="22" t="str">
        <f>IF(ISBLANK(U475),  "", _xlfn.CONCAT("haas/entity/sensor/", LOWER(C475), "/", E475, "/config"))</f>
        <v/>
      </c>
      <c r="W475" s="22" t="str">
        <f>IF(ISBLANK(U475),  "", _xlfn.CONCAT("haas/entity/sensor/", LOWER(C475), "/", E475))</f>
        <v/>
      </c>
      <c r="Z475" s="22"/>
      <c r="AJ475" s="22" t="str">
        <f>IF(AND(ISBLANK(AH475), ISBLANK(AI475)), "", _xlfn.CONCAT("[", IF(ISBLANK(AH475), "", _xlfn.CONCAT("[""mac"", """, AH475, """]")), IF(ISBLANK(AI475), "", _xlfn.CONCAT(", [""ip"", """, AI475, """]")), "]"))</f>
        <v/>
      </c>
    </row>
    <row r="476" spans="6:36" x14ac:dyDescent="0.2">
      <c r="F476" s="22" t="str">
        <f>IF(ISBLANK(E476), "", Table2[[#This Row],[unique_id]])</f>
        <v/>
      </c>
      <c r="V476" s="22" t="str">
        <f>IF(ISBLANK(U476),  "", _xlfn.CONCAT("haas/entity/sensor/", LOWER(C476), "/", E476, "/config"))</f>
        <v/>
      </c>
      <c r="W476" s="22" t="str">
        <f>IF(ISBLANK(U476),  "", _xlfn.CONCAT("haas/entity/sensor/", LOWER(C476), "/", E476))</f>
        <v/>
      </c>
      <c r="Z476" s="22"/>
      <c r="AJ476" s="22" t="str">
        <f>IF(AND(ISBLANK(AH476), ISBLANK(AI476)), "", _xlfn.CONCAT("[", IF(ISBLANK(AH476), "", _xlfn.CONCAT("[""mac"", """, AH476, """]")), IF(ISBLANK(AI476), "", _xlfn.CONCAT(", [""ip"", """, AI476, """]")), "]"))</f>
        <v/>
      </c>
    </row>
    <row r="477" spans="6:36" x14ac:dyDescent="0.2">
      <c r="F477" s="22" t="str">
        <f>IF(ISBLANK(E477), "", Table2[[#This Row],[unique_id]])</f>
        <v/>
      </c>
      <c r="V477" s="22" t="str">
        <f>IF(ISBLANK(U477),  "", _xlfn.CONCAT("haas/entity/sensor/", LOWER(C477), "/", E477, "/config"))</f>
        <v/>
      </c>
      <c r="W477" s="22" t="str">
        <f>IF(ISBLANK(U477),  "", _xlfn.CONCAT("haas/entity/sensor/", LOWER(C477), "/", E477))</f>
        <v/>
      </c>
      <c r="Z477" s="22"/>
      <c r="AJ477" s="22" t="str">
        <f>IF(AND(ISBLANK(AH477), ISBLANK(AI477)), "", _xlfn.CONCAT("[", IF(ISBLANK(AH477), "", _xlfn.CONCAT("[""mac"", """, AH477, """]")), IF(ISBLANK(AI477), "", _xlfn.CONCAT(", [""ip"", """, AI477, """]")), "]"))</f>
        <v/>
      </c>
    </row>
    <row r="478" spans="6:36" x14ac:dyDescent="0.2">
      <c r="F478" s="22" t="str">
        <f>IF(ISBLANK(E478), "", Table2[[#This Row],[unique_id]])</f>
        <v/>
      </c>
      <c r="V478" s="22" t="str">
        <f>IF(ISBLANK(U478),  "", _xlfn.CONCAT("haas/entity/sensor/", LOWER(C478), "/", E478, "/config"))</f>
        <v/>
      </c>
      <c r="W478" s="22" t="str">
        <f>IF(ISBLANK(U478),  "", _xlfn.CONCAT("haas/entity/sensor/", LOWER(C478), "/", E478))</f>
        <v/>
      </c>
      <c r="Z478" s="22"/>
      <c r="AJ478" s="22" t="str">
        <f>IF(AND(ISBLANK(AH478), ISBLANK(AI478)), "", _xlfn.CONCAT("[", IF(ISBLANK(AH478), "", _xlfn.CONCAT("[""mac"", """, AH478, """]")), IF(ISBLANK(AI478), "", _xlfn.CONCAT(", [""ip"", """, AI478, """]")), "]"))</f>
        <v/>
      </c>
    </row>
    <row r="479" spans="6:36" x14ac:dyDescent="0.2">
      <c r="F479" s="22" t="str">
        <f>IF(ISBLANK(E479), "", Table2[[#This Row],[unique_id]])</f>
        <v/>
      </c>
      <c r="V479" s="22" t="str">
        <f>IF(ISBLANK(U479),  "", _xlfn.CONCAT("haas/entity/sensor/", LOWER(C479), "/", E479, "/config"))</f>
        <v/>
      </c>
      <c r="W479" s="22" t="str">
        <f>IF(ISBLANK(U479),  "", _xlfn.CONCAT("haas/entity/sensor/", LOWER(C479), "/", E479))</f>
        <v/>
      </c>
      <c r="Z479" s="22"/>
      <c r="AJ479" s="22" t="str">
        <f>IF(AND(ISBLANK(AH479), ISBLANK(AI479)), "", _xlfn.CONCAT("[", IF(ISBLANK(AH479), "", _xlfn.CONCAT("[""mac"", """, AH479, """]")), IF(ISBLANK(AI479), "", _xlfn.CONCAT(", [""ip"", """, AI479, """]")), "]"))</f>
        <v/>
      </c>
    </row>
    <row r="480" spans="6:36" x14ac:dyDescent="0.2">
      <c r="F480" s="22" t="str">
        <f>IF(ISBLANK(E480), "", Table2[[#This Row],[unique_id]])</f>
        <v/>
      </c>
      <c r="V480" s="22" t="str">
        <f>IF(ISBLANK(U480),  "", _xlfn.CONCAT("haas/entity/sensor/", LOWER(C480), "/", E480, "/config"))</f>
        <v/>
      </c>
      <c r="W480" s="22" t="str">
        <f>IF(ISBLANK(U480),  "", _xlfn.CONCAT("haas/entity/sensor/", LOWER(C480), "/", E480))</f>
        <v/>
      </c>
      <c r="Z480" s="22"/>
      <c r="AJ480" s="22" t="str">
        <f>IF(AND(ISBLANK(AH480), ISBLANK(AI480)), "", _xlfn.CONCAT("[", IF(ISBLANK(AH480), "", _xlfn.CONCAT("[""mac"", """, AH480, """]")), IF(ISBLANK(AI480), "", _xlfn.CONCAT(", [""ip"", """, AI480, """]")), "]"))</f>
        <v/>
      </c>
    </row>
    <row r="481" spans="6:36" x14ac:dyDescent="0.2">
      <c r="F481" s="22" t="str">
        <f>IF(ISBLANK(E481), "", Table2[[#This Row],[unique_id]])</f>
        <v/>
      </c>
      <c r="V481" s="22" t="str">
        <f>IF(ISBLANK(U481),  "", _xlfn.CONCAT("haas/entity/sensor/", LOWER(C481), "/", E481, "/config"))</f>
        <v/>
      </c>
      <c r="W481" s="22" t="str">
        <f>IF(ISBLANK(U481),  "", _xlfn.CONCAT("haas/entity/sensor/", LOWER(C481), "/", E481))</f>
        <v/>
      </c>
      <c r="Z481" s="22"/>
      <c r="AJ481" s="22" t="str">
        <f>IF(AND(ISBLANK(AH481), ISBLANK(AI481)), "", _xlfn.CONCAT("[", IF(ISBLANK(AH481), "", _xlfn.CONCAT("[""mac"", """, AH481, """]")), IF(ISBLANK(AI481), "", _xlfn.CONCAT(", [""ip"", """, AI481, """]")), "]"))</f>
        <v/>
      </c>
    </row>
    <row r="482" spans="6:36" x14ac:dyDescent="0.2">
      <c r="F482" s="22" t="str">
        <f>IF(ISBLANK(E482), "", Table2[[#This Row],[unique_id]])</f>
        <v/>
      </c>
      <c r="V482" s="22" t="str">
        <f>IF(ISBLANK(U482),  "", _xlfn.CONCAT("haas/entity/sensor/", LOWER(C482), "/", E482, "/config"))</f>
        <v/>
      </c>
      <c r="W482" s="22" t="str">
        <f>IF(ISBLANK(U482),  "", _xlfn.CONCAT("haas/entity/sensor/", LOWER(C482), "/", E482))</f>
        <v/>
      </c>
      <c r="Z482" s="22"/>
      <c r="AJ482" s="22" t="str">
        <f>IF(AND(ISBLANK(AH482), ISBLANK(AI482)), "", _xlfn.CONCAT("[", IF(ISBLANK(AH482), "", _xlfn.CONCAT("[""mac"", """, AH482, """]")), IF(ISBLANK(AI482), "", _xlfn.CONCAT(", [""ip"", """, AI482, """]")), "]"))</f>
        <v/>
      </c>
    </row>
    <row r="483" spans="6:36" x14ac:dyDescent="0.2">
      <c r="F483" s="22" t="str">
        <f>IF(ISBLANK(E483), "", Table2[[#This Row],[unique_id]])</f>
        <v/>
      </c>
      <c r="V483" s="22" t="str">
        <f>IF(ISBLANK(U483),  "", _xlfn.CONCAT("haas/entity/sensor/", LOWER(C483), "/", E483, "/config"))</f>
        <v/>
      </c>
      <c r="W483" s="22" t="str">
        <f>IF(ISBLANK(U483),  "", _xlfn.CONCAT("haas/entity/sensor/", LOWER(C483), "/", E483))</f>
        <v/>
      </c>
      <c r="Z483" s="22"/>
      <c r="AJ483" s="22" t="str">
        <f>IF(AND(ISBLANK(AH483), ISBLANK(AI483)), "", _xlfn.CONCAT("[", IF(ISBLANK(AH483), "", _xlfn.CONCAT("[""mac"", """, AH483, """]")), IF(ISBLANK(AI483), "", _xlfn.CONCAT(", [""ip"", """, AI483, """]")), "]"))</f>
        <v/>
      </c>
    </row>
    <row r="484" spans="6:36" x14ac:dyDescent="0.2">
      <c r="F484" s="22" t="str">
        <f>IF(ISBLANK(E484), "", Table2[[#This Row],[unique_id]])</f>
        <v/>
      </c>
      <c r="V484" s="22" t="str">
        <f>IF(ISBLANK(U484),  "", _xlfn.CONCAT("haas/entity/sensor/", LOWER(C484), "/", E484, "/config"))</f>
        <v/>
      </c>
      <c r="W484" s="22" t="str">
        <f>IF(ISBLANK(U484),  "", _xlfn.CONCAT("haas/entity/sensor/", LOWER(C484), "/", E484))</f>
        <v/>
      </c>
      <c r="Z484" s="22"/>
      <c r="AJ484" s="22" t="str">
        <f>IF(AND(ISBLANK(AH484), ISBLANK(AI484)), "", _xlfn.CONCAT("[", IF(ISBLANK(AH484), "", _xlfn.CONCAT("[""mac"", """, AH484, """]")), IF(ISBLANK(AI484), "", _xlfn.CONCAT(", [""ip"", """, AI484, """]")), "]"))</f>
        <v/>
      </c>
    </row>
    <row r="485" spans="6:36" x14ac:dyDescent="0.2">
      <c r="F485" s="22" t="str">
        <f>IF(ISBLANK(E485), "", Table2[[#This Row],[unique_id]])</f>
        <v/>
      </c>
      <c r="V485" s="22" t="str">
        <f>IF(ISBLANK(U485),  "", _xlfn.CONCAT("haas/entity/sensor/", LOWER(C485), "/", E485, "/config"))</f>
        <v/>
      </c>
      <c r="W485" s="22" t="str">
        <f>IF(ISBLANK(U485),  "", _xlfn.CONCAT("haas/entity/sensor/", LOWER(C485), "/", E485))</f>
        <v/>
      </c>
      <c r="Z485" s="22"/>
      <c r="AJ485" s="22" t="str">
        <f>IF(AND(ISBLANK(AH485), ISBLANK(AI485)), "", _xlfn.CONCAT("[", IF(ISBLANK(AH485), "", _xlfn.CONCAT("[""mac"", """, AH485, """]")), IF(ISBLANK(AI485), "", _xlfn.CONCAT(", [""ip"", """, AI485, """]")), "]"))</f>
        <v/>
      </c>
    </row>
    <row r="486" spans="6:36" x14ac:dyDescent="0.2">
      <c r="F486" s="22" t="str">
        <f>IF(ISBLANK(E486), "", Table2[[#This Row],[unique_id]])</f>
        <v/>
      </c>
      <c r="V486" s="22" t="str">
        <f>IF(ISBLANK(U486),  "", _xlfn.CONCAT("haas/entity/sensor/", LOWER(C486), "/", E486, "/config"))</f>
        <v/>
      </c>
      <c r="W486" s="22" t="str">
        <f>IF(ISBLANK(U486),  "", _xlfn.CONCAT("haas/entity/sensor/", LOWER(C486), "/", E486))</f>
        <v/>
      </c>
      <c r="Z486" s="22"/>
      <c r="AJ486" s="22" t="str">
        <f>IF(AND(ISBLANK(AH486), ISBLANK(AI486)), "", _xlfn.CONCAT("[", IF(ISBLANK(AH486), "", _xlfn.CONCAT("[""mac"", """, AH486, """]")), IF(ISBLANK(AI486), "", _xlfn.CONCAT(", [""ip"", """, AI486, """]")), "]"))</f>
        <v/>
      </c>
    </row>
    <row r="487" spans="6:36" x14ac:dyDescent="0.2">
      <c r="F487" s="22" t="str">
        <f>IF(ISBLANK(E487), "", Table2[[#This Row],[unique_id]])</f>
        <v/>
      </c>
      <c r="V487" s="22" t="str">
        <f>IF(ISBLANK(U487),  "", _xlfn.CONCAT("haas/entity/sensor/", LOWER(C487), "/", E487, "/config"))</f>
        <v/>
      </c>
      <c r="W487" s="22" t="str">
        <f>IF(ISBLANK(U487),  "", _xlfn.CONCAT("haas/entity/sensor/", LOWER(C487), "/", E487))</f>
        <v/>
      </c>
      <c r="Z487" s="22"/>
      <c r="AJ487" s="22" t="str">
        <f>IF(AND(ISBLANK(AH487), ISBLANK(AI487)), "", _xlfn.CONCAT("[", IF(ISBLANK(AH487), "", _xlfn.CONCAT("[""mac"", """, AH487, """]")), IF(ISBLANK(AI487), "", _xlfn.CONCAT(", [""ip"", """, AI487, """]")), "]"))</f>
        <v/>
      </c>
    </row>
    <row r="488" spans="6:36" x14ac:dyDescent="0.2">
      <c r="F488" s="22" t="str">
        <f>IF(ISBLANK(E488), "", Table2[[#This Row],[unique_id]])</f>
        <v/>
      </c>
      <c r="V488" s="22" t="str">
        <f>IF(ISBLANK(U488),  "", _xlfn.CONCAT("haas/entity/sensor/", LOWER(C488), "/", E488, "/config"))</f>
        <v/>
      </c>
      <c r="W488" s="22" t="str">
        <f>IF(ISBLANK(U488),  "", _xlfn.CONCAT("haas/entity/sensor/", LOWER(C488), "/", E488))</f>
        <v/>
      </c>
      <c r="Z488" s="22"/>
      <c r="AJ488" s="22" t="str">
        <f>IF(AND(ISBLANK(AH488), ISBLANK(AI488)), "", _xlfn.CONCAT("[", IF(ISBLANK(AH488), "", _xlfn.CONCAT("[""mac"", """, AH488, """]")), IF(ISBLANK(AI488), "", _xlfn.CONCAT(", [""ip"", """, AI488, """]")), "]"))</f>
        <v/>
      </c>
    </row>
    <row r="489" spans="6:36" x14ac:dyDescent="0.2">
      <c r="F489" s="22" t="str">
        <f>IF(ISBLANK(E489), "", Table2[[#This Row],[unique_id]])</f>
        <v/>
      </c>
      <c r="V489" s="22" t="str">
        <f>IF(ISBLANK(U489),  "", _xlfn.CONCAT("haas/entity/sensor/", LOWER(C489), "/", E489, "/config"))</f>
        <v/>
      </c>
      <c r="W489" s="22" t="str">
        <f>IF(ISBLANK(U489),  "", _xlfn.CONCAT("haas/entity/sensor/", LOWER(C489), "/", E489))</f>
        <v/>
      </c>
      <c r="Z489" s="22"/>
      <c r="AJ489" s="22" t="str">
        <f>IF(AND(ISBLANK(AH489), ISBLANK(AI489)), "", _xlfn.CONCAT("[", IF(ISBLANK(AH489), "", _xlfn.CONCAT("[""mac"", """, AH489, """]")), IF(ISBLANK(AI489), "", _xlfn.CONCAT(", [""ip"", """, AI489, """]")), "]"))</f>
        <v/>
      </c>
    </row>
    <row r="490" spans="6:36" x14ac:dyDescent="0.2">
      <c r="F490" s="22" t="str">
        <f>IF(ISBLANK(E490), "", Table2[[#This Row],[unique_id]])</f>
        <v/>
      </c>
      <c r="V490" s="22" t="str">
        <f>IF(ISBLANK(U490),  "", _xlfn.CONCAT("haas/entity/sensor/", LOWER(C490), "/", E490, "/config"))</f>
        <v/>
      </c>
      <c r="W490" s="22" t="str">
        <f>IF(ISBLANK(U490),  "", _xlfn.CONCAT("haas/entity/sensor/", LOWER(C490), "/", E490))</f>
        <v/>
      </c>
      <c r="Z490" s="22"/>
      <c r="AJ490" s="22" t="str">
        <f>IF(AND(ISBLANK(AH490), ISBLANK(AI490)), "", _xlfn.CONCAT("[", IF(ISBLANK(AH490), "", _xlfn.CONCAT("[""mac"", """, AH490, """]")), IF(ISBLANK(AI490), "", _xlfn.CONCAT(", [""ip"", """, AI490, """]")), "]"))</f>
        <v/>
      </c>
    </row>
    <row r="491" spans="6:36" x14ac:dyDescent="0.2">
      <c r="F491" s="22" t="str">
        <f>IF(ISBLANK(E491), "", Table2[[#This Row],[unique_id]])</f>
        <v/>
      </c>
      <c r="V491" s="22" t="str">
        <f>IF(ISBLANK(U491),  "", _xlfn.CONCAT("haas/entity/sensor/", LOWER(C491), "/", E491, "/config"))</f>
        <v/>
      </c>
      <c r="W491" s="22" t="str">
        <f>IF(ISBLANK(U491),  "", _xlfn.CONCAT("haas/entity/sensor/", LOWER(C491), "/", E491))</f>
        <v/>
      </c>
      <c r="Z491" s="22"/>
      <c r="AJ491" s="22" t="str">
        <f>IF(AND(ISBLANK(AH491), ISBLANK(AI491)), "", _xlfn.CONCAT("[", IF(ISBLANK(AH491), "", _xlfn.CONCAT("[""mac"", """, AH491, """]")), IF(ISBLANK(AI491), "", _xlfn.CONCAT(", [""ip"", """, AI491, """]")), "]"))</f>
        <v/>
      </c>
    </row>
    <row r="492" spans="6:36" x14ac:dyDescent="0.2">
      <c r="F492" s="22" t="str">
        <f>IF(ISBLANK(E492), "", Table2[[#This Row],[unique_id]])</f>
        <v/>
      </c>
      <c r="V492" s="22" t="str">
        <f>IF(ISBLANK(U492),  "", _xlfn.CONCAT("haas/entity/sensor/", LOWER(C492), "/", E492, "/config"))</f>
        <v/>
      </c>
      <c r="W492" s="22" t="str">
        <f>IF(ISBLANK(U492),  "", _xlfn.CONCAT("haas/entity/sensor/", LOWER(C492), "/", E492))</f>
        <v/>
      </c>
      <c r="Z492" s="22"/>
      <c r="AJ492" s="22" t="str">
        <f>IF(AND(ISBLANK(AH492), ISBLANK(AI492)), "", _xlfn.CONCAT("[", IF(ISBLANK(AH492), "", _xlfn.CONCAT("[""mac"", """, AH492, """]")), IF(ISBLANK(AI492), "", _xlfn.CONCAT(", [""ip"", """, AI492, """]")), "]"))</f>
        <v/>
      </c>
    </row>
    <row r="493" spans="6:36" x14ac:dyDescent="0.2">
      <c r="F493" s="22" t="str">
        <f>IF(ISBLANK(E493), "", Table2[[#This Row],[unique_id]])</f>
        <v/>
      </c>
      <c r="V493" s="22" t="str">
        <f>IF(ISBLANK(U493),  "", _xlfn.CONCAT("haas/entity/sensor/", LOWER(C493), "/", E493, "/config"))</f>
        <v/>
      </c>
      <c r="W493" s="22" t="str">
        <f>IF(ISBLANK(U493),  "", _xlfn.CONCAT("haas/entity/sensor/", LOWER(C493), "/", E493))</f>
        <v/>
      </c>
      <c r="Z493" s="22"/>
      <c r="AJ493" s="22" t="str">
        <f>IF(AND(ISBLANK(AH493), ISBLANK(AI493)), "", _xlfn.CONCAT("[", IF(ISBLANK(AH493), "", _xlfn.CONCAT("[""mac"", """, AH493, """]")), IF(ISBLANK(AI493), "", _xlfn.CONCAT(", [""ip"", """, AI493, """]")), "]"))</f>
        <v/>
      </c>
    </row>
    <row r="494" spans="6:36" x14ac:dyDescent="0.2">
      <c r="F494" s="22" t="str">
        <f>IF(ISBLANK(E494), "", Table2[[#This Row],[unique_id]])</f>
        <v/>
      </c>
      <c r="V494" s="22" t="str">
        <f>IF(ISBLANK(U494),  "", _xlfn.CONCAT("haas/entity/sensor/", LOWER(C494), "/", E494, "/config"))</f>
        <v/>
      </c>
      <c r="W494" s="22" t="str">
        <f>IF(ISBLANK(U494),  "", _xlfn.CONCAT("haas/entity/sensor/", LOWER(C494), "/", E494))</f>
        <v/>
      </c>
      <c r="Z494" s="22"/>
      <c r="AJ494" s="22" t="str">
        <f>IF(AND(ISBLANK(AH494), ISBLANK(AI494)), "", _xlfn.CONCAT("[", IF(ISBLANK(AH494), "", _xlfn.CONCAT("[""mac"", """, AH494, """]")), IF(ISBLANK(AI494), "", _xlfn.CONCAT(", [""ip"", """, AI494, """]")), "]"))</f>
        <v/>
      </c>
    </row>
    <row r="495" spans="6:36" x14ac:dyDescent="0.2">
      <c r="F495" s="22" t="str">
        <f>IF(ISBLANK(E495), "", Table2[[#This Row],[unique_id]])</f>
        <v/>
      </c>
      <c r="V495" s="22" t="str">
        <f>IF(ISBLANK(U495),  "", _xlfn.CONCAT("haas/entity/sensor/", LOWER(C495), "/", E495, "/config"))</f>
        <v/>
      </c>
      <c r="W495" s="22" t="str">
        <f>IF(ISBLANK(U495),  "", _xlfn.CONCAT("haas/entity/sensor/", LOWER(C495), "/", E495))</f>
        <v/>
      </c>
      <c r="Z495" s="22"/>
      <c r="AJ495" s="22" t="str">
        <f>IF(AND(ISBLANK(AH495), ISBLANK(AI495)), "", _xlfn.CONCAT("[", IF(ISBLANK(AH495), "", _xlfn.CONCAT("[""mac"", """, AH495, """]")), IF(ISBLANK(AI495), "", _xlfn.CONCAT(", [""ip"", """, AI495, """]")), "]"))</f>
        <v/>
      </c>
    </row>
    <row r="496" spans="6:36" x14ac:dyDescent="0.2">
      <c r="F496" s="22" t="str">
        <f>IF(ISBLANK(E496), "", Table2[[#This Row],[unique_id]])</f>
        <v/>
      </c>
      <c r="V496" s="22" t="str">
        <f>IF(ISBLANK(U496),  "", _xlfn.CONCAT("haas/entity/sensor/", LOWER(C496), "/", E496, "/config"))</f>
        <v/>
      </c>
      <c r="W496" s="22" t="str">
        <f>IF(ISBLANK(U496),  "", _xlfn.CONCAT("haas/entity/sensor/", LOWER(C496), "/", E496))</f>
        <v/>
      </c>
      <c r="Z496" s="22"/>
      <c r="AJ496" s="22" t="str">
        <f>IF(AND(ISBLANK(AH496), ISBLANK(AI496)), "", _xlfn.CONCAT("[", IF(ISBLANK(AH496), "", _xlfn.CONCAT("[""mac"", """, AH496, """]")), IF(ISBLANK(AI496), "", _xlfn.CONCAT(", [""ip"", """, AI496, """]")), "]"))</f>
        <v/>
      </c>
    </row>
    <row r="497" spans="6:36" x14ac:dyDescent="0.2">
      <c r="F497" s="22" t="str">
        <f>IF(ISBLANK(E497), "", Table2[[#This Row],[unique_id]])</f>
        <v/>
      </c>
      <c r="V497" s="22" t="str">
        <f>IF(ISBLANK(U497),  "", _xlfn.CONCAT("haas/entity/sensor/", LOWER(C497), "/", E497, "/config"))</f>
        <v/>
      </c>
      <c r="W497" s="22" t="str">
        <f>IF(ISBLANK(U497),  "", _xlfn.CONCAT("haas/entity/sensor/", LOWER(C497), "/", E497))</f>
        <v/>
      </c>
      <c r="Z497" s="22"/>
      <c r="AJ497" s="22" t="str">
        <f>IF(AND(ISBLANK(AH497), ISBLANK(AI497)), "", _xlfn.CONCAT("[", IF(ISBLANK(AH497), "", _xlfn.CONCAT("[""mac"", """, AH497, """]")), IF(ISBLANK(AI497), "", _xlfn.CONCAT(", [""ip"", """, AI497, """]")), "]"))</f>
        <v/>
      </c>
    </row>
    <row r="498" spans="6:36" x14ac:dyDescent="0.2">
      <c r="F498" s="22" t="str">
        <f>IF(ISBLANK(E498), "", Table2[[#This Row],[unique_id]])</f>
        <v/>
      </c>
      <c r="V498" s="22" t="str">
        <f>IF(ISBLANK(U498),  "", _xlfn.CONCAT("haas/entity/sensor/", LOWER(C498), "/", E498, "/config"))</f>
        <v/>
      </c>
      <c r="W498" s="22" t="str">
        <f>IF(ISBLANK(U498),  "", _xlfn.CONCAT("haas/entity/sensor/", LOWER(C498), "/", E498))</f>
        <v/>
      </c>
      <c r="Z498" s="22"/>
      <c r="AJ498" s="22" t="str">
        <f>IF(AND(ISBLANK(AH498), ISBLANK(AI498)), "", _xlfn.CONCAT("[", IF(ISBLANK(AH498), "", _xlfn.CONCAT("[""mac"", """, AH498, """]")), IF(ISBLANK(AI498), "", _xlfn.CONCAT(", [""ip"", """, AI498, """]")), "]"))</f>
        <v/>
      </c>
    </row>
    <row r="499" spans="6:36" x14ac:dyDescent="0.2">
      <c r="F499" s="22" t="str">
        <f>IF(ISBLANK(E499), "", Table2[[#This Row],[unique_id]])</f>
        <v/>
      </c>
      <c r="V499" s="22" t="str">
        <f>IF(ISBLANK(U499),  "", _xlfn.CONCAT("haas/entity/sensor/", LOWER(C499), "/", E499, "/config"))</f>
        <v/>
      </c>
      <c r="W499" s="22" t="str">
        <f>IF(ISBLANK(U499),  "", _xlfn.CONCAT("haas/entity/sensor/", LOWER(C499), "/", E499))</f>
        <v/>
      </c>
      <c r="Z499" s="22"/>
      <c r="AJ499" s="22" t="str">
        <f>IF(AND(ISBLANK(AH499), ISBLANK(AI499)), "", _xlfn.CONCAT("[", IF(ISBLANK(AH499), "", _xlfn.CONCAT("[""mac"", """, AH499, """]")), IF(ISBLANK(AI499), "", _xlfn.CONCAT(", [""ip"", """, AI499, """]")), "]"))</f>
        <v/>
      </c>
    </row>
    <row r="500" spans="6:36" x14ac:dyDescent="0.2">
      <c r="F500" s="22" t="str">
        <f>IF(ISBLANK(E500), "", Table2[[#This Row],[unique_id]])</f>
        <v/>
      </c>
      <c r="V500" s="22" t="str">
        <f>IF(ISBLANK(U500),  "", _xlfn.CONCAT("haas/entity/sensor/", LOWER(C500), "/", E500, "/config"))</f>
        <v/>
      </c>
      <c r="W500" s="22" t="str">
        <f>IF(ISBLANK(U500),  "", _xlfn.CONCAT("haas/entity/sensor/", LOWER(C500), "/", E500))</f>
        <v/>
      </c>
      <c r="Z500" s="22"/>
      <c r="AJ500" s="22" t="str">
        <f>IF(AND(ISBLANK(AH500), ISBLANK(AI500)), "", _xlfn.CONCAT("[", IF(ISBLANK(AH500), "", _xlfn.CONCAT("[""mac"", """, AH500, """]")), IF(ISBLANK(AI500), "", _xlfn.CONCAT(", [""ip"", """, AI500, """]")), "]"))</f>
        <v/>
      </c>
    </row>
    <row r="501" spans="6:36" x14ac:dyDescent="0.2">
      <c r="F501" s="22" t="str">
        <f>IF(ISBLANK(E501), "", Table2[[#This Row],[unique_id]])</f>
        <v/>
      </c>
      <c r="V501" s="22" t="str">
        <f>IF(ISBLANK(U501),  "", _xlfn.CONCAT("haas/entity/sensor/", LOWER(C501), "/", E501, "/config"))</f>
        <v/>
      </c>
      <c r="W501" s="22" t="str">
        <f>IF(ISBLANK(U501),  "", _xlfn.CONCAT("haas/entity/sensor/", LOWER(C501), "/", E501))</f>
        <v/>
      </c>
      <c r="Z501" s="22"/>
      <c r="AJ501" s="22" t="str">
        <f>IF(AND(ISBLANK(AH501), ISBLANK(AI501)), "", _xlfn.CONCAT("[", IF(ISBLANK(AH501), "", _xlfn.CONCAT("[""mac"", """, AH501, """]")), IF(ISBLANK(AI501), "", _xlfn.CONCAT(", [""ip"", """, AI501, """]")), "]"))</f>
        <v/>
      </c>
    </row>
    <row r="502" spans="6:36" x14ac:dyDescent="0.2">
      <c r="F502" s="22" t="str">
        <f>IF(ISBLANK(E502), "", Table2[[#This Row],[unique_id]])</f>
        <v/>
      </c>
      <c r="V502" s="22" t="str">
        <f>IF(ISBLANK(U502),  "", _xlfn.CONCAT("haas/entity/sensor/", LOWER(C502), "/", E502, "/config"))</f>
        <v/>
      </c>
      <c r="W502" s="22" t="str">
        <f>IF(ISBLANK(U502),  "", _xlfn.CONCAT("haas/entity/sensor/", LOWER(C502), "/", E502))</f>
        <v/>
      </c>
      <c r="Z502" s="22"/>
      <c r="AJ502" s="22" t="str">
        <f>IF(AND(ISBLANK(AH502), ISBLANK(AI502)), "", _xlfn.CONCAT("[", IF(ISBLANK(AH502), "", _xlfn.CONCAT("[""mac"", """, AH502, """]")), IF(ISBLANK(AI502), "", _xlfn.CONCAT(", [""ip"", """, AI502, """]")), "]"))</f>
        <v/>
      </c>
    </row>
    <row r="503" spans="6:36" x14ac:dyDescent="0.2">
      <c r="F503" s="22" t="str">
        <f>IF(ISBLANK(E503), "", Table2[[#This Row],[unique_id]])</f>
        <v/>
      </c>
      <c r="V503" s="22" t="str">
        <f>IF(ISBLANK(U503),  "", _xlfn.CONCAT("haas/entity/sensor/", LOWER(C503), "/", E503, "/config"))</f>
        <v/>
      </c>
      <c r="W503" s="22" t="str">
        <f>IF(ISBLANK(U503),  "", _xlfn.CONCAT("haas/entity/sensor/", LOWER(C503), "/", E503))</f>
        <v/>
      </c>
      <c r="Z503" s="22"/>
      <c r="AJ503" s="22" t="str">
        <f>IF(AND(ISBLANK(AH503), ISBLANK(AI503)), "", _xlfn.CONCAT("[", IF(ISBLANK(AH503), "", _xlfn.CONCAT("[""mac"", """, AH503, """]")), IF(ISBLANK(AI503), "", _xlfn.CONCAT(", [""ip"", """, AI503, """]")), "]"))</f>
        <v/>
      </c>
    </row>
    <row r="504" spans="6:36" x14ac:dyDescent="0.2">
      <c r="F504" s="22" t="str">
        <f>IF(ISBLANK(E504), "", Table2[[#This Row],[unique_id]])</f>
        <v/>
      </c>
      <c r="V504" s="22" t="str">
        <f>IF(ISBLANK(U504),  "", _xlfn.CONCAT("haas/entity/sensor/", LOWER(C504), "/", E504, "/config"))</f>
        <v/>
      </c>
      <c r="W504" s="22" t="str">
        <f>IF(ISBLANK(U504),  "", _xlfn.CONCAT("haas/entity/sensor/", LOWER(C504), "/", E504))</f>
        <v/>
      </c>
      <c r="Z504" s="22"/>
      <c r="AJ504" s="22" t="str">
        <f>IF(AND(ISBLANK(AH504), ISBLANK(AI504)), "", _xlfn.CONCAT("[", IF(ISBLANK(AH504), "", _xlfn.CONCAT("[""mac"", """, AH504, """]")), IF(ISBLANK(AI504), "", _xlfn.CONCAT(", [""ip"", """, AI504, """]")), "]"))</f>
        <v/>
      </c>
    </row>
    <row r="505" spans="6:36" x14ac:dyDescent="0.2">
      <c r="F505" s="22" t="str">
        <f>IF(ISBLANK(E505), "", Table2[[#This Row],[unique_id]])</f>
        <v/>
      </c>
      <c r="V505" s="22" t="str">
        <f>IF(ISBLANK(U505),  "", _xlfn.CONCAT("haas/entity/sensor/", LOWER(C505), "/", E505, "/config"))</f>
        <v/>
      </c>
      <c r="W505" s="22" t="str">
        <f>IF(ISBLANK(U505),  "", _xlfn.CONCAT("haas/entity/sensor/", LOWER(C505), "/", E505))</f>
        <v/>
      </c>
      <c r="Z505" s="22"/>
      <c r="AJ505" s="22" t="str">
        <f>IF(AND(ISBLANK(AH505), ISBLANK(AI505)), "", _xlfn.CONCAT("[", IF(ISBLANK(AH505), "", _xlfn.CONCAT("[""mac"", """, AH505, """]")), IF(ISBLANK(AI505), "", _xlfn.CONCAT(", [""ip"", """, AI505, """]")), "]"))</f>
        <v/>
      </c>
    </row>
    <row r="506" spans="6:36" x14ac:dyDescent="0.2">
      <c r="F506" s="22" t="str">
        <f>IF(ISBLANK(E506), "", Table2[[#This Row],[unique_id]])</f>
        <v/>
      </c>
      <c r="V506" s="22" t="str">
        <f>IF(ISBLANK(U506),  "", _xlfn.CONCAT("haas/entity/sensor/", LOWER(C506), "/", E506, "/config"))</f>
        <v/>
      </c>
      <c r="W506" s="22" t="str">
        <f>IF(ISBLANK(U506),  "", _xlfn.CONCAT("haas/entity/sensor/", LOWER(C506), "/", E506))</f>
        <v/>
      </c>
      <c r="Z506" s="22"/>
      <c r="AJ506" s="22" t="str">
        <f>IF(AND(ISBLANK(AH506), ISBLANK(AI506)), "", _xlfn.CONCAT("[", IF(ISBLANK(AH506), "", _xlfn.CONCAT("[""mac"", """, AH506, """]")), IF(ISBLANK(AI506), "", _xlfn.CONCAT(", [""ip"", """, AI506, """]")), "]"))</f>
        <v/>
      </c>
    </row>
    <row r="507" spans="6:36" x14ac:dyDescent="0.2">
      <c r="F507" s="22" t="str">
        <f>IF(ISBLANK(E507), "", Table2[[#This Row],[unique_id]])</f>
        <v/>
      </c>
      <c r="V507" s="22" t="str">
        <f>IF(ISBLANK(U507),  "", _xlfn.CONCAT("haas/entity/sensor/", LOWER(C507), "/", E507, "/config"))</f>
        <v/>
      </c>
      <c r="W507" s="22" t="str">
        <f>IF(ISBLANK(U507),  "", _xlfn.CONCAT("haas/entity/sensor/", LOWER(C507), "/", E507))</f>
        <v/>
      </c>
      <c r="Z507" s="22"/>
      <c r="AJ507" s="22" t="str">
        <f>IF(AND(ISBLANK(AH507), ISBLANK(AI507)), "", _xlfn.CONCAT("[", IF(ISBLANK(AH507), "", _xlfn.CONCAT("[""mac"", """, AH507, """]")), IF(ISBLANK(AI507), "", _xlfn.CONCAT(", [""ip"", """, AI507, """]")), "]"))</f>
        <v/>
      </c>
    </row>
    <row r="508" spans="6:36" x14ac:dyDescent="0.2">
      <c r="F508" s="22" t="str">
        <f>IF(ISBLANK(E508), "", Table2[[#This Row],[unique_id]])</f>
        <v/>
      </c>
      <c r="V508" s="22" t="str">
        <f>IF(ISBLANK(U508),  "", _xlfn.CONCAT("haas/entity/sensor/", LOWER(C508), "/", E508, "/config"))</f>
        <v/>
      </c>
      <c r="W508" s="22" t="str">
        <f>IF(ISBLANK(U508),  "", _xlfn.CONCAT("haas/entity/sensor/", LOWER(C508), "/", E508))</f>
        <v/>
      </c>
      <c r="Z508" s="22"/>
      <c r="AJ508" s="22" t="str">
        <f>IF(AND(ISBLANK(AH508), ISBLANK(AI508)), "", _xlfn.CONCAT("[", IF(ISBLANK(AH508), "", _xlfn.CONCAT("[""mac"", """, AH508, """]")), IF(ISBLANK(AI508), "", _xlfn.CONCAT(", [""ip"", """, AI508, """]")), "]"))</f>
        <v/>
      </c>
    </row>
    <row r="509" spans="6:36" x14ac:dyDescent="0.2">
      <c r="F509" s="22" t="str">
        <f>IF(ISBLANK(E509), "", Table2[[#This Row],[unique_id]])</f>
        <v/>
      </c>
      <c r="V509" s="22" t="str">
        <f>IF(ISBLANK(U509),  "", _xlfn.CONCAT("haas/entity/sensor/", LOWER(C509), "/", E509, "/config"))</f>
        <v/>
      </c>
      <c r="W509" s="22" t="str">
        <f>IF(ISBLANK(U509),  "", _xlfn.CONCAT("haas/entity/sensor/", LOWER(C509), "/", E509))</f>
        <v/>
      </c>
      <c r="Z509" s="22"/>
      <c r="AJ509" s="22" t="str">
        <f>IF(AND(ISBLANK(AH509), ISBLANK(AI509)), "", _xlfn.CONCAT("[", IF(ISBLANK(AH509), "", _xlfn.CONCAT("[""mac"", """, AH509, """]")), IF(ISBLANK(AI509), "", _xlfn.CONCAT(", [""ip"", """, AI509, """]")), "]"))</f>
        <v/>
      </c>
    </row>
    <row r="510" spans="6:36" x14ac:dyDescent="0.2">
      <c r="F510" s="22" t="str">
        <f>IF(ISBLANK(E510), "", Table2[[#This Row],[unique_id]])</f>
        <v/>
      </c>
      <c r="V510" s="22" t="str">
        <f>IF(ISBLANK(U510),  "", _xlfn.CONCAT("haas/entity/sensor/", LOWER(C510), "/", E510, "/config"))</f>
        <v/>
      </c>
      <c r="W510" s="22" t="str">
        <f>IF(ISBLANK(U510),  "", _xlfn.CONCAT("haas/entity/sensor/", LOWER(C510), "/", E510))</f>
        <v/>
      </c>
      <c r="Z510" s="22"/>
      <c r="AJ510" s="22" t="str">
        <f>IF(AND(ISBLANK(AH510), ISBLANK(AI510)), "", _xlfn.CONCAT("[", IF(ISBLANK(AH510), "", _xlfn.CONCAT("[""mac"", """, AH510, """]")), IF(ISBLANK(AI510), "", _xlfn.CONCAT(", [""ip"", """, AI510, """]")), "]"))</f>
        <v/>
      </c>
    </row>
    <row r="511" spans="6:36" x14ac:dyDescent="0.2">
      <c r="F511" s="22" t="str">
        <f>IF(ISBLANK(E511), "", Table2[[#This Row],[unique_id]])</f>
        <v/>
      </c>
      <c r="V511" s="22" t="str">
        <f>IF(ISBLANK(U511),  "", _xlfn.CONCAT("haas/entity/sensor/", LOWER(C511), "/", E511, "/config"))</f>
        <v/>
      </c>
      <c r="W511" s="22" t="str">
        <f>IF(ISBLANK(U511),  "", _xlfn.CONCAT("haas/entity/sensor/", LOWER(C511), "/", E511))</f>
        <v/>
      </c>
      <c r="Z511" s="22"/>
      <c r="AJ511" s="22" t="str">
        <f>IF(AND(ISBLANK(AH511), ISBLANK(AI511)), "", _xlfn.CONCAT("[", IF(ISBLANK(AH511), "", _xlfn.CONCAT("[""mac"", """, AH511, """]")), IF(ISBLANK(AI511), "", _xlfn.CONCAT(", [""ip"", """, AI511, """]")), "]"))</f>
        <v/>
      </c>
    </row>
    <row r="512" spans="6:36" x14ac:dyDescent="0.2">
      <c r="F512" s="22" t="str">
        <f>IF(ISBLANK(E512), "", Table2[[#This Row],[unique_id]])</f>
        <v/>
      </c>
      <c r="V512" s="22" t="str">
        <f>IF(ISBLANK(U512),  "", _xlfn.CONCAT("haas/entity/sensor/", LOWER(C512), "/", E512, "/config"))</f>
        <v/>
      </c>
      <c r="W512" s="22" t="str">
        <f>IF(ISBLANK(U512),  "", _xlfn.CONCAT("haas/entity/sensor/", LOWER(C512), "/", E512))</f>
        <v/>
      </c>
      <c r="Z512" s="22"/>
      <c r="AJ512" s="22" t="str">
        <f>IF(AND(ISBLANK(AH512), ISBLANK(AI512)), "", _xlfn.CONCAT("[", IF(ISBLANK(AH512), "", _xlfn.CONCAT("[""mac"", """, AH512, """]")), IF(ISBLANK(AI512), "", _xlfn.CONCAT(", [""ip"", """, AI512, """]")), "]"))</f>
        <v/>
      </c>
    </row>
    <row r="513" spans="6:36" x14ac:dyDescent="0.2">
      <c r="F513" s="22" t="str">
        <f>IF(ISBLANK(E513), "", Table2[[#This Row],[unique_id]])</f>
        <v/>
      </c>
      <c r="V513" s="22" t="str">
        <f>IF(ISBLANK(U513),  "", _xlfn.CONCAT("haas/entity/sensor/", LOWER(C513), "/", E513, "/config"))</f>
        <v/>
      </c>
      <c r="W513" s="22" t="str">
        <f>IF(ISBLANK(U513),  "", _xlfn.CONCAT("haas/entity/sensor/", LOWER(C513), "/", E513))</f>
        <v/>
      </c>
      <c r="Z513" s="22"/>
      <c r="AJ513" s="22" t="str">
        <f>IF(AND(ISBLANK(AH513), ISBLANK(AI513)), "", _xlfn.CONCAT("[", IF(ISBLANK(AH513), "", _xlfn.CONCAT("[""mac"", """, AH513, """]")), IF(ISBLANK(AI513), "", _xlfn.CONCAT(", [""ip"", """, AI513, """]")), "]"))</f>
        <v/>
      </c>
    </row>
    <row r="514" spans="6:36" x14ac:dyDescent="0.2">
      <c r="F514" s="22" t="str">
        <f>IF(ISBLANK(E514), "", Table2[[#This Row],[unique_id]])</f>
        <v/>
      </c>
      <c r="V514" s="22" t="str">
        <f>IF(ISBLANK(U514),  "", _xlfn.CONCAT("haas/entity/sensor/", LOWER(C514), "/", E514, "/config"))</f>
        <v/>
      </c>
      <c r="W514" s="22" t="str">
        <f>IF(ISBLANK(U514),  "", _xlfn.CONCAT("haas/entity/sensor/", LOWER(C514), "/", E514))</f>
        <v/>
      </c>
      <c r="Z514" s="22"/>
      <c r="AJ514" s="22" t="str">
        <f>IF(AND(ISBLANK(AH514), ISBLANK(AI514)), "", _xlfn.CONCAT("[", IF(ISBLANK(AH514), "", _xlfn.CONCAT("[""mac"", """, AH514, """]")), IF(ISBLANK(AI514), "", _xlfn.CONCAT(", [""ip"", """, AI514, """]")), "]"))</f>
        <v/>
      </c>
    </row>
    <row r="515" spans="6:36" x14ac:dyDescent="0.2">
      <c r="F515" s="22" t="str">
        <f>IF(ISBLANK(E515), "", Table2[[#This Row],[unique_id]])</f>
        <v/>
      </c>
      <c r="V515" s="22" t="str">
        <f>IF(ISBLANK(U515),  "", _xlfn.CONCAT("haas/entity/sensor/", LOWER(C515), "/", E515, "/config"))</f>
        <v/>
      </c>
      <c r="W515" s="22" t="str">
        <f>IF(ISBLANK(U515),  "", _xlfn.CONCAT("haas/entity/sensor/", LOWER(C515), "/", E515))</f>
        <v/>
      </c>
      <c r="Z515" s="22"/>
      <c r="AJ515" s="22" t="str">
        <f>IF(AND(ISBLANK(AH515), ISBLANK(AI515)), "", _xlfn.CONCAT("[", IF(ISBLANK(AH515), "", _xlfn.CONCAT("[""mac"", """, AH515, """]")), IF(ISBLANK(AI515), "", _xlfn.CONCAT(", [""ip"", """, AI515, """]")), "]"))</f>
        <v/>
      </c>
    </row>
    <row r="516" spans="6:36" x14ac:dyDescent="0.2">
      <c r="F516" s="22" t="str">
        <f>IF(ISBLANK(E516), "", Table2[[#This Row],[unique_id]])</f>
        <v/>
      </c>
      <c r="V516" s="22" t="str">
        <f>IF(ISBLANK(U516),  "", _xlfn.CONCAT("haas/entity/sensor/", LOWER(C516), "/", E516, "/config"))</f>
        <v/>
      </c>
      <c r="W516" s="22" t="str">
        <f>IF(ISBLANK(U516),  "", _xlfn.CONCAT("haas/entity/sensor/", LOWER(C516), "/", E516))</f>
        <v/>
      </c>
      <c r="Z516" s="22"/>
      <c r="AJ516" s="22" t="str">
        <f>IF(AND(ISBLANK(AH516), ISBLANK(AI516)), "", _xlfn.CONCAT("[", IF(ISBLANK(AH516), "", _xlfn.CONCAT("[""mac"", """, AH516, """]")), IF(ISBLANK(AI516), "", _xlfn.CONCAT(", [""ip"", """, AI516, """]")), "]"))</f>
        <v/>
      </c>
    </row>
    <row r="517" spans="6:36" x14ac:dyDescent="0.2">
      <c r="F517" s="22" t="str">
        <f>IF(ISBLANK(E517), "", Table2[[#This Row],[unique_id]])</f>
        <v/>
      </c>
      <c r="V517" s="22" t="str">
        <f>IF(ISBLANK(U517),  "", _xlfn.CONCAT("haas/entity/sensor/", LOWER(C517), "/", E517, "/config"))</f>
        <v/>
      </c>
      <c r="W517" s="22" t="str">
        <f>IF(ISBLANK(U517),  "", _xlfn.CONCAT("haas/entity/sensor/", LOWER(C517), "/", E517))</f>
        <v/>
      </c>
      <c r="Z517" s="22"/>
      <c r="AJ517" s="22" t="str">
        <f>IF(AND(ISBLANK(AH517), ISBLANK(AI517)), "", _xlfn.CONCAT("[", IF(ISBLANK(AH517), "", _xlfn.CONCAT("[""mac"", """, AH517, """]")), IF(ISBLANK(AI517), "", _xlfn.CONCAT(", [""ip"", """, AI517, """]")), "]"))</f>
        <v/>
      </c>
    </row>
    <row r="518" spans="6:36" x14ac:dyDescent="0.2">
      <c r="F518" s="22" t="str">
        <f>IF(ISBLANK(E518), "", Table2[[#This Row],[unique_id]])</f>
        <v/>
      </c>
      <c r="V518" s="22" t="str">
        <f>IF(ISBLANK(U518),  "", _xlfn.CONCAT("haas/entity/sensor/", LOWER(C518), "/", E518, "/config"))</f>
        <v/>
      </c>
      <c r="W518" s="22" t="str">
        <f>IF(ISBLANK(U518),  "", _xlfn.CONCAT("haas/entity/sensor/", LOWER(C518), "/", E518))</f>
        <v/>
      </c>
      <c r="Z518" s="22"/>
      <c r="AJ518" s="22" t="str">
        <f>IF(AND(ISBLANK(AH518), ISBLANK(AI518)), "", _xlfn.CONCAT("[", IF(ISBLANK(AH518), "", _xlfn.CONCAT("[""mac"", """, AH518, """]")), IF(ISBLANK(AI518), "", _xlfn.CONCAT(", [""ip"", """, AI518, """]")), "]"))</f>
        <v/>
      </c>
    </row>
    <row r="519" spans="6:36" x14ac:dyDescent="0.2">
      <c r="F519" s="22" t="str">
        <f>IF(ISBLANK(E519), "", Table2[[#This Row],[unique_id]])</f>
        <v/>
      </c>
      <c r="V519" s="22" t="str">
        <f>IF(ISBLANK(U519),  "", _xlfn.CONCAT("haas/entity/sensor/", LOWER(C519), "/", E519, "/config"))</f>
        <v/>
      </c>
      <c r="W519" s="22" t="str">
        <f>IF(ISBLANK(U519),  "", _xlfn.CONCAT("haas/entity/sensor/", LOWER(C519), "/", E519))</f>
        <v/>
      </c>
      <c r="Z519" s="22"/>
      <c r="AJ519" s="22" t="str">
        <f>IF(AND(ISBLANK(AH519), ISBLANK(AI519)), "", _xlfn.CONCAT("[", IF(ISBLANK(AH519), "", _xlfn.CONCAT("[""mac"", """, AH519, """]")), IF(ISBLANK(AI519), "", _xlfn.CONCAT(", [""ip"", """, AI519, """]")), "]"))</f>
        <v/>
      </c>
    </row>
    <row r="520" spans="6:36" x14ac:dyDescent="0.2">
      <c r="F520" s="22" t="str">
        <f>IF(ISBLANK(E520), "", Table2[[#This Row],[unique_id]])</f>
        <v/>
      </c>
      <c r="V520" s="22" t="str">
        <f>IF(ISBLANK(U520),  "", _xlfn.CONCAT("haas/entity/sensor/", LOWER(C520), "/", E520, "/config"))</f>
        <v/>
      </c>
      <c r="W520" s="22" t="str">
        <f>IF(ISBLANK(U520),  "", _xlfn.CONCAT("haas/entity/sensor/", LOWER(C520), "/", E520))</f>
        <v/>
      </c>
      <c r="Z520" s="22"/>
      <c r="AJ520" s="22" t="str">
        <f>IF(AND(ISBLANK(AH520), ISBLANK(AI520)), "", _xlfn.CONCAT("[", IF(ISBLANK(AH520), "", _xlfn.CONCAT("[""mac"", """, AH520, """]")), IF(ISBLANK(AI520), "", _xlfn.CONCAT(", [""ip"", """, AI520, """]")), "]"))</f>
        <v/>
      </c>
    </row>
    <row r="521" spans="6:36" x14ac:dyDescent="0.2">
      <c r="F521" s="22" t="str">
        <f>IF(ISBLANK(E521), "", Table2[[#This Row],[unique_id]])</f>
        <v/>
      </c>
      <c r="V521" s="22" t="str">
        <f>IF(ISBLANK(U521),  "", _xlfn.CONCAT("haas/entity/sensor/", LOWER(C521), "/", E521, "/config"))</f>
        <v/>
      </c>
      <c r="W521" s="22" t="str">
        <f>IF(ISBLANK(U521),  "", _xlfn.CONCAT("haas/entity/sensor/", LOWER(C521), "/", E521))</f>
        <v/>
      </c>
      <c r="Z521" s="22"/>
      <c r="AJ521" s="22" t="str">
        <f>IF(AND(ISBLANK(AH521), ISBLANK(AI521)), "", _xlfn.CONCAT("[", IF(ISBLANK(AH521), "", _xlfn.CONCAT("[""mac"", """, AH521, """]")), IF(ISBLANK(AI521), "", _xlfn.CONCAT(", [""ip"", """, AI521, """]")), "]"))</f>
        <v/>
      </c>
    </row>
    <row r="522" spans="6:36" x14ac:dyDescent="0.2">
      <c r="F522" s="22" t="str">
        <f>IF(ISBLANK(E522), "", Table2[[#This Row],[unique_id]])</f>
        <v/>
      </c>
      <c r="V522" s="22" t="str">
        <f>IF(ISBLANK(U522),  "", _xlfn.CONCAT("haas/entity/sensor/", LOWER(C522), "/", E522, "/config"))</f>
        <v/>
      </c>
      <c r="W522" s="22" t="str">
        <f>IF(ISBLANK(U522),  "", _xlfn.CONCAT("haas/entity/sensor/", LOWER(C522), "/", E522))</f>
        <v/>
      </c>
      <c r="Z522" s="22"/>
      <c r="AJ522" s="22" t="str">
        <f>IF(AND(ISBLANK(AH522), ISBLANK(AI522)), "", _xlfn.CONCAT("[", IF(ISBLANK(AH522), "", _xlfn.CONCAT("[""mac"", """, AH522, """]")), IF(ISBLANK(AI522), "", _xlfn.CONCAT(", [""ip"", """, AI522, """]")), "]"))</f>
        <v/>
      </c>
    </row>
    <row r="523" spans="6:36" x14ac:dyDescent="0.2">
      <c r="F523" s="22" t="str">
        <f>IF(ISBLANK(E523), "", Table2[[#This Row],[unique_id]])</f>
        <v/>
      </c>
      <c r="V523" s="22" t="str">
        <f>IF(ISBLANK(U523),  "", _xlfn.CONCAT("haas/entity/sensor/", LOWER(C523), "/", E523, "/config"))</f>
        <v/>
      </c>
      <c r="W523" s="22" t="str">
        <f>IF(ISBLANK(U523),  "", _xlfn.CONCAT("haas/entity/sensor/", LOWER(C523), "/", E523))</f>
        <v/>
      </c>
      <c r="Z523" s="22"/>
      <c r="AJ523" s="22" t="str">
        <f>IF(AND(ISBLANK(AH523), ISBLANK(AI523)), "", _xlfn.CONCAT("[", IF(ISBLANK(AH523), "", _xlfn.CONCAT("[""mac"", """, AH523, """]")), IF(ISBLANK(AI523), "", _xlfn.CONCAT(", [""ip"", """, AI523, """]")), "]"))</f>
        <v/>
      </c>
    </row>
    <row r="524" spans="6:36" x14ac:dyDescent="0.2">
      <c r="F524" s="22" t="str">
        <f>IF(ISBLANK(E524), "", Table2[[#This Row],[unique_id]])</f>
        <v/>
      </c>
      <c r="V524" s="22" t="str">
        <f>IF(ISBLANK(U524),  "", _xlfn.CONCAT("haas/entity/sensor/", LOWER(C524), "/", E524, "/config"))</f>
        <v/>
      </c>
      <c r="W524" s="22" t="str">
        <f>IF(ISBLANK(U524),  "", _xlfn.CONCAT("haas/entity/sensor/", LOWER(C524), "/", E524))</f>
        <v/>
      </c>
      <c r="Z524" s="22"/>
      <c r="AJ524" s="22" t="str">
        <f>IF(AND(ISBLANK(AH524), ISBLANK(AI524)), "", _xlfn.CONCAT("[", IF(ISBLANK(AH524), "", _xlfn.CONCAT("[""mac"", """, AH524, """]")), IF(ISBLANK(AI524), "", _xlfn.CONCAT(", [""ip"", """, AI524, """]")), "]"))</f>
        <v/>
      </c>
    </row>
    <row r="525" spans="6:36" x14ac:dyDescent="0.2">
      <c r="F525" s="22" t="str">
        <f>IF(ISBLANK(E525), "", Table2[[#This Row],[unique_id]])</f>
        <v/>
      </c>
      <c r="V525" s="22" t="str">
        <f>IF(ISBLANK(U525),  "", _xlfn.CONCAT("haas/entity/sensor/", LOWER(C525), "/", E525, "/config"))</f>
        <v/>
      </c>
      <c r="W525" s="22" t="str">
        <f>IF(ISBLANK(U525),  "", _xlfn.CONCAT("haas/entity/sensor/", LOWER(C525), "/", E525))</f>
        <v/>
      </c>
      <c r="Z525" s="22"/>
      <c r="AJ525" s="22" t="str">
        <f>IF(AND(ISBLANK(AH525), ISBLANK(AI525)), "", _xlfn.CONCAT("[", IF(ISBLANK(AH525), "", _xlfn.CONCAT("[""mac"", """, AH525, """]")), IF(ISBLANK(AI525), "", _xlfn.CONCAT(", [""ip"", """, AI525, """]")), "]"))</f>
        <v/>
      </c>
    </row>
    <row r="526" spans="6:36" x14ac:dyDescent="0.2">
      <c r="F526" s="22" t="str">
        <f>IF(ISBLANK(E526), "", Table2[[#This Row],[unique_id]])</f>
        <v/>
      </c>
      <c r="V526" s="22" t="str">
        <f>IF(ISBLANK(U526),  "", _xlfn.CONCAT("haas/entity/sensor/", LOWER(C526), "/", E526, "/config"))</f>
        <v/>
      </c>
      <c r="W526" s="22" t="str">
        <f>IF(ISBLANK(U526),  "", _xlfn.CONCAT("haas/entity/sensor/", LOWER(C526), "/", E526))</f>
        <v/>
      </c>
      <c r="Z526" s="22"/>
      <c r="AJ526" s="22" t="str">
        <f>IF(AND(ISBLANK(AH526), ISBLANK(AI526)), "", _xlfn.CONCAT("[", IF(ISBLANK(AH526), "", _xlfn.CONCAT("[""mac"", """, AH526, """]")), IF(ISBLANK(AI526), "", _xlfn.CONCAT(", [""ip"", """, AI526, """]")), "]"))</f>
        <v/>
      </c>
    </row>
    <row r="527" spans="6:36" x14ac:dyDescent="0.2">
      <c r="F527" s="22" t="str">
        <f>IF(ISBLANK(E527), "", Table2[[#This Row],[unique_id]])</f>
        <v/>
      </c>
      <c r="V527" s="22" t="str">
        <f>IF(ISBLANK(U527),  "", _xlfn.CONCAT("haas/entity/sensor/", LOWER(C527), "/", E527, "/config"))</f>
        <v/>
      </c>
      <c r="W527" s="22" t="str">
        <f>IF(ISBLANK(U527),  "", _xlfn.CONCAT("haas/entity/sensor/", LOWER(C527), "/", E527))</f>
        <v/>
      </c>
      <c r="Z527" s="22"/>
      <c r="AJ527" s="22" t="str">
        <f>IF(AND(ISBLANK(AH527), ISBLANK(AI527)), "", _xlfn.CONCAT("[", IF(ISBLANK(AH527), "", _xlfn.CONCAT("[""mac"", """, AH527, """]")), IF(ISBLANK(AI527), "", _xlfn.CONCAT(", [""ip"", """, AI527, """]")), "]"))</f>
        <v/>
      </c>
    </row>
    <row r="528" spans="6:36" x14ac:dyDescent="0.2">
      <c r="F528" s="22" t="str">
        <f>IF(ISBLANK(E528), "", Table2[[#This Row],[unique_id]])</f>
        <v/>
      </c>
      <c r="V528" s="22" t="str">
        <f>IF(ISBLANK(U528),  "", _xlfn.CONCAT("haas/entity/sensor/", LOWER(C528), "/", E528, "/config"))</f>
        <v/>
      </c>
      <c r="W528" s="22" t="str">
        <f>IF(ISBLANK(U528),  "", _xlfn.CONCAT("haas/entity/sensor/", LOWER(C528), "/", E528))</f>
        <v/>
      </c>
      <c r="Z528" s="22"/>
      <c r="AJ528" s="22" t="str">
        <f>IF(AND(ISBLANK(AH528), ISBLANK(AI528)), "", _xlfn.CONCAT("[", IF(ISBLANK(AH528), "", _xlfn.CONCAT("[""mac"", """, AH528, """]")), IF(ISBLANK(AI528), "", _xlfn.CONCAT(", [""ip"", """, AI528, """]")), "]"))</f>
        <v/>
      </c>
    </row>
    <row r="529" spans="6:36" x14ac:dyDescent="0.2">
      <c r="F529" s="22" t="str">
        <f>IF(ISBLANK(E529), "", Table2[[#This Row],[unique_id]])</f>
        <v/>
      </c>
      <c r="V529" s="22" t="str">
        <f>IF(ISBLANK(U529),  "", _xlfn.CONCAT("haas/entity/sensor/", LOWER(C529), "/", E529, "/config"))</f>
        <v/>
      </c>
      <c r="W529" s="22" t="str">
        <f>IF(ISBLANK(U529),  "", _xlfn.CONCAT("haas/entity/sensor/", LOWER(C529), "/", E529))</f>
        <v/>
      </c>
      <c r="Z529" s="22"/>
      <c r="AJ529" s="22" t="str">
        <f>IF(AND(ISBLANK(AH529), ISBLANK(AI529)), "", _xlfn.CONCAT("[", IF(ISBLANK(AH529), "", _xlfn.CONCAT("[""mac"", """, AH529, """]")), IF(ISBLANK(AI529), "", _xlfn.CONCAT(", [""ip"", """, AI529, """]")), "]"))</f>
        <v/>
      </c>
    </row>
    <row r="530" spans="6:36" x14ac:dyDescent="0.2">
      <c r="F530" s="22" t="str">
        <f>IF(ISBLANK(E530), "", Table2[[#This Row],[unique_id]])</f>
        <v/>
      </c>
      <c r="V530" s="22" t="str">
        <f>IF(ISBLANK(U530),  "", _xlfn.CONCAT("haas/entity/sensor/", LOWER(C530), "/", E530, "/config"))</f>
        <v/>
      </c>
      <c r="W530" s="22" t="str">
        <f>IF(ISBLANK(U530),  "", _xlfn.CONCAT("haas/entity/sensor/", LOWER(C530), "/", E530))</f>
        <v/>
      </c>
      <c r="Z530" s="22"/>
      <c r="AJ530" s="22" t="str">
        <f>IF(AND(ISBLANK(AH530), ISBLANK(AI530)), "", _xlfn.CONCAT("[", IF(ISBLANK(AH530), "", _xlfn.CONCAT("[""mac"", """, AH530, """]")), IF(ISBLANK(AI530), "", _xlfn.CONCAT(", [""ip"", """, AI530, """]")), "]"))</f>
        <v/>
      </c>
    </row>
    <row r="531" spans="6:36" x14ac:dyDescent="0.2">
      <c r="F531" s="22" t="str">
        <f>IF(ISBLANK(E531), "", Table2[[#This Row],[unique_id]])</f>
        <v/>
      </c>
      <c r="V531" s="22" t="str">
        <f>IF(ISBLANK(U531),  "", _xlfn.CONCAT("haas/entity/sensor/", LOWER(C531), "/", E531, "/config"))</f>
        <v/>
      </c>
      <c r="W531" s="22" t="str">
        <f>IF(ISBLANK(U531),  "", _xlfn.CONCAT("haas/entity/sensor/", LOWER(C531), "/", E531))</f>
        <v/>
      </c>
      <c r="Z531" s="22"/>
      <c r="AJ531" s="22" t="str">
        <f>IF(AND(ISBLANK(AH531), ISBLANK(AI531)), "", _xlfn.CONCAT("[", IF(ISBLANK(AH531), "", _xlfn.CONCAT("[""mac"", """, AH531, """]")), IF(ISBLANK(AI531), "", _xlfn.CONCAT(", [""ip"", """, AI531, """]")), "]"))</f>
        <v/>
      </c>
    </row>
    <row r="532" spans="6:36" x14ac:dyDescent="0.2">
      <c r="F532" s="22" t="str">
        <f>IF(ISBLANK(E532), "", Table2[[#This Row],[unique_id]])</f>
        <v/>
      </c>
      <c r="V532" s="22" t="str">
        <f>IF(ISBLANK(U532),  "", _xlfn.CONCAT("haas/entity/sensor/", LOWER(C532), "/", E532, "/config"))</f>
        <v/>
      </c>
      <c r="W532" s="22" t="str">
        <f>IF(ISBLANK(U532),  "", _xlfn.CONCAT("haas/entity/sensor/", LOWER(C532), "/", E532))</f>
        <v/>
      </c>
      <c r="Z532" s="22"/>
      <c r="AJ532" s="22" t="str">
        <f>IF(AND(ISBLANK(AH532), ISBLANK(AI532)), "", _xlfn.CONCAT("[", IF(ISBLANK(AH532), "", _xlfn.CONCAT("[""mac"", """, AH532, """]")), IF(ISBLANK(AI532), "", _xlfn.CONCAT(", [""ip"", """, AI532, """]")), "]"))</f>
        <v/>
      </c>
    </row>
    <row r="533" spans="6:36" x14ac:dyDescent="0.2">
      <c r="F533" s="22" t="str">
        <f>IF(ISBLANK(E533), "", Table2[[#This Row],[unique_id]])</f>
        <v/>
      </c>
      <c r="V533" s="22" t="str">
        <f>IF(ISBLANK(U533),  "", _xlfn.CONCAT("haas/entity/sensor/", LOWER(C533), "/", E533, "/config"))</f>
        <v/>
      </c>
      <c r="W533" s="22" t="str">
        <f>IF(ISBLANK(U533),  "", _xlfn.CONCAT("haas/entity/sensor/", LOWER(C533), "/", E533))</f>
        <v/>
      </c>
      <c r="Z533" s="22"/>
      <c r="AJ533" s="22" t="str">
        <f>IF(AND(ISBLANK(AH533), ISBLANK(AI533)), "", _xlfn.CONCAT("[", IF(ISBLANK(AH533), "", _xlfn.CONCAT("[""mac"", """, AH533, """]")), IF(ISBLANK(AI533), "", _xlfn.CONCAT(", [""ip"", """, AI533, """]")), "]"))</f>
        <v/>
      </c>
    </row>
    <row r="534" spans="6:36" x14ac:dyDescent="0.2">
      <c r="F534" s="22" t="str">
        <f>IF(ISBLANK(E534), "", Table2[[#This Row],[unique_id]])</f>
        <v/>
      </c>
      <c r="V534" s="22" t="str">
        <f>IF(ISBLANK(U534),  "", _xlfn.CONCAT("haas/entity/sensor/", LOWER(C534), "/", E534, "/config"))</f>
        <v/>
      </c>
      <c r="W534" s="22" t="str">
        <f>IF(ISBLANK(U534),  "", _xlfn.CONCAT("haas/entity/sensor/", LOWER(C534), "/", E534))</f>
        <v/>
      </c>
      <c r="Z534" s="22"/>
      <c r="AJ534" s="22" t="str">
        <f>IF(AND(ISBLANK(AH534), ISBLANK(AI534)), "", _xlfn.CONCAT("[", IF(ISBLANK(AH534), "", _xlfn.CONCAT("[""mac"", """, AH534, """]")), IF(ISBLANK(AI534), "", _xlfn.CONCAT(", [""ip"", """, AI534, """]")), "]"))</f>
        <v/>
      </c>
    </row>
    <row r="535" spans="6:36" x14ac:dyDescent="0.2">
      <c r="F535" s="22" t="str">
        <f>IF(ISBLANK(E535), "", Table2[[#This Row],[unique_id]])</f>
        <v/>
      </c>
      <c r="V535" s="22" t="str">
        <f>IF(ISBLANK(U535),  "", _xlfn.CONCAT("haas/entity/sensor/", LOWER(C535), "/", E535, "/config"))</f>
        <v/>
      </c>
      <c r="W535" s="22" t="str">
        <f>IF(ISBLANK(U535),  "", _xlfn.CONCAT("haas/entity/sensor/", LOWER(C535), "/", E535))</f>
        <v/>
      </c>
      <c r="Z535" s="22"/>
      <c r="AJ535" s="22" t="str">
        <f>IF(AND(ISBLANK(AH535), ISBLANK(AI535)), "", _xlfn.CONCAT("[", IF(ISBLANK(AH535), "", _xlfn.CONCAT("[""mac"", """, AH535, """]")), IF(ISBLANK(AI535), "", _xlfn.CONCAT(", [""ip"", """, AI535, """]")), "]"))</f>
        <v/>
      </c>
    </row>
    <row r="536" spans="6:36" x14ac:dyDescent="0.2">
      <c r="F536" s="22" t="str">
        <f>IF(ISBLANK(E536), "", Table2[[#This Row],[unique_id]])</f>
        <v/>
      </c>
      <c r="V536" s="22" t="str">
        <f>IF(ISBLANK(U536),  "", _xlfn.CONCAT("haas/entity/sensor/", LOWER(C536), "/", E536, "/config"))</f>
        <v/>
      </c>
      <c r="W536" s="22" t="str">
        <f>IF(ISBLANK(U536),  "", _xlfn.CONCAT("haas/entity/sensor/", LOWER(C536), "/", E536))</f>
        <v/>
      </c>
      <c r="Z536" s="22"/>
      <c r="AJ536" s="22" t="str">
        <f>IF(AND(ISBLANK(AH536), ISBLANK(AI536)), "", _xlfn.CONCAT("[", IF(ISBLANK(AH536), "", _xlfn.CONCAT("[""mac"", """, AH536, """]")), IF(ISBLANK(AI536), "", _xlfn.CONCAT(", [""ip"", """, AI536, """]")), "]"))</f>
        <v/>
      </c>
    </row>
    <row r="537" spans="6:36" x14ac:dyDescent="0.2">
      <c r="F537" s="22" t="str">
        <f>IF(ISBLANK(E537), "", Table2[[#This Row],[unique_id]])</f>
        <v/>
      </c>
      <c r="V537" s="22" t="str">
        <f>IF(ISBLANK(U537),  "", _xlfn.CONCAT("haas/entity/sensor/", LOWER(C537), "/", E537, "/config"))</f>
        <v/>
      </c>
      <c r="W537" s="22" t="str">
        <f>IF(ISBLANK(U537),  "", _xlfn.CONCAT("haas/entity/sensor/", LOWER(C537), "/", E537))</f>
        <v/>
      </c>
      <c r="Z537" s="22"/>
      <c r="AJ537" s="22" t="str">
        <f>IF(AND(ISBLANK(AH537), ISBLANK(AI537)), "", _xlfn.CONCAT("[", IF(ISBLANK(AH537), "", _xlfn.CONCAT("[""mac"", """, AH537, """]")), IF(ISBLANK(AI537), "", _xlfn.CONCAT(", [""ip"", """, AI537, """]")), "]"))</f>
        <v/>
      </c>
    </row>
    <row r="538" spans="6:36" x14ac:dyDescent="0.2">
      <c r="F538" s="22" t="str">
        <f>IF(ISBLANK(E538), "", Table2[[#This Row],[unique_id]])</f>
        <v/>
      </c>
      <c r="V538" s="22" t="str">
        <f>IF(ISBLANK(U538),  "", _xlfn.CONCAT("haas/entity/sensor/", LOWER(C538), "/", E538, "/config"))</f>
        <v/>
      </c>
      <c r="W538" s="22" t="str">
        <f>IF(ISBLANK(U538),  "", _xlfn.CONCAT("haas/entity/sensor/", LOWER(C538), "/", E538))</f>
        <v/>
      </c>
      <c r="Z538" s="22"/>
      <c r="AJ538" s="22" t="str">
        <f>IF(AND(ISBLANK(AH538), ISBLANK(AI538)), "", _xlfn.CONCAT("[", IF(ISBLANK(AH538), "", _xlfn.CONCAT("[""mac"", """, AH538, """]")), IF(ISBLANK(AI538), "", _xlfn.CONCAT(", [""ip"", """, AI538, """]")), "]"))</f>
        <v/>
      </c>
    </row>
    <row r="539" spans="6:36" x14ac:dyDescent="0.2">
      <c r="F539" s="22" t="str">
        <f>IF(ISBLANK(E539), "", Table2[[#This Row],[unique_id]])</f>
        <v/>
      </c>
      <c r="V539" s="22" t="str">
        <f>IF(ISBLANK(U539),  "", _xlfn.CONCAT("haas/entity/sensor/", LOWER(C539), "/", E539, "/config"))</f>
        <v/>
      </c>
      <c r="W539" s="22" t="str">
        <f>IF(ISBLANK(U539),  "", _xlfn.CONCAT("haas/entity/sensor/", LOWER(C539), "/", E539))</f>
        <v/>
      </c>
      <c r="Z539" s="22"/>
      <c r="AJ539" s="22" t="str">
        <f>IF(AND(ISBLANK(AH539), ISBLANK(AI539)), "", _xlfn.CONCAT("[", IF(ISBLANK(AH539), "", _xlfn.CONCAT("[""mac"", """, AH539, """]")), IF(ISBLANK(AI539), "", _xlfn.CONCAT(", [""ip"", """, AI539, """]")), "]"))</f>
        <v/>
      </c>
    </row>
    <row r="540" spans="6:36" x14ac:dyDescent="0.2">
      <c r="F540" s="22" t="str">
        <f>IF(ISBLANK(E540), "", Table2[[#This Row],[unique_id]])</f>
        <v/>
      </c>
      <c r="V540" s="22" t="str">
        <f>IF(ISBLANK(U540),  "", _xlfn.CONCAT("haas/entity/sensor/", LOWER(C540), "/", E540, "/config"))</f>
        <v/>
      </c>
      <c r="W540" s="22" t="str">
        <f>IF(ISBLANK(U540),  "", _xlfn.CONCAT("haas/entity/sensor/", LOWER(C540), "/", E540))</f>
        <v/>
      </c>
      <c r="Z540" s="22"/>
      <c r="AJ540" s="22" t="str">
        <f>IF(AND(ISBLANK(AH540), ISBLANK(AI540)), "", _xlfn.CONCAT("[", IF(ISBLANK(AH540), "", _xlfn.CONCAT("[""mac"", """, AH540, """]")), IF(ISBLANK(AI540), "", _xlfn.CONCAT(", [""ip"", """, AI540, """]")), "]"))</f>
        <v/>
      </c>
    </row>
    <row r="541" spans="6:36" x14ac:dyDescent="0.2">
      <c r="F541" s="22" t="str">
        <f>IF(ISBLANK(E541), "", Table2[[#This Row],[unique_id]])</f>
        <v/>
      </c>
      <c r="V541" s="22" t="str">
        <f>IF(ISBLANK(U541),  "", _xlfn.CONCAT("haas/entity/sensor/", LOWER(C541), "/", E541, "/config"))</f>
        <v/>
      </c>
      <c r="W541" s="22" t="str">
        <f>IF(ISBLANK(U541),  "", _xlfn.CONCAT("haas/entity/sensor/", LOWER(C541), "/", E541))</f>
        <v/>
      </c>
      <c r="Z541" s="22"/>
      <c r="AJ541" s="22" t="str">
        <f>IF(AND(ISBLANK(AH541), ISBLANK(AI541)), "", _xlfn.CONCAT("[", IF(ISBLANK(AH541), "", _xlfn.CONCAT("[""mac"", """, AH541, """]")), IF(ISBLANK(AI541), "", _xlfn.CONCAT(", [""ip"", """, AI541, """]")), "]"))</f>
        <v/>
      </c>
    </row>
    <row r="542" spans="6:36" x14ac:dyDescent="0.2">
      <c r="F542" s="22" t="str">
        <f>IF(ISBLANK(E542), "", Table2[[#This Row],[unique_id]])</f>
        <v/>
      </c>
      <c r="V542" s="22" t="str">
        <f>IF(ISBLANK(U542),  "", _xlfn.CONCAT("haas/entity/sensor/", LOWER(C542), "/", E542, "/config"))</f>
        <v/>
      </c>
      <c r="W542" s="22" t="str">
        <f>IF(ISBLANK(U542),  "", _xlfn.CONCAT("haas/entity/sensor/", LOWER(C542), "/", E542))</f>
        <v/>
      </c>
      <c r="Z542" s="22"/>
      <c r="AJ542" s="22" t="str">
        <f>IF(AND(ISBLANK(AH542), ISBLANK(AI542)), "", _xlfn.CONCAT("[", IF(ISBLANK(AH542), "", _xlfn.CONCAT("[""mac"", """, AH542, """]")), IF(ISBLANK(AI542), "", _xlfn.CONCAT(", [""ip"", """, AI542, """]")), "]"))</f>
        <v/>
      </c>
    </row>
    <row r="543" spans="6:36" x14ac:dyDescent="0.2">
      <c r="F543" s="22" t="str">
        <f>IF(ISBLANK(E543), "", Table2[[#This Row],[unique_id]])</f>
        <v/>
      </c>
      <c r="V543" s="22" t="str">
        <f>IF(ISBLANK(U543),  "", _xlfn.CONCAT("haas/entity/sensor/", LOWER(C543), "/", E543, "/config"))</f>
        <v/>
      </c>
      <c r="W543" s="22" t="str">
        <f>IF(ISBLANK(U543),  "", _xlfn.CONCAT("haas/entity/sensor/", LOWER(C543), "/", E543))</f>
        <v/>
      </c>
      <c r="Z543" s="22"/>
      <c r="AJ543" s="22" t="str">
        <f>IF(AND(ISBLANK(AH543), ISBLANK(AI543)), "", _xlfn.CONCAT("[", IF(ISBLANK(AH543), "", _xlfn.CONCAT("[""mac"", """, AH543, """]")), IF(ISBLANK(AI543), "", _xlfn.CONCAT(", [""ip"", """, AI543, """]")), "]"))</f>
        <v/>
      </c>
    </row>
    <row r="544" spans="6:36" x14ac:dyDescent="0.2">
      <c r="F544" s="22" t="str">
        <f>IF(ISBLANK(E544), "", Table2[[#This Row],[unique_id]])</f>
        <v/>
      </c>
      <c r="V544" s="22" t="str">
        <f>IF(ISBLANK(U544),  "", _xlfn.CONCAT("haas/entity/sensor/", LOWER(C544), "/", E544, "/config"))</f>
        <v/>
      </c>
      <c r="W544" s="22" t="str">
        <f>IF(ISBLANK(U544),  "", _xlfn.CONCAT("haas/entity/sensor/", LOWER(C544), "/", E544))</f>
        <v/>
      </c>
      <c r="Z544" s="22"/>
      <c r="AJ544" s="22" t="str">
        <f>IF(AND(ISBLANK(AH544), ISBLANK(AI544)), "", _xlfn.CONCAT("[", IF(ISBLANK(AH544), "", _xlfn.CONCAT("[""mac"", """, AH544, """]")), IF(ISBLANK(AI544), "", _xlfn.CONCAT(", [""ip"", """, AI544, """]")), "]"))</f>
        <v/>
      </c>
    </row>
    <row r="545" spans="6:36" x14ac:dyDescent="0.2">
      <c r="F545" s="22" t="str">
        <f>IF(ISBLANK(E545), "", Table2[[#This Row],[unique_id]])</f>
        <v/>
      </c>
      <c r="V545" s="22" t="str">
        <f>IF(ISBLANK(U545),  "", _xlfn.CONCAT("haas/entity/sensor/", LOWER(C545), "/", E545, "/config"))</f>
        <v/>
      </c>
      <c r="W545" s="22" t="str">
        <f>IF(ISBLANK(U545),  "", _xlfn.CONCAT("haas/entity/sensor/", LOWER(C545), "/", E545))</f>
        <v/>
      </c>
      <c r="Z545" s="22"/>
      <c r="AJ545" s="22" t="str">
        <f>IF(AND(ISBLANK(AH545), ISBLANK(AI545)), "", _xlfn.CONCAT("[", IF(ISBLANK(AH545), "", _xlfn.CONCAT("[""mac"", """, AH545, """]")), IF(ISBLANK(AI545), "", _xlfn.CONCAT(", [""ip"", """, AI545, """]")), "]"))</f>
        <v/>
      </c>
    </row>
    <row r="546" spans="6:36" x14ac:dyDescent="0.2">
      <c r="F546" s="22" t="str">
        <f>IF(ISBLANK(E546), "", Table2[[#This Row],[unique_id]])</f>
        <v/>
      </c>
      <c r="V546" s="22" t="str">
        <f>IF(ISBLANK(U546),  "", _xlfn.CONCAT("haas/entity/sensor/", LOWER(C546), "/", E546, "/config"))</f>
        <v/>
      </c>
      <c r="W546" s="22" t="str">
        <f>IF(ISBLANK(U546),  "", _xlfn.CONCAT("haas/entity/sensor/", LOWER(C546), "/", E546))</f>
        <v/>
      </c>
      <c r="Z546" s="22"/>
      <c r="AJ546" s="22" t="str">
        <f>IF(AND(ISBLANK(AH546), ISBLANK(AI546)), "", _xlfn.CONCAT("[", IF(ISBLANK(AH546), "", _xlfn.CONCAT("[""mac"", """, AH546, """]")), IF(ISBLANK(AI546), "", _xlfn.CONCAT(", [""ip"", """, AI546, """]")), "]"))</f>
        <v/>
      </c>
    </row>
    <row r="547" spans="6:36" x14ac:dyDescent="0.2">
      <c r="F547" s="22" t="str">
        <f>IF(ISBLANK(E547), "", Table2[[#This Row],[unique_id]])</f>
        <v/>
      </c>
      <c r="V547" s="22" t="str">
        <f>IF(ISBLANK(U547),  "", _xlfn.CONCAT("haas/entity/sensor/", LOWER(C547), "/", E547, "/config"))</f>
        <v/>
      </c>
      <c r="W547" s="22" t="str">
        <f>IF(ISBLANK(U547),  "", _xlfn.CONCAT("haas/entity/sensor/", LOWER(C547), "/", E547))</f>
        <v/>
      </c>
      <c r="Z547" s="22"/>
      <c r="AJ547" s="22" t="str">
        <f>IF(AND(ISBLANK(AH547), ISBLANK(AI547)), "", _xlfn.CONCAT("[", IF(ISBLANK(AH547), "", _xlfn.CONCAT("[""mac"", """, AH547, """]")), IF(ISBLANK(AI547), "", _xlfn.CONCAT(", [""ip"", """, AI547, """]")), "]"))</f>
        <v/>
      </c>
    </row>
    <row r="548" spans="6:36" x14ac:dyDescent="0.2">
      <c r="F548" s="22" t="str">
        <f>IF(ISBLANK(E548), "", Table2[[#This Row],[unique_id]])</f>
        <v/>
      </c>
      <c r="V548" s="22" t="str">
        <f>IF(ISBLANK(U548),  "", _xlfn.CONCAT("haas/entity/sensor/", LOWER(C548), "/", E548, "/config"))</f>
        <v/>
      </c>
      <c r="W548" s="22" t="str">
        <f>IF(ISBLANK(U548),  "", _xlfn.CONCAT("haas/entity/sensor/", LOWER(C548), "/", E548))</f>
        <v/>
      </c>
      <c r="Z548" s="22"/>
      <c r="AJ548" s="22" t="str">
        <f>IF(AND(ISBLANK(AH548), ISBLANK(AI548)), "", _xlfn.CONCAT("[", IF(ISBLANK(AH548), "", _xlfn.CONCAT("[""mac"", """, AH548, """]")), IF(ISBLANK(AI548), "", _xlfn.CONCAT(", [""ip"", """, AI548, """]")), "]"))</f>
        <v/>
      </c>
    </row>
    <row r="549" spans="6:36" x14ac:dyDescent="0.2">
      <c r="F549" s="22" t="str">
        <f>IF(ISBLANK(E549), "", Table2[[#This Row],[unique_id]])</f>
        <v/>
      </c>
      <c r="V549" s="22" t="str">
        <f>IF(ISBLANK(U549),  "", _xlfn.CONCAT("haas/entity/sensor/", LOWER(C549), "/", E549, "/config"))</f>
        <v/>
      </c>
      <c r="W549" s="22" t="str">
        <f>IF(ISBLANK(U549),  "", _xlfn.CONCAT("haas/entity/sensor/", LOWER(C549), "/", E549))</f>
        <v/>
      </c>
      <c r="Z549" s="22"/>
      <c r="AJ549" s="22" t="str">
        <f>IF(AND(ISBLANK(AH549), ISBLANK(AI549)), "", _xlfn.CONCAT("[", IF(ISBLANK(AH549), "", _xlfn.CONCAT("[""mac"", """, AH549, """]")), IF(ISBLANK(AI549), "", _xlfn.CONCAT(", [""ip"", """, AI549, """]")), "]"))</f>
        <v/>
      </c>
    </row>
    <row r="550" spans="6:36" x14ac:dyDescent="0.2">
      <c r="F550" s="22" t="str">
        <f>IF(ISBLANK(E550), "", Table2[[#This Row],[unique_id]])</f>
        <v/>
      </c>
      <c r="V550" s="22" t="str">
        <f>IF(ISBLANK(U550),  "", _xlfn.CONCAT("haas/entity/sensor/", LOWER(C550), "/", E550, "/config"))</f>
        <v/>
      </c>
      <c r="W550" s="22" t="str">
        <f>IF(ISBLANK(U550),  "", _xlfn.CONCAT("haas/entity/sensor/", LOWER(C550), "/", E550))</f>
        <v/>
      </c>
      <c r="Z550" s="22"/>
      <c r="AJ550" s="22" t="str">
        <f>IF(AND(ISBLANK(AH550), ISBLANK(AI550)), "", _xlfn.CONCAT("[", IF(ISBLANK(AH550), "", _xlfn.CONCAT("[""mac"", """, AH550, """]")), IF(ISBLANK(AI550), "", _xlfn.CONCAT(", [""ip"", """, AI550, """]")), "]"))</f>
        <v/>
      </c>
    </row>
    <row r="551" spans="6:36" x14ac:dyDescent="0.2">
      <c r="F551" s="22" t="str">
        <f>IF(ISBLANK(E551), "", Table2[[#This Row],[unique_id]])</f>
        <v/>
      </c>
      <c r="V551" s="22" t="str">
        <f>IF(ISBLANK(U551),  "", _xlfn.CONCAT("haas/entity/sensor/", LOWER(C551), "/", E551, "/config"))</f>
        <v/>
      </c>
      <c r="W551" s="22" t="str">
        <f>IF(ISBLANK(U551),  "", _xlfn.CONCAT("haas/entity/sensor/", LOWER(C551), "/", E551))</f>
        <v/>
      </c>
      <c r="Z551" s="22"/>
      <c r="AJ551" s="22" t="str">
        <f>IF(AND(ISBLANK(AH551), ISBLANK(AI551)), "", _xlfn.CONCAT("[", IF(ISBLANK(AH551), "", _xlfn.CONCAT("[""mac"", """, AH551, """]")), IF(ISBLANK(AI551), "", _xlfn.CONCAT(", [""ip"", """, AI551, """]")), "]"))</f>
        <v/>
      </c>
    </row>
    <row r="552" spans="6:36" x14ac:dyDescent="0.2">
      <c r="F552" s="22" t="str">
        <f>IF(ISBLANK(E552), "", Table2[[#This Row],[unique_id]])</f>
        <v/>
      </c>
      <c r="V552" s="22" t="str">
        <f>IF(ISBLANK(U552),  "", _xlfn.CONCAT("haas/entity/sensor/", LOWER(C552), "/", E552, "/config"))</f>
        <v/>
      </c>
      <c r="W552" s="22" t="str">
        <f>IF(ISBLANK(U552),  "", _xlfn.CONCAT("haas/entity/sensor/", LOWER(C552), "/", E552))</f>
        <v/>
      </c>
      <c r="Z552" s="22"/>
      <c r="AJ552" s="22" t="str">
        <f>IF(AND(ISBLANK(AH552), ISBLANK(AI552)), "", _xlfn.CONCAT("[", IF(ISBLANK(AH552), "", _xlfn.CONCAT("[""mac"", """, AH552, """]")), IF(ISBLANK(AI552), "", _xlfn.CONCAT(", [""ip"", """, AI552, """]")), "]"))</f>
        <v/>
      </c>
    </row>
    <row r="553" spans="6:36" x14ac:dyDescent="0.2">
      <c r="F553" s="22" t="str">
        <f>IF(ISBLANK(E553), "", Table2[[#This Row],[unique_id]])</f>
        <v/>
      </c>
      <c r="V553" s="22" t="str">
        <f>IF(ISBLANK(U553),  "", _xlfn.CONCAT("haas/entity/sensor/", LOWER(C553), "/", E553, "/config"))</f>
        <v/>
      </c>
      <c r="W553" s="22" t="str">
        <f>IF(ISBLANK(U553),  "", _xlfn.CONCAT("haas/entity/sensor/", LOWER(C553), "/", E553))</f>
        <v/>
      </c>
      <c r="Z553" s="22"/>
      <c r="AJ553" s="22" t="str">
        <f>IF(AND(ISBLANK(AH553), ISBLANK(AI553)), "", _xlfn.CONCAT("[", IF(ISBLANK(AH553), "", _xlfn.CONCAT("[""mac"", """, AH553, """]")), IF(ISBLANK(AI553), "", _xlfn.CONCAT(", [""ip"", """, AI553, """]")), "]"))</f>
        <v/>
      </c>
    </row>
    <row r="554" spans="6:36" x14ac:dyDescent="0.2">
      <c r="F554" s="22" t="str">
        <f>IF(ISBLANK(E554), "", Table2[[#This Row],[unique_id]])</f>
        <v/>
      </c>
      <c r="V554" s="22" t="str">
        <f>IF(ISBLANK(U554),  "", _xlfn.CONCAT("haas/entity/sensor/", LOWER(C554), "/", E554, "/config"))</f>
        <v/>
      </c>
      <c r="W554" s="22" t="str">
        <f>IF(ISBLANK(U554),  "", _xlfn.CONCAT("haas/entity/sensor/", LOWER(C554), "/", E554))</f>
        <v/>
      </c>
      <c r="Z554" s="22"/>
      <c r="AJ554" s="22" t="str">
        <f>IF(AND(ISBLANK(AH554), ISBLANK(AI554)), "", _xlfn.CONCAT("[", IF(ISBLANK(AH554), "", _xlfn.CONCAT("[""mac"", """, AH554, """]")), IF(ISBLANK(AI554), "", _xlfn.CONCAT(", [""ip"", """, AI554, """]")), "]"))</f>
        <v/>
      </c>
    </row>
    <row r="555" spans="6:36" x14ac:dyDescent="0.2">
      <c r="F555" s="22" t="str">
        <f>IF(ISBLANK(E555), "", Table2[[#This Row],[unique_id]])</f>
        <v/>
      </c>
      <c r="V555" s="22" t="str">
        <f>IF(ISBLANK(U555),  "", _xlfn.CONCAT("haas/entity/sensor/", LOWER(C555), "/", E555, "/config"))</f>
        <v/>
      </c>
      <c r="W555" s="22" t="str">
        <f>IF(ISBLANK(U555),  "", _xlfn.CONCAT("haas/entity/sensor/", LOWER(C555), "/", E555))</f>
        <v/>
      </c>
      <c r="Z555" s="22"/>
      <c r="AJ555" s="22" t="str">
        <f>IF(AND(ISBLANK(AH555), ISBLANK(AI555)), "", _xlfn.CONCAT("[", IF(ISBLANK(AH555), "", _xlfn.CONCAT("[""mac"", """, AH555, """]")), IF(ISBLANK(AI555), "", _xlfn.CONCAT(", [""ip"", """, AI555, """]")), "]"))</f>
        <v/>
      </c>
    </row>
    <row r="556" spans="6:36" x14ac:dyDescent="0.2">
      <c r="F556" s="22" t="str">
        <f>IF(ISBLANK(E556), "", Table2[[#This Row],[unique_id]])</f>
        <v/>
      </c>
      <c r="V556" s="22" t="str">
        <f>IF(ISBLANK(U556),  "", _xlfn.CONCAT("haas/entity/sensor/", LOWER(C556), "/", E556, "/config"))</f>
        <v/>
      </c>
      <c r="W556" s="22" t="str">
        <f>IF(ISBLANK(U556),  "", _xlfn.CONCAT("haas/entity/sensor/", LOWER(C556), "/", E556))</f>
        <v/>
      </c>
      <c r="Z556" s="22"/>
      <c r="AJ556" s="22" t="str">
        <f>IF(AND(ISBLANK(AH556), ISBLANK(AI556)), "", _xlfn.CONCAT("[", IF(ISBLANK(AH556), "", _xlfn.CONCAT("[""mac"", """, AH556, """]")), IF(ISBLANK(AI556), "", _xlfn.CONCAT(", [""ip"", """, AI556, """]")), "]"))</f>
        <v/>
      </c>
    </row>
    <row r="557" spans="6:36" x14ac:dyDescent="0.2">
      <c r="F557" s="22" t="str">
        <f>IF(ISBLANK(E557), "", Table2[[#This Row],[unique_id]])</f>
        <v/>
      </c>
      <c r="V557" s="22" t="str">
        <f>IF(ISBLANK(U557),  "", _xlfn.CONCAT("haas/entity/sensor/", LOWER(C557), "/", E557, "/config"))</f>
        <v/>
      </c>
      <c r="W557" s="22" t="str">
        <f>IF(ISBLANK(U557),  "", _xlfn.CONCAT("haas/entity/sensor/", LOWER(C557), "/", E557))</f>
        <v/>
      </c>
      <c r="Z557" s="22"/>
      <c r="AJ557" s="22" t="str">
        <f>IF(AND(ISBLANK(AH557), ISBLANK(AI557)), "", _xlfn.CONCAT("[", IF(ISBLANK(AH557), "", _xlfn.CONCAT("[""mac"", """, AH557, """]")), IF(ISBLANK(AI557), "", _xlfn.CONCAT(", [""ip"", """, AI557, """]")), "]"))</f>
        <v/>
      </c>
    </row>
    <row r="558" spans="6:36" x14ac:dyDescent="0.2">
      <c r="F558" s="22" t="str">
        <f>IF(ISBLANK(E558), "", Table2[[#This Row],[unique_id]])</f>
        <v/>
      </c>
      <c r="V558" s="22" t="str">
        <f>IF(ISBLANK(U558),  "", _xlfn.CONCAT("haas/entity/sensor/", LOWER(C558), "/", E558, "/config"))</f>
        <v/>
      </c>
      <c r="W558" s="22" t="str">
        <f>IF(ISBLANK(U558),  "", _xlfn.CONCAT("haas/entity/sensor/", LOWER(C558), "/", E558))</f>
        <v/>
      </c>
      <c r="Z558" s="22"/>
      <c r="AJ558" s="22" t="str">
        <f>IF(AND(ISBLANK(AH558), ISBLANK(AI558)), "", _xlfn.CONCAT("[", IF(ISBLANK(AH558), "", _xlfn.CONCAT("[""mac"", """, AH558, """]")), IF(ISBLANK(AI558), "", _xlfn.CONCAT(", [""ip"", """, AI558, """]")), "]"))</f>
        <v/>
      </c>
    </row>
    <row r="559" spans="6:36" x14ac:dyDescent="0.2">
      <c r="F559" s="22" t="str">
        <f>IF(ISBLANK(E559), "", Table2[[#This Row],[unique_id]])</f>
        <v/>
      </c>
      <c r="V559" s="22" t="str">
        <f>IF(ISBLANK(U559),  "", _xlfn.CONCAT("haas/entity/sensor/", LOWER(C559), "/", E559, "/config"))</f>
        <v/>
      </c>
      <c r="W559" s="22" t="str">
        <f>IF(ISBLANK(U559),  "", _xlfn.CONCAT("haas/entity/sensor/", LOWER(C559), "/", E559))</f>
        <v/>
      </c>
      <c r="Z559" s="22"/>
      <c r="AJ559" s="22" t="str">
        <f>IF(AND(ISBLANK(AH559), ISBLANK(AI559)), "", _xlfn.CONCAT("[", IF(ISBLANK(AH559), "", _xlfn.CONCAT("[""mac"", """, AH559, """]")), IF(ISBLANK(AI559), "", _xlfn.CONCAT(", [""ip"", """, AI559, """]")), "]"))</f>
        <v/>
      </c>
    </row>
    <row r="560" spans="6:36" x14ac:dyDescent="0.2">
      <c r="F560" s="22" t="str">
        <f>IF(ISBLANK(E560), "", Table2[[#This Row],[unique_id]])</f>
        <v/>
      </c>
      <c r="V560" s="22" t="str">
        <f>IF(ISBLANK(U560),  "", _xlfn.CONCAT("haas/entity/sensor/", LOWER(C560), "/", E560, "/config"))</f>
        <v/>
      </c>
      <c r="W560" s="22" t="str">
        <f>IF(ISBLANK(U560),  "", _xlfn.CONCAT("haas/entity/sensor/", LOWER(C560), "/", E560))</f>
        <v/>
      </c>
      <c r="Z560" s="22"/>
      <c r="AJ560" s="22" t="str">
        <f>IF(AND(ISBLANK(AH560), ISBLANK(AI560)), "", _xlfn.CONCAT("[", IF(ISBLANK(AH560), "", _xlfn.CONCAT("[""mac"", """, AH560, """]")), IF(ISBLANK(AI560), "", _xlfn.CONCAT(", [""ip"", """, AI560, """]")), "]"))</f>
        <v/>
      </c>
    </row>
    <row r="561" spans="6:36" x14ac:dyDescent="0.2">
      <c r="F561" s="22" t="str">
        <f>IF(ISBLANK(E561), "", Table2[[#This Row],[unique_id]])</f>
        <v/>
      </c>
      <c r="V561" s="22" t="str">
        <f>IF(ISBLANK(U561),  "", _xlfn.CONCAT("haas/entity/sensor/", LOWER(C561), "/", E561, "/config"))</f>
        <v/>
      </c>
      <c r="W561" s="22" t="str">
        <f>IF(ISBLANK(U561),  "", _xlfn.CONCAT("haas/entity/sensor/", LOWER(C561), "/", E561))</f>
        <v/>
      </c>
      <c r="Z561" s="22"/>
      <c r="AJ561" s="22" t="str">
        <f>IF(AND(ISBLANK(AH561), ISBLANK(AI561)), "", _xlfn.CONCAT("[", IF(ISBLANK(AH561), "", _xlfn.CONCAT("[""mac"", """, AH561, """]")), IF(ISBLANK(AI561), "", _xlfn.CONCAT(", [""ip"", """, AI561, """]")), "]"))</f>
        <v/>
      </c>
    </row>
    <row r="562" spans="6:36" x14ac:dyDescent="0.2">
      <c r="F562" s="22" t="str">
        <f>IF(ISBLANK(E562), "", Table2[[#This Row],[unique_id]])</f>
        <v/>
      </c>
      <c r="V562" s="22" t="str">
        <f>IF(ISBLANK(U562),  "", _xlfn.CONCAT("haas/entity/sensor/", LOWER(C562), "/", E562, "/config"))</f>
        <v/>
      </c>
      <c r="W562" s="22" t="str">
        <f>IF(ISBLANK(U562),  "", _xlfn.CONCAT("haas/entity/sensor/", LOWER(C562), "/", E562))</f>
        <v/>
      </c>
      <c r="Z562" s="22"/>
      <c r="AJ562" s="22" t="str">
        <f>IF(AND(ISBLANK(AH562), ISBLANK(AI562)), "", _xlfn.CONCAT("[", IF(ISBLANK(AH562), "", _xlfn.CONCAT("[""mac"", """, AH562, """]")), IF(ISBLANK(AI562), "", _xlfn.CONCAT(", [""ip"", """, AI562, """]")), "]"))</f>
        <v/>
      </c>
    </row>
    <row r="563" spans="6:36" x14ac:dyDescent="0.2">
      <c r="F563" s="22" t="str">
        <f>IF(ISBLANK(E563), "", Table2[[#This Row],[unique_id]])</f>
        <v/>
      </c>
      <c r="V563" s="22" t="str">
        <f>IF(ISBLANK(U563),  "", _xlfn.CONCAT("haas/entity/sensor/", LOWER(C563), "/", E563, "/config"))</f>
        <v/>
      </c>
      <c r="W563" s="22" t="str">
        <f>IF(ISBLANK(U563),  "", _xlfn.CONCAT("haas/entity/sensor/", LOWER(C563), "/", E563))</f>
        <v/>
      </c>
      <c r="Z563" s="22"/>
      <c r="AJ563" s="22" t="str">
        <f>IF(AND(ISBLANK(AH563), ISBLANK(AI563)), "", _xlfn.CONCAT("[", IF(ISBLANK(AH563), "", _xlfn.CONCAT("[""mac"", """, AH563, """]")), IF(ISBLANK(AI563), "", _xlfn.CONCAT(", [""ip"", """, AI563, """]")), "]"))</f>
        <v/>
      </c>
    </row>
    <row r="564" spans="6:36" x14ac:dyDescent="0.2">
      <c r="F564" s="22" t="str">
        <f>IF(ISBLANK(E564), "", Table2[[#This Row],[unique_id]])</f>
        <v/>
      </c>
      <c r="V564" s="22" t="str">
        <f>IF(ISBLANK(U564),  "", _xlfn.CONCAT("haas/entity/sensor/", LOWER(C564), "/", E564, "/config"))</f>
        <v/>
      </c>
      <c r="W564" s="22" t="str">
        <f>IF(ISBLANK(U564),  "", _xlfn.CONCAT("haas/entity/sensor/", LOWER(C564), "/", E564))</f>
        <v/>
      </c>
      <c r="Z564" s="22"/>
      <c r="AJ564" s="22" t="str">
        <f>IF(AND(ISBLANK(AH564), ISBLANK(AI564)), "", _xlfn.CONCAT("[", IF(ISBLANK(AH564), "", _xlfn.CONCAT("[""mac"", """, AH564, """]")), IF(ISBLANK(AI564), "", _xlfn.CONCAT(", [""ip"", """, AI564, """]")), "]"))</f>
        <v/>
      </c>
    </row>
    <row r="565" spans="6:36" x14ac:dyDescent="0.2">
      <c r="F565" s="22" t="str">
        <f>IF(ISBLANK(E565), "", Table2[[#This Row],[unique_id]])</f>
        <v/>
      </c>
      <c r="V565" s="22" t="str">
        <f>IF(ISBLANK(U565),  "", _xlfn.CONCAT("haas/entity/sensor/", LOWER(C565), "/", E565, "/config"))</f>
        <v/>
      </c>
      <c r="W565" s="22" t="str">
        <f>IF(ISBLANK(U565),  "", _xlfn.CONCAT("haas/entity/sensor/", LOWER(C565), "/", E565))</f>
        <v/>
      </c>
      <c r="Z565" s="22"/>
      <c r="AJ565" s="22" t="str">
        <f>IF(AND(ISBLANK(AH565), ISBLANK(AI565)), "", _xlfn.CONCAT("[", IF(ISBLANK(AH565), "", _xlfn.CONCAT("[""mac"", """, AH565, """]")), IF(ISBLANK(AI565), "", _xlfn.CONCAT(", [""ip"", """, AI565, """]")), "]"))</f>
        <v/>
      </c>
    </row>
    <row r="566" spans="6:36" x14ac:dyDescent="0.2">
      <c r="F566" s="22" t="str">
        <f>IF(ISBLANK(E566), "", Table2[[#This Row],[unique_id]])</f>
        <v/>
      </c>
      <c r="V566" s="22" t="str">
        <f>IF(ISBLANK(U566),  "", _xlfn.CONCAT("haas/entity/sensor/", LOWER(C566), "/", E566, "/config"))</f>
        <v/>
      </c>
      <c r="W566" s="22" t="str">
        <f>IF(ISBLANK(U566),  "", _xlfn.CONCAT("haas/entity/sensor/", LOWER(C566), "/", E566))</f>
        <v/>
      </c>
      <c r="Z566" s="22"/>
      <c r="AJ566" s="22" t="str">
        <f>IF(AND(ISBLANK(AH566), ISBLANK(AI566)), "", _xlfn.CONCAT("[", IF(ISBLANK(AH566), "", _xlfn.CONCAT("[""mac"", """, AH566, """]")), IF(ISBLANK(AI566), "", _xlfn.CONCAT(", [""ip"", """, AI566, """]")), "]"))</f>
        <v/>
      </c>
    </row>
    <row r="567" spans="6:36" x14ac:dyDescent="0.2">
      <c r="F567" s="22" t="str">
        <f>IF(ISBLANK(E567), "", Table2[[#This Row],[unique_id]])</f>
        <v/>
      </c>
      <c r="V567" s="22" t="str">
        <f>IF(ISBLANK(U567),  "", _xlfn.CONCAT("haas/entity/sensor/", LOWER(C567), "/", E567, "/config"))</f>
        <v/>
      </c>
      <c r="W567" s="22" t="str">
        <f>IF(ISBLANK(U567),  "", _xlfn.CONCAT("haas/entity/sensor/", LOWER(C567), "/", E567))</f>
        <v/>
      </c>
      <c r="Z567" s="22"/>
      <c r="AJ567" s="22" t="str">
        <f>IF(AND(ISBLANK(AH567), ISBLANK(AI567)), "", _xlfn.CONCAT("[", IF(ISBLANK(AH567), "", _xlfn.CONCAT("[""mac"", """, AH567, """]")), IF(ISBLANK(AI567), "", _xlfn.CONCAT(", [""ip"", """, AI567, """]")), "]"))</f>
        <v/>
      </c>
    </row>
    <row r="568" spans="6:36" x14ac:dyDescent="0.2">
      <c r="F568" s="22" t="str">
        <f>IF(ISBLANK(E568), "", Table2[[#This Row],[unique_id]])</f>
        <v/>
      </c>
      <c r="V568" s="22" t="str">
        <f>IF(ISBLANK(U568),  "", _xlfn.CONCAT("haas/entity/sensor/", LOWER(C568), "/", E568, "/config"))</f>
        <v/>
      </c>
      <c r="W568" s="22" t="str">
        <f>IF(ISBLANK(U568),  "", _xlfn.CONCAT("haas/entity/sensor/", LOWER(C568), "/", E568))</f>
        <v/>
      </c>
      <c r="Z568" s="22"/>
      <c r="AJ568" s="22" t="str">
        <f>IF(AND(ISBLANK(AH568), ISBLANK(AI568)), "", _xlfn.CONCAT("[", IF(ISBLANK(AH568), "", _xlfn.CONCAT("[""mac"", """, AH568, """]")), IF(ISBLANK(AI568), "", _xlfn.CONCAT(", [""ip"", """, AI568, """]")), "]"))</f>
        <v/>
      </c>
    </row>
    <row r="569" spans="6:36" x14ac:dyDescent="0.2">
      <c r="F569" s="22" t="str">
        <f>IF(ISBLANK(E569), "", Table2[[#This Row],[unique_id]])</f>
        <v/>
      </c>
      <c r="V569" s="22" t="str">
        <f>IF(ISBLANK(U569),  "", _xlfn.CONCAT("haas/entity/sensor/", LOWER(C569), "/", E569, "/config"))</f>
        <v/>
      </c>
      <c r="W569" s="22" t="str">
        <f>IF(ISBLANK(U569),  "", _xlfn.CONCAT("haas/entity/sensor/", LOWER(C569), "/", E569))</f>
        <v/>
      </c>
      <c r="Z569" s="22"/>
      <c r="AJ569" s="22" t="str">
        <f>IF(AND(ISBLANK(AH569), ISBLANK(AI569)), "", _xlfn.CONCAT("[", IF(ISBLANK(AH569), "", _xlfn.CONCAT("[""mac"", """, AH569, """]")), IF(ISBLANK(AI569), "", _xlfn.CONCAT(", [""ip"", """, AI569, """]")), "]"))</f>
        <v/>
      </c>
    </row>
    <row r="570" spans="6:36" x14ac:dyDescent="0.2">
      <c r="F570" s="22" t="str">
        <f>IF(ISBLANK(E570), "", Table2[[#This Row],[unique_id]])</f>
        <v/>
      </c>
      <c r="V570" s="22" t="str">
        <f>IF(ISBLANK(U570),  "", _xlfn.CONCAT("haas/entity/sensor/", LOWER(C570), "/", E570, "/config"))</f>
        <v/>
      </c>
      <c r="W570" s="22" t="str">
        <f>IF(ISBLANK(U570),  "", _xlfn.CONCAT("haas/entity/sensor/", LOWER(C570), "/", E570))</f>
        <v/>
      </c>
      <c r="Z570" s="22"/>
      <c r="AJ570" s="22" t="str">
        <f>IF(AND(ISBLANK(AH570), ISBLANK(AI570)), "", _xlfn.CONCAT("[", IF(ISBLANK(AH570), "", _xlfn.CONCAT("[""mac"", """, AH570, """]")), IF(ISBLANK(AI570), "", _xlfn.CONCAT(", [""ip"", """, AI570, """]")), "]"))</f>
        <v/>
      </c>
    </row>
    <row r="571" spans="6:36" x14ac:dyDescent="0.2">
      <c r="F571" s="22" t="str">
        <f>IF(ISBLANK(E571), "", Table2[[#This Row],[unique_id]])</f>
        <v/>
      </c>
      <c r="V571" s="22" t="str">
        <f>IF(ISBLANK(U571),  "", _xlfn.CONCAT("haas/entity/sensor/", LOWER(C571), "/", E571, "/config"))</f>
        <v/>
      </c>
      <c r="W571" s="22" t="str">
        <f>IF(ISBLANK(U571),  "", _xlfn.CONCAT("haas/entity/sensor/", LOWER(C571), "/", E571))</f>
        <v/>
      </c>
      <c r="Z571" s="22"/>
      <c r="AJ571" s="22" t="str">
        <f>IF(AND(ISBLANK(AH571), ISBLANK(AI571)), "", _xlfn.CONCAT("[", IF(ISBLANK(AH571), "", _xlfn.CONCAT("[""mac"", """, AH571, """]")), IF(ISBLANK(AI571), "", _xlfn.CONCAT(", [""ip"", """, AI571, """]")), "]"))</f>
        <v/>
      </c>
    </row>
    <row r="572" spans="6:36" x14ac:dyDescent="0.2">
      <c r="F572" s="22" t="str">
        <f>IF(ISBLANK(E572), "", Table2[[#This Row],[unique_id]])</f>
        <v/>
      </c>
      <c r="V572" s="22" t="str">
        <f>IF(ISBLANK(U572),  "", _xlfn.CONCAT("haas/entity/sensor/", LOWER(C572), "/", E572, "/config"))</f>
        <v/>
      </c>
      <c r="W572" s="22" t="str">
        <f>IF(ISBLANK(U572),  "", _xlfn.CONCAT("haas/entity/sensor/", LOWER(C572), "/", E572))</f>
        <v/>
      </c>
      <c r="Z572" s="22"/>
      <c r="AJ572" s="22" t="str">
        <f>IF(AND(ISBLANK(AH572), ISBLANK(AI572)), "", _xlfn.CONCAT("[", IF(ISBLANK(AH572), "", _xlfn.CONCAT("[""mac"", """, AH572, """]")), IF(ISBLANK(AI572), "", _xlfn.CONCAT(", [""ip"", """, AI572, """]")), "]"))</f>
        <v/>
      </c>
    </row>
    <row r="573" spans="6:36" x14ac:dyDescent="0.2">
      <c r="F573" s="22" t="str">
        <f>IF(ISBLANK(E573), "", Table2[[#This Row],[unique_id]])</f>
        <v/>
      </c>
      <c r="V573" s="22" t="str">
        <f>IF(ISBLANK(U573),  "", _xlfn.CONCAT("haas/entity/sensor/", LOWER(C573), "/", E573, "/config"))</f>
        <v/>
      </c>
      <c r="W573" s="22" t="str">
        <f>IF(ISBLANK(U573),  "", _xlfn.CONCAT("haas/entity/sensor/", LOWER(C573), "/", E573))</f>
        <v/>
      </c>
      <c r="Z573" s="22"/>
      <c r="AJ573" s="22" t="str">
        <f>IF(AND(ISBLANK(AH573), ISBLANK(AI573)), "", _xlfn.CONCAT("[", IF(ISBLANK(AH573), "", _xlfn.CONCAT("[""mac"", """, AH573, """]")), IF(ISBLANK(AI573), "", _xlfn.CONCAT(", [""ip"", """, AI573, """]")), "]"))</f>
        <v/>
      </c>
    </row>
    <row r="574" spans="6:36" x14ac:dyDescent="0.2">
      <c r="F574" s="22" t="str">
        <f>IF(ISBLANK(E574), "", Table2[[#This Row],[unique_id]])</f>
        <v/>
      </c>
      <c r="V574" s="22" t="str">
        <f>IF(ISBLANK(U574),  "", _xlfn.CONCAT("haas/entity/sensor/", LOWER(C574), "/", E574, "/config"))</f>
        <v/>
      </c>
      <c r="W574" s="22" t="str">
        <f>IF(ISBLANK(U574),  "", _xlfn.CONCAT("haas/entity/sensor/", LOWER(C574), "/", E574))</f>
        <v/>
      </c>
      <c r="Z574" s="22"/>
      <c r="AJ574" s="22" t="str">
        <f>IF(AND(ISBLANK(AH574), ISBLANK(AI574)), "", _xlfn.CONCAT("[", IF(ISBLANK(AH574), "", _xlfn.CONCAT("[""mac"", """, AH574, """]")), IF(ISBLANK(AI574), "", _xlfn.CONCAT(", [""ip"", """, AI574, """]")), "]"))</f>
        <v/>
      </c>
    </row>
    <row r="575" spans="6:36" x14ac:dyDescent="0.2">
      <c r="F575" s="22" t="str">
        <f>IF(ISBLANK(E575), "", Table2[[#This Row],[unique_id]])</f>
        <v/>
      </c>
      <c r="V575" s="22" t="str">
        <f>IF(ISBLANK(U575),  "", _xlfn.CONCAT("haas/entity/sensor/", LOWER(C575), "/", E575, "/config"))</f>
        <v/>
      </c>
      <c r="W575" s="22" t="str">
        <f>IF(ISBLANK(U575),  "", _xlfn.CONCAT("haas/entity/sensor/", LOWER(C575), "/", E575))</f>
        <v/>
      </c>
      <c r="Z575" s="22"/>
      <c r="AJ575" s="22" t="str">
        <f>IF(AND(ISBLANK(AH575), ISBLANK(AI575)), "", _xlfn.CONCAT("[", IF(ISBLANK(AH575), "", _xlfn.CONCAT("[""mac"", """, AH575, """]")), IF(ISBLANK(AI575), "", _xlfn.CONCAT(", [""ip"", """, AI575, """]")), "]"))</f>
        <v/>
      </c>
    </row>
    <row r="576" spans="6:36" x14ac:dyDescent="0.2">
      <c r="F576" s="22" t="str">
        <f>IF(ISBLANK(E576), "", Table2[[#This Row],[unique_id]])</f>
        <v/>
      </c>
      <c r="V576" s="22" t="str">
        <f>IF(ISBLANK(U576),  "", _xlfn.CONCAT("haas/entity/sensor/", LOWER(C576), "/", E576, "/config"))</f>
        <v/>
      </c>
      <c r="W576" s="22" t="str">
        <f>IF(ISBLANK(U576),  "", _xlfn.CONCAT("haas/entity/sensor/", LOWER(C576), "/", E576))</f>
        <v/>
      </c>
      <c r="Z576" s="22"/>
      <c r="AJ576" s="22" t="str">
        <f>IF(AND(ISBLANK(AH576), ISBLANK(AI576)), "", _xlfn.CONCAT("[", IF(ISBLANK(AH576), "", _xlfn.CONCAT("[""mac"", """, AH576, """]")), IF(ISBLANK(AI576), "", _xlfn.CONCAT(", [""ip"", """, AI576, """]")), "]"))</f>
        <v/>
      </c>
    </row>
    <row r="577" spans="6:36" x14ac:dyDescent="0.2">
      <c r="F577" s="22" t="str">
        <f>IF(ISBLANK(E577), "", Table2[[#This Row],[unique_id]])</f>
        <v/>
      </c>
      <c r="V577" s="22" t="str">
        <f>IF(ISBLANK(U577),  "", _xlfn.CONCAT("haas/entity/sensor/", LOWER(C577), "/", E577, "/config"))</f>
        <v/>
      </c>
      <c r="W577" s="22" t="str">
        <f>IF(ISBLANK(U577),  "", _xlfn.CONCAT("haas/entity/sensor/", LOWER(C577), "/", E577))</f>
        <v/>
      </c>
      <c r="Z577" s="22"/>
      <c r="AJ577" s="22" t="str">
        <f>IF(AND(ISBLANK(AH577), ISBLANK(AI577)), "", _xlfn.CONCAT("[", IF(ISBLANK(AH577), "", _xlfn.CONCAT("[""mac"", """, AH577, """]")), IF(ISBLANK(AI577), "", _xlfn.CONCAT(", [""ip"", """, AI577, """]")), "]"))</f>
        <v/>
      </c>
    </row>
    <row r="578" spans="6:36" x14ac:dyDescent="0.2">
      <c r="F578" s="22" t="str">
        <f>IF(ISBLANK(E578), "", Table2[[#This Row],[unique_id]])</f>
        <v/>
      </c>
      <c r="V578" s="22" t="str">
        <f>IF(ISBLANK(U578),  "", _xlfn.CONCAT("haas/entity/sensor/", LOWER(C578), "/", E578, "/config"))</f>
        <v/>
      </c>
      <c r="W578" s="22" t="str">
        <f>IF(ISBLANK(U578),  "", _xlfn.CONCAT("haas/entity/sensor/", LOWER(C578), "/", E578))</f>
        <v/>
      </c>
      <c r="Z578" s="22"/>
      <c r="AJ578" s="22" t="str">
        <f>IF(AND(ISBLANK(AH578), ISBLANK(AI578)), "", _xlfn.CONCAT("[", IF(ISBLANK(AH578), "", _xlfn.CONCAT("[""mac"", """, AH578, """]")), IF(ISBLANK(AI578), "", _xlfn.CONCAT(", [""ip"", """, AI578, """]")), "]"))</f>
        <v/>
      </c>
    </row>
    <row r="579" spans="6:36" x14ac:dyDescent="0.2">
      <c r="F579" s="22" t="str">
        <f>IF(ISBLANK(E579), "", Table2[[#This Row],[unique_id]])</f>
        <v/>
      </c>
      <c r="V579" s="22" t="str">
        <f>IF(ISBLANK(U579),  "", _xlfn.CONCAT("haas/entity/sensor/", LOWER(C579), "/", E579, "/config"))</f>
        <v/>
      </c>
      <c r="W579" s="22" t="str">
        <f>IF(ISBLANK(U579),  "", _xlfn.CONCAT("haas/entity/sensor/", LOWER(C579), "/", E579))</f>
        <v/>
      </c>
      <c r="Z579" s="22"/>
      <c r="AJ579" s="22" t="str">
        <f>IF(AND(ISBLANK(AH579), ISBLANK(AI579)), "", _xlfn.CONCAT("[", IF(ISBLANK(AH579), "", _xlfn.CONCAT("[""mac"", """, AH579, """]")), IF(ISBLANK(AI579), "", _xlfn.CONCAT(", [""ip"", """, AI579, """]")), "]"))</f>
        <v/>
      </c>
    </row>
    <row r="580" spans="6:36" x14ac:dyDescent="0.2">
      <c r="F580" s="22" t="str">
        <f>IF(ISBLANK(E580), "", Table2[[#This Row],[unique_id]])</f>
        <v/>
      </c>
      <c r="V580" s="22" t="str">
        <f>IF(ISBLANK(U580),  "", _xlfn.CONCAT("haas/entity/sensor/", LOWER(C580), "/", E580, "/config"))</f>
        <v/>
      </c>
      <c r="W580" s="22" t="str">
        <f>IF(ISBLANK(U580),  "", _xlfn.CONCAT("haas/entity/sensor/", LOWER(C580), "/", E580))</f>
        <v/>
      </c>
      <c r="Z580" s="22"/>
      <c r="AJ580" s="22" t="str">
        <f>IF(AND(ISBLANK(AH580), ISBLANK(AI580)), "", _xlfn.CONCAT("[", IF(ISBLANK(AH580), "", _xlfn.CONCAT("[""mac"", """, AH580, """]")), IF(ISBLANK(AI580), "", _xlfn.CONCAT(", [""ip"", """, AI580, """]")), "]"))</f>
        <v/>
      </c>
    </row>
    <row r="581" spans="6:36" x14ac:dyDescent="0.2">
      <c r="F581" s="22" t="str">
        <f>IF(ISBLANK(E581), "", Table2[[#This Row],[unique_id]])</f>
        <v/>
      </c>
      <c r="V581" s="22" t="str">
        <f>IF(ISBLANK(U581),  "", _xlfn.CONCAT("haas/entity/sensor/", LOWER(C581), "/", E581, "/config"))</f>
        <v/>
      </c>
      <c r="W581" s="22" t="str">
        <f>IF(ISBLANK(U581),  "", _xlfn.CONCAT("haas/entity/sensor/", LOWER(C581), "/", E581))</f>
        <v/>
      </c>
      <c r="Z581" s="22"/>
      <c r="AJ581" s="22" t="str">
        <f>IF(AND(ISBLANK(AH581), ISBLANK(AI581)), "", _xlfn.CONCAT("[", IF(ISBLANK(AH581), "", _xlfn.CONCAT("[""mac"", """, AH581, """]")), IF(ISBLANK(AI581), "", _xlfn.CONCAT(", [""ip"", """, AI581, """]")), "]"))</f>
        <v/>
      </c>
    </row>
    <row r="582" spans="6:36" x14ac:dyDescent="0.2">
      <c r="F582" s="22" t="str">
        <f>IF(ISBLANK(E582), "", Table2[[#This Row],[unique_id]])</f>
        <v/>
      </c>
      <c r="V582" s="22" t="str">
        <f>IF(ISBLANK(U582),  "", _xlfn.CONCAT("haas/entity/sensor/", LOWER(C582), "/", E582, "/config"))</f>
        <v/>
      </c>
      <c r="W582" s="22" t="str">
        <f>IF(ISBLANK(U582),  "", _xlfn.CONCAT("haas/entity/sensor/", LOWER(C582), "/", E582))</f>
        <v/>
      </c>
      <c r="Z582" s="22"/>
      <c r="AJ582" s="22" t="str">
        <f>IF(AND(ISBLANK(AH582), ISBLANK(AI582)), "", _xlfn.CONCAT("[", IF(ISBLANK(AH582), "", _xlfn.CONCAT("[""mac"", """, AH582, """]")), IF(ISBLANK(AI582), "", _xlfn.CONCAT(", [""ip"", """, AI582, """]")), "]"))</f>
        <v/>
      </c>
    </row>
    <row r="583" spans="6:36" x14ac:dyDescent="0.2">
      <c r="F583" s="22" t="str">
        <f>IF(ISBLANK(E583), "", Table2[[#This Row],[unique_id]])</f>
        <v/>
      </c>
      <c r="V583" s="22" t="str">
        <f>IF(ISBLANK(U583),  "", _xlfn.CONCAT("haas/entity/sensor/", LOWER(C583), "/", E583, "/config"))</f>
        <v/>
      </c>
      <c r="W583" s="22" t="str">
        <f>IF(ISBLANK(U583),  "", _xlfn.CONCAT("haas/entity/sensor/", LOWER(C583), "/", E583))</f>
        <v/>
      </c>
      <c r="Z583" s="22"/>
      <c r="AJ583" s="22" t="str">
        <f>IF(AND(ISBLANK(AH583), ISBLANK(AI583)), "", _xlfn.CONCAT("[", IF(ISBLANK(AH583), "", _xlfn.CONCAT("[""mac"", """, AH583, """]")), IF(ISBLANK(AI583), "", _xlfn.CONCAT(", [""ip"", """, AI583, """]")), "]"))</f>
        <v/>
      </c>
    </row>
    <row r="584" spans="6:36" x14ac:dyDescent="0.2">
      <c r="F584" s="22" t="str">
        <f>IF(ISBLANK(E584), "", Table2[[#This Row],[unique_id]])</f>
        <v/>
      </c>
      <c r="V584" s="22" t="str">
        <f>IF(ISBLANK(U584),  "", _xlfn.CONCAT("haas/entity/sensor/", LOWER(C584), "/", E584, "/config"))</f>
        <v/>
      </c>
      <c r="W584" s="22" t="str">
        <f>IF(ISBLANK(U584),  "", _xlfn.CONCAT("haas/entity/sensor/", LOWER(C584), "/", E584))</f>
        <v/>
      </c>
      <c r="Z584" s="22"/>
      <c r="AJ584" s="22" t="str">
        <f>IF(AND(ISBLANK(AH584), ISBLANK(AI584)), "", _xlfn.CONCAT("[", IF(ISBLANK(AH584), "", _xlfn.CONCAT("[""mac"", """, AH584, """]")), IF(ISBLANK(AI584), "", _xlfn.CONCAT(", [""ip"", """, AI584, """]")), "]"))</f>
        <v/>
      </c>
    </row>
    <row r="585" spans="6:36" x14ac:dyDescent="0.2">
      <c r="F585" s="22" t="str">
        <f>IF(ISBLANK(E585), "", Table2[[#This Row],[unique_id]])</f>
        <v/>
      </c>
      <c r="V585" s="22" t="str">
        <f>IF(ISBLANK(U585),  "", _xlfn.CONCAT("haas/entity/sensor/", LOWER(C585), "/", E585, "/config"))</f>
        <v/>
      </c>
      <c r="W585" s="22" t="str">
        <f>IF(ISBLANK(U585),  "", _xlfn.CONCAT("haas/entity/sensor/", LOWER(C585), "/", E585))</f>
        <v/>
      </c>
      <c r="Z585" s="22"/>
      <c r="AJ585" s="22" t="str">
        <f>IF(AND(ISBLANK(AH585), ISBLANK(AI585)), "", _xlfn.CONCAT("[", IF(ISBLANK(AH585), "", _xlfn.CONCAT("[""mac"", """, AH585, """]")), IF(ISBLANK(AI585), "", _xlfn.CONCAT(", [""ip"", """, AI585, """]")), "]"))</f>
        <v/>
      </c>
    </row>
    <row r="586" spans="6:36" x14ac:dyDescent="0.2">
      <c r="F586" s="22" t="str">
        <f>IF(ISBLANK(E586), "", Table2[[#This Row],[unique_id]])</f>
        <v/>
      </c>
      <c r="V586" s="22" t="str">
        <f>IF(ISBLANK(U586),  "", _xlfn.CONCAT("haas/entity/sensor/", LOWER(C586), "/", E586, "/config"))</f>
        <v/>
      </c>
      <c r="W586" s="22" t="str">
        <f>IF(ISBLANK(U586),  "", _xlfn.CONCAT("haas/entity/sensor/", LOWER(C586), "/", E586))</f>
        <v/>
      </c>
      <c r="Z586" s="22"/>
      <c r="AJ586" s="22" t="str">
        <f>IF(AND(ISBLANK(AH586), ISBLANK(AI586)), "", _xlfn.CONCAT("[", IF(ISBLANK(AH586), "", _xlfn.CONCAT("[""mac"", """, AH586, """]")), IF(ISBLANK(AI586), "", _xlfn.CONCAT(", [""ip"", """, AI586, """]")), "]"))</f>
        <v/>
      </c>
    </row>
    <row r="587" spans="6:36" x14ac:dyDescent="0.2">
      <c r="F587" s="22" t="str">
        <f>IF(ISBLANK(E587), "", Table2[[#This Row],[unique_id]])</f>
        <v/>
      </c>
      <c r="V587" s="22" t="str">
        <f>IF(ISBLANK(U587),  "", _xlfn.CONCAT("haas/entity/sensor/", LOWER(C587), "/", E587, "/config"))</f>
        <v/>
      </c>
      <c r="W587" s="22" t="str">
        <f>IF(ISBLANK(U587),  "", _xlfn.CONCAT("haas/entity/sensor/", LOWER(C587), "/", E587))</f>
        <v/>
      </c>
      <c r="Z587" s="22"/>
      <c r="AJ587" s="22" t="str">
        <f>IF(AND(ISBLANK(AH587), ISBLANK(AI587)), "", _xlfn.CONCAT("[", IF(ISBLANK(AH587), "", _xlfn.CONCAT("[""mac"", """, AH587, """]")), IF(ISBLANK(AI587), "", _xlfn.CONCAT(", [""ip"", """, AI587, """]")), "]"))</f>
        <v/>
      </c>
    </row>
    <row r="588" spans="6:36" x14ac:dyDescent="0.2">
      <c r="F588" s="22" t="str">
        <f>IF(ISBLANK(E588), "", Table2[[#This Row],[unique_id]])</f>
        <v/>
      </c>
      <c r="V588" s="22" t="str">
        <f>IF(ISBLANK(U588),  "", _xlfn.CONCAT("haas/entity/sensor/", LOWER(C588), "/", E588, "/config"))</f>
        <v/>
      </c>
      <c r="W588" s="22" t="str">
        <f>IF(ISBLANK(U588),  "", _xlfn.CONCAT("haas/entity/sensor/", LOWER(C588), "/", E588))</f>
        <v/>
      </c>
      <c r="Z588" s="22"/>
      <c r="AJ588" s="22" t="str">
        <f>IF(AND(ISBLANK(AH588), ISBLANK(AI588)), "", _xlfn.CONCAT("[", IF(ISBLANK(AH588), "", _xlfn.CONCAT("[""mac"", """, AH588, """]")), IF(ISBLANK(AI588), "", _xlfn.CONCAT(", [""ip"", """, AI588, """]")), "]"))</f>
        <v/>
      </c>
    </row>
    <row r="589" spans="6:36" x14ac:dyDescent="0.2">
      <c r="F589" s="22" t="str">
        <f>IF(ISBLANK(E589), "", Table2[[#This Row],[unique_id]])</f>
        <v/>
      </c>
      <c r="V589" s="22" t="str">
        <f>IF(ISBLANK(U589),  "", _xlfn.CONCAT("haas/entity/sensor/", LOWER(C589), "/", E589, "/config"))</f>
        <v/>
      </c>
      <c r="W589" s="22" t="str">
        <f>IF(ISBLANK(U589),  "", _xlfn.CONCAT("haas/entity/sensor/", LOWER(C589), "/", E589))</f>
        <v/>
      </c>
      <c r="Z589" s="22"/>
      <c r="AJ589" s="22" t="str">
        <f>IF(AND(ISBLANK(AH589), ISBLANK(AI589)), "", _xlfn.CONCAT("[", IF(ISBLANK(AH589), "", _xlfn.CONCAT("[""mac"", """, AH589, """]")), IF(ISBLANK(AI589), "", _xlfn.CONCAT(", [""ip"", """, AI589, """]")), "]"))</f>
        <v/>
      </c>
    </row>
    <row r="590" spans="6:36" x14ac:dyDescent="0.2">
      <c r="F590" s="22" t="str">
        <f>IF(ISBLANK(E590), "", Table2[[#This Row],[unique_id]])</f>
        <v/>
      </c>
      <c r="V590" s="22" t="str">
        <f>IF(ISBLANK(U590),  "", _xlfn.CONCAT("haas/entity/sensor/", LOWER(C590), "/", E590, "/config"))</f>
        <v/>
      </c>
      <c r="W590" s="22" t="str">
        <f>IF(ISBLANK(U590),  "", _xlfn.CONCAT("haas/entity/sensor/", LOWER(C590), "/", E590))</f>
        <v/>
      </c>
      <c r="Z590" s="22"/>
      <c r="AJ590" s="22" t="str">
        <f>IF(AND(ISBLANK(AH590), ISBLANK(AI590)), "", _xlfn.CONCAT("[", IF(ISBLANK(AH590), "", _xlfn.CONCAT("[""mac"", """, AH590, """]")), IF(ISBLANK(AI590), "", _xlfn.CONCAT(", [""ip"", """, AI590, """]")), "]"))</f>
        <v/>
      </c>
    </row>
    <row r="591" spans="6:36" x14ac:dyDescent="0.2">
      <c r="F591" s="22" t="str">
        <f>IF(ISBLANK(E591), "", Table2[[#This Row],[unique_id]])</f>
        <v/>
      </c>
      <c r="V591" s="22" t="str">
        <f>IF(ISBLANK(U591),  "", _xlfn.CONCAT("haas/entity/sensor/", LOWER(C591), "/", E591, "/config"))</f>
        <v/>
      </c>
      <c r="W591" s="22" t="str">
        <f>IF(ISBLANK(U591),  "", _xlfn.CONCAT("haas/entity/sensor/", LOWER(C591), "/", E591))</f>
        <v/>
      </c>
      <c r="Z591" s="22"/>
      <c r="AJ591" s="22" t="str">
        <f>IF(AND(ISBLANK(AH591), ISBLANK(AI591)), "", _xlfn.CONCAT("[", IF(ISBLANK(AH591), "", _xlfn.CONCAT("[""mac"", """, AH591, """]")), IF(ISBLANK(AI591), "", _xlfn.CONCAT(", [""ip"", """, AI591, """]")), "]"))</f>
        <v/>
      </c>
    </row>
    <row r="592" spans="6:36" x14ac:dyDescent="0.2">
      <c r="F592" s="22" t="str">
        <f>IF(ISBLANK(E592), "", Table2[[#This Row],[unique_id]])</f>
        <v/>
      </c>
      <c r="V592" s="22" t="str">
        <f>IF(ISBLANK(U592),  "", _xlfn.CONCAT("haas/entity/sensor/", LOWER(C592), "/", E592, "/config"))</f>
        <v/>
      </c>
      <c r="W592" s="22" t="str">
        <f>IF(ISBLANK(U592),  "", _xlfn.CONCAT("haas/entity/sensor/", LOWER(C592), "/", E592))</f>
        <v/>
      </c>
      <c r="Z592" s="22"/>
      <c r="AJ592" s="22" t="str">
        <f>IF(AND(ISBLANK(AH592), ISBLANK(AI592)), "", _xlfn.CONCAT("[", IF(ISBLANK(AH592), "", _xlfn.CONCAT("[""mac"", """, AH592, """]")), IF(ISBLANK(AI592), "", _xlfn.CONCAT(", [""ip"", """, AI592, """]")), "]"))</f>
        <v/>
      </c>
    </row>
    <row r="593" spans="6:36" x14ac:dyDescent="0.2">
      <c r="F593" s="22" t="str">
        <f>IF(ISBLANK(E593), "", Table2[[#This Row],[unique_id]])</f>
        <v/>
      </c>
      <c r="V593" s="22" t="str">
        <f>IF(ISBLANK(U593),  "", _xlfn.CONCAT("haas/entity/sensor/", LOWER(C593), "/", E593, "/config"))</f>
        <v/>
      </c>
      <c r="W593" s="22" t="str">
        <f>IF(ISBLANK(U593),  "", _xlfn.CONCAT("haas/entity/sensor/", LOWER(C593), "/", E593))</f>
        <v/>
      </c>
      <c r="Z593" s="22"/>
      <c r="AJ593" s="22" t="str">
        <f>IF(AND(ISBLANK(AH593), ISBLANK(AI593)), "", _xlfn.CONCAT("[", IF(ISBLANK(AH593), "", _xlfn.CONCAT("[""mac"", """, AH593, """]")), IF(ISBLANK(AI593), "", _xlfn.CONCAT(", [""ip"", """, AI593, """]")), "]"))</f>
        <v/>
      </c>
    </row>
    <row r="594" spans="6:36" x14ac:dyDescent="0.2">
      <c r="F594" s="22" t="str">
        <f>IF(ISBLANK(E594), "", Table2[[#This Row],[unique_id]])</f>
        <v/>
      </c>
      <c r="V594" s="22" t="str">
        <f>IF(ISBLANK(U594),  "", _xlfn.CONCAT("haas/entity/sensor/", LOWER(C594), "/", E594, "/config"))</f>
        <v/>
      </c>
      <c r="W594" s="22" t="str">
        <f>IF(ISBLANK(U594),  "", _xlfn.CONCAT("haas/entity/sensor/", LOWER(C594), "/", E594))</f>
        <v/>
      </c>
      <c r="Z594" s="22"/>
      <c r="AJ594" s="22" t="str">
        <f>IF(AND(ISBLANK(AH594), ISBLANK(AI594)), "", _xlfn.CONCAT("[", IF(ISBLANK(AH594), "", _xlfn.CONCAT("[""mac"", """, AH594, """]")), IF(ISBLANK(AI594), "", _xlfn.CONCAT(", [""ip"", """, AI594, """]")), "]"))</f>
        <v/>
      </c>
    </row>
    <row r="595" spans="6:36" x14ac:dyDescent="0.2">
      <c r="F595" s="22" t="str">
        <f>IF(ISBLANK(E595), "", Table2[[#This Row],[unique_id]])</f>
        <v/>
      </c>
      <c r="V595" s="22" t="str">
        <f>IF(ISBLANK(U595),  "", _xlfn.CONCAT("haas/entity/sensor/", LOWER(C595), "/", E595, "/config"))</f>
        <v/>
      </c>
      <c r="W595" s="22" t="str">
        <f>IF(ISBLANK(U595),  "", _xlfn.CONCAT("haas/entity/sensor/", LOWER(C595), "/", E595))</f>
        <v/>
      </c>
      <c r="Z595" s="22"/>
      <c r="AJ595" s="22" t="str">
        <f>IF(AND(ISBLANK(AH595), ISBLANK(AI595)), "", _xlfn.CONCAT("[", IF(ISBLANK(AH595), "", _xlfn.CONCAT("[""mac"", """, AH595, """]")), IF(ISBLANK(AI595), "", _xlfn.CONCAT(", [""ip"", """, AI595, """]")), "]"))</f>
        <v/>
      </c>
    </row>
    <row r="596" spans="6:36" x14ac:dyDescent="0.2">
      <c r="F596" s="22" t="str">
        <f>IF(ISBLANK(E596), "", Table2[[#This Row],[unique_id]])</f>
        <v/>
      </c>
      <c r="V596" s="22" t="str">
        <f>IF(ISBLANK(U596),  "", _xlfn.CONCAT("haas/entity/sensor/", LOWER(C596), "/", E596, "/config"))</f>
        <v/>
      </c>
      <c r="W596" s="22" t="str">
        <f>IF(ISBLANK(U596),  "", _xlfn.CONCAT("haas/entity/sensor/", LOWER(C596), "/", E596))</f>
        <v/>
      </c>
      <c r="Z596" s="22"/>
      <c r="AJ596" s="22" t="str">
        <f>IF(AND(ISBLANK(AH596), ISBLANK(AI596)), "", _xlfn.CONCAT("[", IF(ISBLANK(AH596), "", _xlfn.CONCAT("[""mac"", """, AH596, """]")), IF(ISBLANK(AI596), "", _xlfn.CONCAT(", [""ip"", """, AI596, """]")), "]"))</f>
        <v/>
      </c>
    </row>
    <row r="597" spans="6:36" x14ac:dyDescent="0.2">
      <c r="F597" s="22" t="str">
        <f>IF(ISBLANK(E597), "", Table2[[#This Row],[unique_id]])</f>
        <v/>
      </c>
      <c r="V597" s="22" t="str">
        <f>IF(ISBLANK(U597),  "", _xlfn.CONCAT("haas/entity/sensor/", LOWER(C597), "/", E597, "/config"))</f>
        <v/>
      </c>
      <c r="W597" s="22" t="str">
        <f>IF(ISBLANK(U597),  "", _xlfn.CONCAT("haas/entity/sensor/", LOWER(C597), "/", E597))</f>
        <v/>
      </c>
      <c r="Z597" s="22"/>
      <c r="AJ597" s="22" t="str">
        <f>IF(AND(ISBLANK(AH597), ISBLANK(AI597)), "", _xlfn.CONCAT("[", IF(ISBLANK(AH597), "", _xlfn.CONCAT("[""mac"", """, AH597, """]")), IF(ISBLANK(AI597), "", _xlfn.CONCAT(", [""ip"", """, AI597, """]")), "]"))</f>
        <v/>
      </c>
    </row>
    <row r="598" spans="6:36" x14ac:dyDescent="0.2">
      <c r="F598" s="22" t="str">
        <f>IF(ISBLANK(E598), "", Table2[[#This Row],[unique_id]])</f>
        <v/>
      </c>
      <c r="V598" s="22" t="str">
        <f>IF(ISBLANK(U598),  "", _xlfn.CONCAT("haas/entity/sensor/", LOWER(C598), "/", E598, "/config"))</f>
        <v/>
      </c>
      <c r="W598" s="22" t="str">
        <f>IF(ISBLANK(U598),  "", _xlfn.CONCAT("haas/entity/sensor/", LOWER(C598), "/", E598))</f>
        <v/>
      </c>
      <c r="Z598" s="22"/>
      <c r="AJ598" s="22" t="str">
        <f>IF(AND(ISBLANK(AH598), ISBLANK(AI598)), "", _xlfn.CONCAT("[", IF(ISBLANK(AH598), "", _xlfn.CONCAT("[""mac"", """, AH598, """]")), IF(ISBLANK(AI598), "", _xlfn.CONCAT(", [""ip"", """, AI598, """]")), "]"))</f>
        <v/>
      </c>
    </row>
    <row r="599" spans="6:36" x14ac:dyDescent="0.2">
      <c r="F599" s="22" t="str">
        <f>IF(ISBLANK(E599), "", Table2[[#This Row],[unique_id]])</f>
        <v/>
      </c>
      <c r="V599" s="22" t="str">
        <f>IF(ISBLANK(U599),  "", _xlfn.CONCAT("haas/entity/sensor/", LOWER(C599), "/", E599, "/config"))</f>
        <v/>
      </c>
      <c r="W599" s="22" t="str">
        <f>IF(ISBLANK(U599),  "", _xlfn.CONCAT("haas/entity/sensor/", LOWER(C599), "/", E599))</f>
        <v/>
      </c>
      <c r="Z599" s="22"/>
      <c r="AJ599" s="22" t="str">
        <f>IF(AND(ISBLANK(AH599), ISBLANK(AI599)), "", _xlfn.CONCAT("[", IF(ISBLANK(AH599), "", _xlfn.CONCAT("[""mac"", """, AH599, """]")), IF(ISBLANK(AI599), "", _xlfn.CONCAT(", [""ip"", """, AI599, """]")), "]"))</f>
        <v/>
      </c>
    </row>
    <row r="600" spans="6:36" x14ac:dyDescent="0.2">
      <c r="F600" s="22" t="str">
        <f>IF(ISBLANK(E600), "", Table2[[#This Row],[unique_id]])</f>
        <v/>
      </c>
      <c r="V600" s="22" t="str">
        <f>IF(ISBLANK(U600),  "", _xlfn.CONCAT("haas/entity/sensor/", LOWER(C600), "/", E600, "/config"))</f>
        <v/>
      </c>
      <c r="W600" s="22" t="str">
        <f>IF(ISBLANK(U600),  "", _xlfn.CONCAT("haas/entity/sensor/", LOWER(C600), "/", E600))</f>
        <v/>
      </c>
      <c r="Z600" s="22"/>
      <c r="AJ600" s="22" t="str">
        <f>IF(AND(ISBLANK(AH600), ISBLANK(AI600)), "", _xlfn.CONCAT("[", IF(ISBLANK(AH600), "", _xlfn.CONCAT("[""mac"", """, AH600, """]")), IF(ISBLANK(AI600), "", _xlfn.CONCAT(", [""ip"", """, AI600, """]")), "]"))</f>
        <v/>
      </c>
    </row>
    <row r="601" spans="6:36" x14ac:dyDescent="0.2">
      <c r="F601" s="22" t="str">
        <f>IF(ISBLANK(E601), "", Table2[[#This Row],[unique_id]])</f>
        <v/>
      </c>
      <c r="V601" s="22" t="str">
        <f>IF(ISBLANK(U601),  "", _xlfn.CONCAT("haas/entity/sensor/", LOWER(C601), "/", E601, "/config"))</f>
        <v/>
      </c>
      <c r="W601" s="22" t="str">
        <f>IF(ISBLANK(U601),  "", _xlfn.CONCAT("haas/entity/sensor/", LOWER(C601), "/", E601))</f>
        <v/>
      </c>
      <c r="Z601" s="22"/>
      <c r="AJ601" s="22" t="str">
        <f>IF(AND(ISBLANK(AH601), ISBLANK(AI601)), "", _xlfn.CONCAT("[", IF(ISBLANK(AH601), "", _xlfn.CONCAT("[""mac"", """, AH601, """]")), IF(ISBLANK(AI601), "", _xlfn.CONCAT(", [""ip"", """, AI601, """]")), "]"))</f>
        <v/>
      </c>
    </row>
    <row r="602" spans="6:36" x14ac:dyDescent="0.2">
      <c r="F602" s="22" t="str">
        <f>IF(ISBLANK(E602), "", Table2[[#This Row],[unique_id]])</f>
        <v/>
      </c>
      <c r="V602" s="22" t="str">
        <f>IF(ISBLANK(U602),  "", _xlfn.CONCAT("haas/entity/sensor/", LOWER(C602), "/", E602, "/config"))</f>
        <v/>
      </c>
      <c r="W602" s="22" t="str">
        <f>IF(ISBLANK(U602),  "", _xlfn.CONCAT("haas/entity/sensor/", LOWER(C602), "/", E602))</f>
        <v/>
      </c>
      <c r="Z602" s="22"/>
      <c r="AJ602" s="22" t="str">
        <f>IF(AND(ISBLANK(AH602), ISBLANK(AI602)), "", _xlfn.CONCAT("[", IF(ISBLANK(AH602), "", _xlfn.CONCAT("[""mac"", """, AH602, """]")), IF(ISBLANK(AI602), "", _xlfn.CONCAT(", [""ip"", """, AI602, """]")), "]"))</f>
        <v/>
      </c>
    </row>
    <row r="603" spans="6:36" x14ac:dyDescent="0.2">
      <c r="F603" s="22" t="str">
        <f>IF(ISBLANK(E603), "", Table2[[#This Row],[unique_id]])</f>
        <v/>
      </c>
      <c r="V603" s="22" t="str">
        <f>IF(ISBLANK(U603),  "", _xlfn.CONCAT("haas/entity/sensor/", LOWER(C603), "/", E603, "/config"))</f>
        <v/>
      </c>
      <c r="W603" s="22" t="str">
        <f>IF(ISBLANK(U603),  "", _xlfn.CONCAT("haas/entity/sensor/", LOWER(C603), "/", E603))</f>
        <v/>
      </c>
      <c r="Z603" s="22"/>
      <c r="AJ603" s="22" t="str">
        <f>IF(AND(ISBLANK(AH603), ISBLANK(AI603)), "", _xlfn.CONCAT("[", IF(ISBLANK(AH603), "", _xlfn.CONCAT("[""mac"", """, AH603, """]")), IF(ISBLANK(AI603), "", _xlfn.CONCAT(", [""ip"", """, AI603, """]")), "]"))</f>
        <v/>
      </c>
    </row>
    <row r="604" spans="6:36" x14ac:dyDescent="0.2">
      <c r="F604" s="22" t="str">
        <f>IF(ISBLANK(E604), "", Table2[[#This Row],[unique_id]])</f>
        <v/>
      </c>
      <c r="V604" s="22" t="str">
        <f>IF(ISBLANK(U604),  "", _xlfn.CONCAT("haas/entity/sensor/", LOWER(C604), "/", E604, "/config"))</f>
        <v/>
      </c>
      <c r="W604" s="22" t="str">
        <f>IF(ISBLANK(U604),  "", _xlfn.CONCAT("haas/entity/sensor/", LOWER(C604), "/", E604))</f>
        <v/>
      </c>
      <c r="Z604" s="22"/>
      <c r="AJ604" s="22" t="str">
        <f>IF(AND(ISBLANK(AH604), ISBLANK(AI604)), "", _xlfn.CONCAT("[", IF(ISBLANK(AH604), "", _xlfn.CONCAT("[""mac"", """, AH604, """]")), IF(ISBLANK(AI604), "", _xlfn.CONCAT(", [""ip"", """, AI604, """]")), "]"))</f>
        <v/>
      </c>
    </row>
    <row r="605" spans="6:36" x14ac:dyDescent="0.2">
      <c r="F605" s="22" t="str">
        <f>IF(ISBLANK(E605), "", Table2[[#This Row],[unique_id]])</f>
        <v/>
      </c>
      <c r="V605" s="22" t="str">
        <f>IF(ISBLANK(U605),  "", _xlfn.CONCAT("haas/entity/sensor/", LOWER(C605), "/", E605, "/config"))</f>
        <v/>
      </c>
      <c r="W605" s="22" t="str">
        <f>IF(ISBLANK(U605),  "", _xlfn.CONCAT("haas/entity/sensor/", LOWER(C605), "/", E605))</f>
        <v/>
      </c>
      <c r="Z605" s="22"/>
      <c r="AJ605" s="22" t="str">
        <f>IF(AND(ISBLANK(AH605), ISBLANK(AI605)), "", _xlfn.CONCAT("[", IF(ISBLANK(AH605), "", _xlfn.CONCAT("[""mac"", """, AH605, """]")), IF(ISBLANK(AI605), "", _xlfn.CONCAT(", [""ip"", """, AI605, """]")), "]"))</f>
        <v/>
      </c>
    </row>
    <row r="606" spans="6:36" x14ac:dyDescent="0.2">
      <c r="F606" s="22" t="str">
        <f>IF(ISBLANK(E606), "", Table2[[#This Row],[unique_id]])</f>
        <v/>
      </c>
      <c r="V606" s="22" t="str">
        <f>IF(ISBLANK(U606),  "", _xlfn.CONCAT("haas/entity/sensor/", LOWER(C606), "/", E606, "/config"))</f>
        <v/>
      </c>
      <c r="W606" s="22" t="str">
        <f>IF(ISBLANK(U606),  "", _xlfn.CONCAT("haas/entity/sensor/", LOWER(C606), "/", E606))</f>
        <v/>
      </c>
      <c r="Z606" s="22"/>
      <c r="AJ606" s="22" t="str">
        <f>IF(AND(ISBLANK(AH606), ISBLANK(AI606)), "", _xlfn.CONCAT("[", IF(ISBLANK(AH606), "", _xlfn.CONCAT("[""mac"", """, AH606, """]")), IF(ISBLANK(AI606), "", _xlfn.CONCAT(", [""ip"", """, AI606, """]")), "]"))</f>
        <v/>
      </c>
    </row>
    <row r="607" spans="6:36" x14ac:dyDescent="0.2">
      <c r="F607" s="22" t="str">
        <f>IF(ISBLANK(E607), "", Table2[[#This Row],[unique_id]])</f>
        <v/>
      </c>
      <c r="V607" s="22" t="str">
        <f>IF(ISBLANK(U607),  "", _xlfn.CONCAT("haas/entity/sensor/", LOWER(C607), "/", E607, "/config"))</f>
        <v/>
      </c>
      <c r="W607" s="22" t="str">
        <f>IF(ISBLANK(U607),  "", _xlfn.CONCAT("haas/entity/sensor/", LOWER(C607), "/", E607))</f>
        <v/>
      </c>
      <c r="Z607" s="22"/>
      <c r="AJ607" s="22" t="str">
        <f>IF(AND(ISBLANK(AH607), ISBLANK(AI607)), "", _xlfn.CONCAT("[", IF(ISBLANK(AH607), "", _xlfn.CONCAT("[""mac"", """, AH607, """]")), IF(ISBLANK(AI607), "", _xlfn.CONCAT(", [""ip"", """, AI607, """]")), "]"))</f>
        <v/>
      </c>
    </row>
    <row r="608" spans="6:36" x14ac:dyDescent="0.2">
      <c r="F608" s="22" t="str">
        <f>IF(ISBLANK(E608), "", Table2[[#This Row],[unique_id]])</f>
        <v/>
      </c>
      <c r="V608" s="22" t="str">
        <f>IF(ISBLANK(U608),  "", _xlfn.CONCAT("haas/entity/sensor/", LOWER(C608), "/", E608, "/config"))</f>
        <v/>
      </c>
      <c r="W608" s="22" t="str">
        <f>IF(ISBLANK(U608),  "", _xlfn.CONCAT("haas/entity/sensor/", LOWER(C608), "/", E608))</f>
        <v/>
      </c>
      <c r="Z608" s="22"/>
      <c r="AJ608" s="22" t="str">
        <f>IF(AND(ISBLANK(AH608), ISBLANK(AI608)), "", _xlfn.CONCAT("[", IF(ISBLANK(AH608), "", _xlfn.CONCAT("[""mac"", """, AH608, """]")), IF(ISBLANK(AI608), "", _xlfn.CONCAT(", [""ip"", """, AI608, """]")), "]"))</f>
        <v/>
      </c>
    </row>
    <row r="609" spans="6:36" x14ac:dyDescent="0.2">
      <c r="F609" s="22" t="str">
        <f>IF(ISBLANK(E609), "", Table2[[#This Row],[unique_id]])</f>
        <v/>
      </c>
      <c r="V609" s="22" t="str">
        <f>IF(ISBLANK(U609),  "", _xlfn.CONCAT("haas/entity/sensor/", LOWER(C609), "/", E609, "/config"))</f>
        <v/>
      </c>
      <c r="W609" s="22" t="str">
        <f>IF(ISBLANK(U609),  "", _xlfn.CONCAT("haas/entity/sensor/", LOWER(C609), "/", E609))</f>
        <v/>
      </c>
      <c r="Z609" s="22"/>
      <c r="AJ609" s="22" t="str">
        <f>IF(AND(ISBLANK(AH609), ISBLANK(AI609)), "", _xlfn.CONCAT("[", IF(ISBLANK(AH609), "", _xlfn.CONCAT("[""mac"", """, AH609, """]")), IF(ISBLANK(AI609), "", _xlfn.CONCAT(", [""ip"", """, AI609, """]")), "]"))</f>
        <v/>
      </c>
    </row>
    <row r="610" spans="6:36" x14ac:dyDescent="0.2">
      <c r="F610" s="22" t="str">
        <f>IF(ISBLANK(E610), "", Table2[[#This Row],[unique_id]])</f>
        <v/>
      </c>
      <c r="V610" s="22" t="str">
        <f>IF(ISBLANK(U610),  "", _xlfn.CONCAT("haas/entity/sensor/", LOWER(C610), "/", E610, "/config"))</f>
        <v/>
      </c>
      <c r="W610" s="22" t="str">
        <f>IF(ISBLANK(U610),  "", _xlfn.CONCAT("haas/entity/sensor/", LOWER(C610), "/", E610))</f>
        <v/>
      </c>
      <c r="Z610" s="22"/>
      <c r="AJ610" s="22" t="str">
        <f>IF(AND(ISBLANK(AH610), ISBLANK(AI610)), "", _xlfn.CONCAT("[", IF(ISBLANK(AH610), "", _xlfn.CONCAT("[""mac"", """, AH610, """]")), IF(ISBLANK(AI610), "", _xlfn.CONCAT(", [""ip"", """, AI610, """]")), "]"))</f>
        <v/>
      </c>
    </row>
    <row r="611" spans="6:36" x14ac:dyDescent="0.2">
      <c r="F611" s="22" t="str">
        <f>IF(ISBLANK(E611), "", Table2[[#This Row],[unique_id]])</f>
        <v/>
      </c>
      <c r="V611" s="22" t="str">
        <f>IF(ISBLANK(U611),  "", _xlfn.CONCAT("haas/entity/sensor/", LOWER(C611), "/", E611, "/config"))</f>
        <v/>
      </c>
      <c r="W611" s="22" t="str">
        <f>IF(ISBLANK(U611),  "", _xlfn.CONCAT("haas/entity/sensor/", LOWER(C611), "/", E611))</f>
        <v/>
      </c>
      <c r="Z611" s="22"/>
      <c r="AJ611" s="22" t="str">
        <f>IF(AND(ISBLANK(AH611), ISBLANK(AI611)), "", _xlfn.CONCAT("[", IF(ISBLANK(AH611), "", _xlfn.CONCAT("[""mac"", """, AH611, """]")), IF(ISBLANK(AI611), "", _xlfn.CONCAT(", [""ip"", """, AI611, """]")), "]"))</f>
        <v/>
      </c>
    </row>
    <row r="612" spans="6:36" x14ac:dyDescent="0.2">
      <c r="F612" s="22" t="str">
        <f>IF(ISBLANK(E612), "", Table2[[#This Row],[unique_id]])</f>
        <v/>
      </c>
      <c r="V612" s="22" t="str">
        <f>IF(ISBLANK(U612),  "", _xlfn.CONCAT("haas/entity/sensor/", LOWER(C612), "/", E612, "/config"))</f>
        <v/>
      </c>
      <c r="W612" s="22" t="str">
        <f>IF(ISBLANK(U612),  "", _xlfn.CONCAT("haas/entity/sensor/", LOWER(C612), "/", E612))</f>
        <v/>
      </c>
      <c r="Z612" s="22"/>
      <c r="AJ612" s="22" t="str">
        <f>IF(AND(ISBLANK(AH612), ISBLANK(AI612)), "", _xlfn.CONCAT("[", IF(ISBLANK(AH612), "", _xlfn.CONCAT("[""mac"", """, AH612, """]")), IF(ISBLANK(AI612), "", _xlfn.CONCAT(", [""ip"", """, AI612, """]")), "]"))</f>
        <v/>
      </c>
    </row>
    <row r="613" spans="6:36" x14ac:dyDescent="0.2">
      <c r="F613" s="22" t="str">
        <f>IF(ISBLANK(E613), "", Table2[[#This Row],[unique_id]])</f>
        <v/>
      </c>
      <c r="V613" s="22" t="str">
        <f>IF(ISBLANK(U613),  "", _xlfn.CONCAT("haas/entity/sensor/", LOWER(C613), "/", E613, "/config"))</f>
        <v/>
      </c>
      <c r="W613" s="22" t="str">
        <f>IF(ISBLANK(U613),  "", _xlfn.CONCAT("haas/entity/sensor/", LOWER(C613), "/", E613))</f>
        <v/>
      </c>
      <c r="Z613" s="22"/>
      <c r="AJ613" s="22" t="str">
        <f>IF(AND(ISBLANK(AH613), ISBLANK(AI613)), "", _xlfn.CONCAT("[", IF(ISBLANK(AH613), "", _xlfn.CONCAT("[""mac"", """, AH613, """]")), IF(ISBLANK(AI613), "", _xlfn.CONCAT(", [""ip"", """, AI613, """]")), "]"))</f>
        <v/>
      </c>
    </row>
  </sheetData>
  <mergeCells count="1">
    <mergeCell ref="Q1:R1"/>
  </mergeCells>
  <phoneticPr fontId="2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Z16" r:id="rId5" xr:uid="{AA7762EB-4D9F-0C4C-BBA6-16F264C5C4B4}"/>
    <hyperlink ref="Z17" r:id="rId6" xr:uid="{DF25D59C-0A79-1249-A0D9-909020869E69}"/>
    <hyperlink ref="Z18" r:id="rId7" xr:uid="{0BFDA579-F94A-C24C-A1AB-2AEC0E70C7E3}"/>
    <hyperlink ref="Z19" r:id="rId8" xr:uid="{BAF169C1-C55B-734F-83A3-1E700272045D}"/>
    <hyperlink ref="Z20" r:id="rId9" xr:uid="{7483C056-5C8A-0D49-A0FC-706E9E60F618}"/>
    <hyperlink ref="Z21" r:id="rId10" xr:uid="{8EADE576-5626-AD41-A703-EDF78E53D186}"/>
    <hyperlink ref="Z23" r:id="rId11" xr:uid="{838C2324-17CA-6D43-8365-CEC03ABF99DC}"/>
    <hyperlink ref="Z34" r:id="rId12" xr:uid="{5280AB01-47B5-BC42-9649-47D3083D5A9D}"/>
    <hyperlink ref="Z61:Z122" r:id="rId13" display="https://weewx.janeandgraham.com" xr:uid="{F2567C9E-755B-EB4B-A145-A6BBABE92D07}"/>
    <hyperlink ref="Z71" r:id="rId14" xr:uid="{4BF29126-EB14-0B45-B894-DF0FE67B857A}"/>
    <hyperlink ref="Z73" r:id="rId15" xr:uid="{DDE3E2D1-1181-724D-B8B1-18FC74D15177}"/>
    <hyperlink ref="Z15" r:id="rId16" xr:uid="{0B9554BA-3EE1-6C49-85DD-2D30A6523845}"/>
    <hyperlink ref="Z248" r:id="rId17" xr:uid="{571F5EC0-A629-BB43-88B4-F63065117497}"/>
    <hyperlink ref="Z249" r:id="rId18" xr:uid="{6ECFAFAA-1F35-084B-BA26-702320AD43B3}"/>
    <hyperlink ref="Z246" r:id="rId19" xr:uid="{4974DDA2-5A9D-2B48-849B-7C9CD05A42E0}"/>
    <hyperlink ref="Z117" r:id="rId20" display="https://weewx.janeandgraham.com" xr:uid="{6CD4EDB8-D27A-C540-A84E-1B910BE1B22E}"/>
    <hyperlink ref="Z4" r:id="rId21" xr:uid="{29395BBD-DD9F-C640-A643-B763862D3453}"/>
    <hyperlink ref="Z94:Z95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2022-07-04T00:33:30Z</dcterms:modified>
</cp:coreProperties>
</file>