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DD05481B-CF5B-8A4C-B5E9-C136556737F6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51" i="1" l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3" i="1"/>
  <c r="AB323" i="1"/>
  <c r="F323" i="1"/>
  <c r="AO322" i="1"/>
  <c r="AB322" i="1"/>
  <c r="AA322" i="1"/>
  <c r="F322" i="1"/>
  <c r="AO321" i="1"/>
  <c r="AB321" i="1"/>
  <c r="AA321" i="1"/>
  <c r="F321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5" i="1"/>
  <c r="AB324" i="1"/>
  <c r="AB326" i="1"/>
  <c r="AB328" i="1"/>
  <c r="AB327" i="1"/>
  <c r="AB329" i="1"/>
  <c r="AB330" i="1"/>
  <c r="AB331" i="1"/>
  <c r="AB332" i="1"/>
  <c r="AB333" i="1"/>
  <c r="AB334" i="1"/>
  <c r="AB335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5" i="1"/>
  <c r="AO328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4" i="1"/>
  <c r="AO326" i="1"/>
  <c r="AO281" i="1"/>
  <c r="AO327" i="1"/>
  <c r="AO329" i="1"/>
  <c r="AO330" i="1"/>
  <c r="AO331" i="1"/>
  <c r="AO332" i="1"/>
  <c r="AO333" i="1"/>
  <c r="AO334" i="1"/>
  <c r="AO335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5" i="1"/>
  <c r="F324" i="1"/>
  <c r="F326" i="1"/>
  <c r="F328" i="1"/>
  <c r="F327" i="1"/>
  <c r="F329" i="1"/>
  <c r="F330" i="1"/>
  <c r="F331" i="1"/>
  <c r="F332" i="1"/>
  <c r="F333" i="1"/>
  <c r="F334" i="1"/>
  <c r="F335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7" i="1"/>
  <c r="AA324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5" i="1"/>
  <c r="AA334" i="1"/>
  <c r="AA333" i="1"/>
  <c r="AA332" i="1"/>
  <c r="AA331" i="1"/>
  <c r="AA330" i="1"/>
  <c r="AA328" i="1"/>
  <c r="AA325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<sst xmlns="http://schemas.openxmlformats.org/spreadsheetml/2006/main" count="4800" uniqueCount="1074">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</sst>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3" fillId="0" borderId="0" xfId="1" applyNumberFormat="1" applyFont="1" applyFill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49" fontId="13" fillId="0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2"/>
    <tableColumn id="37" xr3:uid="{64D4DD58-B502-4345-9167-C0EACC9E86EC}" name="device_configuration_url" dataDxfId="0"/>
    <tableColumn id="21" xr3:uid="{00000000-0010-0000-0000-000015000000}" name="device_name" dataDxfId="1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3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Z159" zoomScale="122" zoomScaleNormal="122" workbookViewId="0">
      <selection activeCell="AE165" sqref="AE16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37" t="s">
        <v>200</v>
      </c>
      <c r="W1" s="37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50" t="s">
        <v>1073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385</v>
      </c>
      <c r="AD5" s="8">
        <v>1</v>
      </c>
      <c r="AE5" s="50" t="s">
        <v>1073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1000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51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51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51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51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51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51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51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51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>G13</f>
        <v>Parents</v>
      </c>
      <c r="AL13" s="8" t="s">
        <v>591</v>
      </c>
      <c r="AM13" s="8" t="s">
        <v>674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51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960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51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>G15</f>
        <v>Office</v>
      </c>
      <c r="AL15" s="8" t="s">
        <v>591</v>
      </c>
      <c r="AM15" s="8" t="s">
        <v>675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51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51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>G17</f>
        <v>Kitchen</v>
      </c>
      <c r="AL17" s="8" t="s">
        <v>591</v>
      </c>
      <c r="AM17" s="8" t="s">
        <v>677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51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51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51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51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51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51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>G23</f>
        <v>Laundry</v>
      </c>
      <c r="AL23" s="8" t="s">
        <v>591</v>
      </c>
      <c r="AM23" s="11" t="s">
        <v>676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51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51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50" t="s">
        <v>1073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385</v>
      </c>
      <c r="AD27" s="8">
        <v>1</v>
      </c>
      <c r="AE27" s="50" t="s">
        <v>1073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385</v>
      </c>
      <c r="AD28" s="8">
        <v>1</v>
      </c>
      <c r="AE28" s="50" t="s">
        <v>1073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385</v>
      </c>
      <c r="AD29" s="8">
        <v>1</v>
      </c>
      <c r="AE29" s="50" t="s">
        <v>1073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385</v>
      </c>
      <c r="AD30" s="8">
        <v>1</v>
      </c>
      <c r="AE30" s="50" t="s">
        <v>1073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385</v>
      </c>
      <c r="AD31" s="8">
        <v>1</v>
      </c>
      <c r="AE31" s="50" t="s">
        <v>1073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385</v>
      </c>
      <c r="AD32" s="8">
        <v>1</v>
      </c>
      <c r="AE32" s="50" t="s">
        <v>1073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385</v>
      </c>
      <c r="AD33" s="8">
        <v>1</v>
      </c>
      <c r="AE33" s="50" t="s">
        <v>1073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5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E35" s="52"/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E36" s="52"/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>IF(ISBLANK(Z37),  "", _xlfn.CONCAT(LOWER(C37), "/", E37))</f>
        <v/>
      </c>
      <c r="AE37" s="52"/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386</v>
      </c>
      <c r="AD38" s="8">
        <v>1</v>
      </c>
      <c r="AE38" s="50" t="s">
        <v>1073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51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51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51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51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51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51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51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51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51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51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386</v>
      </c>
      <c r="AD49" s="8">
        <v>1</v>
      </c>
      <c r="AE49" s="50" t="s">
        <v>1073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5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51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E52" s="52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E53" s="52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E54" s="52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E55" s="52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E56" s="52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E57" s="52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E58" s="52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E59" s="52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E60" s="52"/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E61" s="52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E62" s="52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E63" s="52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E64" s="52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E65" s="52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E66" s="52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386</v>
      </c>
      <c r="AD67" s="8">
        <v>1</v>
      </c>
      <c r="AE67" s="50" t="s">
        <v>1073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386</v>
      </c>
      <c r="AD68" s="8">
        <v>1</v>
      </c>
      <c r="AE68" s="50" t="s">
        <v>1073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386</v>
      </c>
      <c r="AD69" s="8">
        <v>1</v>
      </c>
      <c r="AE69" s="50" t="s">
        <v>1073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386</v>
      </c>
      <c r="AD70" s="8">
        <v>1</v>
      </c>
      <c r="AE70" s="50" t="s">
        <v>1073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386</v>
      </c>
      <c r="AD71" s="8">
        <v>1</v>
      </c>
      <c r="AE71" s="50" t="s">
        <v>1073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386</v>
      </c>
      <c r="AD72" s="8">
        <v>1</v>
      </c>
      <c r="AE72" s="50" t="s">
        <v>1073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385</v>
      </c>
      <c r="AD73" s="8">
        <v>1</v>
      </c>
      <c r="AE73" s="50" t="s">
        <v>1073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385</v>
      </c>
      <c r="AD74" s="8">
        <v>1</v>
      </c>
      <c r="AE74" s="50" t="s">
        <v>1073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387</v>
      </c>
      <c r="AD75" s="8">
        <v>1</v>
      </c>
      <c r="AE75" s="50" t="s">
        <v>1073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385</v>
      </c>
      <c r="AD76" s="8">
        <v>1</v>
      </c>
      <c r="AE76" s="50" t="s">
        <v>1073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385</v>
      </c>
      <c r="AD77" s="8">
        <v>1</v>
      </c>
      <c r="AE77" s="50" t="s">
        <v>1073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694</v>
      </c>
      <c r="AD78" s="8">
        <v>1</v>
      </c>
      <c r="AE78" s="50" t="s">
        <v>1073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694</v>
      </c>
      <c r="AD79" s="8">
        <v>1</v>
      </c>
      <c r="AE79" s="50" t="s">
        <v>1073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5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694</v>
      </c>
      <c r="AD81" s="8">
        <v>1</v>
      </c>
      <c r="AE81" s="50" t="s">
        <v>1073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694</v>
      </c>
      <c r="AD82" s="8">
        <v>1</v>
      </c>
      <c r="AE82" s="50" t="s">
        <v>1073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5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388</v>
      </c>
      <c r="AD84" s="8">
        <v>1</v>
      </c>
      <c r="AE84" s="50" t="s">
        <v>1073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5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388</v>
      </c>
      <c r="AD86" s="8">
        <v>1</v>
      </c>
      <c r="AE86" s="50" t="s">
        <v>1073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388</v>
      </c>
      <c r="AD87" s="8">
        <v>1</v>
      </c>
      <c r="AE87" s="50" t="s">
        <v>1073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388</v>
      </c>
      <c r="AD88" s="8">
        <v>1</v>
      </c>
      <c r="AE88" s="50" t="s">
        <v>1073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5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5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5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E92" s="52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52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E94" s="52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5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52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52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52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52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52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52"/>
      <c r="AK101" s="8" t="s">
        <v>495</v>
      </c>
      <c r="AN101" s="12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52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52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52"/>
      <c r="AN104" s="14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956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52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957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52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958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52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52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52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52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>IF(ISBLANK(Z161),  "", _xlfn.CONCAT("haas/entity/sensor/", LOWER(C161), "/", E161, "/config"))</f>
        <v/>
      </c>
      <c r="AB161" s="34" t="str">
        <f>IF(ISBLANK(Z161),  "", _xlfn.CONCAT(LOWER(C161), "/", E161))</f>
        <v/>
      </c>
      <c r="AE161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1044</v>
      </c>
      <c r="AI161" s="34" t="s">
        <v>889</v>
      </c>
      <c r="AJ161" s="34" t="s">
        <v>539</v>
      </c>
      <c r="AK161" s="34" t="s">
        <v>904</v>
      </c>
      <c r="AM161" s="34" t="s">
        <v>1043</v>
      </c>
      <c r="AO161" s="34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>IF(ISBLANK(Z162),  "", _xlfn.CONCAT("haas/entity/sensor/", LOWER(C162), "/", E162, "/config"))</f>
        <v/>
      </c>
      <c r="AB162" s="34" t="str">
        <f>IF(ISBLANK(Z162),  "", _xlfn.CONCAT(LOWER(C162), "/", E162))</f>
        <v/>
      </c>
      <c r="AE162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1045</v>
      </c>
      <c r="AI162" s="34" t="s">
        <v>889</v>
      </c>
      <c r="AJ162" s="34" t="s">
        <v>539</v>
      </c>
      <c r="AK162" s="34" t="s">
        <v>904</v>
      </c>
      <c r="AM162" s="34" t="s">
        <v>1043</v>
      </c>
      <c r="AO162" s="34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>IF(ISBLANK(Z163),  "", _xlfn.CONCAT("haas/entity/sensor/", LOWER(C163), "/", E163, "/config"))</f>
        <v/>
      </c>
      <c r="AB163" s="34" t="str">
        <f>IF(ISBLANK(Z163),  "", _xlfn.CONCAT(LOWER(C163), "/", E163))</f>
        <v/>
      </c>
      <c r="AE163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1046</v>
      </c>
      <c r="AI163" s="34" t="s">
        <v>889</v>
      </c>
      <c r="AJ163" s="34" t="s">
        <v>539</v>
      </c>
      <c r="AK163" s="34" t="s">
        <v>904</v>
      </c>
      <c r="AM163" s="34" t="s">
        <v>1043</v>
      </c>
      <c r="AO163" s="34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>IF(ISBLANK(Z164),  "", _xlfn.CONCAT("haas/entity/sensor/", LOWER(C164), "/", E164, "/config"))</f>
        <v/>
      </c>
      <c r="AB164" s="34" t="str">
        <f>IF(ISBLANK(Z164),  "", _xlfn.CONCAT(LOWER(C164), "/", E164))</f>
        <v/>
      </c>
      <c r="AE164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1047</v>
      </c>
      <c r="AI164" s="34" t="s">
        <v>889</v>
      </c>
      <c r="AJ164" s="34" t="s">
        <v>539</v>
      </c>
      <c r="AK164" s="34" t="s">
        <v>904</v>
      </c>
      <c r="AM164" s="34" t="s">
        <v>1043</v>
      </c>
      <c r="AO164" s="34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>IF(ISBLANK(Z168),  "", _xlfn.CONCAT("haas/entity/sensor/", LOWER(C168), "/", E168, "/config"))</f>
        <v/>
      </c>
      <c r="AB168" s="34" t="str">
        <f>IF(ISBLANK(Z168),  "", _xlfn.CONCAT(LOWER(C168), "/", E168))</f>
        <v/>
      </c>
      <c r="AE168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1048</v>
      </c>
      <c r="AI168" s="34" t="s">
        <v>897</v>
      </c>
      <c r="AJ168" s="34" t="s">
        <v>539</v>
      </c>
      <c r="AK168" s="34" t="s">
        <v>896</v>
      </c>
      <c r="AM168" s="34" t="s">
        <v>1043</v>
      </c>
      <c r="AO168" s="34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52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E172" s="52"/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E173" s="52"/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E174" s="52"/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E175" s="52"/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5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E177" s="52"/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E178" s="52"/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E179" s="52"/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E180" s="52"/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E181" s="52"/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E182" s="52"/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E183" s="52"/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52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52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52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52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52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52"/>
      <c r="AI189" s="12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52"/>
      <c r="AI190" s="12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52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52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52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52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52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52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52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52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52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52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52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52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>IF(ISBLANK(Z203),  "", _xlfn.CONCAT(LOWER(C203), "/", E203))</f>
        <v/>
      </c>
      <c r="AE203" s="52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52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52"/>
      <c r="AI205" s="12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52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52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52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52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52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52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52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52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52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52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52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52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52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52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52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52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52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52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52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52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52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52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52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52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52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52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52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52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52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52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52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52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52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52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384</v>
      </c>
      <c r="AD240" s="8">
        <v>1</v>
      </c>
      <c r="AE240" s="50" t="s">
        <v>354</v>
      </c>
      <c r="AF240" s="8" t="s">
        <v>538</v>
      </c>
      <c r="AJ240" s="8" t="s">
        <v>353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4" t="s">
        <v>386</v>
      </c>
      <c r="AD241" s="8">
        <v>1</v>
      </c>
      <c r="AE241" s="50" t="s">
        <v>354</v>
      </c>
      <c r="AF241" s="8" t="s">
        <v>538</v>
      </c>
      <c r="AJ241" s="8" t="s">
        <v>353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4" t="s">
        <v>388</v>
      </c>
      <c r="AD242" s="8">
        <v>1</v>
      </c>
      <c r="AE242" s="50" t="s">
        <v>354</v>
      </c>
      <c r="AF242" s="8" t="s">
        <v>538</v>
      </c>
      <c r="AJ242" s="8" t="s">
        <v>353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4" t="s">
        <v>388</v>
      </c>
      <c r="AD243" s="8">
        <v>1</v>
      </c>
      <c r="AE243" s="50" t="s">
        <v>354</v>
      </c>
      <c r="AF243" s="8" t="s">
        <v>538</v>
      </c>
      <c r="AJ243" s="8" t="s">
        <v>353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4"/>
      <c r="AE244" s="5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52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52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52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52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52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52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52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52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52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52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52"/>
      <c r="AI255" s="12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52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E257" s="52"/>
      <c r="AI257" s="12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51"/>
      <c r="AI258" s="12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E259" s="52"/>
      <c r="AI259" s="12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E260" s="52"/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E261" s="52"/>
      <c r="AK261" s="8" t="s">
        <v>597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E262" s="52"/>
      <c r="AK262" s="8" t="s">
        <v>205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E263" s="52"/>
      <c r="AK263" s="8" t="s">
        <v>206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E264" s="52"/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E265" s="52"/>
      <c r="AK265" s="8" t="s">
        <v>204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E266" s="52"/>
      <c r="AI266" s="12"/>
      <c r="AK266" s="8" t="s">
        <v>218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E267" s="52"/>
      <c r="AK267" s="8" t="s">
        <v>226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E268" s="52"/>
      <c r="AK268" s="8" t="s">
        <v>224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E269" s="52"/>
      <c r="AK269" s="8" t="s">
        <v>225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E270" s="52"/>
      <c r="AK270" s="8" t="s">
        <v>496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E271" s="52"/>
      <c r="AI271" s="12"/>
      <c r="AK271" s="8" t="s">
        <v>574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E272" s="52"/>
      <c r="AK272" s="8" t="s">
        <v>790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E273" s="52"/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E274" s="52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E275" s="52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E276" s="52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E277" s="52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E278" s="52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E279" s="52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E280" s="52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E281" s="52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52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52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52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E285" s="52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1030</v>
      </c>
      <c r="F286" s="8" t="str">
        <f>IF(ISBLANK(E286), "", Table2[[#This Row],[unique_id]])</f>
        <v>deck_fans_outlet</v>
      </c>
      <c r="G286" s="8" t="s">
        <v>1033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1037</v>
      </c>
      <c r="AH286" s="11" t="s">
        <v>1039</v>
      </c>
      <c r="AI286" s="11" t="s">
        <v>1035</v>
      </c>
      <c r="AJ286" s="8" t="s">
        <v>539</v>
      </c>
      <c r="AK286" s="8" t="s">
        <v>495</v>
      </c>
      <c r="AM286" s="8" t="s">
        <v>1040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1031</v>
      </c>
      <c r="F287" s="8" t="str">
        <f>IF(ISBLANK(E287), "", Table2[[#This Row],[unique_id]])</f>
        <v>kitchen_fan_outlet</v>
      </c>
      <c r="G287" s="8" t="s">
        <v>1032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1037</v>
      </c>
      <c r="AH287" s="11" t="s">
        <v>1038</v>
      </c>
      <c r="AI287" s="11" t="s">
        <v>1035</v>
      </c>
      <c r="AJ287" s="8" t="s">
        <v>539</v>
      </c>
      <c r="AK287" s="8" t="s">
        <v>218</v>
      </c>
      <c r="AM287" s="8" t="s">
        <v>1041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1029</v>
      </c>
      <c r="F288" s="8" t="str">
        <f>IF(ISBLANK(E288), "", Table2[[#This Row],[unique_id]])</f>
        <v>edwin_wardrobe_outlet</v>
      </c>
      <c r="G288" s="8" t="s">
        <v>1042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1037</v>
      </c>
      <c r="AH288" s="11" t="s">
        <v>1036</v>
      </c>
      <c r="AI288" s="11" t="s">
        <v>1035</v>
      </c>
      <c r="AJ288" s="8" t="s">
        <v>539</v>
      </c>
      <c r="AK288" s="8" t="s">
        <v>127</v>
      </c>
      <c r="AM288" s="8" t="s">
        <v>1034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947</v>
      </c>
      <c r="F289" s="8" t="str">
        <f>IF(ISBLANK(E289), "", Table2[[#This Row],[unique_id]])</f>
        <v>rack_fans</v>
      </c>
      <c r="G289" s="8" t="s">
        <v>948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953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E289" s="52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951</v>
      </c>
      <c r="AH289" s="8" t="s">
        <v>950</v>
      </c>
      <c r="AI289" s="14" t="s">
        <v>952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949</v>
      </c>
      <c r="AN289" s="8" t="s">
        <v>954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E290" s="52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E291" s="52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E292" s="52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38" customFormat="1" ht="16" customHeight="1" x14ac:dyDescent="0.2">
      <c r="A293" s="38">
        <v>2569</v>
      </c>
      <c r="B293" s="38" t="s">
        <v>26</v>
      </c>
      <c r="C293" s="38" t="s">
        <v>702</v>
      </c>
      <c r="D293" s="38" t="s">
        <v>458</v>
      </c>
      <c r="E293" s="38" t="s">
        <v>457</v>
      </c>
      <c r="F293" s="38" t="str">
        <f>IF(ISBLANK(E293), "", Table2[[#This Row],[unique_id]])</f>
        <v>column_break</v>
      </c>
      <c r="G293" s="38" t="s">
        <v>454</v>
      </c>
      <c r="H293" s="38" t="s">
        <v>832</v>
      </c>
      <c r="I293" s="38" t="s">
        <v>374</v>
      </c>
      <c r="L293" s="38" t="s">
        <v>455</v>
      </c>
      <c r="M293" s="38" t="s">
        <v>456</v>
      </c>
      <c r="O293" s="40"/>
      <c r="P293" s="40"/>
      <c r="Q293" s="40"/>
      <c r="R293" s="40"/>
      <c r="S293" s="40"/>
      <c r="Y293" s="40"/>
      <c r="AB293" s="38" t="str">
        <f>IF(ISBLANK(Z293),  "", _xlfn.CONCAT(LOWER(C293), "/", E293))</f>
        <v/>
      </c>
      <c r="AE293" s="54"/>
      <c r="AG293" s="40"/>
      <c r="AO293" s="3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38" customFormat="1" ht="16" customHeight="1" x14ac:dyDescent="0.2">
      <c r="A294" s="38">
        <v>2570</v>
      </c>
      <c r="B294" s="38" t="s">
        <v>26</v>
      </c>
      <c r="C294" s="38" t="s">
        <v>1050</v>
      </c>
      <c r="D294" s="38" t="s">
        <v>27</v>
      </c>
      <c r="E294" s="38" t="s">
        <v>1059</v>
      </c>
      <c r="F294" s="39" t="str">
        <f>IF(ISBLANK(E294), "", Table2[[#This Row],[unique_id]])</f>
        <v>front_door_lock_battery</v>
      </c>
      <c r="G294" s="38" t="s">
        <v>1063</v>
      </c>
      <c r="H294" s="38" t="s">
        <v>831</v>
      </c>
      <c r="I294" s="38" t="s">
        <v>374</v>
      </c>
      <c r="L294" s="38" t="s">
        <v>136</v>
      </c>
      <c r="O294" s="40"/>
      <c r="P294" s="40"/>
      <c r="Q294" s="40"/>
      <c r="R294" s="40"/>
      <c r="S294" s="40"/>
      <c r="W294" s="38" t="s">
        <v>342</v>
      </c>
      <c r="Y294" s="40"/>
      <c r="AA294" s="38" t="str">
        <f>IF(ISBLANK(Z294),  "", _xlfn.CONCAT("haas/entity/sensor/", LOWER(C294), "/", E294, "/config"))</f>
        <v/>
      </c>
      <c r="AB294" s="38" t="str">
        <f>IF(ISBLANK(Z294),  "", _xlfn.CONCAT(LOWER(C294), "/", E294))</f>
        <v/>
      </c>
      <c r="AE294" s="54"/>
      <c r="AG294" s="40"/>
      <c r="AO294" s="3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38" customFormat="1" ht="16" customHeight="1" x14ac:dyDescent="0.2">
      <c r="A295" s="38">
        <v>2571</v>
      </c>
      <c r="B295" s="38" t="s">
        <v>26</v>
      </c>
      <c r="C295" s="38" t="s">
        <v>1050</v>
      </c>
      <c r="D295" s="38" t="s">
        <v>27</v>
      </c>
      <c r="E295" s="38" t="s">
        <v>1058</v>
      </c>
      <c r="F295" s="39" t="str">
        <f>IF(ISBLANK(E295), "", Table2[[#This Row],[unique_id]])</f>
        <v>back_door_lock_battery</v>
      </c>
      <c r="G295" s="38" t="s">
        <v>1064</v>
      </c>
      <c r="H295" s="38" t="s">
        <v>831</v>
      </c>
      <c r="I295" s="38" t="s">
        <v>374</v>
      </c>
      <c r="L295" s="38" t="s">
        <v>136</v>
      </c>
      <c r="O295" s="40"/>
      <c r="P295" s="40"/>
      <c r="Q295" s="40"/>
      <c r="R295" s="40"/>
      <c r="S295" s="40"/>
      <c r="W295" s="38" t="s">
        <v>342</v>
      </c>
      <c r="Y295" s="40"/>
      <c r="AA295" s="38" t="str">
        <f>IF(ISBLANK(Z295),  "", _xlfn.CONCAT("haas/entity/sensor/", LOWER(C295), "/", E295, "/config"))</f>
        <v/>
      </c>
      <c r="AB295" s="38" t="str">
        <f>IF(ISBLANK(Z295),  "", _xlfn.CONCAT(LOWER(C295), "/", E295))</f>
        <v/>
      </c>
      <c r="AE295" s="54"/>
      <c r="AG295" s="40"/>
      <c r="AO295" s="39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38" customFormat="1" ht="16" customHeight="1" x14ac:dyDescent="0.2">
      <c r="A296" s="38">
        <v>2572</v>
      </c>
      <c r="B296" s="38" t="s">
        <v>26</v>
      </c>
      <c r="C296" s="38" t="s">
        <v>128</v>
      </c>
      <c r="D296" s="38" t="s">
        <v>27</v>
      </c>
      <c r="E296" s="43" t="s">
        <v>996</v>
      </c>
      <c r="F296" s="38" t="str">
        <f>IF(ISBLANK(E296), "", Table2[[#This Row],[unique_id]])</f>
        <v>bertram_2_office_pantry_battery_percent</v>
      </c>
      <c r="G296" s="38" t="s">
        <v>730</v>
      </c>
      <c r="H296" s="38" t="s">
        <v>831</v>
      </c>
      <c r="I296" s="38" t="s">
        <v>374</v>
      </c>
      <c r="L296" s="38" t="s">
        <v>136</v>
      </c>
      <c r="O296" s="40"/>
      <c r="P296" s="40"/>
      <c r="Q296" s="40"/>
      <c r="R296" s="40"/>
      <c r="S296" s="40"/>
      <c r="W296" s="38" t="s">
        <v>342</v>
      </c>
      <c r="Y296" s="40"/>
      <c r="AA296" s="38" t="str">
        <f>IF(ISBLANK(Z296),  "", _xlfn.CONCAT("haas/entity/sensor/", LOWER(C296), "/", E296, "/config"))</f>
        <v/>
      </c>
      <c r="AB296" s="38" t="str">
        <f>IF(ISBLANK(Z296),  "", _xlfn.CONCAT(LOWER(C296), "/", E296))</f>
        <v/>
      </c>
      <c r="AC296" s="44"/>
      <c r="AE296" s="54"/>
      <c r="AF296" s="38" t="s">
        <v>757</v>
      </c>
      <c r="AG296" s="40" t="s">
        <v>672</v>
      </c>
      <c r="AH296" s="38" t="s">
        <v>673</v>
      </c>
      <c r="AI296" s="38" t="s">
        <v>670</v>
      </c>
      <c r="AJ296" s="38" t="s">
        <v>128</v>
      </c>
      <c r="AK296" s="38" t="s">
        <v>224</v>
      </c>
      <c r="AO296" s="38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38" customFormat="1" ht="16" customHeight="1" x14ac:dyDescent="0.2">
      <c r="A297" s="38">
        <v>2573</v>
      </c>
      <c r="B297" s="38" t="s">
        <v>26</v>
      </c>
      <c r="C297" s="38" t="s">
        <v>128</v>
      </c>
      <c r="D297" s="38" t="s">
        <v>27</v>
      </c>
      <c r="E297" s="43" t="s">
        <v>997</v>
      </c>
      <c r="F297" s="38" t="str">
        <f>IF(ISBLANK(E297), "", Table2[[#This Row],[unique_id]])</f>
        <v>bertram_2_office_lounge_battery_percent</v>
      </c>
      <c r="G297" s="38" t="s">
        <v>731</v>
      </c>
      <c r="H297" s="38" t="s">
        <v>831</v>
      </c>
      <c r="I297" s="38" t="s">
        <v>374</v>
      </c>
      <c r="L297" s="38" t="s">
        <v>136</v>
      </c>
      <c r="O297" s="40"/>
      <c r="P297" s="40"/>
      <c r="Q297" s="40"/>
      <c r="R297" s="40"/>
      <c r="S297" s="40"/>
      <c r="W297" s="38" t="s">
        <v>342</v>
      </c>
      <c r="Y297" s="40"/>
      <c r="AA297" s="38" t="str">
        <f>IF(ISBLANK(Z297),  "", _xlfn.CONCAT("haas/entity/sensor/", LOWER(C297), "/", E297, "/config"))</f>
        <v/>
      </c>
      <c r="AB297" s="38" t="str">
        <f>IF(ISBLANK(Z297),  "", _xlfn.CONCAT(LOWER(C297), "/", E297))</f>
        <v/>
      </c>
      <c r="AC297" s="44"/>
      <c r="AE297" s="54"/>
      <c r="AF297" s="38" t="s">
        <v>756</v>
      </c>
      <c r="AG297" s="40" t="s">
        <v>672</v>
      </c>
      <c r="AH297" s="38" t="s">
        <v>673</v>
      </c>
      <c r="AI297" s="38" t="s">
        <v>670</v>
      </c>
      <c r="AJ297" s="38" t="s">
        <v>128</v>
      </c>
      <c r="AK297" s="38" t="s">
        <v>206</v>
      </c>
      <c r="AO297" s="38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38" customFormat="1" ht="16" customHeight="1" x14ac:dyDescent="0.2">
      <c r="A298" s="38">
        <v>2574</v>
      </c>
      <c r="B298" s="38" t="s">
        <v>26</v>
      </c>
      <c r="C298" s="38" t="s">
        <v>128</v>
      </c>
      <c r="D298" s="38" t="s">
        <v>27</v>
      </c>
      <c r="E298" s="43" t="s">
        <v>998</v>
      </c>
      <c r="F298" s="38" t="str">
        <f>IF(ISBLANK(E298), "", Table2[[#This Row],[unique_id]])</f>
        <v>bertram_2_office_dining_battery_percent</v>
      </c>
      <c r="G298" s="38" t="s">
        <v>732</v>
      </c>
      <c r="H298" s="38" t="s">
        <v>831</v>
      </c>
      <c r="I298" s="38" t="s">
        <v>374</v>
      </c>
      <c r="L298" s="38" t="s">
        <v>136</v>
      </c>
      <c r="O298" s="40"/>
      <c r="P298" s="40"/>
      <c r="Q298" s="40"/>
      <c r="R298" s="40"/>
      <c r="S298" s="40"/>
      <c r="W298" s="38" t="s">
        <v>342</v>
      </c>
      <c r="Y298" s="40"/>
      <c r="AA298" s="38" t="str">
        <f>IF(ISBLANK(Z298),  "", _xlfn.CONCAT("haas/entity/sensor/", LOWER(C298), "/", E298, "/config"))</f>
        <v/>
      </c>
      <c r="AB298" s="38" t="str">
        <f>IF(ISBLANK(Z298),  "", _xlfn.CONCAT(LOWER(C298), "/", E298))</f>
        <v/>
      </c>
      <c r="AC298" s="44"/>
      <c r="AE298" s="54"/>
      <c r="AF298" s="38" t="s">
        <v>758</v>
      </c>
      <c r="AG298" s="40" t="s">
        <v>672</v>
      </c>
      <c r="AH298" s="38" t="s">
        <v>673</v>
      </c>
      <c r="AI298" s="38" t="s">
        <v>670</v>
      </c>
      <c r="AJ298" s="38" t="s">
        <v>128</v>
      </c>
      <c r="AK298" s="38" t="s">
        <v>205</v>
      </c>
      <c r="AO298" s="3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38" customFormat="1" ht="16" customHeight="1" x14ac:dyDescent="0.2">
      <c r="A299" s="38">
        <v>2575</v>
      </c>
      <c r="B299" s="38" t="s">
        <v>26</v>
      </c>
      <c r="C299" s="38" t="s">
        <v>128</v>
      </c>
      <c r="D299" s="38" t="s">
        <v>27</v>
      </c>
      <c r="E299" s="43" t="s">
        <v>999</v>
      </c>
      <c r="F299" s="38" t="str">
        <f>IF(ISBLANK(E299), "", Table2[[#This Row],[unique_id]])</f>
        <v>bertram_2_office_basement_battery_percent</v>
      </c>
      <c r="G299" s="38" t="s">
        <v>733</v>
      </c>
      <c r="H299" s="38" t="s">
        <v>831</v>
      </c>
      <c r="I299" s="38" t="s">
        <v>374</v>
      </c>
      <c r="L299" s="38" t="s">
        <v>136</v>
      </c>
      <c r="O299" s="40"/>
      <c r="P299" s="40"/>
      <c r="Q299" s="40"/>
      <c r="R299" s="40"/>
      <c r="S299" s="40"/>
      <c r="W299" s="38" t="s">
        <v>342</v>
      </c>
      <c r="Y299" s="40"/>
      <c r="AA299" s="38" t="str">
        <f>IF(ISBLANK(Z299),  "", _xlfn.CONCAT("haas/entity/sensor/", LOWER(C299), "/", E299, "/config"))</f>
        <v/>
      </c>
      <c r="AB299" s="38" t="str">
        <f>IF(ISBLANK(Z299),  "", _xlfn.CONCAT(LOWER(C299), "/", E299))</f>
        <v/>
      </c>
      <c r="AE299" s="54"/>
      <c r="AF299" s="38" t="s">
        <v>759</v>
      </c>
      <c r="AG299" s="40" t="s">
        <v>672</v>
      </c>
      <c r="AH299" s="38" t="s">
        <v>673</v>
      </c>
      <c r="AI299" s="38" t="s">
        <v>670</v>
      </c>
      <c r="AJ299" s="38" t="s">
        <v>128</v>
      </c>
      <c r="AK299" s="38" t="s">
        <v>223</v>
      </c>
      <c r="AO299" s="3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38" customFormat="1" ht="16" customHeight="1" x14ac:dyDescent="0.2">
      <c r="A300" s="38">
        <v>2576</v>
      </c>
      <c r="B300" s="38" t="s">
        <v>26</v>
      </c>
      <c r="C300" s="38" t="s">
        <v>729</v>
      </c>
      <c r="D300" s="38" t="s">
        <v>27</v>
      </c>
      <c r="E300" s="38" t="s">
        <v>773</v>
      </c>
      <c r="F300" s="38" t="str">
        <f>IF(ISBLANK(E300), "", Table2[[#This Row],[unique_id]])</f>
        <v>home_cube_remote_battery</v>
      </c>
      <c r="G300" s="38" t="s">
        <v>737</v>
      </c>
      <c r="H300" s="38" t="s">
        <v>831</v>
      </c>
      <c r="I300" s="38" t="s">
        <v>374</v>
      </c>
      <c r="L300" s="38" t="s">
        <v>136</v>
      </c>
      <c r="O300" s="40"/>
      <c r="P300" s="40"/>
      <c r="Q300" s="40"/>
      <c r="R300" s="40"/>
      <c r="S300" s="40"/>
      <c r="W300" s="38" t="s">
        <v>342</v>
      </c>
      <c r="Y300" s="40"/>
      <c r="AA300" s="38" t="str">
        <f>IF(ISBLANK(Z300),  "", _xlfn.CONCAT("haas/entity/sensor/", LOWER(C300), "/", E300, "/config"))</f>
        <v/>
      </c>
      <c r="AB300" s="38" t="str">
        <f>IF(ISBLANK(Z300),  "", _xlfn.CONCAT(LOWER(C300), "/", E300))</f>
        <v/>
      </c>
      <c r="AE300" s="54"/>
      <c r="AG300" s="40"/>
      <c r="AO300" s="3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38" customFormat="1" ht="16" customHeight="1" x14ac:dyDescent="0.2">
      <c r="A301" s="38">
        <v>2577</v>
      </c>
      <c r="B301" s="38" t="s">
        <v>26</v>
      </c>
      <c r="C301" s="38" t="s">
        <v>190</v>
      </c>
      <c r="D301" s="38" t="s">
        <v>27</v>
      </c>
      <c r="E301" s="38" t="s">
        <v>937</v>
      </c>
      <c r="F301" s="38" t="str">
        <f>IF(ISBLANK(E301), "", Table2[[#This Row],[unique_id]])</f>
        <v>parents_home_battery</v>
      </c>
      <c r="G301" s="38" t="s">
        <v>734</v>
      </c>
      <c r="H301" s="38" t="s">
        <v>831</v>
      </c>
      <c r="I301" s="38" t="s">
        <v>374</v>
      </c>
      <c r="L301" s="38" t="s">
        <v>136</v>
      </c>
      <c r="O301" s="40"/>
      <c r="P301" s="40"/>
      <c r="Q301" s="40"/>
      <c r="R301" s="40"/>
      <c r="S301" s="40"/>
      <c r="W301" s="38" t="s">
        <v>342</v>
      </c>
      <c r="Y301" s="40"/>
      <c r="AA301" s="38" t="str">
        <f>IF(ISBLANK(Z301),  "", _xlfn.CONCAT("haas/entity/sensor/", LOWER(C301), "/", E301, "/config"))</f>
        <v/>
      </c>
      <c r="AB301" s="38" t="str">
        <f>IF(ISBLANK(Z301),  "", _xlfn.CONCAT(LOWER(C301), "/", E301))</f>
        <v/>
      </c>
      <c r="AE301" s="54"/>
      <c r="AG301" s="40"/>
      <c r="AO301" s="3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38" customFormat="1" ht="16" customHeight="1" x14ac:dyDescent="0.2">
      <c r="A302" s="38">
        <v>2578</v>
      </c>
      <c r="B302" s="38" t="s">
        <v>26</v>
      </c>
      <c r="C302" s="38" t="s">
        <v>190</v>
      </c>
      <c r="D302" s="38" t="s">
        <v>27</v>
      </c>
      <c r="E302" s="38" t="s">
        <v>341</v>
      </c>
      <c r="F302" s="38" t="str">
        <f>IF(ISBLANK(E302), "", Table2[[#This Row],[unique_id]])</f>
        <v>kitchen_home_battery</v>
      </c>
      <c r="G302" s="38" t="s">
        <v>735</v>
      </c>
      <c r="H302" s="38" t="s">
        <v>831</v>
      </c>
      <c r="I302" s="38" t="s">
        <v>374</v>
      </c>
      <c r="L302" s="38" t="s">
        <v>136</v>
      </c>
      <c r="O302" s="40"/>
      <c r="P302" s="40"/>
      <c r="Q302" s="40"/>
      <c r="R302" s="40"/>
      <c r="S302" s="40"/>
      <c r="W302" s="38" t="s">
        <v>342</v>
      </c>
      <c r="Y302" s="40"/>
      <c r="AA302" s="38" t="str">
        <f>IF(ISBLANK(Z302),  "", _xlfn.CONCAT("haas/entity/sensor/", LOWER(C302), "/", E302, "/config"))</f>
        <v/>
      </c>
      <c r="AB302" s="38" t="str">
        <f>IF(ISBLANK(Z302),  "", _xlfn.CONCAT(LOWER(C302), "/", E302))</f>
        <v/>
      </c>
      <c r="AE302" s="54"/>
      <c r="AG302" s="40"/>
      <c r="AO302" s="3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38" customFormat="1" ht="16" customHeight="1" x14ac:dyDescent="0.2">
      <c r="A303" s="38">
        <v>2579</v>
      </c>
      <c r="B303" s="38" t="s">
        <v>26</v>
      </c>
      <c r="C303" s="38" t="s">
        <v>39</v>
      </c>
      <c r="D303" s="38" t="s">
        <v>27</v>
      </c>
      <c r="E303" s="38" t="s">
        <v>178</v>
      </c>
      <c r="F303" s="38" t="str">
        <f>IF(ISBLANK(E303), "", Table2[[#This Row],[unique_id]])</f>
        <v>weatherstation_console_battery_voltage</v>
      </c>
      <c r="G303" s="38" t="s">
        <v>736</v>
      </c>
      <c r="H303" s="38" t="s">
        <v>831</v>
      </c>
      <c r="I303" s="38" t="s">
        <v>374</v>
      </c>
      <c r="L303" s="38" t="s">
        <v>136</v>
      </c>
      <c r="O303" s="40"/>
      <c r="P303" s="40"/>
      <c r="Q303" s="40"/>
      <c r="R303" s="40"/>
      <c r="S303" s="40"/>
      <c r="T303" s="38" t="s">
        <v>31</v>
      </c>
      <c r="U303" s="38" t="s">
        <v>83</v>
      </c>
      <c r="V303" s="38" t="s">
        <v>84</v>
      </c>
      <c r="W303" s="38" t="s">
        <v>342</v>
      </c>
      <c r="X303" s="38">
        <v>300</v>
      </c>
      <c r="Y303" s="40" t="s">
        <v>34</v>
      </c>
      <c r="Z303" s="38" t="s">
        <v>85</v>
      </c>
      <c r="AA303" s="38" t="str">
        <f>IF(ISBLANK(Z303),  "", _xlfn.CONCAT("haas/entity/sensor/", LOWER(C303), "/", E303, "/config"))</f>
        <v>haas/entity/sensor/weewx/weatherstation_console_battery_voltage/config</v>
      </c>
      <c r="AB303" s="38" t="str">
        <f>IF(ISBLANK(Z303),  "", _xlfn.CONCAT(LOWER(C303), "/", E303))</f>
        <v>weewx/weatherstation_console_battery_voltage</v>
      </c>
      <c r="AC303" s="43" t="s">
        <v>385</v>
      </c>
      <c r="AD303" s="38">
        <v>1</v>
      </c>
      <c r="AE303" s="50" t="s">
        <v>1073</v>
      </c>
      <c r="AF303" s="38" t="s">
        <v>529</v>
      </c>
      <c r="AG303" s="40">
        <v>3.15</v>
      </c>
      <c r="AH303" s="38" t="s">
        <v>502</v>
      </c>
      <c r="AI303" s="38" t="s">
        <v>36</v>
      </c>
      <c r="AJ303" s="38" t="s">
        <v>37</v>
      </c>
      <c r="AK303" s="38" t="s">
        <v>28</v>
      </c>
      <c r="AO303" s="3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38" customFormat="1" ht="16" customHeight="1" x14ac:dyDescent="0.2">
      <c r="A304" s="38">
        <v>2580</v>
      </c>
      <c r="B304" s="38" t="s">
        <v>26</v>
      </c>
      <c r="C304" s="38" t="s">
        <v>702</v>
      </c>
      <c r="D304" s="38" t="s">
        <v>458</v>
      </c>
      <c r="E304" s="38" t="s">
        <v>457</v>
      </c>
      <c r="F304" s="38" t="str">
        <f>IF(ISBLANK(E304), "", Table2[[#This Row],[unique_id]])</f>
        <v>column_break</v>
      </c>
      <c r="G304" s="38" t="s">
        <v>454</v>
      </c>
      <c r="H304" s="38" t="s">
        <v>831</v>
      </c>
      <c r="I304" s="38" t="s">
        <v>374</v>
      </c>
      <c r="L304" s="38" t="s">
        <v>455</v>
      </c>
      <c r="M304" s="38" t="s">
        <v>456</v>
      </c>
      <c r="O304" s="40"/>
      <c r="P304" s="40"/>
      <c r="Q304" s="40"/>
      <c r="R304" s="40"/>
      <c r="S304" s="40"/>
      <c r="Y304" s="40"/>
      <c r="AB304" s="38" t="str">
        <f>IF(ISBLANK(Z304),  "", _xlfn.CONCAT(LOWER(C304), "/", E304))</f>
        <v/>
      </c>
      <c r="AC304" s="43"/>
      <c r="AE304" s="51"/>
      <c r="AG304" s="40"/>
      <c r="AO304" s="3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38" customFormat="1" ht="16" customHeight="1" x14ac:dyDescent="0.2">
      <c r="A305" s="38">
        <v>2581</v>
      </c>
      <c r="B305" s="38" t="s">
        <v>26</v>
      </c>
      <c r="C305" s="38" t="s">
        <v>152</v>
      </c>
      <c r="D305" s="38" t="s">
        <v>1015</v>
      </c>
      <c r="E305" s="38" t="s">
        <v>1016</v>
      </c>
      <c r="F305" s="38" t="str">
        <f>IF(ISBLANK(E305), "", Table2[[#This Row],[unique_id]])</f>
        <v>synchronize_devices</v>
      </c>
      <c r="G305" s="38" t="s">
        <v>1018</v>
      </c>
      <c r="H305" s="38" t="s">
        <v>1017</v>
      </c>
      <c r="I305" s="38" t="s">
        <v>374</v>
      </c>
      <c r="L305" s="38" t="s">
        <v>136</v>
      </c>
      <c r="O305" s="40"/>
      <c r="P305" s="40"/>
      <c r="Q305" s="40"/>
      <c r="R305" s="40"/>
      <c r="S305" s="40"/>
      <c r="Y305" s="40"/>
      <c r="AA305" s="38" t="str">
        <f>IF(ISBLANK(Z305),  "", _xlfn.CONCAT("haas/entity/sensor/", LOWER(C305), "/", E305, "/config"))</f>
        <v/>
      </c>
      <c r="AB305" s="38" t="str">
        <f>IF(ISBLANK(Z305),  "", _xlfn.CONCAT(LOWER(C305), "/", E305))</f>
        <v/>
      </c>
      <c r="AC305" s="43"/>
      <c r="AE305" s="51"/>
      <c r="AG305" s="40"/>
      <c r="AO305" s="3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38" customFormat="1" ht="16" customHeight="1" x14ac:dyDescent="0.2">
      <c r="A306" s="38">
        <v>2582</v>
      </c>
      <c r="B306" s="38" t="s">
        <v>26</v>
      </c>
      <c r="C306" s="38" t="s">
        <v>39</v>
      </c>
      <c r="D306" s="38" t="s">
        <v>27</v>
      </c>
      <c r="E306" s="38" t="s">
        <v>179</v>
      </c>
      <c r="F306" s="38" t="str">
        <f>IF(ISBLANK(E306), "", Table2[[#This Row],[unique_id]])</f>
        <v>weatherstation_coms_signal_quality</v>
      </c>
      <c r="G306" s="38" t="s">
        <v>854</v>
      </c>
      <c r="H306" s="38" t="s">
        <v>853</v>
      </c>
      <c r="I306" s="38" t="s">
        <v>374</v>
      </c>
      <c r="L306" s="38" t="s">
        <v>136</v>
      </c>
      <c r="O306" s="40"/>
      <c r="P306" s="40"/>
      <c r="Q306" s="40"/>
      <c r="R306" s="40"/>
      <c r="S306" s="40"/>
      <c r="T306" s="38" t="s">
        <v>31</v>
      </c>
      <c r="U306" s="38" t="s">
        <v>32</v>
      </c>
      <c r="W306" s="38" t="s">
        <v>195</v>
      </c>
      <c r="X306" s="38">
        <v>300</v>
      </c>
      <c r="Y306" s="40" t="s">
        <v>34</v>
      </c>
      <c r="Z306" s="38" t="s">
        <v>86</v>
      </c>
      <c r="AA306" s="38" t="str">
        <f>IF(ISBLANK(Z306),  "", _xlfn.CONCAT("haas/entity/sensor/", LOWER(C306), "/", E306, "/config"))</f>
        <v>haas/entity/sensor/weewx/weatherstation_coms_signal_quality/config</v>
      </c>
      <c r="AB306" s="38" t="str">
        <f>IF(ISBLANK(Z306),  "", _xlfn.CONCAT(LOWER(C306), "/", E306))</f>
        <v>weewx/weatherstation_coms_signal_quality</v>
      </c>
      <c r="AC306" s="43" t="s">
        <v>386</v>
      </c>
      <c r="AD306" s="38">
        <v>1</v>
      </c>
      <c r="AE306" s="50" t="s">
        <v>1073</v>
      </c>
      <c r="AF306" s="38" t="s">
        <v>529</v>
      </c>
      <c r="AG306" s="40">
        <v>3.15</v>
      </c>
      <c r="AH306" s="38" t="s">
        <v>502</v>
      </c>
      <c r="AI306" s="38" t="s">
        <v>36</v>
      </c>
      <c r="AJ306" s="38" t="s">
        <v>37</v>
      </c>
      <c r="AK306" s="38" t="s">
        <v>28</v>
      </c>
      <c r="AO306" s="38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38" customFormat="1" ht="16" customHeight="1" x14ac:dyDescent="0.2">
      <c r="A307" s="38">
        <v>2600</v>
      </c>
      <c r="B307" s="38" t="s">
        <v>26</v>
      </c>
      <c r="C307" s="38" t="s">
        <v>257</v>
      </c>
      <c r="D307" s="38" t="s">
        <v>145</v>
      </c>
      <c r="E307" s="38" t="s">
        <v>146</v>
      </c>
      <c r="F307" s="38" t="str">
        <f>IF(ISBLANK(E307), "", Table2[[#This Row],[unique_id]])</f>
        <v>ada_home</v>
      </c>
      <c r="G307" s="38" t="s">
        <v>196</v>
      </c>
      <c r="H307" s="38" t="s">
        <v>339</v>
      </c>
      <c r="I307" s="38" t="s">
        <v>144</v>
      </c>
      <c r="L307" s="38" t="s">
        <v>136</v>
      </c>
      <c r="M307" s="38" t="s">
        <v>338</v>
      </c>
      <c r="O307" s="40"/>
      <c r="P307" s="40"/>
      <c r="Q307" s="40"/>
      <c r="R307" s="40"/>
      <c r="S307" s="40"/>
      <c r="Y307" s="40"/>
      <c r="AA307" s="38" t="str">
        <f>IF(ISBLANK(Z307),  "", _xlfn.CONCAT("haas/entity/sensor/", LOWER(C307), "/", E307, "/config"))</f>
        <v/>
      </c>
      <c r="AB307" s="38" t="str">
        <f>IF(ISBLANK(Z307),  "", _xlfn.CONCAT(LOWER(C307), "/", E307))</f>
        <v/>
      </c>
      <c r="AE307" s="54"/>
      <c r="AF307" s="38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0" t="s">
        <v>572</v>
      </c>
      <c r="AH307" s="38" t="s">
        <v>515</v>
      </c>
      <c r="AI307" s="38" t="s">
        <v>570</v>
      </c>
      <c r="AJ307" s="38" t="s">
        <v>257</v>
      </c>
      <c r="AK307" s="38" t="s">
        <v>130</v>
      </c>
      <c r="AL307" s="38" t="s">
        <v>613</v>
      </c>
      <c r="AM307" s="45" t="s">
        <v>665</v>
      </c>
      <c r="AN307" s="43" t="s">
        <v>657</v>
      </c>
      <c r="AO307" s="38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38" customFormat="1" ht="16" customHeight="1" x14ac:dyDescent="0.2">
      <c r="A308" s="38">
        <v>2601</v>
      </c>
      <c r="B308" s="38" t="s">
        <v>26</v>
      </c>
      <c r="C308" s="38" t="s">
        <v>257</v>
      </c>
      <c r="D308" s="38" t="s">
        <v>145</v>
      </c>
      <c r="E308" s="38" t="s">
        <v>322</v>
      </c>
      <c r="F308" s="38" t="str">
        <f>IF(ISBLANK(E308), "", Table2[[#This Row],[unique_id]])</f>
        <v>edwin_home</v>
      </c>
      <c r="G308" s="38" t="s">
        <v>323</v>
      </c>
      <c r="H308" s="38" t="s">
        <v>339</v>
      </c>
      <c r="I308" s="38" t="s">
        <v>144</v>
      </c>
      <c r="L308" s="38" t="s">
        <v>136</v>
      </c>
      <c r="M308" s="38" t="s">
        <v>338</v>
      </c>
      <c r="O308" s="40"/>
      <c r="P308" s="40"/>
      <c r="Q308" s="40"/>
      <c r="R308" s="40"/>
      <c r="S308" s="40"/>
      <c r="Y308" s="40"/>
      <c r="AA308" s="38" t="str">
        <f>IF(ISBLANK(Z308),  "", _xlfn.CONCAT("haas/entity/sensor/", LOWER(C308), "/", E308, "/config"))</f>
        <v/>
      </c>
      <c r="AB308" s="38" t="str">
        <f>IF(ISBLANK(Z308),  "", _xlfn.CONCAT(LOWER(C308), "/", E308))</f>
        <v/>
      </c>
      <c r="AE308" s="54"/>
      <c r="AF308" s="38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0" t="s">
        <v>572</v>
      </c>
      <c r="AH308" s="38" t="s">
        <v>515</v>
      </c>
      <c r="AI308" s="38" t="s">
        <v>570</v>
      </c>
      <c r="AJ308" s="38" t="s">
        <v>257</v>
      </c>
      <c r="AK308" s="38" t="s">
        <v>127</v>
      </c>
      <c r="AL308" s="38" t="s">
        <v>613</v>
      </c>
      <c r="AM308" s="45" t="s">
        <v>664</v>
      </c>
      <c r="AN308" s="43" t="s">
        <v>658</v>
      </c>
      <c r="AO308" s="38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38" customFormat="1" ht="16" customHeight="1" x14ac:dyDescent="0.2">
      <c r="A309" s="38">
        <v>2602</v>
      </c>
      <c r="B309" s="38" t="s">
        <v>922</v>
      </c>
      <c r="C309" s="38" t="s">
        <v>257</v>
      </c>
      <c r="D309" s="38" t="s">
        <v>145</v>
      </c>
      <c r="E309" s="38" t="s">
        <v>1019</v>
      </c>
      <c r="F309" s="38" t="str">
        <f>IF(ISBLANK(E309), "", Table2[[#This Row],[unique_id]])</f>
        <v>office_home</v>
      </c>
      <c r="G309" s="38" t="s">
        <v>1021</v>
      </c>
      <c r="H309" s="38" t="s">
        <v>339</v>
      </c>
      <c r="I309" s="38" t="s">
        <v>144</v>
      </c>
      <c r="L309" s="38" t="s">
        <v>136</v>
      </c>
      <c r="M309" s="38" t="s">
        <v>338</v>
      </c>
      <c r="O309" s="40"/>
      <c r="P309" s="40"/>
      <c r="Q309" s="40"/>
      <c r="R309" s="40"/>
      <c r="S309" s="40"/>
      <c r="Y309" s="40"/>
      <c r="AA309" s="38" t="str">
        <f>IF(ISBLANK(Z309),  "", _xlfn.CONCAT("haas/entity/sensor/", LOWER(C309), "/", E309, "/config"))</f>
        <v/>
      </c>
      <c r="AB309" s="38" t="str">
        <f>IF(ISBLANK(Z309),  "", _xlfn.CONCAT(LOWER(C309), "/", E309))</f>
        <v/>
      </c>
      <c r="AE309" s="54"/>
      <c r="AF309" s="38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0" t="s">
        <v>572</v>
      </c>
      <c r="AH309" s="38" t="s">
        <v>515</v>
      </c>
      <c r="AI309" s="38" t="s">
        <v>570</v>
      </c>
      <c r="AJ309" s="38" t="s">
        <v>257</v>
      </c>
      <c r="AK309" s="38" t="s">
        <v>225</v>
      </c>
      <c r="AL309" s="38" t="s">
        <v>613</v>
      </c>
      <c r="AM309" s="45" t="s">
        <v>662</v>
      </c>
      <c r="AN309" s="43" t="s">
        <v>661</v>
      </c>
      <c r="AO309" s="38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38" customFormat="1" ht="16" customHeight="1" x14ac:dyDescent="0.2">
      <c r="A310" s="38">
        <v>2603</v>
      </c>
      <c r="B310" s="38" t="s">
        <v>922</v>
      </c>
      <c r="C310" s="38" t="s">
        <v>257</v>
      </c>
      <c r="D310" s="38" t="s">
        <v>145</v>
      </c>
      <c r="E310" s="38" t="s">
        <v>1020</v>
      </c>
      <c r="F310" s="38" t="str">
        <f>IF(ISBLANK(E310), "", Table2[[#This Row],[unique_id]])</f>
        <v>ensuite_home</v>
      </c>
      <c r="G310" s="38" t="s">
        <v>1022</v>
      </c>
      <c r="H310" s="38" t="s">
        <v>339</v>
      </c>
      <c r="I310" s="38" t="s">
        <v>144</v>
      </c>
      <c r="L310" s="38" t="s">
        <v>136</v>
      </c>
      <c r="M310" s="38" t="s">
        <v>338</v>
      </c>
      <c r="O310" s="40"/>
      <c r="P310" s="40"/>
      <c r="Q310" s="40"/>
      <c r="R310" s="40"/>
      <c r="S310" s="40"/>
      <c r="Y310" s="40"/>
      <c r="AA310" s="38" t="str">
        <f>IF(ISBLANK(Z310),  "", _xlfn.CONCAT("haas/entity/sensor/", LOWER(C310), "/", E310, "/config"))</f>
        <v/>
      </c>
      <c r="AB310" s="38" t="str">
        <f>IF(ISBLANK(Z310),  "", _xlfn.CONCAT(LOWER(C310), "/", E310))</f>
        <v/>
      </c>
      <c r="AE310" s="54"/>
      <c r="AF310" s="38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6" t="s">
        <v>572</v>
      </c>
      <c r="AH310" s="38" t="s">
        <v>515</v>
      </c>
      <c r="AI310" s="38" t="s">
        <v>570</v>
      </c>
      <c r="AJ310" s="38" t="s">
        <v>257</v>
      </c>
      <c r="AK310" s="38" t="s">
        <v>574</v>
      </c>
      <c r="AL310" s="38" t="s">
        <v>613</v>
      </c>
      <c r="AM310" s="45" t="s">
        <v>663</v>
      </c>
      <c r="AN310" s="43" t="s">
        <v>659</v>
      </c>
      <c r="AO310" s="38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38" customFormat="1" ht="16" customHeight="1" x14ac:dyDescent="0.2">
      <c r="A311" s="38">
        <v>2604</v>
      </c>
      <c r="B311" s="38" t="s">
        <v>26</v>
      </c>
      <c r="C311" s="38" t="s">
        <v>702</v>
      </c>
      <c r="D311" s="38" t="s">
        <v>458</v>
      </c>
      <c r="E311" s="38" t="s">
        <v>457</v>
      </c>
      <c r="F311" s="38" t="str">
        <f>IF(ISBLANK(E311), "", Table2[[#This Row],[unique_id]])</f>
        <v>column_break</v>
      </c>
      <c r="G311" s="38" t="s">
        <v>454</v>
      </c>
      <c r="H311" s="38" t="s">
        <v>339</v>
      </c>
      <c r="I311" s="38" t="s">
        <v>144</v>
      </c>
      <c r="L311" s="38" t="s">
        <v>455</v>
      </c>
      <c r="M311" s="38" t="s">
        <v>456</v>
      </c>
      <c r="O311" s="40"/>
      <c r="P311" s="40"/>
      <c r="Q311" s="40"/>
      <c r="R311" s="40"/>
      <c r="S311" s="40"/>
      <c r="Y311" s="40"/>
      <c r="AB311" s="38" t="str">
        <f>IF(ISBLANK(Z311),  "", _xlfn.CONCAT(LOWER(C311), "/", E311))</f>
        <v/>
      </c>
      <c r="AE311" s="54"/>
      <c r="AG311" s="40"/>
      <c r="AN311" s="44"/>
      <c r="AO311" s="3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38" customFormat="1" ht="16" customHeight="1" x14ac:dyDescent="0.2">
      <c r="A312" s="38">
        <v>2605</v>
      </c>
      <c r="B312" s="38" t="s">
        <v>26</v>
      </c>
      <c r="C312" s="38" t="s">
        <v>923</v>
      </c>
      <c r="D312" s="38" t="s">
        <v>145</v>
      </c>
      <c r="E312" s="38" t="s">
        <v>1014</v>
      </c>
      <c r="F312" s="38" t="str">
        <f>IF(ISBLANK(E312), "", Table2[[#This Row],[unique_id]])</f>
        <v>lg_webos_smart_tv</v>
      </c>
      <c r="G312" s="38" t="s">
        <v>188</v>
      </c>
      <c r="H312" s="38" t="s">
        <v>339</v>
      </c>
      <c r="I312" s="38" t="s">
        <v>144</v>
      </c>
      <c r="L312" s="38" t="s">
        <v>136</v>
      </c>
      <c r="M312" s="38" t="s">
        <v>338</v>
      </c>
      <c r="O312" s="40"/>
      <c r="P312" s="40"/>
      <c r="Q312" s="40"/>
      <c r="R312" s="40"/>
      <c r="S312" s="40"/>
      <c r="Y312" s="40"/>
      <c r="AA312" s="38" t="str">
        <f>IF(ISBLANK(Z312),  "", _xlfn.CONCAT("haas/entity/sensor/", LOWER(C312), "/", E312, "/config"))</f>
        <v/>
      </c>
      <c r="AB312" s="38" t="str">
        <f>IF(ISBLANK(Z312),  "", _xlfn.CONCAT(LOWER(C312), "/", E312))</f>
        <v/>
      </c>
      <c r="AE312" s="54"/>
      <c r="AF312" s="38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0" t="s">
        <v>926</v>
      </c>
      <c r="AH312" s="38" t="s">
        <v>507</v>
      </c>
      <c r="AI312" s="38" t="s">
        <v>927</v>
      </c>
      <c r="AJ312" s="38" t="s">
        <v>923</v>
      </c>
      <c r="AK312" s="38" t="s">
        <v>206</v>
      </c>
      <c r="AL312" s="38" t="s">
        <v>613</v>
      </c>
      <c r="AM312" s="45" t="s">
        <v>924</v>
      </c>
      <c r="AN312" s="43" t="s">
        <v>925</v>
      </c>
      <c r="AO312" s="38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38" customFormat="1" ht="16" customHeight="1" x14ac:dyDescent="0.2">
      <c r="A313" s="38">
        <v>2606</v>
      </c>
      <c r="B313" s="38" t="s">
        <v>26</v>
      </c>
      <c r="C313" s="38" t="s">
        <v>330</v>
      </c>
      <c r="D313" s="38" t="s">
        <v>145</v>
      </c>
      <c r="E313" s="38" t="s">
        <v>332</v>
      </c>
      <c r="F313" s="38" t="str">
        <f>IF(ISBLANK(E313), "", Table2[[#This Row],[unique_id]])</f>
        <v>parents_tv</v>
      </c>
      <c r="G313" s="38" t="s">
        <v>329</v>
      </c>
      <c r="H313" s="38" t="s">
        <v>339</v>
      </c>
      <c r="I313" s="38" t="s">
        <v>144</v>
      </c>
      <c r="L313" s="38" t="s">
        <v>136</v>
      </c>
      <c r="M313" s="38" t="s">
        <v>338</v>
      </c>
      <c r="O313" s="40"/>
      <c r="P313" s="40"/>
      <c r="Q313" s="40"/>
      <c r="R313" s="40"/>
      <c r="S313" s="40"/>
      <c r="Y313" s="40"/>
      <c r="AA313" s="38" t="str">
        <f>IF(ISBLANK(Z313),  "", _xlfn.CONCAT("haas/entity/sensor/", LOWER(C313), "/", E313, "/config"))</f>
        <v/>
      </c>
      <c r="AB313" s="38" t="str">
        <f>IF(ISBLANK(Z313),  "", _xlfn.CONCAT(LOWER(C313), "/", E313))</f>
        <v/>
      </c>
      <c r="AE313" s="54"/>
      <c r="AF313" s="38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0" t="s">
        <v>579</v>
      </c>
      <c r="AH313" s="38" t="s">
        <v>507</v>
      </c>
      <c r="AI313" s="38" t="s">
        <v>580</v>
      </c>
      <c r="AJ313" s="38" t="s">
        <v>330</v>
      </c>
      <c r="AK313" s="38" t="s">
        <v>206</v>
      </c>
      <c r="AL313" s="38" t="s">
        <v>613</v>
      </c>
      <c r="AM313" s="45" t="s">
        <v>583</v>
      </c>
      <c r="AN313" s="41" t="s">
        <v>667</v>
      </c>
      <c r="AO313" s="38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38" customFormat="1" ht="16" customHeight="1" x14ac:dyDescent="0.2">
      <c r="A314" s="38">
        <v>2607</v>
      </c>
      <c r="B314" s="38" t="s">
        <v>922</v>
      </c>
      <c r="C314" s="38" t="s">
        <v>257</v>
      </c>
      <c r="D314" s="38" t="s">
        <v>145</v>
      </c>
      <c r="E314" s="38" t="s">
        <v>332</v>
      </c>
      <c r="F314" s="38" t="str">
        <f>IF(ISBLANK(E314), "", Table2[[#This Row],[unique_id]])</f>
        <v>parents_tv</v>
      </c>
      <c r="G314" s="38" t="s">
        <v>329</v>
      </c>
      <c r="H314" s="38" t="s">
        <v>339</v>
      </c>
      <c r="I314" s="38" t="s">
        <v>144</v>
      </c>
      <c r="L314" s="38" t="s">
        <v>136</v>
      </c>
      <c r="M314" s="38" t="s">
        <v>338</v>
      </c>
      <c r="O314" s="40"/>
      <c r="P314" s="40"/>
      <c r="Q314" s="40"/>
      <c r="R314" s="40"/>
      <c r="S314" s="40"/>
      <c r="Y314" s="40"/>
      <c r="AA314" s="38" t="str">
        <f>IF(ISBLANK(Z314),  "", _xlfn.CONCAT("haas/entity/sensor/", LOWER(C314), "/", E314, "/config"))</f>
        <v/>
      </c>
      <c r="AB314" s="38" t="str">
        <f>IF(ISBLANK(Z314),  "", _xlfn.CONCAT(LOWER(C314), "/", E314))</f>
        <v/>
      </c>
      <c r="AE314" s="54"/>
      <c r="AF314" s="38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0" t="s">
        <v>572</v>
      </c>
      <c r="AH314" s="38" t="s">
        <v>507</v>
      </c>
      <c r="AI314" s="38" t="s">
        <v>571</v>
      </c>
      <c r="AJ314" s="38" t="s">
        <v>257</v>
      </c>
      <c r="AK314" s="38" t="s">
        <v>204</v>
      </c>
      <c r="AL314" s="38" t="s">
        <v>613</v>
      </c>
      <c r="AM314" s="45" t="s">
        <v>666</v>
      </c>
      <c r="AN314" s="43" t="s">
        <v>660</v>
      </c>
      <c r="AO314" s="38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38" customFormat="1" ht="16" customHeight="1" x14ac:dyDescent="0.2">
      <c r="A315" s="38">
        <v>2608</v>
      </c>
      <c r="B315" s="38" t="s">
        <v>26</v>
      </c>
      <c r="C315" s="38" t="s">
        <v>702</v>
      </c>
      <c r="D315" s="38" t="s">
        <v>458</v>
      </c>
      <c r="E315" s="38" t="s">
        <v>457</v>
      </c>
      <c r="F315" s="38" t="str">
        <f>IF(ISBLANK(E315), "", Table2[[#This Row],[unique_id]])</f>
        <v>column_break</v>
      </c>
      <c r="G315" s="38" t="s">
        <v>454</v>
      </c>
      <c r="H315" s="38" t="s">
        <v>339</v>
      </c>
      <c r="I315" s="38" t="s">
        <v>144</v>
      </c>
      <c r="L315" s="38" t="s">
        <v>455</v>
      </c>
      <c r="M315" s="38" t="s">
        <v>456</v>
      </c>
      <c r="O315" s="40"/>
      <c r="P315" s="40"/>
      <c r="Q315" s="40"/>
      <c r="R315" s="40"/>
      <c r="S315" s="40"/>
      <c r="Y315" s="40"/>
      <c r="AB315" s="38" t="str">
        <f>IF(ISBLANK(Z315),  "", _xlfn.CONCAT(LOWER(C315), "/", E315))</f>
        <v/>
      </c>
      <c r="AE315" s="54"/>
      <c r="AG315" s="40"/>
      <c r="AN315" s="44"/>
      <c r="AO315" s="3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38" customFormat="1" ht="16" customHeight="1" x14ac:dyDescent="0.2">
      <c r="A316" s="38">
        <v>2609</v>
      </c>
      <c r="B316" s="38" t="s">
        <v>26</v>
      </c>
      <c r="C316" s="38" t="s">
        <v>190</v>
      </c>
      <c r="D316" s="38" t="s">
        <v>145</v>
      </c>
      <c r="E316" s="38" t="s">
        <v>331</v>
      </c>
      <c r="F316" s="38" t="str">
        <f>IF(ISBLANK(E316), "", Table2[[#This Row],[unique_id]])</f>
        <v>lounge_speaker</v>
      </c>
      <c r="G316" s="38" t="s">
        <v>328</v>
      </c>
      <c r="H316" s="38" t="s">
        <v>339</v>
      </c>
      <c r="I316" s="38" t="s">
        <v>144</v>
      </c>
      <c r="L316" s="38" t="s">
        <v>136</v>
      </c>
      <c r="M316" s="38" t="s">
        <v>338</v>
      </c>
      <c r="O316" s="40"/>
      <c r="P316" s="40"/>
      <c r="Q316" s="40"/>
      <c r="R316" s="40"/>
      <c r="S316" s="40"/>
      <c r="Y316" s="40"/>
      <c r="AA316" s="38" t="str">
        <f>IF(ISBLANK(Z316),  "", _xlfn.CONCAT("haas/entity/sensor/", LOWER(C316), "/", E316, "/config"))</f>
        <v/>
      </c>
      <c r="AB316" s="38" t="str">
        <f>IF(ISBLANK(Z316),  "", _xlfn.CONCAT(LOWER(C316), "/", E316))</f>
        <v/>
      </c>
      <c r="AE316" s="54"/>
      <c r="AF316" s="38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0" t="s">
        <v>513</v>
      </c>
      <c r="AH316" s="38" t="s">
        <v>514</v>
      </c>
      <c r="AI316" s="38" t="s">
        <v>928</v>
      </c>
      <c r="AJ316" s="38" t="str">
        <f>IF(OR(ISBLANK(AM316), ISBLANK(AN316)), "", Table2[[#This Row],[device_via_device]])</f>
        <v>Sonos</v>
      </c>
      <c r="AK316" s="38" t="s">
        <v>206</v>
      </c>
      <c r="AL316" s="38" t="s">
        <v>613</v>
      </c>
      <c r="AM316" s="38" t="s">
        <v>929</v>
      </c>
      <c r="AN316" s="41" t="s">
        <v>930</v>
      </c>
      <c r="AO316" s="38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38" customFormat="1" ht="16" customHeight="1" x14ac:dyDescent="0.2">
      <c r="A317" s="38">
        <v>2610</v>
      </c>
      <c r="B317" s="38" t="s">
        <v>26</v>
      </c>
      <c r="C317" s="38" t="s">
        <v>190</v>
      </c>
      <c r="D317" s="38" t="s">
        <v>145</v>
      </c>
      <c r="E317" s="38" t="s">
        <v>327</v>
      </c>
      <c r="F317" s="38" t="str">
        <f>IF(ISBLANK(E317), "", Table2[[#This Row],[unique_id]])</f>
        <v>kitchen_home</v>
      </c>
      <c r="G317" s="38" t="s">
        <v>326</v>
      </c>
      <c r="H317" s="38" t="s">
        <v>339</v>
      </c>
      <c r="I317" s="38" t="s">
        <v>144</v>
      </c>
      <c r="L317" s="38" t="s">
        <v>136</v>
      </c>
      <c r="M317" s="38" t="s">
        <v>338</v>
      </c>
      <c r="O317" s="40"/>
      <c r="P317" s="40"/>
      <c r="Q317" s="40"/>
      <c r="R317" s="40"/>
      <c r="S317" s="40"/>
      <c r="Y317" s="40"/>
      <c r="AA317" s="38" t="str">
        <f>IF(ISBLANK(Z317),  "", _xlfn.CONCAT("haas/entity/sensor/", LOWER(C317), "/", E317, "/config"))</f>
        <v/>
      </c>
      <c r="AB317" s="38" t="str">
        <f>IF(ISBLANK(Z317),  "", _xlfn.CONCAT(LOWER(C317), "/", E317))</f>
        <v/>
      </c>
      <c r="AE317" s="54"/>
      <c r="AF317" s="38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0" t="s">
        <v>513</v>
      </c>
      <c r="AH317" s="38" t="s">
        <v>515</v>
      </c>
      <c r="AI317" s="38" t="s">
        <v>516</v>
      </c>
      <c r="AJ317" s="38" t="str">
        <f>IF(OR(ISBLANK(AM317), ISBLANK(AN317)), "", Table2[[#This Row],[device_via_device]])</f>
        <v>Sonos</v>
      </c>
      <c r="AK317" s="38" t="s">
        <v>218</v>
      </c>
      <c r="AL317" s="38" t="s">
        <v>613</v>
      </c>
      <c r="AM317" s="38" t="s">
        <v>520</v>
      </c>
      <c r="AN317" s="41" t="s">
        <v>696</v>
      </c>
      <c r="AO317" s="38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38" customFormat="1" ht="16" customHeight="1" x14ac:dyDescent="0.2">
      <c r="A318" s="38">
        <v>2610</v>
      </c>
      <c r="B318" s="38" t="s">
        <v>26</v>
      </c>
      <c r="C318" s="38" t="s">
        <v>190</v>
      </c>
      <c r="D318" s="38" t="s">
        <v>145</v>
      </c>
      <c r="E318" s="38" t="s">
        <v>147</v>
      </c>
      <c r="F318" s="38" t="str">
        <f>IF(ISBLANK(E318), "", Table2[[#This Row],[unique_id]])</f>
        <v>kitchen_speaker</v>
      </c>
      <c r="G318" s="38" t="s">
        <v>197</v>
      </c>
      <c r="H318" s="38" t="s">
        <v>339</v>
      </c>
      <c r="I318" s="38" t="s">
        <v>144</v>
      </c>
      <c r="L318" s="38" t="s">
        <v>136</v>
      </c>
      <c r="M318" s="38" t="s">
        <v>338</v>
      </c>
      <c r="O318" s="40"/>
      <c r="P318" s="40"/>
      <c r="Q318" s="40"/>
      <c r="R318" s="40"/>
      <c r="S318" s="40"/>
      <c r="Y318" s="40"/>
      <c r="AA318" s="38" t="str">
        <f>IF(ISBLANK(Z318),  "", _xlfn.CONCAT("haas/entity/sensor/", LOWER(C318), "/", E318, "/config"))</f>
        <v/>
      </c>
      <c r="AB318" s="38" t="str">
        <f>IF(ISBLANK(Z318),  "", _xlfn.CONCAT(LOWER(C318), "/", E318))</f>
        <v/>
      </c>
      <c r="AE318" s="54"/>
      <c r="AF318" s="38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0" t="s">
        <v>513</v>
      </c>
      <c r="AH318" s="38" t="s">
        <v>514</v>
      </c>
      <c r="AI318" s="38" t="s">
        <v>517</v>
      </c>
      <c r="AJ318" s="38" t="str">
        <f>IF(OR(ISBLANK(AM318), ISBLANK(AN318)), "", Table2[[#This Row],[device_via_device]])</f>
        <v>Sonos</v>
      </c>
      <c r="AK318" s="38" t="s">
        <v>218</v>
      </c>
      <c r="AL318" s="38" t="s">
        <v>613</v>
      </c>
      <c r="AM318" s="42" t="s">
        <v>519</v>
      </c>
      <c r="AN318" s="41" t="s">
        <v>697</v>
      </c>
      <c r="AO318" s="38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38" customFormat="1" ht="16" customHeight="1" x14ac:dyDescent="0.2">
      <c r="A319" s="38">
        <v>2611</v>
      </c>
      <c r="B319" s="38" t="s">
        <v>26</v>
      </c>
      <c r="C319" s="38" t="s">
        <v>190</v>
      </c>
      <c r="D319" s="38" t="s">
        <v>145</v>
      </c>
      <c r="E319" s="38" t="s">
        <v>334</v>
      </c>
      <c r="F319" s="38" t="str">
        <f>IF(ISBLANK(E319), "", Table2[[#This Row],[unique_id]])</f>
        <v>parents_home</v>
      </c>
      <c r="G319" s="38" t="s">
        <v>324</v>
      </c>
      <c r="H319" s="38" t="s">
        <v>339</v>
      </c>
      <c r="I319" s="38" t="s">
        <v>144</v>
      </c>
      <c r="L319" s="38" t="s">
        <v>136</v>
      </c>
      <c r="M319" s="38" t="s">
        <v>338</v>
      </c>
      <c r="O319" s="40"/>
      <c r="P319" s="40"/>
      <c r="Q319" s="40"/>
      <c r="R319" s="40"/>
      <c r="S319" s="40"/>
      <c r="Y319" s="40"/>
      <c r="AA319" s="38" t="str">
        <f>IF(ISBLANK(Z319),  "", _xlfn.CONCAT("haas/entity/sensor/", LOWER(C319), "/", E319, "/config"))</f>
        <v/>
      </c>
      <c r="AB319" s="38" t="str">
        <f>IF(ISBLANK(Z319),  "", _xlfn.CONCAT(LOWER(C319), "/", E319))</f>
        <v/>
      </c>
      <c r="AE319" s="54"/>
      <c r="AF319" s="38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0" t="s">
        <v>513</v>
      </c>
      <c r="AH319" s="38" t="s">
        <v>515</v>
      </c>
      <c r="AI319" s="38" t="s">
        <v>516</v>
      </c>
      <c r="AJ319" s="38" t="str">
        <f>IF(OR(ISBLANK(AM319), ISBLANK(AN319)), "", Table2[[#This Row],[device_via_device]])</f>
        <v>Sonos</v>
      </c>
      <c r="AK319" s="38" t="s">
        <v>204</v>
      </c>
      <c r="AL319" s="38" t="s">
        <v>613</v>
      </c>
      <c r="AM319" s="38" t="s">
        <v>518</v>
      </c>
      <c r="AN319" s="43" t="s">
        <v>695</v>
      </c>
      <c r="AO319" s="38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38" customFormat="1" ht="16" customHeight="1" x14ac:dyDescent="0.2">
      <c r="A320" s="38">
        <v>2612</v>
      </c>
      <c r="B320" s="38" t="s">
        <v>26</v>
      </c>
      <c r="C320" s="38" t="s">
        <v>330</v>
      </c>
      <c r="D320" s="38" t="s">
        <v>145</v>
      </c>
      <c r="E320" s="38" t="s">
        <v>333</v>
      </c>
      <c r="F320" s="38" t="str">
        <f>IF(ISBLANK(E320), "", Table2[[#This Row],[unique_id]])</f>
        <v>parents_speaker</v>
      </c>
      <c r="G320" s="38" t="s">
        <v>325</v>
      </c>
      <c r="H320" s="38" t="s">
        <v>339</v>
      </c>
      <c r="I320" s="38" t="s">
        <v>144</v>
      </c>
      <c r="L320" s="38" t="s">
        <v>136</v>
      </c>
      <c r="M320" s="38" t="s">
        <v>338</v>
      </c>
      <c r="O320" s="40"/>
      <c r="P320" s="40"/>
      <c r="Q320" s="40"/>
      <c r="R320" s="40"/>
      <c r="S320" s="40"/>
      <c r="Y320" s="40"/>
      <c r="AA320" s="38" t="str">
        <f>IF(ISBLANK(Z320),  "", _xlfn.CONCAT("haas/entity/sensor/", LOWER(C320), "/", E320, "/config"))</f>
        <v/>
      </c>
      <c r="AB320" s="38" t="str">
        <f>IF(ISBLANK(Z320),  "", _xlfn.CONCAT(LOWER(C320), "/", E320))</f>
        <v/>
      </c>
      <c r="AE320" s="54"/>
      <c r="AF320" s="38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0" t="s">
        <v>579</v>
      </c>
      <c r="AH320" s="38" t="s">
        <v>514</v>
      </c>
      <c r="AI320" s="38" t="s">
        <v>578</v>
      </c>
      <c r="AJ320" s="38" t="s">
        <v>330</v>
      </c>
      <c r="AK320" s="38" t="s">
        <v>204</v>
      </c>
      <c r="AL320" s="38" t="s">
        <v>613</v>
      </c>
      <c r="AM320" s="45" t="s">
        <v>584</v>
      </c>
      <c r="AN320" s="41" t="s">
        <v>668</v>
      </c>
      <c r="AO320" s="38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38" customFormat="1" ht="16" customHeight="1" x14ac:dyDescent="0.2">
      <c r="A321" s="38">
        <v>2700</v>
      </c>
      <c r="B321" s="38" t="s">
        <v>26</v>
      </c>
      <c r="C321" s="38" t="s">
        <v>1050</v>
      </c>
      <c r="D321" s="38" t="s">
        <v>1056</v>
      </c>
      <c r="E321" s="38" t="s">
        <v>1060</v>
      </c>
      <c r="F321" s="39" t="str">
        <f>IF(ISBLANK(E321), "", Table2[[#This Row],[unique_id]])</f>
        <v>front_door_lock</v>
      </c>
      <c r="G321" s="38" t="s">
        <v>1067</v>
      </c>
      <c r="H321" s="38" t="s">
        <v>1065</v>
      </c>
      <c r="I321" s="38" t="s">
        <v>222</v>
      </c>
      <c r="L321" s="38" t="s">
        <v>136</v>
      </c>
      <c r="O321" s="40"/>
      <c r="P321" s="40" t="s">
        <v>779</v>
      </c>
      <c r="Q321" s="40"/>
      <c r="R321" s="47" t="s">
        <v>827</v>
      </c>
      <c r="S321" s="40"/>
      <c r="Y321" s="40"/>
      <c r="AA321" s="38" t="str">
        <f>IF(ISBLANK(Z321),  "", _xlfn.CONCAT("haas/entity/sensor/", LOWER(C321), "/", E321, "/config"))</f>
        <v/>
      </c>
      <c r="AB321" s="38" t="str">
        <f>IF(ISBLANK(Z321),  "", _xlfn.CONCAT(LOWER(C321), "/", E321))</f>
        <v/>
      </c>
      <c r="AE321" s="54"/>
      <c r="AF321" s="38" t="s">
        <v>1054</v>
      </c>
      <c r="AG321" s="40" t="s">
        <v>1053</v>
      </c>
      <c r="AH321" s="38" t="s">
        <v>1051</v>
      </c>
      <c r="AI321" s="42" t="s">
        <v>1052</v>
      </c>
      <c r="AJ321" s="38" t="s">
        <v>1050</v>
      </c>
      <c r="AK321" s="38" t="s">
        <v>495</v>
      </c>
      <c r="AM321" s="38" t="s">
        <v>1061</v>
      </c>
      <c r="AO321" s="39" t="str">
        <f>IF(AND(ISBLANK(AM321), ISBLANK(AN321)), "", _xlfn.CONCAT("[", IF(ISBLANK(AM321), "", _xlfn.CONCAT("[""mac"", """, AM321, """]")), IF(ISBLANK(AN321), "", _xlfn.CONCAT(", [""ip"", """, AN321, """]")), "]"))</f>
        <v>[["mac", "0x000d6f001127f08c"]]</v>
      </c>
    </row>
    <row r="322" spans="1:41" s="38" customFormat="1" ht="16" customHeight="1" x14ac:dyDescent="0.2">
      <c r="A322" s="38">
        <v>2701</v>
      </c>
      <c r="B322" s="38" t="s">
        <v>26</v>
      </c>
      <c r="C322" s="38" t="s">
        <v>1050</v>
      </c>
      <c r="D322" s="38" t="s">
        <v>1056</v>
      </c>
      <c r="E322" s="38" t="s">
        <v>1057</v>
      </c>
      <c r="F322" s="38" t="str">
        <f>IF(ISBLANK(E322), "", Table2[[#This Row],[unique_id]])</f>
        <v>back_door_lock</v>
      </c>
      <c r="G322" s="38" t="s">
        <v>1067</v>
      </c>
      <c r="H322" s="38" t="s">
        <v>1066</v>
      </c>
      <c r="I322" s="38" t="s">
        <v>222</v>
      </c>
      <c r="L322" s="38" t="s">
        <v>136</v>
      </c>
      <c r="O322" s="40"/>
      <c r="P322" s="40" t="s">
        <v>779</v>
      </c>
      <c r="Q322" s="40"/>
      <c r="R322" s="47" t="s">
        <v>827</v>
      </c>
      <c r="S322" s="40"/>
      <c r="Y322" s="40"/>
      <c r="AA322" s="38" t="str">
        <f>IF(ISBLANK(Z322),  "", _xlfn.CONCAT("haas/entity/sensor/", LOWER(C322), "/", E322, "/config"))</f>
        <v/>
      </c>
      <c r="AB322" s="38" t="str">
        <f>IF(ISBLANK(Z322),  "", _xlfn.CONCAT(LOWER(C322), "/", E322))</f>
        <v/>
      </c>
      <c r="AE322" s="54"/>
      <c r="AF322" s="38" t="s">
        <v>1055</v>
      </c>
      <c r="AG322" s="40" t="s">
        <v>1053</v>
      </c>
      <c r="AH322" s="38" t="s">
        <v>1051</v>
      </c>
      <c r="AI322" s="42" t="s">
        <v>1052</v>
      </c>
      <c r="AJ322" s="38" t="s">
        <v>1050</v>
      </c>
      <c r="AK322" s="38" t="s">
        <v>880</v>
      </c>
      <c r="AM322" s="38" t="s">
        <v>1049</v>
      </c>
      <c r="AO322" s="39" t="str">
        <f>IF(AND(ISBLANK(AM322), ISBLANK(AN322)), "", _xlfn.CONCAT("[", IF(ISBLANK(AM322), "", _xlfn.CONCAT("[""mac"", """, AM322, """]")), IF(ISBLANK(AN322), "", _xlfn.CONCAT(", [""ip"", """, AN322, """]")), "]"))</f>
        <v>[["mac", "0x000d6f0011274420"]]</v>
      </c>
    </row>
    <row r="323" spans="1:41" s="38" customFormat="1" ht="16" customHeight="1" x14ac:dyDescent="0.2">
      <c r="A323" s="38">
        <v>2702</v>
      </c>
      <c r="B323" s="38" t="s">
        <v>26</v>
      </c>
      <c r="C323" s="38" t="s">
        <v>702</v>
      </c>
      <c r="D323" s="38" t="s">
        <v>458</v>
      </c>
      <c r="E323" s="38" t="s">
        <v>457</v>
      </c>
      <c r="F323" s="38" t="str">
        <f>IF(ISBLANK(E323), "", Table2[[#This Row],[unique_id]])</f>
        <v>column_break</v>
      </c>
      <c r="G323" s="38" t="s">
        <v>454</v>
      </c>
      <c r="H323" s="38" t="s">
        <v>1066</v>
      </c>
      <c r="I323" s="38" t="s">
        <v>222</v>
      </c>
      <c r="L323" s="38" t="s">
        <v>455</v>
      </c>
      <c r="M323" s="38" t="s">
        <v>456</v>
      </c>
      <c r="O323" s="40"/>
      <c r="P323" s="40"/>
      <c r="Q323" s="40"/>
      <c r="R323" s="40"/>
      <c r="S323" s="40"/>
      <c r="Y323" s="40"/>
      <c r="AB323" s="38" t="str">
        <f>IF(ISBLANK(Z323),  "", _xlfn.CONCAT(LOWER(C323), "/", E323))</f>
        <v/>
      </c>
      <c r="AE323" s="54"/>
      <c r="AG323" s="40"/>
      <c r="AO323" s="38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s="38" customFormat="1" ht="16" customHeight="1" x14ac:dyDescent="0.2">
      <c r="A324" s="38">
        <v>2703</v>
      </c>
      <c r="B324" s="38" t="s">
        <v>26</v>
      </c>
      <c r="C324" s="38" t="s">
        <v>256</v>
      </c>
      <c r="D324" s="38" t="s">
        <v>150</v>
      </c>
      <c r="E324" s="38" t="s">
        <v>151</v>
      </c>
      <c r="F324" s="38" t="str">
        <f>IF(ISBLANK(E324), "", Table2[[#This Row],[unique_id]])</f>
        <v>uvc_ada_motion</v>
      </c>
      <c r="G324" s="38" t="s">
        <v>1062</v>
      </c>
      <c r="H324" s="38" t="s">
        <v>1069</v>
      </c>
      <c r="I324" s="38" t="s">
        <v>222</v>
      </c>
      <c r="L324" s="38" t="s">
        <v>136</v>
      </c>
      <c r="O324" s="40"/>
      <c r="P324" s="40"/>
      <c r="Q324" s="40"/>
      <c r="R324" s="40"/>
      <c r="S324" s="40"/>
      <c r="Y324" s="40"/>
      <c r="AA324" s="38" t="str">
        <f>IF(ISBLANK(Z324),  "", _xlfn.CONCAT("haas/entity/sensor/", LOWER(C324), "/", E324, "/config"))</f>
        <v/>
      </c>
      <c r="AB324" s="38" t="str">
        <f>IF(ISBLANK(Z324),  "", _xlfn.CONCAT(LOWER(C324), "/", E324))</f>
        <v/>
      </c>
      <c r="AC324" s="49"/>
      <c r="AE324" s="54"/>
      <c r="AG324" s="40"/>
      <c r="AO324" s="38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s="38" customFormat="1" ht="16" customHeight="1" x14ac:dyDescent="0.2">
      <c r="A325" s="38">
        <v>2704</v>
      </c>
      <c r="B325" s="38" t="s">
        <v>26</v>
      </c>
      <c r="C325" s="38" t="s">
        <v>256</v>
      </c>
      <c r="D325" s="38" t="s">
        <v>148</v>
      </c>
      <c r="E325" s="38" t="s">
        <v>149</v>
      </c>
      <c r="F325" s="38" t="str">
        <f>IF(ISBLANK(E325), "", Table2[[#This Row],[unique_id]])</f>
        <v>uvc_ada_medium</v>
      </c>
      <c r="G325" s="38" t="s">
        <v>130</v>
      </c>
      <c r="H325" s="38" t="s">
        <v>1071</v>
      </c>
      <c r="I325" s="38" t="s">
        <v>222</v>
      </c>
      <c r="L325" s="38" t="s">
        <v>136</v>
      </c>
      <c r="M325" s="38" t="s">
        <v>340</v>
      </c>
      <c r="O325" s="40"/>
      <c r="P325" s="40"/>
      <c r="Q325" s="40"/>
      <c r="R325" s="40"/>
      <c r="S325" s="40"/>
      <c r="Y325" s="40"/>
      <c r="AA325" s="38" t="str">
        <f>IF(ISBLANK(Z325),  "", _xlfn.CONCAT("haas/entity/sensor/", LOWER(C325), "/", E325, "/config"))</f>
        <v/>
      </c>
      <c r="AB325" s="38" t="str">
        <f>IF(ISBLANK(Z325),  "", _xlfn.CONCAT(LOWER(C325), "/", E325))</f>
        <v/>
      </c>
      <c r="AC325" s="44"/>
      <c r="AE325" s="54"/>
      <c r="AF325" s="38" t="s">
        <v>560</v>
      </c>
      <c r="AG325" s="40" t="s">
        <v>562</v>
      </c>
      <c r="AH325" s="38" t="s">
        <v>563</v>
      </c>
      <c r="AI325" s="38" t="s">
        <v>559</v>
      </c>
      <c r="AJ325" s="38" t="s">
        <v>256</v>
      </c>
      <c r="AK325" s="38" t="s">
        <v>130</v>
      </c>
      <c r="AL325" s="38" t="s">
        <v>633</v>
      </c>
      <c r="AM325" s="38" t="s">
        <v>557</v>
      </c>
      <c r="AN325" s="38" t="s">
        <v>587</v>
      </c>
      <c r="AO325" s="38" t="str">
        <f>IF(AND(ISBLANK(AM325), ISBLANK(AN325)), "", _xlfn.CONCAT("[", IF(ISBLANK(AM325), "", _xlfn.CONCAT("[""mac"", """, AM325, """]")), IF(ISBLANK(AN325), "", _xlfn.CONCAT(", [""ip"", """, AN325, """]")), "]"))</f>
        <v>[["mac", "74:83:c2:3f:6c:4c"], ["ip", "10.0.6.20"]]</v>
      </c>
    </row>
    <row r="326" spans="1:41" s="38" customFormat="1" ht="16" customHeight="1" x14ac:dyDescent="0.2">
      <c r="A326" s="38">
        <v>2705</v>
      </c>
      <c r="B326" s="38" t="s">
        <v>26</v>
      </c>
      <c r="C326" s="38" t="s">
        <v>702</v>
      </c>
      <c r="D326" s="38" t="s">
        <v>458</v>
      </c>
      <c r="E326" s="38" t="s">
        <v>457</v>
      </c>
      <c r="F326" s="38" t="str">
        <f>IF(ISBLANK(E326), "", Table2[[#This Row],[unique_id]])</f>
        <v>column_break</v>
      </c>
      <c r="G326" s="38" t="s">
        <v>454</v>
      </c>
      <c r="H326" s="38" t="s">
        <v>1071</v>
      </c>
      <c r="I326" s="38" t="s">
        <v>222</v>
      </c>
      <c r="L326" s="38" t="s">
        <v>455</v>
      </c>
      <c r="M326" s="38" t="s">
        <v>456</v>
      </c>
      <c r="O326" s="40"/>
      <c r="P326" s="40"/>
      <c r="Q326" s="40"/>
      <c r="R326" s="40"/>
      <c r="S326" s="40"/>
      <c r="Y326" s="40"/>
      <c r="AB326" s="38" t="str">
        <f>IF(ISBLANK(Z326),  "", _xlfn.CONCAT(LOWER(C326), "/", E326))</f>
        <v/>
      </c>
      <c r="AE326" s="54"/>
      <c r="AG326" s="40"/>
      <c r="AO326" s="38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38" customFormat="1" ht="16" customHeight="1" x14ac:dyDescent="0.2">
      <c r="A327" s="38">
        <v>2706</v>
      </c>
      <c r="B327" s="38" t="s">
        <v>26</v>
      </c>
      <c r="C327" s="38" t="s">
        <v>256</v>
      </c>
      <c r="D327" s="38" t="s">
        <v>150</v>
      </c>
      <c r="E327" s="38" t="s">
        <v>221</v>
      </c>
      <c r="F327" s="38" t="str">
        <f>IF(ISBLANK(E327), "", Table2[[#This Row],[unique_id]])</f>
        <v>uvc_edwin_motion</v>
      </c>
      <c r="G327" s="38" t="s">
        <v>1062</v>
      </c>
      <c r="H327" s="38" t="s">
        <v>1068</v>
      </c>
      <c r="I327" s="38" t="s">
        <v>222</v>
      </c>
      <c r="L327" s="38" t="s">
        <v>136</v>
      </c>
      <c r="O327" s="40"/>
      <c r="P327" s="40"/>
      <c r="Q327" s="40"/>
      <c r="R327" s="40"/>
      <c r="S327" s="40"/>
      <c r="Y327" s="40"/>
      <c r="AA327" s="38" t="str">
        <f>IF(ISBLANK(Z327),  "", _xlfn.CONCAT("haas/entity/sensor/", LOWER(C327), "/", E327, "/config"))</f>
        <v/>
      </c>
      <c r="AB327" s="38" t="str">
        <f>IF(ISBLANK(Z327),  "", _xlfn.CONCAT(LOWER(C327), "/", E327))</f>
        <v/>
      </c>
      <c r="AC327" s="49"/>
      <c r="AE327" s="54"/>
      <c r="AG327" s="40"/>
      <c r="AO327" s="38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38" customFormat="1" ht="16" customHeight="1" x14ac:dyDescent="0.2">
      <c r="A328" s="38">
        <v>2707</v>
      </c>
      <c r="B328" s="38" t="s">
        <v>26</v>
      </c>
      <c r="C328" s="38" t="s">
        <v>256</v>
      </c>
      <c r="D328" s="38" t="s">
        <v>148</v>
      </c>
      <c r="E328" s="38" t="s">
        <v>220</v>
      </c>
      <c r="F328" s="38" t="str">
        <f>IF(ISBLANK(E328), "", Table2[[#This Row],[unique_id]])</f>
        <v>uvc_edwin_medium</v>
      </c>
      <c r="G328" s="38" t="s">
        <v>127</v>
      </c>
      <c r="H328" s="38" t="s">
        <v>1070</v>
      </c>
      <c r="I328" s="38" t="s">
        <v>222</v>
      </c>
      <c r="L328" s="38" t="s">
        <v>136</v>
      </c>
      <c r="M328" s="38" t="s">
        <v>340</v>
      </c>
      <c r="O328" s="40"/>
      <c r="P328" s="40"/>
      <c r="Q328" s="40"/>
      <c r="R328" s="40"/>
      <c r="S328" s="40"/>
      <c r="Y328" s="40"/>
      <c r="AA328" s="38" t="str">
        <f>IF(ISBLANK(Z328),  "", _xlfn.CONCAT("haas/entity/sensor/", LOWER(C328), "/", E328, "/config"))</f>
        <v/>
      </c>
      <c r="AB328" s="38" t="str">
        <f>IF(ISBLANK(Z328),  "", _xlfn.CONCAT(LOWER(C328), "/", E328))</f>
        <v/>
      </c>
      <c r="AC328" s="44"/>
      <c r="AE328" s="54"/>
      <c r="AF328" s="38" t="s">
        <v>561</v>
      </c>
      <c r="AG328" s="40" t="s">
        <v>562</v>
      </c>
      <c r="AH328" s="38" t="s">
        <v>563</v>
      </c>
      <c r="AI328" s="38" t="s">
        <v>559</v>
      </c>
      <c r="AJ328" s="38" t="s">
        <v>256</v>
      </c>
      <c r="AK328" s="38" t="s">
        <v>127</v>
      </c>
      <c r="AL328" s="38" t="s">
        <v>633</v>
      </c>
      <c r="AM328" s="38" t="s">
        <v>558</v>
      </c>
      <c r="AN328" s="38" t="s">
        <v>588</v>
      </c>
      <c r="AO328" s="38" t="str">
        <f>IF(AND(ISBLANK(AM328), ISBLANK(AN328)), "", _xlfn.CONCAT("[", IF(ISBLANK(AM328), "", _xlfn.CONCAT("[""mac"", """, AM328, """]")), IF(ISBLANK(AN328), "", _xlfn.CONCAT(", [""ip"", """, AN328, """]")), "]"))</f>
        <v>[["mac", "74:83:c2:3f:6e:5c"], ["ip", "10.0.6.21"]]</v>
      </c>
    </row>
    <row r="329" spans="1:41" s="38" customFormat="1" ht="16" customHeight="1" x14ac:dyDescent="0.2">
      <c r="A329" s="38">
        <v>2708</v>
      </c>
      <c r="B329" s="38" t="s">
        <v>26</v>
      </c>
      <c r="C329" s="38" t="s">
        <v>702</v>
      </c>
      <c r="D329" s="38" t="s">
        <v>458</v>
      </c>
      <c r="E329" s="38" t="s">
        <v>457</v>
      </c>
      <c r="F329" s="38" t="str">
        <f>IF(ISBLANK(E329), "", Table2[[#This Row],[unique_id]])</f>
        <v>column_break</v>
      </c>
      <c r="G329" s="38" t="s">
        <v>454</v>
      </c>
      <c r="H329" s="38" t="s">
        <v>1070</v>
      </c>
      <c r="I329" s="38" t="s">
        <v>222</v>
      </c>
      <c r="L329" s="38" t="s">
        <v>455</v>
      </c>
      <c r="M329" s="38" t="s">
        <v>456</v>
      </c>
      <c r="O329" s="40"/>
      <c r="P329" s="40"/>
      <c r="Q329" s="40"/>
      <c r="R329" s="40"/>
      <c r="S329" s="40"/>
      <c r="Y329" s="40"/>
      <c r="AB329" s="38" t="str">
        <f>IF(ISBLANK(Z329),  "", _xlfn.CONCAT(LOWER(C329), "/", E329))</f>
        <v/>
      </c>
      <c r="AE329" s="54"/>
      <c r="AG329" s="40"/>
      <c r="AO329" s="38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38" customFormat="1" ht="16" customHeight="1" x14ac:dyDescent="0.2">
      <c r="A330" s="38">
        <v>2709</v>
      </c>
      <c r="B330" s="38" t="s">
        <v>26</v>
      </c>
      <c r="C330" s="38" t="s">
        <v>133</v>
      </c>
      <c r="D330" s="38" t="s">
        <v>150</v>
      </c>
      <c r="E330" s="38" t="s">
        <v>1009</v>
      </c>
      <c r="F330" s="38" t="str">
        <f>IF(ISBLANK(E330), "", Table2[[#This Row],[unique_id]])</f>
        <v>ada_fan_occupancy</v>
      </c>
      <c r="G330" s="38" t="s">
        <v>130</v>
      </c>
      <c r="H330" s="38" t="s">
        <v>1072</v>
      </c>
      <c r="I330" s="38" t="s">
        <v>222</v>
      </c>
      <c r="L330" s="38" t="s">
        <v>136</v>
      </c>
      <c r="O330" s="40"/>
      <c r="P330" s="40"/>
      <c r="Q330" s="40"/>
      <c r="R330" s="40"/>
      <c r="S330" s="40"/>
      <c r="Y330" s="40"/>
      <c r="AA330" s="38" t="str">
        <f>IF(ISBLANK(Z330),  "", _xlfn.CONCAT("haas/entity/sensor/", LOWER(C330), "/", E330, "/config"))</f>
        <v/>
      </c>
      <c r="AB330" s="38" t="str">
        <f>IF(ISBLANK(Z330),  "", _xlfn.CONCAT(LOWER(C330), "/", E330))</f>
        <v/>
      </c>
      <c r="AE330" s="54"/>
      <c r="AG330" s="40"/>
      <c r="AO330" s="38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38" customFormat="1" ht="16" customHeight="1" x14ac:dyDescent="0.2">
      <c r="A331" s="38">
        <v>2710</v>
      </c>
      <c r="B331" s="38" t="s">
        <v>26</v>
      </c>
      <c r="C331" s="38" t="s">
        <v>133</v>
      </c>
      <c r="D331" s="38" t="s">
        <v>150</v>
      </c>
      <c r="E331" s="38" t="s">
        <v>1008</v>
      </c>
      <c r="F331" s="38" t="str">
        <f>IF(ISBLANK(E331), "", Table2[[#This Row],[unique_id]])</f>
        <v>edwin_fan_occupancy</v>
      </c>
      <c r="G331" s="38" t="s">
        <v>127</v>
      </c>
      <c r="H331" s="38" t="s">
        <v>1072</v>
      </c>
      <c r="I331" s="38" t="s">
        <v>222</v>
      </c>
      <c r="L331" s="38" t="s">
        <v>136</v>
      </c>
      <c r="O331" s="40"/>
      <c r="P331" s="40"/>
      <c r="Q331" s="40"/>
      <c r="R331" s="40"/>
      <c r="S331" s="40"/>
      <c r="Y331" s="40"/>
      <c r="AA331" s="38" t="str">
        <f>IF(ISBLANK(Z331),  "", _xlfn.CONCAT("haas/entity/sensor/", LOWER(C331), "/", E331, "/config"))</f>
        <v/>
      </c>
      <c r="AB331" s="38" t="str">
        <f>IF(ISBLANK(Z331),  "", _xlfn.CONCAT(LOWER(C331), "/", E331))</f>
        <v/>
      </c>
      <c r="AC331" s="44"/>
      <c r="AE331" s="54"/>
      <c r="AG331" s="40"/>
      <c r="AO331" s="38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38" customFormat="1" ht="16" customHeight="1" x14ac:dyDescent="0.2">
      <c r="A332" s="38">
        <v>2711</v>
      </c>
      <c r="B332" s="38" t="s">
        <v>26</v>
      </c>
      <c r="C332" s="38" t="s">
        <v>133</v>
      </c>
      <c r="D332" s="38" t="s">
        <v>150</v>
      </c>
      <c r="E332" s="38" t="s">
        <v>1010</v>
      </c>
      <c r="F332" s="38" t="str">
        <f>IF(ISBLANK(E332), "", Table2[[#This Row],[unique_id]])</f>
        <v>parents_fan_occupancy</v>
      </c>
      <c r="G332" s="38" t="s">
        <v>204</v>
      </c>
      <c r="H332" s="38" t="s">
        <v>1072</v>
      </c>
      <c r="I332" s="38" t="s">
        <v>222</v>
      </c>
      <c r="L332" s="38" t="s">
        <v>136</v>
      </c>
      <c r="O332" s="40"/>
      <c r="P332" s="40"/>
      <c r="Q332" s="40"/>
      <c r="R332" s="40"/>
      <c r="S332" s="40"/>
      <c r="Y332" s="40"/>
      <c r="AA332" s="38" t="str">
        <f>IF(ISBLANK(Z332),  "", _xlfn.CONCAT("haas/entity/sensor/", LOWER(C332), "/", E332, "/config"))</f>
        <v/>
      </c>
      <c r="AB332" s="38" t="str">
        <f>IF(ISBLANK(Z332),  "", _xlfn.CONCAT(LOWER(C332), "/", E332))</f>
        <v/>
      </c>
      <c r="AC332" s="44"/>
      <c r="AE332" s="54"/>
      <c r="AG332" s="40"/>
      <c r="AO332" s="38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38" customFormat="1" ht="16" customHeight="1" x14ac:dyDescent="0.2">
      <c r="A333" s="38">
        <v>2712</v>
      </c>
      <c r="B333" s="38" t="s">
        <v>26</v>
      </c>
      <c r="C333" s="38" t="s">
        <v>133</v>
      </c>
      <c r="D333" s="38" t="s">
        <v>150</v>
      </c>
      <c r="E333" s="38" t="s">
        <v>1011</v>
      </c>
      <c r="F333" s="38" t="str">
        <f>IF(ISBLANK(E333), "", Table2[[#This Row],[unique_id]])</f>
        <v>lounge_fan_occupancy</v>
      </c>
      <c r="G333" s="38" t="s">
        <v>206</v>
      </c>
      <c r="H333" s="38" t="s">
        <v>1072</v>
      </c>
      <c r="I333" s="38" t="s">
        <v>222</v>
      </c>
      <c r="L333" s="38" t="s">
        <v>136</v>
      </c>
      <c r="O333" s="40"/>
      <c r="P333" s="40"/>
      <c r="Q333" s="40"/>
      <c r="R333" s="40"/>
      <c r="S333" s="40"/>
      <c r="Y333" s="40"/>
      <c r="AA333" s="38" t="str">
        <f>IF(ISBLANK(Z333),  "", _xlfn.CONCAT("haas/entity/sensor/", LOWER(C333), "/", E333, "/config"))</f>
        <v/>
      </c>
      <c r="AB333" s="38" t="str">
        <f>IF(ISBLANK(Z333),  "", _xlfn.CONCAT(LOWER(C333), "/", E333))</f>
        <v/>
      </c>
      <c r="AE333" s="54"/>
      <c r="AG333" s="40"/>
      <c r="AO333" s="38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38" customFormat="1" ht="16" customHeight="1" x14ac:dyDescent="0.2">
      <c r="A334" s="38">
        <v>2713</v>
      </c>
      <c r="B334" s="38" t="s">
        <v>26</v>
      </c>
      <c r="C334" s="38" t="s">
        <v>133</v>
      </c>
      <c r="D334" s="38" t="s">
        <v>150</v>
      </c>
      <c r="E334" s="38" t="s">
        <v>1012</v>
      </c>
      <c r="F334" s="38" t="str">
        <f>IF(ISBLANK(E334), "", Table2[[#This Row],[unique_id]])</f>
        <v>deck_east_fan_occupancy</v>
      </c>
      <c r="G334" s="38" t="s">
        <v>228</v>
      </c>
      <c r="H334" s="38" t="s">
        <v>1072</v>
      </c>
      <c r="I334" s="38" t="s">
        <v>222</v>
      </c>
      <c r="L334" s="38" t="s">
        <v>136</v>
      </c>
      <c r="O334" s="40"/>
      <c r="P334" s="40"/>
      <c r="Q334" s="40"/>
      <c r="R334" s="40"/>
      <c r="S334" s="40"/>
      <c r="Y334" s="40"/>
      <c r="AA334" s="38" t="str">
        <f>IF(ISBLANK(Z334),  "", _xlfn.CONCAT("haas/entity/sensor/", LOWER(C334), "/", E334, "/config"))</f>
        <v/>
      </c>
      <c r="AB334" s="38" t="str">
        <f>IF(ISBLANK(Z334),  "", _xlfn.CONCAT(LOWER(C334), "/", E334))</f>
        <v/>
      </c>
      <c r="AE334" s="54"/>
      <c r="AG334" s="40"/>
      <c r="AO334" s="3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s="38" customFormat="1" ht="16" customHeight="1" x14ac:dyDescent="0.2">
      <c r="A335" s="38">
        <v>2714</v>
      </c>
      <c r="B335" s="38" t="s">
        <v>26</v>
      </c>
      <c r="C335" s="38" t="s">
        <v>133</v>
      </c>
      <c r="D335" s="38" t="s">
        <v>150</v>
      </c>
      <c r="E335" s="38" t="s">
        <v>1013</v>
      </c>
      <c r="F335" s="38" t="str">
        <f>IF(ISBLANK(E335), "", Table2[[#This Row],[unique_id]])</f>
        <v>deck_west_fan_occupancy</v>
      </c>
      <c r="G335" s="38" t="s">
        <v>227</v>
      </c>
      <c r="H335" s="38" t="s">
        <v>1072</v>
      </c>
      <c r="I335" s="38" t="s">
        <v>222</v>
      </c>
      <c r="L335" s="38" t="s">
        <v>136</v>
      </c>
      <c r="O335" s="40"/>
      <c r="P335" s="40"/>
      <c r="Q335" s="40"/>
      <c r="R335" s="40"/>
      <c r="S335" s="40"/>
      <c r="Y335" s="40"/>
      <c r="AA335" s="38" t="str">
        <f>IF(ISBLANK(Z335),  "", _xlfn.CONCAT("haas/entity/sensor/", LOWER(C335), "/", E335, "/config"))</f>
        <v/>
      </c>
      <c r="AB335" s="38" t="str">
        <f>IF(ISBLANK(Z335),  "", _xlfn.CONCAT(LOWER(C335), "/", E335))</f>
        <v/>
      </c>
      <c r="AE335" s="54"/>
      <c r="AG335" s="40"/>
      <c r="AO335" s="3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s="38" customFormat="1" ht="16" customHeight="1" x14ac:dyDescent="0.2">
      <c r="A336" s="38">
        <v>5000</v>
      </c>
      <c r="B336" s="43" t="s">
        <v>26</v>
      </c>
      <c r="C336" s="38" t="s">
        <v>256</v>
      </c>
      <c r="F336" s="38" t="str">
        <f>IF(ISBLANK(E336), "", Table2[[#This Row],[unique_id]])</f>
        <v/>
      </c>
      <c r="O336" s="40"/>
      <c r="P336" s="40"/>
      <c r="Q336" s="40"/>
      <c r="R336" s="40"/>
      <c r="S336" s="40"/>
      <c r="Y336" s="40"/>
      <c r="AA336" s="38" t="str">
        <f>IF(ISBLANK(Z336),  "", _xlfn.CONCAT("haas/entity/sensor/", LOWER(C336), "/", E336, "/config"))</f>
        <v/>
      </c>
      <c r="AB336" s="38" t="str">
        <f>IF(ISBLANK(Z336),  "", _xlfn.CONCAT(LOWER(C336), "/", E336))</f>
        <v/>
      </c>
      <c r="AE336" s="54"/>
      <c r="AF336" s="38" t="s">
        <v>873</v>
      </c>
      <c r="AG336" s="40" t="s">
        <v>595</v>
      </c>
      <c r="AH336" s="38" t="s">
        <v>602</v>
      </c>
      <c r="AI336" s="38" t="s">
        <v>598</v>
      </c>
      <c r="AJ336" s="38" t="s">
        <v>256</v>
      </c>
      <c r="AK336" s="38" t="s">
        <v>28</v>
      </c>
      <c r="AL336" s="38" t="s">
        <v>590</v>
      </c>
      <c r="AM336" s="38" t="s">
        <v>609</v>
      </c>
      <c r="AN336" s="38" t="s">
        <v>605</v>
      </c>
      <c r="AO336" s="38" t="str">
        <f>IF(AND(ISBLANK(AM336), ISBLANK(AN336)), "", _xlfn.CONCAT("[", IF(ISBLANK(AM336), "", _xlfn.CONCAT("[""mac"", """, AM336, """]")), IF(ISBLANK(AN336), "", _xlfn.CONCAT(", [""ip"", """, AN336, """]")), "]"))</f>
        <v>[["mac", "74:ac:b9:1c:15:f1"], ["ip", "10.0.0.1"]]</v>
      </c>
    </row>
    <row r="337" spans="1:41" s="38" customFormat="1" ht="16" customHeight="1" x14ac:dyDescent="0.2">
      <c r="A337" s="38">
        <v>5001</v>
      </c>
      <c r="B337" s="43" t="s">
        <v>26</v>
      </c>
      <c r="C337" s="38" t="s">
        <v>256</v>
      </c>
      <c r="F337" s="38" t="str">
        <f>IF(ISBLANK(E337), "", Table2[[#This Row],[unique_id]])</f>
        <v/>
      </c>
      <c r="O337" s="40"/>
      <c r="P337" s="40"/>
      <c r="Q337" s="40"/>
      <c r="R337" s="40"/>
      <c r="S337" s="40"/>
      <c r="Y337" s="40"/>
      <c r="AA337" s="38" t="str">
        <f>IF(ISBLANK(Z337),  "", _xlfn.CONCAT("haas/entity/sensor/", LOWER(C337), "/", E337, "/config"))</f>
        <v/>
      </c>
      <c r="AB337" s="38" t="str">
        <f>IF(ISBLANK(Z337),  "", _xlfn.CONCAT(LOWER(C337), "/", E337))</f>
        <v/>
      </c>
      <c r="AE337" s="54"/>
      <c r="AF337" s="38" t="s">
        <v>1025</v>
      </c>
      <c r="AG337" s="40" t="s">
        <v>1026</v>
      </c>
      <c r="AH337" s="38" t="s">
        <v>603</v>
      </c>
      <c r="AI337" s="38" t="s">
        <v>1023</v>
      </c>
      <c r="AJ337" s="38" t="s">
        <v>256</v>
      </c>
      <c r="AK337" s="38" t="s">
        <v>28</v>
      </c>
      <c r="AL337" s="38" t="s">
        <v>590</v>
      </c>
      <c r="AM337" s="38" t="s">
        <v>1028</v>
      </c>
      <c r="AN337" s="38" t="s">
        <v>606</v>
      </c>
      <c r="AO337" s="38" t="str">
        <f>IF(AND(ISBLANK(AM337), ISBLANK(AN337)), "", _xlfn.CONCAT("[", IF(ISBLANK(AM337), "", _xlfn.CONCAT("[""mac"", """, AM337, """]")), IF(ISBLANK(AN337), "", _xlfn.CONCAT(", [""ip"", """, AN337, """]")), "]"))</f>
        <v>[["mac", "78:45:58:cb:14:b5"], ["ip", "10.0.0.2"]]</v>
      </c>
    </row>
    <row r="338" spans="1:41" s="38" customFormat="1" ht="16" customHeight="1" x14ac:dyDescent="0.2">
      <c r="A338" s="38">
        <v>5002</v>
      </c>
      <c r="B338" s="43" t="s">
        <v>26</v>
      </c>
      <c r="C338" s="38" t="s">
        <v>256</v>
      </c>
      <c r="F338" s="38" t="str">
        <f>IF(ISBLANK(E338), "", Table2[[#This Row],[unique_id]])</f>
        <v/>
      </c>
      <c r="O338" s="40"/>
      <c r="P338" s="40"/>
      <c r="Q338" s="40"/>
      <c r="R338" s="40"/>
      <c r="S338" s="40"/>
      <c r="Y338" s="40"/>
      <c r="AA338" s="38" t="str">
        <f>IF(ISBLANK(Z338),  "", _xlfn.CONCAT("haas/entity/sensor/", LOWER(C338), "/", E338, "/config"))</f>
        <v/>
      </c>
      <c r="AB338" s="38" t="str">
        <f>IF(ISBLANK(Z338),  "", _xlfn.CONCAT(LOWER(C338), "/", E338))</f>
        <v/>
      </c>
      <c r="AE338" s="54"/>
      <c r="AF338" s="38" t="s">
        <v>592</v>
      </c>
      <c r="AG338" s="40" t="s">
        <v>1026</v>
      </c>
      <c r="AH338" s="38" t="s">
        <v>604</v>
      </c>
      <c r="AI338" s="38" t="s">
        <v>599</v>
      </c>
      <c r="AJ338" s="38" t="s">
        <v>256</v>
      </c>
      <c r="AK338" s="38" t="s">
        <v>596</v>
      </c>
      <c r="AL338" s="38" t="s">
        <v>590</v>
      </c>
      <c r="AM338" s="38" t="s">
        <v>610</v>
      </c>
      <c r="AN338" s="38" t="s">
        <v>607</v>
      </c>
      <c r="AO338" s="38" t="str">
        <f>IF(AND(ISBLANK(AM338), ISBLANK(AN338)), "", _xlfn.CONCAT("[", IF(ISBLANK(AM338), "", _xlfn.CONCAT("[""mac"", """, AM338, """]")), IF(ISBLANK(AN338), "", _xlfn.CONCAT(", [""ip"", """, AN338, """]")), "]"))</f>
        <v>[["mac", "b4:fb:e4:e3:83:32"], ["ip", "10.0.0.3"]]</v>
      </c>
    </row>
    <row r="339" spans="1:41" s="38" customFormat="1" ht="16" customHeight="1" x14ac:dyDescent="0.2">
      <c r="A339" s="38">
        <v>5003</v>
      </c>
      <c r="B339" s="43" t="s">
        <v>26</v>
      </c>
      <c r="C339" s="38" t="s">
        <v>256</v>
      </c>
      <c r="F339" s="38" t="str">
        <f>IF(ISBLANK(E339), "", Table2[[#This Row],[unique_id]])</f>
        <v/>
      </c>
      <c r="O339" s="40"/>
      <c r="P339" s="40"/>
      <c r="Q339" s="40"/>
      <c r="R339" s="40"/>
      <c r="S339" s="40"/>
      <c r="Y339" s="40"/>
      <c r="AA339" s="38" t="str">
        <f>IF(ISBLANK(Z339),  "", _xlfn.CONCAT("haas/entity/sensor/", LOWER(C339), "/", E339, "/config"))</f>
        <v/>
      </c>
      <c r="AB339" s="38" t="str">
        <f>IF(ISBLANK(Z339),  "", _xlfn.CONCAT(LOWER(C339), "/", E339))</f>
        <v/>
      </c>
      <c r="AE339" s="54"/>
      <c r="AF339" s="38" t="s">
        <v>593</v>
      </c>
      <c r="AG339" s="40" t="s">
        <v>1027</v>
      </c>
      <c r="AH339" s="38" t="s">
        <v>603</v>
      </c>
      <c r="AI339" s="38" t="s">
        <v>600</v>
      </c>
      <c r="AJ339" s="38" t="s">
        <v>256</v>
      </c>
      <c r="AK339" s="38" t="s">
        <v>495</v>
      </c>
      <c r="AL339" s="38" t="s">
        <v>590</v>
      </c>
      <c r="AM339" s="38" t="s">
        <v>611</v>
      </c>
      <c r="AN339" s="38" t="s">
        <v>608</v>
      </c>
      <c r="AO339" s="38" t="str">
        <f>IF(AND(ISBLANK(AM339), ISBLANK(AN339)), "", _xlfn.CONCAT("[", IF(ISBLANK(AM339), "", _xlfn.CONCAT("[""mac"", """, AM339, """]")), IF(ISBLANK(AN339), "", _xlfn.CONCAT(", [""ip"", """, AN339, """]")), "]"))</f>
        <v>[["mac", "78:8a:20:70:d3:79"], ["ip", "10.0.0.4"]]</v>
      </c>
    </row>
    <row r="340" spans="1:41" s="38" customFormat="1" ht="16" customHeight="1" x14ac:dyDescent="0.2">
      <c r="A340" s="38">
        <v>5004</v>
      </c>
      <c r="B340" s="43" t="s">
        <v>26</v>
      </c>
      <c r="C340" s="38" t="s">
        <v>256</v>
      </c>
      <c r="F340" s="38" t="str">
        <f>IF(ISBLANK(E340), "", Table2[[#This Row],[unique_id]])</f>
        <v/>
      </c>
      <c r="O340" s="40"/>
      <c r="P340" s="40"/>
      <c r="Q340" s="40"/>
      <c r="R340" s="40"/>
      <c r="S340" s="40"/>
      <c r="Y340" s="40"/>
      <c r="AA340" s="38" t="str">
        <f>IF(ISBLANK(Z340),  "", _xlfn.CONCAT("haas/entity/sensor/", LOWER(C340), "/", E340, "/config"))</f>
        <v/>
      </c>
      <c r="AB340" s="38" t="str">
        <f>IF(ISBLANK(Z340),  "", _xlfn.CONCAT(LOWER(C340), "/", E340))</f>
        <v/>
      </c>
      <c r="AE340" s="54"/>
      <c r="AF340" s="38" t="s">
        <v>594</v>
      </c>
      <c r="AG340" s="40" t="s">
        <v>1027</v>
      </c>
      <c r="AH340" s="38" t="s">
        <v>603</v>
      </c>
      <c r="AI340" s="38" t="s">
        <v>601</v>
      </c>
      <c r="AJ340" s="38" t="s">
        <v>256</v>
      </c>
      <c r="AK340" s="38" t="s">
        <v>597</v>
      </c>
      <c r="AL340" s="38" t="s">
        <v>590</v>
      </c>
      <c r="AM340" s="38" t="s">
        <v>612</v>
      </c>
      <c r="AN340" s="38" t="s">
        <v>1024</v>
      </c>
      <c r="AO340" s="38" t="str">
        <f>IF(AND(ISBLANK(AM340), ISBLANK(AN340)), "", _xlfn.CONCAT("[", IF(ISBLANK(AM340), "", _xlfn.CONCAT("[""mac"", """, AM340, """]")), IF(ISBLANK(AN340), "", _xlfn.CONCAT(", [""ip"", """, AN340, """]")), "]"))</f>
        <v>[["mac", "f0:9f:c2:fc:b0:f7"], ["ip", "10.0.0.5"]]</v>
      </c>
    </row>
    <row r="341" spans="1:41" s="38" customFormat="1" ht="16" customHeight="1" x14ac:dyDescent="0.2">
      <c r="A341" s="38">
        <v>5005</v>
      </c>
      <c r="B341" s="43" t="s">
        <v>26</v>
      </c>
      <c r="C341" s="43" t="s">
        <v>564</v>
      </c>
      <c r="D341" s="43"/>
      <c r="E341" s="43"/>
      <c r="G341" s="43"/>
      <c r="H341" s="43"/>
      <c r="I341" s="43"/>
      <c r="K341" s="43"/>
      <c r="L341" s="43"/>
      <c r="O341" s="40"/>
      <c r="P341" s="40"/>
      <c r="Q341" s="40"/>
      <c r="R341" s="40"/>
      <c r="S341" s="40"/>
      <c r="Y341" s="40"/>
      <c r="AA341" s="38" t="str">
        <f>IF(ISBLANK(Z341),  "", _xlfn.CONCAT("haas/entity/sensor/", LOWER(C341), "/", E341, "/config"))</f>
        <v/>
      </c>
      <c r="AB341" s="38" t="str">
        <f>IF(ISBLANK(Z341),  "", _xlfn.CONCAT(LOWER(C341), "/", E341))</f>
        <v/>
      </c>
      <c r="AE341" s="54"/>
      <c r="AF341" s="38" t="s">
        <v>565</v>
      </c>
      <c r="AG341" s="40" t="s">
        <v>567</v>
      </c>
      <c r="AH341" s="38" t="s">
        <v>569</v>
      </c>
      <c r="AI341" s="38" t="s">
        <v>566</v>
      </c>
      <c r="AJ341" s="38" t="s">
        <v>568</v>
      </c>
      <c r="AK341" s="38" t="s">
        <v>28</v>
      </c>
      <c r="AL341" s="38" t="s">
        <v>613</v>
      </c>
      <c r="AM341" s="45" t="s">
        <v>686</v>
      </c>
      <c r="AN341" s="38" t="s">
        <v>614</v>
      </c>
      <c r="AO341" s="38" t="str">
        <f>IF(AND(ISBLANK(AM341), ISBLANK(AN341)), "", _xlfn.CONCAT("[", IF(ISBLANK(AM341), "", _xlfn.CONCAT("[""mac"", """, AM341, """]")), IF(ISBLANK(AN341), "", _xlfn.CONCAT(", [""ip"", """, AN341, """]")), "]"))</f>
        <v>[["mac", "4a:9a:06:5d:53:66"], ["ip", "10.0.4.10"]]</v>
      </c>
    </row>
    <row r="342" spans="1:41" s="38" customFormat="1" ht="16" customHeight="1" x14ac:dyDescent="0.2">
      <c r="A342" s="38">
        <v>5006</v>
      </c>
      <c r="B342" s="43" t="s">
        <v>26</v>
      </c>
      <c r="C342" s="43" t="s">
        <v>541</v>
      </c>
      <c r="D342" s="43"/>
      <c r="E342" s="43"/>
      <c r="G342" s="43"/>
      <c r="H342" s="43"/>
      <c r="I342" s="43"/>
      <c r="K342" s="43"/>
      <c r="L342" s="43"/>
      <c r="O342" s="40"/>
      <c r="P342" s="40"/>
      <c r="Q342" s="40"/>
      <c r="R342" s="40"/>
      <c r="S342" s="40"/>
      <c r="Y342" s="40"/>
      <c r="AA342" s="38" t="str">
        <f>IF(ISBLANK(Z342),  "", _xlfn.CONCAT("haas/entity/sensor/", LOWER(C342), "/", E342, "/config"))</f>
        <v/>
      </c>
      <c r="AB342" s="38" t="str">
        <f>IF(ISBLANK(Z342),  "", _xlfn.CONCAT(LOWER(C342), "/", E342))</f>
        <v/>
      </c>
      <c r="AE342" s="54"/>
      <c r="AF342" s="38" t="s">
        <v>540</v>
      </c>
      <c r="AG342" s="40" t="s">
        <v>940</v>
      </c>
      <c r="AH342" s="38" t="s">
        <v>544</v>
      </c>
      <c r="AI342" s="38" t="s">
        <v>547</v>
      </c>
      <c r="AJ342" s="38" t="s">
        <v>330</v>
      </c>
      <c r="AK342" s="38" t="s">
        <v>28</v>
      </c>
      <c r="AL342" s="38" t="s">
        <v>591</v>
      </c>
      <c r="AM342" s="38" t="s">
        <v>955</v>
      </c>
      <c r="AN342" s="38" t="s">
        <v>585</v>
      </c>
      <c r="AO342" s="38" t="str">
        <f>IF(AND(ISBLANK(AM342), ISBLANK(AN342)), "", _xlfn.CONCAT("[", IF(ISBLANK(AM342), "", _xlfn.CONCAT("[""mac"", """, AM342, """]")), IF(ISBLANK(AN342), "", _xlfn.CONCAT(", [""ip"", """, AN342, """]")), "]"))</f>
        <v>[["mac", "00:e0:4c:68:07:65"], ["ip", "10.0.2.11"]]</v>
      </c>
    </row>
    <row r="343" spans="1:41" s="38" customFormat="1" ht="16" customHeight="1" x14ac:dyDescent="0.2">
      <c r="A343" s="38">
        <v>5007</v>
      </c>
      <c r="B343" s="43" t="s">
        <v>26</v>
      </c>
      <c r="C343" s="43" t="s">
        <v>541</v>
      </c>
      <c r="D343" s="43"/>
      <c r="E343" s="43"/>
      <c r="F343" s="38" t="str">
        <f>IF(ISBLANK(E343), "", Table2[[#This Row],[unique_id]])</f>
        <v/>
      </c>
      <c r="G343" s="43"/>
      <c r="H343" s="43"/>
      <c r="I343" s="43"/>
      <c r="K343" s="43"/>
      <c r="L343" s="43"/>
      <c r="O343" s="40"/>
      <c r="P343" s="40"/>
      <c r="Q343" s="40"/>
      <c r="R343" s="40"/>
      <c r="S343" s="40"/>
      <c r="Y343" s="40"/>
      <c r="AA343" s="38" t="str">
        <f>IF(ISBLANK(Z343),  "", _xlfn.CONCAT("haas/entity/sensor/", LOWER(C343), "/", E343, "/config"))</f>
        <v/>
      </c>
      <c r="AB343" s="38" t="str">
        <f>IF(ISBLANK(Z343),  "", _xlfn.CONCAT(LOWER(C343), "/", E343))</f>
        <v/>
      </c>
      <c r="AE343" s="54"/>
      <c r="AF343" s="38" t="s">
        <v>540</v>
      </c>
      <c r="AG343" s="40" t="s">
        <v>940</v>
      </c>
      <c r="AH343" s="38" t="s">
        <v>544</v>
      </c>
      <c r="AI343" s="38" t="s">
        <v>547</v>
      </c>
      <c r="AJ343" s="38" t="s">
        <v>330</v>
      </c>
      <c r="AK343" s="38" t="s">
        <v>28</v>
      </c>
      <c r="AL343" s="38" t="s">
        <v>613</v>
      </c>
      <c r="AM343" s="38" t="s">
        <v>684</v>
      </c>
      <c r="AN343" s="38" t="s">
        <v>681</v>
      </c>
      <c r="AO343" s="38" t="str">
        <f>IF(AND(ISBLANK(AM343), ISBLANK(AN343)), "", _xlfn.CONCAT("[", IF(ISBLANK(AM343), "", _xlfn.CONCAT("[""mac"", """, AM343, """]")), IF(ISBLANK(AN343), "", _xlfn.CONCAT(", [""ip"", """, AN343, """]")), "]"))</f>
        <v>[["mac", "4a:e0:4c:68:06:a1"], ["ip", "10.0.4.11"]]</v>
      </c>
    </row>
    <row r="344" spans="1:41" s="38" customFormat="1" ht="16" customHeight="1" x14ac:dyDescent="0.2">
      <c r="A344" s="38">
        <v>5008</v>
      </c>
      <c r="B344" s="43" t="s">
        <v>26</v>
      </c>
      <c r="C344" s="43" t="s">
        <v>541</v>
      </c>
      <c r="D344" s="43"/>
      <c r="E344" s="43"/>
      <c r="F344" s="38" t="str">
        <f>IF(ISBLANK(E344), "", Table2[[#This Row],[unique_id]])</f>
        <v/>
      </c>
      <c r="G344" s="43"/>
      <c r="H344" s="43"/>
      <c r="I344" s="43"/>
      <c r="K344" s="43"/>
      <c r="L344" s="43"/>
      <c r="O344" s="40"/>
      <c r="P344" s="40"/>
      <c r="Q344" s="40"/>
      <c r="R344" s="40"/>
      <c r="S344" s="40"/>
      <c r="Y344" s="40"/>
      <c r="AA344" s="38" t="str">
        <f>IF(ISBLANK(Z344),  "", _xlfn.CONCAT("haas/entity/sensor/", LOWER(C344), "/", E344, "/config"))</f>
        <v/>
      </c>
      <c r="AB344" s="38" t="str">
        <f>IF(ISBLANK(Z344),  "", _xlfn.CONCAT(LOWER(C344), "/", E344))</f>
        <v/>
      </c>
      <c r="AE344" s="54"/>
      <c r="AF344" s="38" t="s">
        <v>540</v>
      </c>
      <c r="AG344" s="40" t="s">
        <v>940</v>
      </c>
      <c r="AH344" s="38" t="s">
        <v>544</v>
      </c>
      <c r="AI344" s="38" t="s">
        <v>547</v>
      </c>
      <c r="AJ344" s="38" t="s">
        <v>330</v>
      </c>
      <c r="AK344" s="38" t="s">
        <v>28</v>
      </c>
      <c r="AL344" s="38" t="s">
        <v>633</v>
      </c>
      <c r="AM344" s="38" t="s">
        <v>685</v>
      </c>
      <c r="AN344" s="38" t="s">
        <v>682</v>
      </c>
      <c r="AO344" s="38" t="str">
        <f>IF(AND(ISBLANK(AM344), ISBLANK(AN344)), "", _xlfn.CONCAT("[", IF(ISBLANK(AM344), "", _xlfn.CONCAT("[""mac"", """, AM344, """]")), IF(ISBLANK(AN344), "", _xlfn.CONCAT(", [""ip"", """, AN344, """]")), "]"))</f>
        <v>[["mac", "6a:e0:4c:68:06:a1"], ["ip", "10.0.6.11"]]</v>
      </c>
    </row>
    <row r="345" spans="1:41" s="38" customFormat="1" ht="16" customHeight="1" x14ac:dyDescent="0.2">
      <c r="A345" s="38">
        <v>5009</v>
      </c>
      <c r="B345" s="43" t="s">
        <v>26</v>
      </c>
      <c r="C345" s="43" t="s">
        <v>541</v>
      </c>
      <c r="D345" s="43"/>
      <c r="E345" s="43"/>
      <c r="G345" s="43"/>
      <c r="H345" s="43"/>
      <c r="I345" s="43"/>
      <c r="O345" s="40"/>
      <c r="P345" s="40"/>
      <c r="Q345" s="40"/>
      <c r="R345" s="40"/>
      <c r="S345" s="40"/>
      <c r="Y345" s="40"/>
      <c r="AA345" s="38" t="str">
        <f>IF(ISBLANK(Z345),  "", _xlfn.CONCAT("haas/entity/sensor/", LOWER(C345), "/", E345, "/config"))</f>
        <v/>
      </c>
      <c r="AB345" s="38" t="str">
        <f>IF(ISBLANK(Z345),  "", _xlfn.CONCAT(LOWER(C345), "/", E345))</f>
        <v/>
      </c>
      <c r="AE345" s="54"/>
      <c r="AF345" s="38" t="s">
        <v>542</v>
      </c>
      <c r="AG345" s="40" t="s">
        <v>940</v>
      </c>
      <c r="AH345" s="38" t="s">
        <v>545</v>
      </c>
      <c r="AI345" s="38" t="s">
        <v>548</v>
      </c>
      <c r="AJ345" s="38" t="s">
        <v>330</v>
      </c>
      <c r="AK345" s="38" t="s">
        <v>28</v>
      </c>
      <c r="AL345" s="38" t="s">
        <v>591</v>
      </c>
      <c r="AM345" s="38" t="s">
        <v>549</v>
      </c>
      <c r="AN345" s="38" t="s">
        <v>586</v>
      </c>
      <c r="AO345" s="38" t="str">
        <f>IF(AND(ISBLANK(AM345), ISBLANK(AN345)), "", _xlfn.CONCAT("[", IF(ISBLANK(AM345), "", _xlfn.CONCAT("[""mac"", """, AM345, """]")), IF(ISBLANK(AN345), "", _xlfn.CONCAT(", [""ip"", """, AN345, """]")), "]"))</f>
        <v>[["mac", "00:e0:4c:68:04:21"], ["ip", "10.0.2.12"]]</v>
      </c>
    </row>
    <row r="346" spans="1:41" s="38" customFormat="1" ht="16" customHeight="1" x14ac:dyDescent="0.2">
      <c r="A346" s="38">
        <v>5010</v>
      </c>
      <c r="B346" s="43" t="s">
        <v>26</v>
      </c>
      <c r="C346" s="43" t="s">
        <v>541</v>
      </c>
      <c r="D346" s="43"/>
      <c r="E346" s="43"/>
      <c r="G346" s="43"/>
      <c r="H346" s="43"/>
      <c r="I346" s="43"/>
      <c r="O346" s="40"/>
      <c r="P346" s="40"/>
      <c r="Q346" s="40"/>
      <c r="R346" s="40"/>
      <c r="S346" s="40"/>
      <c r="Y346" s="40"/>
      <c r="AA346" s="38" t="str">
        <f>IF(ISBLANK(Z346),  "", _xlfn.CONCAT("haas/entity/sensor/", LOWER(C346), "/", E346, "/config"))</f>
        <v/>
      </c>
      <c r="AB346" s="38" t="str">
        <f>IF(ISBLANK(Z346),  "", _xlfn.CONCAT(LOWER(C346), "/", E346))</f>
        <v/>
      </c>
      <c r="AE346" s="54"/>
      <c r="AF346" s="38" t="s">
        <v>543</v>
      </c>
      <c r="AG346" s="40" t="s">
        <v>940</v>
      </c>
      <c r="AH346" s="38" t="s">
        <v>546</v>
      </c>
      <c r="AI346" s="38" t="s">
        <v>548</v>
      </c>
      <c r="AJ346" s="38" t="s">
        <v>330</v>
      </c>
      <c r="AK346" s="38" t="s">
        <v>28</v>
      </c>
      <c r="AL346" s="38" t="s">
        <v>591</v>
      </c>
      <c r="AM346" s="38" t="s">
        <v>683</v>
      </c>
      <c r="AN346" s="41" t="s">
        <v>589</v>
      </c>
      <c r="AO346" s="38" t="str">
        <f>IF(AND(ISBLANK(AM346), ISBLANK(AN346)), "", _xlfn.CONCAT("[", IF(ISBLANK(AM346), "", _xlfn.CONCAT("[""mac"", """, AM346, """]")), IF(ISBLANK(AN346), "", _xlfn.CONCAT(", [""ip"", """, AN346, """]")), "]"))</f>
        <v>[["mac", "00:e0:4c:68:07:0d"], ["ip", "10.0.2.13"]]</v>
      </c>
    </row>
    <row r="347" spans="1:41" s="38" customFormat="1" ht="16" customHeight="1" x14ac:dyDescent="0.2">
      <c r="A347" s="38">
        <v>5011</v>
      </c>
      <c r="B347" s="43" t="s">
        <v>26</v>
      </c>
      <c r="C347" s="43" t="s">
        <v>541</v>
      </c>
      <c r="D347" s="43"/>
      <c r="E347" s="43"/>
      <c r="G347" s="43"/>
      <c r="H347" s="43"/>
      <c r="I347" s="43"/>
      <c r="O347" s="40"/>
      <c r="P347" s="40"/>
      <c r="Q347" s="40"/>
      <c r="R347" s="40"/>
      <c r="S347" s="40"/>
      <c r="Y347" s="40"/>
      <c r="AA347" s="38" t="str">
        <f>IF(ISBLANK(Z347),  "", _xlfn.CONCAT("haas/entity/sensor/", LOWER(C347), "/", E347, "/config"))</f>
        <v/>
      </c>
      <c r="AB347" s="38" t="str">
        <f>IF(ISBLANK(Z347),  "", _xlfn.CONCAT(LOWER(C347), "/", E347))</f>
        <v/>
      </c>
      <c r="AE347" s="54"/>
      <c r="AF347" s="38" t="s">
        <v>938</v>
      </c>
      <c r="AG347" s="40" t="s">
        <v>940</v>
      </c>
      <c r="AH347" s="38" t="s">
        <v>941</v>
      </c>
      <c r="AI347" s="38" t="s">
        <v>548</v>
      </c>
      <c r="AJ347" s="38" t="s">
        <v>330</v>
      </c>
      <c r="AK347" s="38" t="s">
        <v>28</v>
      </c>
      <c r="AL347" s="38" t="s">
        <v>591</v>
      </c>
      <c r="AM347" s="38" t="s">
        <v>946</v>
      </c>
      <c r="AN347" s="41" t="s">
        <v>868</v>
      </c>
      <c r="AO347" s="38" t="str">
        <f>IF(AND(ISBLANK(AM347), ISBLANK(AN347)), "", _xlfn.CONCAT("[", IF(ISBLANK(AM347), "", _xlfn.CONCAT("[""mac"", """, AM347, """]")), IF(ISBLANK(AN347), "", _xlfn.CONCAT(", [""ip"", """, AN347, """]")), "]"))</f>
        <v>[["mac", "40:6c:8f:2a:da:9c"], ["ip", "10.0.2.14"]]</v>
      </c>
    </row>
    <row r="348" spans="1:41" s="38" customFormat="1" ht="16" customHeight="1" x14ac:dyDescent="0.2">
      <c r="A348" s="38">
        <v>5012</v>
      </c>
      <c r="B348" s="48" t="s">
        <v>26</v>
      </c>
      <c r="C348" s="43" t="s">
        <v>541</v>
      </c>
      <c r="D348" s="43"/>
      <c r="E348" s="43"/>
      <c r="G348" s="43"/>
      <c r="H348" s="43"/>
      <c r="I348" s="43"/>
      <c r="O348" s="40"/>
      <c r="P348" s="40"/>
      <c r="Q348" s="40"/>
      <c r="R348" s="40"/>
      <c r="S348" s="40"/>
      <c r="Y348" s="40"/>
      <c r="AA348" s="38" t="str">
        <f>IF(ISBLANK(Z348),  "", _xlfn.CONCAT("haas/entity/sensor/", LOWER(C348), "/", E348, "/config"))</f>
        <v/>
      </c>
      <c r="AB348" s="38" t="str">
        <f>IF(ISBLANK(Z348),  "", _xlfn.CONCAT(LOWER(C348), "/", E348))</f>
        <v/>
      </c>
      <c r="AE348" s="54"/>
      <c r="AF348" s="38" t="s">
        <v>939</v>
      </c>
      <c r="AG348" s="40" t="s">
        <v>940</v>
      </c>
      <c r="AH348" s="38" t="s">
        <v>942</v>
      </c>
      <c r="AI348" s="38" t="s">
        <v>548</v>
      </c>
      <c r="AJ348" s="38" t="s">
        <v>330</v>
      </c>
      <c r="AK348" s="38" t="s">
        <v>28</v>
      </c>
      <c r="AL348" s="38" t="s">
        <v>591</v>
      </c>
      <c r="AM348" s="38" t="s">
        <v>945</v>
      </c>
      <c r="AN348" s="41" t="s">
        <v>943</v>
      </c>
      <c r="AO348" s="38" t="str">
        <f>IF(AND(ISBLANK(AM348), ISBLANK(AN348)), "", _xlfn.CONCAT("[", IF(ISBLANK(AM348), "", _xlfn.CONCAT("[""mac"", """, AM348, """]")), IF(ISBLANK(AN348), "", _xlfn.CONCAT(", [""ip"", """, AN348, """]")), "]"))</f>
        <v>[["mac", "0c:4d:e9:d2:86:6c"], ["ip", "10.0.2.15"]]</v>
      </c>
    </row>
    <row r="349" spans="1:41" s="38" customFormat="1" ht="16" customHeight="1" x14ac:dyDescent="0.2">
      <c r="A349" s="38">
        <v>5013</v>
      </c>
      <c r="B349" s="43" t="s">
        <v>26</v>
      </c>
      <c r="C349" s="43" t="s">
        <v>541</v>
      </c>
      <c r="D349" s="43"/>
      <c r="E349" s="43"/>
      <c r="G349" s="43"/>
      <c r="H349" s="43"/>
      <c r="I349" s="43"/>
      <c r="O349" s="40"/>
      <c r="P349" s="40"/>
      <c r="Q349" s="40"/>
      <c r="R349" s="40"/>
      <c r="S349" s="40"/>
      <c r="Y349" s="40"/>
      <c r="AA349" s="38" t="str">
        <f>IF(ISBLANK(Z349),  "", _xlfn.CONCAT("haas/entity/sensor/", LOWER(C349), "/", E349, "/config"))</f>
        <v/>
      </c>
      <c r="AB349" s="38" t="str">
        <f>IF(ISBLANK(Z349),  "", _xlfn.CONCAT(LOWER(C349), "/", E349))</f>
        <v/>
      </c>
      <c r="AE349" s="54"/>
      <c r="AF349" s="38" t="s">
        <v>872</v>
      </c>
      <c r="AG349" s="40" t="s">
        <v>940</v>
      </c>
      <c r="AH349" s="38" t="s">
        <v>871</v>
      </c>
      <c r="AI349" s="38" t="s">
        <v>870</v>
      </c>
      <c r="AJ349" s="38" t="s">
        <v>869</v>
      </c>
      <c r="AK349" s="38" t="s">
        <v>28</v>
      </c>
      <c r="AL349" s="38" t="s">
        <v>591</v>
      </c>
      <c r="AM349" s="38" t="s">
        <v>867</v>
      </c>
      <c r="AN349" s="41" t="s">
        <v>944</v>
      </c>
      <c r="AO349" s="38" t="str">
        <f>IF(AND(ISBLANK(AM349), ISBLANK(AN349)), "", _xlfn.CONCAT("[", IF(ISBLANK(AM349), "", _xlfn.CONCAT("[""mac"", """, AM349, """]")), IF(ISBLANK(AN349), "", _xlfn.CONCAT(", [""ip"", """, AN349, """]")), "]"))</f>
        <v>[["mac", "b8:27:eb:78:74:0e"], ["ip", "10.0.2.16"]]</v>
      </c>
    </row>
    <row r="350" spans="1:41" s="38" customFormat="1" ht="16" customHeight="1" x14ac:dyDescent="0.2">
      <c r="A350" s="38">
        <v>5014</v>
      </c>
      <c r="B350" s="38" t="s">
        <v>26</v>
      </c>
      <c r="C350" s="38" t="s">
        <v>556</v>
      </c>
      <c r="E350" s="43"/>
      <c r="I350" s="43"/>
      <c r="O350" s="40"/>
      <c r="P350" s="40"/>
      <c r="Q350" s="40"/>
      <c r="R350" s="40"/>
      <c r="S350" s="40"/>
      <c r="Y350" s="40"/>
      <c r="AA350" s="38" t="str">
        <f>IF(ISBLANK(Z350),  "", _xlfn.CONCAT("haas/entity/sensor/", LOWER(C350), "/", E350, "/config"))</f>
        <v/>
      </c>
      <c r="AB350" s="38" t="str">
        <f>IF(ISBLANK(Z350),  "", _xlfn.CONCAT(LOWER(C350), "/", E350))</f>
        <v/>
      </c>
      <c r="AE350" s="54"/>
      <c r="AF350" s="38" t="s">
        <v>555</v>
      </c>
      <c r="AG350" s="40" t="s">
        <v>554</v>
      </c>
      <c r="AH350" s="38" t="s">
        <v>552</v>
      </c>
      <c r="AI350" s="38" t="s">
        <v>553</v>
      </c>
      <c r="AJ350" s="38" t="s">
        <v>551</v>
      </c>
      <c r="AK350" s="38" t="s">
        <v>28</v>
      </c>
      <c r="AL350" s="38" t="s">
        <v>633</v>
      </c>
      <c r="AM350" s="38" t="s">
        <v>550</v>
      </c>
      <c r="AN350" s="38" t="s">
        <v>687</v>
      </c>
      <c r="AO350" s="38" t="str">
        <f>IF(AND(ISBLANK(AM350), ISBLANK(AN350)), "", _xlfn.CONCAT("[", IF(ISBLANK(AM350), "", _xlfn.CONCAT("[""mac"", """, AM350, """]")), IF(ISBLANK(AN350), "", _xlfn.CONCAT(", [""ip"", """, AN350, """]")), "]"))</f>
        <v>[["mac", "30:05:5c:8a:ff:10"], ["ip", "10.0.6.22"]]</v>
      </c>
    </row>
    <row r="351" spans="1:41" s="38" customFormat="1" ht="16" customHeight="1" x14ac:dyDescent="0.2">
      <c r="A351" s="38">
        <v>5015</v>
      </c>
      <c r="B351" s="38" t="s">
        <v>26</v>
      </c>
      <c r="C351" s="38" t="s">
        <v>729</v>
      </c>
      <c r="E351" s="43"/>
      <c r="F351" s="38" t="str">
        <f>IF(ISBLANK(E351), "", Table2[[#This Row],[unique_id]])</f>
        <v/>
      </c>
      <c r="I351" s="43"/>
      <c r="O351" s="40"/>
      <c r="P351" s="40" t="s">
        <v>779</v>
      </c>
      <c r="Q351" s="40"/>
      <c r="R351" s="47" t="s">
        <v>827</v>
      </c>
      <c r="S351" s="47"/>
      <c r="Y351" s="40"/>
      <c r="AA351" s="38" t="str">
        <f>IF(ISBLANK(Z351),  "", _xlfn.CONCAT("haas/entity/sensor/", LOWER(C351), "/", E351, "/config"))</f>
        <v/>
      </c>
      <c r="AB351" s="38" t="str">
        <f>IF(ISBLANK(Z351),  "", _xlfn.CONCAT(LOWER(C351), "/", E351))</f>
        <v/>
      </c>
      <c r="AE351" s="53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1" s="38" t="s">
        <v>770</v>
      </c>
      <c r="AG351" s="47" t="s">
        <v>769</v>
      </c>
      <c r="AH351" s="42" t="s">
        <v>767</v>
      </c>
      <c r="AI351" s="42" t="s">
        <v>768</v>
      </c>
      <c r="AJ351" s="38" t="s">
        <v>729</v>
      </c>
      <c r="AK351" s="38" t="s">
        <v>173</v>
      </c>
      <c r="AM351" s="38" t="s">
        <v>766</v>
      </c>
      <c r="AO351" s="38" t="str">
        <f>IF(AND(ISBLANK(AM351), ISBLANK(AN351)), "", _xlfn.CONCAT("[", IF(ISBLANK(AM351), "", _xlfn.CONCAT("[""mac"", """, AM351, """]")), IF(ISBLANK(AN351), "", _xlfn.CONCAT(", [""ip"", """, AN351, """]")), "]"))</f>
        <v>[["mac", "0x00158d0005d9d088"]]</v>
      </c>
    </row>
    <row r="352" spans="1:41" s="38" customFormat="1" ht="16" customHeight="1" x14ac:dyDescent="0.2">
      <c r="A352" s="38">
        <v>6000</v>
      </c>
      <c r="B352" s="38" t="s">
        <v>26</v>
      </c>
      <c r="C352" s="38" t="s">
        <v>851</v>
      </c>
      <c r="F352" s="38" t="str">
        <f>IF(ISBLANK(E352), "", Table2[[#This Row],[unique_id]])</f>
        <v/>
      </c>
      <c r="O352" s="40"/>
      <c r="P352" s="40"/>
      <c r="Q352" s="40"/>
      <c r="R352" s="40"/>
      <c r="S352" s="40"/>
      <c r="Y352" s="40"/>
      <c r="AA352" s="38" t="str">
        <f>IF(ISBLANK(Z352),  "", _xlfn.CONCAT("haas/entity/sensor/", LOWER(C352), "/", E352, "/config"))</f>
        <v/>
      </c>
      <c r="AB352" s="38" t="str">
        <f>IF(ISBLANK(Z352),  "", _xlfn.CONCAT(LOWER(C352), "/", E352))</f>
        <v/>
      </c>
      <c r="AE352" s="54"/>
      <c r="AF352" s="38" t="s">
        <v>689</v>
      </c>
      <c r="AG352" s="40"/>
      <c r="AL352" s="38" t="s">
        <v>613</v>
      </c>
      <c r="AM352" s="38" t="s">
        <v>690</v>
      </c>
      <c r="AO352" s="38" t="str">
        <f>IF(AND(ISBLANK(AM352), ISBLANK(AN352)), "", _xlfn.CONCAT("[", IF(ISBLANK(AM352), "", _xlfn.CONCAT("[""mac"", """, AM352, """]")), IF(ISBLANK(AN352), "", _xlfn.CONCAT(", [""ip"", """, AN352, """]")), "]"))</f>
        <v>[["mac", "bc:09:63:42:09:c0"]]</v>
      </c>
    </row>
    <row r="353" spans="2:41" s="38" customFormat="1" ht="16" customHeight="1" x14ac:dyDescent="0.2">
      <c r="F353" s="38" t="str">
        <f>IF(ISBLANK(E353), "", Table2[[#This Row],[unique_id]])</f>
        <v/>
      </c>
      <c r="O353" s="40"/>
      <c r="P353" s="40"/>
      <c r="Q353" s="40"/>
      <c r="R353" s="40"/>
      <c r="S353" s="40"/>
      <c r="Y353" s="40"/>
      <c r="AA353" s="38" t="str">
        <f>IF(ISBLANK(Z353),  "", _xlfn.CONCAT("haas/entity/sensor/", LOWER(C353), "/", E353, "/config"))</f>
        <v/>
      </c>
      <c r="AB353" s="38" t="str">
        <f>IF(ISBLANK(Z353),  "", _xlfn.CONCAT(LOWER(C353), "/", E353))</f>
        <v/>
      </c>
      <c r="AE353" s="54"/>
      <c r="AG353" s="40"/>
      <c r="AO353" s="3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38" customFormat="1" ht="16" customHeight="1" x14ac:dyDescent="0.2">
      <c r="B354" s="43"/>
      <c r="C354" s="43"/>
      <c r="D354" s="43"/>
      <c r="E354" s="43"/>
      <c r="F354" s="38" t="str">
        <f>IF(ISBLANK(E354), "", Table2[[#This Row],[unique_id]])</f>
        <v/>
      </c>
      <c r="G354" s="43"/>
      <c r="H354" s="43"/>
      <c r="I354" s="43"/>
      <c r="K354" s="43"/>
      <c r="L354" s="43"/>
      <c r="O354" s="40"/>
      <c r="P354" s="40"/>
      <c r="Q354" s="40"/>
      <c r="R354" s="40"/>
      <c r="S354" s="40"/>
      <c r="Y354" s="40"/>
      <c r="AA354" s="38" t="str">
        <f>IF(ISBLANK(Z354),  "", _xlfn.CONCAT("haas/entity/sensor/", LOWER(C354), "/", E354, "/config"))</f>
        <v/>
      </c>
      <c r="AB354" s="38" t="str">
        <f>IF(ISBLANK(Z354),  "", _xlfn.CONCAT(LOWER(C354), "/", E354))</f>
        <v/>
      </c>
      <c r="AE354" s="54"/>
      <c r="AG354" s="40"/>
      <c r="AO354" s="3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38" customFormat="1" ht="16" customHeight="1" x14ac:dyDescent="0.2">
      <c r="F355" s="38" t="str">
        <f>IF(ISBLANK(E355), "", Table2[[#This Row],[unique_id]])</f>
        <v/>
      </c>
      <c r="O355" s="40"/>
      <c r="P355" s="40"/>
      <c r="Q355" s="40"/>
      <c r="R355" s="40"/>
      <c r="S355" s="40"/>
      <c r="Y355" s="40"/>
      <c r="AA355" s="38" t="str">
        <f>IF(ISBLANK(Z355),  "", _xlfn.CONCAT("haas/entity/sensor/", LOWER(C355), "/", E355, "/config"))</f>
        <v/>
      </c>
      <c r="AB355" s="38" t="str">
        <f>IF(ISBLANK(Z355),  "", _xlfn.CONCAT(LOWER(C355), "/", E355))</f>
        <v/>
      </c>
      <c r="AE355" s="54"/>
      <c r="AG355" s="40"/>
      <c r="AO355" s="3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38" customFormat="1" ht="16" customHeight="1" x14ac:dyDescent="0.2">
      <c r="F356" s="38" t="str">
        <f>IF(ISBLANK(E356), "", Table2[[#This Row],[unique_id]])</f>
        <v/>
      </c>
      <c r="O356" s="40"/>
      <c r="P356" s="40"/>
      <c r="Q356" s="40"/>
      <c r="R356" s="40"/>
      <c r="S356" s="40"/>
      <c r="Y356" s="40"/>
      <c r="AA356" s="38" t="str">
        <f>IF(ISBLANK(Z356),  "", _xlfn.CONCAT("haas/entity/sensor/", LOWER(C356), "/", E356, "/config"))</f>
        <v/>
      </c>
      <c r="AB356" s="38" t="str">
        <f>IF(ISBLANK(Z356),  "", _xlfn.CONCAT(LOWER(C356), "/", E356))</f>
        <v/>
      </c>
      <c r="AE356" s="54"/>
      <c r="AG356" s="40"/>
      <c r="AO356" s="3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38" customFormat="1" ht="16" customHeight="1" x14ac:dyDescent="0.2">
      <c r="F357" s="38" t="str">
        <f>IF(ISBLANK(E357), "", Table2[[#This Row],[unique_id]])</f>
        <v/>
      </c>
      <c r="O357" s="40"/>
      <c r="P357" s="40"/>
      <c r="Q357" s="40"/>
      <c r="R357" s="40"/>
      <c r="S357" s="40"/>
      <c r="Y357" s="40"/>
      <c r="AA357" s="38" t="str">
        <f>IF(ISBLANK(Z357),  "", _xlfn.CONCAT("haas/entity/sensor/", LOWER(C357), "/", E357, "/config"))</f>
        <v/>
      </c>
      <c r="AB357" s="38" t="str">
        <f>IF(ISBLANK(Z357),  "", _xlfn.CONCAT(LOWER(C357), "/", E357))</f>
        <v/>
      </c>
      <c r="AE357" s="54"/>
      <c r="AG357" s="40"/>
      <c r="AO357" s="3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38" customFormat="1" ht="16" customHeight="1" x14ac:dyDescent="0.2">
      <c r="F358" s="38" t="str">
        <f>IF(ISBLANK(E358), "", Table2[[#This Row],[unique_id]])</f>
        <v/>
      </c>
      <c r="O358" s="40"/>
      <c r="P358" s="40"/>
      <c r="Q358" s="40"/>
      <c r="R358" s="40"/>
      <c r="S358" s="40"/>
      <c r="Y358" s="40"/>
      <c r="AA358" s="38" t="str">
        <f>IF(ISBLANK(Z358),  "", _xlfn.CONCAT("haas/entity/sensor/", LOWER(C358), "/", E358, "/config"))</f>
        <v/>
      </c>
      <c r="AB358" s="38" t="str">
        <f>IF(ISBLANK(Z358),  "", _xlfn.CONCAT(LOWER(C358), "/", E358))</f>
        <v/>
      </c>
      <c r="AE358" s="54"/>
      <c r="AG358" s="40"/>
      <c r="AO358" s="3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38" customFormat="1" ht="16" customHeight="1" x14ac:dyDescent="0.2">
      <c r="E359" s="44"/>
      <c r="F359" s="38" t="str">
        <f>IF(ISBLANK(E359), "", Table2[[#This Row],[unique_id]])</f>
        <v/>
      </c>
      <c r="O359" s="40"/>
      <c r="P359" s="40"/>
      <c r="Q359" s="40"/>
      <c r="R359" s="40"/>
      <c r="S359" s="40"/>
      <c r="Y359" s="40"/>
      <c r="AA359" s="38" t="str">
        <f>IF(ISBLANK(Z359),  "", _xlfn.CONCAT("haas/entity/sensor/", LOWER(C359), "/", E359, "/config"))</f>
        <v/>
      </c>
      <c r="AB359" s="38" t="str">
        <f>IF(ISBLANK(Z359),  "", _xlfn.CONCAT(LOWER(C359), "/", E359))</f>
        <v/>
      </c>
      <c r="AE359" s="54"/>
      <c r="AG359" s="40"/>
      <c r="AO359" s="3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38" customFormat="1" ht="16" customHeight="1" x14ac:dyDescent="0.2">
      <c r="E360" s="44"/>
      <c r="F360" s="38" t="str">
        <f>IF(ISBLANK(E360), "", Table2[[#This Row],[unique_id]])</f>
        <v/>
      </c>
      <c r="O360" s="40"/>
      <c r="P360" s="40"/>
      <c r="Q360" s="40"/>
      <c r="R360" s="40"/>
      <c r="S360" s="40"/>
      <c r="Y360" s="40"/>
      <c r="AA360" s="38" t="str">
        <f>IF(ISBLANK(Z360),  "", _xlfn.CONCAT("haas/entity/sensor/", LOWER(C360), "/", E360, "/config"))</f>
        <v/>
      </c>
      <c r="AB360" s="38" t="str">
        <f>IF(ISBLANK(Z360),  "", _xlfn.CONCAT(LOWER(C360), "/", E360))</f>
        <v/>
      </c>
      <c r="AE360" s="54"/>
      <c r="AG360" s="40"/>
      <c r="AO360" s="3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38" customFormat="1" ht="16" customHeight="1" x14ac:dyDescent="0.2">
      <c r="F361" s="38" t="str">
        <f>IF(ISBLANK(E361), "", Table2[[#This Row],[unique_id]])</f>
        <v/>
      </c>
      <c r="O361" s="40"/>
      <c r="P361" s="40"/>
      <c r="Q361" s="40"/>
      <c r="R361" s="40"/>
      <c r="S361" s="40"/>
      <c r="Y361" s="40"/>
      <c r="AA361" s="38" t="str">
        <f>IF(ISBLANK(Z361),  "", _xlfn.CONCAT("haas/entity/sensor/", LOWER(C361), "/", E361, "/config"))</f>
        <v/>
      </c>
      <c r="AB361" s="38" t="str">
        <f>IF(ISBLANK(Z361),  "", _xlfn.CONCAT(LOWER(C361), "/", E361))</f>
        <v/>
      </c>
      <c r="AE361" s="54"/>
      <c r="AG361" s="40"/>
      <c r="AO361" s="3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38" customFormat="1" ht="16" customHeight="1" x14ac:dyDescent="0.2">
      <c r="F362" s="38" t="str">
        <f>IF(ISBLANK(E362), "", Table2[[#This Row],[unique_id]])</f>
        <v/>
      </c>
      <c r="O362" s="40"/>
      <c r="P362" s="40"/>
      <c r="Q362" s="40"/>
      <c r="R362" s="40"/>
      <c r="S362" s="40"/>
      <c r="Y362" s="40"/>
      <c r="AA362" s="38" t="str">
        <f>IF(ISBLANK(Z362),  "", _xlfn.CONCAT("haas/entity/sensor/", LOWER(C362), "/", E362, "/config"))</f>
        <v/>
      </c>
      <c r="AB362" s="38" t="str">
        <f>IF(ISBLANK(Z362),  "", _xlfn.CONCAT(LOWER(C362), "/", E362))</f>
        <v/>
      </c>
      <c r="AE362" s="54"/>
      <c r="AG362" s="40"/>
      <c r="AO362" s="3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38" customFormat="1" ht="16" customHeight="1" x14ac:dyDescent="0.2">
      <c r="F363" s="38" t="str">
        <f>IF(ISBLANK(E363), "", Table2[[#This Row],[unique_id]])</f>
        <v/>
      </c>
      <c r="O363" s="40"/>
      <c r="P363" s="40"/>
      <c r="Q363" s="40"/>
      <c r="R363" s="40"/>
      <c r="S363" s="40"/>
      <c r="Y363" s="40"/>
      <c r="AA363" s="38" t="str">
        <f>IF(ISBLANK(Z363),  "", _xlfn.CONCAT("haas/entity/sensor/", LOWER(C363), "/", E363, "/config"))</f>
        <v/>
      </c>
      <c r="AB363" s="38" t="str">
        <f>IF(ISBLANK(Z363),  "", _xlfn.CONCAT(LOWER(C363), "/", E363))</f>
        <v/>
      </c>
      <c r="AE363" s="54"/>
      <c r="AG363" s="40"/>
      <c r="AO363" s="3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38" customFormat="1" ht="16" customHeight="1" x14ac:dyDescent="0.2">
      <c r="F364" s="38" t="str">
        <f>IF(ISBLANK(E364), "", Table2[[#This Row],[unique_id]])</f>
        <v/>
      </c>
      <c r="O364" s="40"/>
      <c r="P364" s="40"/>
      <c r="Q364" s="40"/>
      <c r="R364" s="40"/>
      <c r="S364" s="40"/>
      <c r="Y364" s="40"/>
      <c r="AA364" s="38" t="str">
        <f>IF(ISBLANK(Z364),  "", _xlfn.CONCAT("haas/entity/sensor/", LOWER(C364), "/", E364, "/config"))</f>
        <v/>
      </c>
      <c r="AB364" s="38" t="str">
        <f>IF(ISBLANK(Z364),  "", _xlfn.CONCAT(LOWER(C364), "/", E364))</f>
        <v/>
      </c>
      <c r="AE364" s="54"/>
      <c r="AG364" s="40"/>
      <c r="AO364" s="3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38" customFormat="1" ht="16" customHeight="1" x14ac:dyDescent="0.2">
      <c r="F365" s="38" t="str">
        <f>IF(ISBLANK(E365), "", Table2[[#This Row],[unique_id]])</f>
        <v/>
      </c>
      <c r="O365" s="40"/>
      <c r="P365" s="40"/>
      <c r="Q365" s="40"/>
      <c r="R365" s="40"/>
      <c r="S365" s="40"/>
      <c r="Y365" s="40"/>
      <c r="AA365" s="38" t="str">
        <f>IF(ISBLANK(Z365),  "", _xlfn.CONCAT("haas/entity/sensor/", LOWER(C365), "/", E365, "/config"))</f>
        <v/>
      </c>
      <c r="AB365" s="38" t="str">
        <f>IF(ISBLANK(Z365),  "", _xlfn.CONCAT(LOWER(C365), "/", E365))</f>
        <v/>
      </c>
      <c r="AE365" s="54"/>
      <c r="AG365" s="40"/>
      <c r="AO365" s="3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38" customFormat="1" ht="16" customHeight="1" x14ac:dyDescent="0.2">
      <c r="F366" s="38" t="str">
        <f>IF(ISBLANK(E366), "", Table2[[#This Row],[unique_id]])</f>
        <v/>
      </c>
      <c r="O366" s="40"/>
      <c r="P366" s="40"/>
      <c r="Q366" s="40"/>
      <c r="R366" s="40"/>
      <c r="S366" s="40"/>
      <c r="Y366" s="40"/>
      <c r="AA366" s="38" t="str">
        <f>IF(ISBLANK(Z366),  "", _xlfn.CONCAT("haas/entity/sensor/", LOWER(C366), "/", E366, "/config"))</f>
        <v/>
      </c>
      <c r="AB366" s="38" t="str">
        <f>IF(ISBLANK(Z366),  "", _xlfn.CONCAT(LOWER(C366), "/", E366))</f>
        <v/>
      </c>
      <c r="AE366" s="54"/>
      <c r="AG366" s="40"/>
      <c r="AO366" s="3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38" customFormat="1" ht="16" customHeight="1" x14ac:dyDescent="0.2">
      <c r="F367" s="38" t="str">
        <f>IF(ISBLANK(E367), "", Table2[[#This Row],[unique_id]])</f>
        <v/>
      </c>
      <c r="O367" s="40"/>
      <c r="P367" s="40"/>
      <c r="Q367" s="40"/>
      <c r="R367" s="40"/>
      <c r="S367" s="40"/>
      <c r="Y367" s="40"/>
      <c r="AA367" s="38" t="str">
        <f>IF(ISBLANK(Z367),  "", _xlfn.CONCAT("haas/entity/sensor/", LOWER(C367), "/", E367, "/config"))</f>
        <v/>
      </c>
      <c r="AB367" s="38" t="str">
        <f>IF(ISBLANK(Z367),  "", _xlfn.CONCAT(LOWER(C367), "/", E367))</f>
        <v/>
      </c>
      <c r="AE367" s="54"/>
      <c r="AG367" s="40"/>
      <c r="AO367" s="3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38" customFormat="1" ht="16" customHeight="1" x14ac:dyDescent="0.2">
      <c r="F368" s="38" t="str">
        <f>IF(ISBLANK(E368), "", Table2[[#This Row],[unique_id]])</f>
        <v/>
      </c>
      <c r="O368" s="40"/>
      <c r="P368" s="40"/>
      <c r="Q368" s="40"/>
      <c r="R368" s="40"/>
      <c r="S368" s="40"/>
      <c r="Y368" s="40"/>
      <c r="AA368" s="38" t="str">
        <f>IF(ISBLANK(Z368),  "", _xlfn.CONCAT("haas/entity/sensor/", LOWER(C368), "/", E368, "/config"))</f>
        <v/>
      </c>
      <c r="AB368" s="38" t="str">
        <f>IF(ISBLANK(Z368),  "", _xlfn.CONCAT(LOWER(C368), "/", E368))</f>
        <v/>
      </c>
      <c r="AE368" s="54"/>
      <c r="AG368" s="40"/>
      <c r="AO368" s="3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38" customFormat="1" ht="16" customHeight="1" x14ac:dyDescent="0.2">
      <c r="F369" s="38" t="str">
        <f>IF(ISBLANK(E369), "", Table2[[#This Row],[unique_id]])</f>
        <v/>
      </c>
      <c r="O369" s="40"/>
      <c r="P369" s="40"/>
      <c r="Q369" s="40"/>
      <c r="R369" s="40"/>
      <c r="S369" s="40"/>
      <c r="Y369" s="40"/>
      <c r="AA369" s="38" t="str">
        <f>IF(ISBLANK(Z369),  "", _xlfn.CONCAT("haas/entity/sensor/", LOWER(C369), "/", E369, "/config"))</f>
        <v/>
      </c>
      <c r="AB369" s="38" t="str">
        <f>IF(ISBLANK(Z369),  "", _xlfn.CONCAT(LOWER(C369), "/", E369))</f>
        <v/>
      </c>
      <c r="AE369" s="54"/>
      <c r="AG369" s="40"/>
      <c r="AO369" s="3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38" customFormat="1" ht="16" customHeight="1" x14ac:dyDescent="0.2">
      <c r="F370" s="38" t="str">
        <f>IF(ISBLANK(E370), "", Table2[[#This Row],[unique_id]])</f>
        <v/>
      </c>
      <c r="O370" s="40"/>
      <c r="P370" s="40"/>
      <c r="Q370" s="40"/>
      <c r="R370" s="40"/>
      <c r="S370" s="40"/>
      <c r="Y370" s="40"/>
      <c r="AA370" s="38" t="str">
        <f>IF(ISBLANK(Z370),  "", _xlfn.CONCAT("haas/entity/sensor/", LOWER(C370), "/", E370, "/config"))</f>
        <v/>
      </c>
      <c r="AB370" s="38" t="str">
        <f>IF(ISBLANK(Z370),  "", _xlfn.CONCAT(LOWER(C370), "/", E370))</f>
        <v/>
      </c>
      <c r="AE370" s="54"/>
      <c r="AG370" s="40"/>
      <c r="AO370" s="3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38" customFormat="1" ht="16" customHeight="1" x14ac:dyDescent="0.2">
      <c r="F371" s="38" t="str">
        <f>IF(ISBLANK(E371), "", Table2[[#This Row],[unique_id]])</f>
        <v/>
      </c>
      <c r="O371" s="40"/>
      <c r="P371" s="40"/>
      <c r="Q371" s="40"/>
      <c r="R371" s="40"/>
      <c r="S371" s="40"/>
      <c r="Y371" s="40"/>
      <c r="AA371" s="38" t="str">
        <f>IF(ISBLANK(Z371),  "", _xlfn.CONCAT("haas/entity/sensor/", LOWER(C371), "/", E371, "/config"))</f>
        <v/>
      </c>
      <c r="AB371" s="38" t="str">
        <f>IF(ISBLANK(Z371),  "", _xlfn.CONCAT(LOWER(C371), "/", E371))</f>
        <v/>
      </c>
      <c r="AE371" s="54"/>
      <c r="AG371" s="40"/>
      <c r="AO371" s="3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38" customFormat="1" ht="16" customHeight="1" x14ac:dyDescent="0.2">
      <c r="F372" s="38" t="str">
        <f>IF(ISBLANK(E372), "", Table2[[#This Row],[unique_id]])</f>
        <v/>
      </c>
      <c r="O372" s="40"/>
      <c r="P372" s="40"/>
      <c r="Q372" s="40"/>
      <c r="R372" s="40"/>
      <c r="S372" s="40"/>
      <c r="Y372" s="40"/>
      <c r="AA372" s="38" t="str">
        <f>IF(ISBLANK(Z372),  "", _xlfn.CONCAT("haas/entity/sensor/", LOWER(C372), "/", E372, "/config"))</f>
        <v/>
      </c>
      <c r="AB372" s="38" t="str">
        <f>IF(ISBLANK(Z372),  "", _xlfn.CONCAT(LOWER(C372), "/", E372))</f>
        <v/>
      </c>
      <c r="AE372" s="54"/>
      <c r="AG372" s="40"/>
      <c r="AO372" s="3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38" customFormat="1" ht="16" customHeight="1" x14ac:dyDescent="0.2">
      <c r="F373" s="38" t="str">
        <f>IF(ISBLANK(E373), "", Table2[[#This Row],[unique_id]])</f>
        <v/>
      </c>
      <c r="O373" s="40"/>
      <c r="P373" s="40"/>
      <c r="Q373" s="40"/>
      <c r="R373" s="40"/>
      <c r="S373" s="40"/>
      <c r="Y373" s="40"/>
      <c r="AA373" s="38" t="str">
        <f>IF(ISBLANK(Z373),  "", _xlfn.CONCAT("haas/entity/sensor/", LOWER(C373), "/", E373, "/config"))</f>
        <v/>
      </c>
      <c r="AB373" s="38" t="str">
        <f>IF(ISBLANK(Z373),  "", _xlfn.CONCAT(LOWER(C373), "/", E373))</f>
        <v/>
      </c>
      <c r="AE373" s="54"/>
      <c r="AG373" s="40"/>
      <c r="AO373" s="3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38" customFormat="1" ht="16" customHeight="1" x14ac:dyDescent="0.2">
      <c r="F374" s="38" t="str">
        <f>IF(ISBLANK(E374), "", Table2[[#This Row],[unique_id]])</f>
        <v/>
      </c>
      <c r="O374" s="40"/>
      <c r="P374" s="40"/>
      <c r="Q374" s="40"/>
      <c r="R374" s="40"/>
      <c r="S374" s="40"/>
      <c r="Y374" s="40"/>
      <c r="AA374" s="38" t="str">
        <f>IF(ISBLANK(Z374),  "", _xlfn.CONCAT("haas/entity/sensor/", LOWER(C374), "/", E374, "/config"))</f>
        <v/>
      </c>
      <c r="AB374" s="38" t="str">
        <f>IF(ISBLANK(Z374),  "", _xlfn.CONCAT(LOWER(C374), "/", E374))</f>
        <v/>
      </c>
      <c r="AE374" s="54"/>
      <c r="AG374" s="40"/>
      <c r="AO374" s="3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38" customFormat="1" ht="16" customHeight="1" x14ac:dyDescent="0.2">
      <c r="F375" s="38" t="str">
        <f>IF(ISBLANK(E375), "", Table2[[#This Row],[unique_id]])</f>
        <v/>
      </c>
      <c r="O375" s="40"/>
      <c r="P375" s="40"/>
      <c r="Q375" s="40"/>
      <c r="R375" s="40"/>
      <c r="S375" s="40"/>
      <c r="Y375" s="40"/>
      <c r="AA375" s="38" t="str">
        <f>IF(ISBLANK(Z375),  "", _xlfn.CONCAT("haas/entity/sensor/", LOWER(C375), "/", E375, "/config"))</f>
        <v/>
      </c>
      <c r="AB375" s="38" t="str">
        <f>IF(ISBLANK(Z375),  "", _xlfn.CONCAT(LOWER(C375), "/", E375))</f>
        <v/>
      </c>
      <c r="AE375" s="54"/>
      <c r="AG375" s="40"/>
      <c r="AO375" s="3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38" customFormat="1" ht="16" customHeight="1" x14ac:dyDescent="0.2">
      <c r="F376" s="38" t="str">
        <f>IF(ISBLANK(E376), "", Table2[[#This Row],[unique_id]])</f>
        <v/>
      </c>
      <c r="O376" s="40"/>
      <c r="P376" s="40"/>
      <c r="Q376" s="40"/>
      <c r="R376" s="40"/>
      <c r="S376" s="40"/>
      <c r="Y376" s="40"/>
      <c r="AA376" s="38" t="str">
        <f>IF(ISBLANK(Z376),  "", _xlfn.CONCAT("haas/entity/sensor/", LOWER(C376), "/", E376, "/config"))</f>
        <v/>
      </c>
      <c r="AB376" s="38" t="str">
        <f>IF(ISBLANK(Z376),  "", _xlfn.CONCAT(LOWER(C376), "/", E376))</f>
        <v/>
      </c>
      <c r="AE376" s="54"/>
      <c r="AG376" s="40"/>
      <c r="AO376" s="3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38" customFormat="1" ht="16" customHeight="1" x14ac:dyDescent="0.2">
      <c r="F377" s="38" t="str">
        <f>IF(ISBLANK(E377), "", Table2[[#This Row],[unique_id]])</f>
        <v/>
      </c>
      <c r="O377" s="40"/>
      <c r="P377" s="40"/>
      <c r="Q377" s="40"/>
      <c r="R377" s="40"/>
      <c r="S377" s="40"/>
      <c r="Y377" s="40"/>
      <c r="AA377" s="38" t="str">
        <f>IF(ISBLANK(Z377),  "", _xlfn.CONCAT("haas/entity/sensor/", LOWER(C377), "/", E377, "/config"))</f>
        <v/>
      </c>
      <c r="AB377" s="38" t="str">
        <f>IF(ISBLANK(Z377),  "", _xlfn.CONCAT(LOWER(C377), "/", E377))</f>
        <v/>
      </c>
      <c r="AE377" s="54"/>
      <c r="AG377" s="40"/>
      <c r="AO377" s="3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38" customFormat="1" ht="16" customHeight="1" x14ac:dyDescent="0.2">
      <c r="F378" s="38" t="str">
        <f>IF(ISBLANK(E378), "", Table2[[#This Row],[unique_id]])</f>
        <v/>
      </c>
      <c r="O378" s="40"/>
      <c r="P378" s="40"/>
      <c r="Q378" s="40"/>
      <c r="R378" s="40"/>
      <c r="S378" s="40"/>
      <c r="Y378" s="40"/>
      <c r="AA378" s="38" t="str">
        <f>IF(ISBLANK(Z378),  "", _xlfn.CONCAT("haas/entity/sensor/", LOWER(C378), "/", E378, "/config"))</f>
        <v/>
      </c>
      <c r="AB378" s="38" t="str">
        <f>IF(ISBLANK(Z378),  "", _xlfn.CONCAT(LOWER(C378), "/", E378))</f>
        <v/>
      </c>
      <c r="AE378" s="54"/>
      <c r="AG378" s="40"/>
      <c r="AO378" s="3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38" customFormat="1" ht="16" customHeight="1" x14ac:dyDescent="0.2">
      <c r="F379" s="38" t="str">
        <f>IF(ISBLANK(E379), "", Table2[[#This Row],[unique_id]])</f>
        <v/>
      </c>
      <c r="O379" s="40"/>
      <c r="P379" s="40"/>
      <c r="Q379" s="40"/>
      <c r="R379" s="40"/>
      <c r="S379" s="40"/>
      <c r="Y379" s="40"/>
      <c r="AA379" s="38" t="str">
        <f>IF(ISBLANK(Z379),  "", _xlfn.CONCAT("haas/entity/sensor/", LOWER(C379), "/", E379, "/config"))</f>
        <v/>
      </c>
      <c r="AB379" s="38" t="str">
        <f>IF(ISBLANK(Z379),  "", _xlfn.CONCAT(LOWER(C379), "/", E379))</f>
        <v/>
      </c>
      <c r="AE379" s="54"/>
      <c r="AG379" s="40"/>
      <c r="AO379" s="3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38" customFormat="1" ht="16" customHeight="1" x14ac:dyDescent="0.2">
      <c r="F380" s="38" t="str">
        <f>IF(ISBLANK(E380), "", Table2[[#This Row],[unique_id]])</f>
        <v/>
      </c>
      <c r="O380" s="40"/>
      <c r="P380" s="40"/>
      <c r="Q380" s="40"/>
      <c r="R380" s="40"/>
      <c r="S380" s="40"/>
      <c r="Y380" s="40"/>
      <c r="AA380" s="38" t="str">
        <f>IF(ISBLANK(Z380),  "", _xlfn.CONCAT("haas/entity/sensor/", LOWER(C380), "/", E380, "/config"))</f>
        <v/>
      </c>
      <c r="AB380" s="38" t="str">
        <f>IF(ISBLANK(Z380),  "", _xlfn.CONCAT(LOWER(C380), "/", E380))</f>
        <v/>
      </c>
      <c r="AE380" s="54"/>
      <c r="AG380" s="40"/>
      <c r="AO380" s="3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38" customFormat="1" ht="16" customHeight="1" x14ac:dyDescent="0.2">
      <c r="F381" s="38" t="str">
        <f>IF(ISBLANK(E381), "", Table2[[#This Row],[unique_id]])</f>
        <v/>
      </c>
      <c r="O381" s="40"/>
      <c r="P381" s="40"/>
      <c r="Q381" s="40"/>
      <c r="R381" s="40"/>
      <c r="S381" s="40"/>
      <c r="Y381" s="40"/>
      <c r="AA381" s="38" t="str">
        <f>IF(ISBLANK(Z381),  "", _xlfn.CONCAT("haas/entity/sensor/", LOWER(C381), "/", E381, "/config"))</f>
        <v/>
      </c>
      <c r="AB381" s="38" t="str">
        <f>IF(ISBLANK(Z381),  "", _xlfn.CONCAT(LOWER(C381), "/", E381))</f>
        <v/>
      </c>
      <c r="AE381" s="54"/>
      <c r="AG381" s="40"/>
      <c r="AO381" s="3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38" customFormat="1" ht="16" customHeight="1" x14ac:dyDescent="0.2">
      <c r="F382" s="38" t="str">
        <f>IF(ISBLANK(E382), "", Table2[[#This Row],[unique_id]])</f>
        <v/>
      </c>
      <c r="O382" s="40"/>
      <c r="P382" s="40"/>
      <c r="Q382" s="40"/>
      <c r="R382" s="40"/>
      <c r="S382" s="40"/>
      <c r="Y382" s="40"/>
      <c r="AA382" s="38" t="str">
        <f>IF(ISBLANK(Z382),  "", _xlfn.CONCAT("haas/entity/sensor/", LOWER(C382), "/", E382, "/config"))</f>
        <v/>
      </c>
      <c r="AB382" s="38" t="str">
        <f>IF(ISBLANK(Z382),  "", _xlfn.CONCAT(LOWER(C382), "/", E382))</f>
        <v/>
      </c>
      <c r="AE382" s="54"/>
      <c r="AG382" s="40"/>
      <c r="AO382" s="3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38" customFormat="1" ht="16" customHeight="1" x14ac:dyDescent="0.2">
      <c r="F383" s="38" t="str">
        <f>IF(ISBLANK(E383), "", Table2[[#This Row],[unique_id]])</f>
        <v/>
      </c>
      <c r="O383" s="40"/>
      <c r="P383" s="40"/>
      <c r="Q383" s="40"/>
      <c r="R383" s="40"/>
      <c r="S383" s="40"/>
      <c r="Y383" s="40"/>
      <c r="AA383" s="38" t="str">
        <f>IF(ISBLANK(Z383),  "", _xlfn.CONCAT("haas/entity/sensor/", LOWER(C383), "/", E383, "/config"))</f>
        <v/>
      </c>
      <c r="AB383" s="38" t="str">
        <f>IF(ISBLANK(Z383),  "", _xlfn.CONCAT(LOWER(C383), "/", E383))</f>
        <v/>
      </c>
      <c r="AE383" s="54"/>
      <c r="AG383" s="40"/>
      <c r="AO383" s="3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38" customFormat="1" ht="16" customHeight="1" x14ac:dyDescent="0.2">
      <c r="F384" s="38" t="str">
        <f>IF(ISBLANK(E384), "", Table2[[#This Row],[unique_id]])</f>
        <v/>
      </c>
      <c r="O384" s="40"/>
      <c r="P384" s="40"/>
      <c r="Q384" s="40"/>
      <c r="R384" s="40"/>
      <c r="S384" s="40"/>
      <c r="Y384" s="40"/>
      <c r="AA384" s="38" t="str">
        <f>IF(ISBLANK(Z384),  "", _xlfn.CONCAT("haas/entity/sensor/", LOWER(C384), "/", E384, "/config"))</f>
        <v/>
      </c>
      <c r="AB384" s="38" t="str">
        <f>IF(ISBLANK(Z384),  "", _xlfn.CONCAT(LOWER(C384), "/", E384))</f>
        <v/>
      </c>
      <c r="AE384" s="54"/>
      <c r="AG384" s="40"/>
      <c r="AO384" s="3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38" customFormat="1" ht="16" customHeight="1" x14ac:dyDescent="0.2">
      <c r="F385" s="38" t="str">
        <f>IF(ISBLANK(E385), "", Table2[[#This Row],[unique_id]])</f>
        <v/>
      </c>
      <c r="O385" s="40"/>
      <c r="P385" s="40"/>
      <c r="Q385" s="40"/>
      <c r="R385" s="40"/>
      <c r="S385" s="40"/>
      <c r="Y385" s="40"/>
      <c r="AA385" s="38" t="str">
        <f>IF(ISBLANK(Z385),  "", _xlfn.CONCAT("haas/entity/sensor/", LOWER(C385), "/", E385, "/config"))</f>
        <v/>
      </c>
      <c r="AB385" s="38" t="str">
        <f>IF(ISBLANK(Z385),  "", _xlfn.CONCAT(LOWER(C385), "/", E385))</f>
        <v/>
      </c>
      <c r="AE385" s="54"/>
      <c r="AG385" s="40"/>
      <c r="AO385" s="3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38" customFormat="1" ht="16" customHeight="1" x14ac:dyDescent="0.2">
      <c r="F386" s="38" t="str">
        <f>IF(ISBLANK(E386), "", Table2[[#This Row],[unique_id]])</f>
        <v/>
      </c>
      <c r="O386" s="40"/>
      <c r="P386" s="40"/>
      <c r="Q386" s="40"/>
      <c r="R386" s="40"/>
      <c r="S386" s="40"/>
      <c r="Y386" s="40"/>
      <c r="AA386" s="38" t="str">
        <f>IF(ISBLANK(Z386),  "", _xlfn.CONCAT("haas/entity/sensor/", LOWER(C386), "/", E386, "/config"))</f>
        <v/>
      </c>
      <c r="AB386" s="38" t="str">
        <f>IF(ISBLANK(Z386),  "", _xlfn.CONCAT(LOWER(C386), "/", E386))</f>
        <v/>
      </c>
      <c r="AE386" s="54"/>
      <c r="AG386" s="40"/>
      <c r="AO386" s="3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38" customFormat="1" ht="16" customHeight="1" x14ac:dyDescent="0.2">
      <c r="F387" s="38" t="str">
        <f>IF(ISBLANK(E387), "", Table2[[#This Row],[unique_id]])</f>
        <v/>
      </c>
      <c r="O387" s="40"/>
      <c r="P387" s="40"/>
      <c r="Q387" s="40"/>
      <c r="R387" s="40"/>
      <c r="S387" s="40"/>
      <c r="Y387" s="40"/>
      <c r="AA387" s="38" t="str">
        <f>IF(ISBLANK(Z387),  "", _xlfn.CONCAT("haas/entity/sensor/", LOWER(C387), "/", E387, "/config"))</f>
        <v/>
      </c>
      <c r="AB387" s="38" t="str">
        <f>IF(ISBLANK(Z387),  "", _xlfn.CONCAT(LOWER(C387), "/", E387))</f>
        <v/>
      </c>
      <c r="AE387" s="54"/>
      <c r="AG387" s="40"/>
      <c r="AO387" s="3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38" customFormat="1" ht="16" customHeight="1" x14ac:dyDescent="0.2">
      <c r="F388" s="38" t="str">
        <f>IF(ISBLANK(E388), "", Table2[[#This Row],[unique_id]])</f>
        <v/>
      </c>
      <c r="O388" s="40"/>
      <c r="P388" s="40"/>
      <c r="Q388" s="40"/>
      <c r="R388" s="40"/>
      <c r="S388" s="40"/>
      <c r="Y388" s="40"/>
      <c r="AA388" s="38" t="str">
        <f>IF(ISBLANK(Z388),  "", _xlfn.CONCAT("haas/entity/sensor/", LOWER(C388), "/", E388, "/config"))</f>
        <v/>
      </c>
      <c r="AB388" s="38" t="str">
        <f>IF(ISBLANK(Z388),  "", _xlfn.CONCAT(LOWER(C388), "/", E388))</f>
        <v/>
      </c>
      <c r="AE388" s="54"/>
      <c r="AG388" s="40"/>
      <c r="AO388" s="3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38" customFormat="1" ht="16" customHeight="1" x14ac:dyDescent="0.2">
      <c r="F389" s="38" t="str">
        <f>IF(ISBLANK(E389), "", Table2[[#This Row],[unique_id]])</f>
        <v/>
      </c>
      <c r="O389" s="40"/>
      <c r="P389" s="40"/>
      <c r="Q389" s="40"/>
      <c r="R389" s="40"/>
      <c r="S389" s="40"/>
      <c r="Y389" s="40"/>
      <c r="AA389" s="38" t="str">
        <f>IF(ISBLANK(Z389),  "", _xlfn.CONCAT("haas/entity/sensor/", LOWER(C389), "/", E389, "/config"))</f>
        <v/>
      </c>
      <c r="AB389" s="38" t="str">
        <f>IF(ISBLANK(Z389),  "", _xlfn.CONCAT(LOWER(C389), "/", E389))</f>
        <v/>
      </c>
      <c r="AE389" s="54"/>
      <c r="AG389" s="40"/>
      <c r="AO389" s="3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38" customFormat="1" ht="16" customHeight="1" x14ac:dyDescent="0.2">
      <c r="F390" s="38" t="str">
        <f>IF(ISBLANK(E390), "", Table2[[#This Row],[unique_id]])</f>
        <v/>
      </c>
      <c r="O390" s="40"/>
      <c r="P390" s="40"/>
      <c r="Q390" s="40"/>
      <c r="R390" s="40"/>
      <c r="S390" s="40"/>
      <c r="Y390" s="40"/>
      <c r="AA390" s="38" t="str">
        <f>IF(ISBLANK(Z390),  "", _xlfn.CONCAT("haas/entity/sensor/", LOWER(C390), "/", E390, "/config"))</f>
        <v/>
      </c>
      <c r="AB390" s="38" t="str">
        <f>IF(ISBLANK(Z390),  "", _xlfn.CONCAT(LOWER(C390), "/", E390))</f>
        <v/>
      </c>
      <c r="AE390" s="54"/>
      <c r="AG390" s="40"/>
      <c r="AO390" s="3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38" customFormat="1" ht="16" customHeight="1" x14ac:dyDescent="0.2">
      <c r="F391" s="38" t="str">
        <f>IF(ISBLANK(E391), "", Table2[[#This Row],[unique_id]])</f>
        <v/>
      </c>
      <c r="O391" s="40"/>
      <c r="P391" s="40"/>
      <c r="Q391" s="40"/>
      <c r="R391" s="40"/>
      <c r="S391" s="40"/>
      <c r="Y391" s="40"/>
      <c r="AA391" s="38" t="str">
        <f>IF(ISBLANK(Z391),  "", _xlfn.CONCAT("haas/entity/sensor/", LOWER(C391), "/", E391, "/config"))</f>
        <v/>
      </c>
      <c r="AB391" s="38" t="str">
        <f>IF(ISBLANK(Z391),  "", _xlfn.CONCAT(LOWER(C391), "/", E391))</f>
        <v/>
      </c>
      <c r="AE391" s="54"/>
      <c r="AG391" s="40"/>
      <c r="AO391" s="3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38" customFormat="1" ht="16" customHeight="1" x14ac:dyDescent="0.2">
      <c r="F392" s="38" t="str">
        <f>IF(ISBLANK(E392), "", Table2[[#This Row],[unique_id]])</f>
        <v/>
      </c>
      <c r="O392" s="40"/>
      <c r="P392" s="40"/>
      <c r="Q392" s="40"/>
      <c r="R392" s="40"/>
      <c r="S392" s="40"/>
      <c r="Y392" s="40"/>
      <c r="AA392" s="38" t="str">
        <f>IF(ISBLANK(Z392),  "", _xlfn.CONCAT("haas/entity/sensor/", LOWER(C392), "/", E392, "/config"))</f>
        <v/>
      </c>
      <c r="AB392" s="38" t="str">
        <f>IF(ISBLANK(Z392),  "", _xlfn.CONCAT(LOWER(C392), "/", E392))</f>
        <v/>
      </c>
      <c r="AE392" s="51"/>
      <c r="AG392" s="40"/>
      <c r="AO392" s="3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38" customFormat="1" ht="16" customHeight="1" x14ac:dyDescent="0.2">
      <c r="F393" s="38" t="str">
        <f>IF(ISBLANK(E393), "", Table2[[#This Row],[unique_id]])</f>
        <v/>
      </c>
      <c r="O393" s="40"/>
      <c r="P393" s="40"/>
      <c r="Q393" s="40"/>
      <c r="R393" s="40"/>
      <c r="S393" s="40"/>
      <c r="Y393" s="40"/>
      <c r="AA393" s="38" t="str">
        <f>IF(ISBLANK(Z393),  "", _xlfn.CONCAT("haas/entity/sensor/", LOWER(C393), "/", E393, "/config"))</f>
        <v/>
      </c>
      <c r="AB393" s="38" t="str">
        <f>IF(ISBLANK(Z393),  "", _xlfn.CONCAT(LOWER(C393), "/", E393))</f>
        <v/>
      </c>
      <c r="AE393" s="54"/>
      <c r="AG393" s="40"/>
      <c r="AO393" s="3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38" customFormat="1" ht="16" customHeight="1" x14ac:dyDescent="0.2">
      <c r="F394" s="38" t="str">
        <f>IF(ISBLANK(E394), "", Table2[[#This Row],[unique_id]])</f>
        <v/>
      </c>
      <c r="O394" s="40"/>
      <c r="P394" s="40"/>
      <c r="Q394" s="40"/>
      <c r="R394" s="40"/>
      <c r="S394" s="40"/>
      <c r="Y394" s="40"/>
      <c r="AA394" s="38" t="str">
        <f>IF(ISBLANK(Z394),  "", _xlfn.CONCAT("haas/entity/sensor/", LOWER(C394), "/", E394, "/config"))</f>
        <v/>
      </c>
      <c r="AB394" s="38" t="str">
        <f>IF(ISBLANK(Z394),  "", _xlfn.CONCAT(LOWER(C394), "/", E394))</f>
        <v/>
      </c>
      <c r="AE394" s="51"/>
      <c r="AG394" s="40"/>
      <c r="AO394" s="3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38" customFormat="1" ht="16" customHeight="1" x14ac:dyDescent="0.2">
      <c r="F395" s="38" t="str">
        <f>IF(ISBLANK(E395), "", Table2[[#This Row],[unique_id]])</f>
        <v/>
      </c>
      <c r="O395" s="40"/>
      <c r="P395" s="40"/>
      <c r="Q395" s="40"/>
      <c r="R395" s="40"/>
      <c r="S395" s="40"/>
      <c r="Y395" s="40"/>
      <c r="AA395" s="38" t="str">
        <f>IF(ISBLANK(Z395),  "", _xlfn.CONCAT("haas/entity/sensor/", LOWER(C395), "/", E395, "/config"))</f>
        <v/>
      </c>
      <c r="AB395" s="38" t="str">
        <f>IF(ISBLANK(Z395),  "", _xlfn.CONCAT(LOWER(C395), "/", E395))</f>
        <v/>
      </c>
      <c r="AE395" s="51"/>
      <c r="AG395" s="40"/>
      <c r="AO395" s="3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38" customFormat="1" ht="16" customHeight="1" x14ac:dyDescent="0.2">
      <c r="F396" s="38" t="str">
        <f>IF(ISBLANK(E396), "", Table2[[#This Row],[unique_id]])</f>
        <v/>
      </c>
      <c r="O396" s="40"/>
      <c r="P396" s="40"/>
      <c r="Q396" s="40"/>
      <c r="R396" s="40"/>
      <c r="S396" s="40"/>
      <c r="Y396" s="40"/>
      <c r="AA396" s="38" t="str">
        <f>IF(ISBLANK(Z396),  "", _xlfn.CONCAT("haas/entity/sensor/", LOWER(C396), "/", E396, "/config"))</f>
        <v/>
      </c>
      <c r="AB396" s="38" t="str">
        <f>IF(ISBLANK(Z396),  "", _xlfn.CONCAT(LOWER(C396), "/", E396))</f>
        <v/>
      </c>
      <c r="AE396" s="51"/>
      <c r="AG396" s="40"/>
      <c r="AO396" s="3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38" customFormat="1" ht="16" customHeight="1" x14ac:dyDescent="0.2">
      <c r="F397" s="38" t="str">
        <f>IF(ISBLANK(E397), "", Table2[[#This Row],[unique_id]])</f>
        <v/>
      </c>
      <c r="O397" s="40"/>
      <c r="P397" s="40"/>
      <c r="Q397" s="40"/>
      <c r="R397" s="40"/>
      <c r="S397" s="40"/>
      <c r="Y397" s="40"/>
      <c r="AA397" s="38" t="str">
        <f>IF(ISBLANK(Z397),  "", _xlfn.CONCAT("haas/entity/sensor/", LOWER(C397), "/", E397, "/config"))</f>
        <v/>
      </c>
      <c r="AB397" s="38" t="str">
        <f>IF(ISBLANK(Z397),  "", _xlfn.CONCAT(LOWER(C397), "/", E397))</f>
        <v/>
      </c>
      <c r="AE397" s="54"/>
      <c r="AG397" s="40"/>
      <c r="AO397" s="3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38" customFormat="1" ht="16" customHeight="1" x14ac:dyDescent="0.2">
      <c r="F398" s="38" t="str">
        <f>IF(ISBLANK(E398), "", Table2[[#This Row],[unique_id]])</f>
        <v/>
      </c>
      <c r="O398" s="40"/>
      <c r="P398" s="40"/>
      <c r="Q398" s="40"/>
      <c r="R398" s="40"/>
      <c r="S398" s="40"/>
      <c r="Y398" s="40"/>
      <c r="AA398" s="38" t="str">
        <f>IF(ISBLANK(Z398),  "", _xlfn.CONCAT("haas/entity/sensor/", LOWER(C398), "/", E398, "/config"))</f>
        <v/>
      </c>
      <c r="AB398" s="38" t="str">
        <f>IF(ISBLANK(Z398),  "", _xlfn.CONCAT(LOWER(C398), "/", E398))</f>
        <v/>
      </c>
      <c r="AE398" s="51"/>
      <c r="AG398" s="40"/>
      <c r="AO398" s="3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s="38" customFormat="1" ht="16" customHeight="1" x14ac:dyDescent="0.2">
      <c r="F399" s="38" t="str">
        <f>IF(ISBLANK(E399), "", Table2[[#This Row],[unique_id]])</f>
        <v/>
      </c>
      <c r="O399" s="40"/>
      <c r="P399" s="40"/>
      <c r="Q399" s="40"/>
      <c r="R399" s="40"/>
      <c r="S399" s="40"/>
      <c r="Y399" s="40"/>
      <c r="AA399" s="38" t="str">
        <f>IF(ISBLANK(Z399),  "", _xlfn.CONCAT("haas/entity/sensor/", LOWER(C399), "/", E399, "/config"))</f>
        <v/>
      </c>
      <c r="AB399" s="38" t="str">
        <f>IF(ISBLANK(Z399),  "", _xlfn.CONCAT(LOWER(C399), "/", E399))</f>
        <v/>
      </c>
      <c r="AE399" s="54"/>
      <c r="AG399" s="40"/>
      <c r="AO399" s="3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52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52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52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52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52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52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52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52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52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52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52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52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52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52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52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52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52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52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52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52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52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52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52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52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52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52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52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52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52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52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52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52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52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52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52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52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52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52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52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52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52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52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52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52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52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52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52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52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52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52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52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52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52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52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52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52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52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52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52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52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52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52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52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52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52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52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52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52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52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52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52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52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52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52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52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52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52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52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2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52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2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52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52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52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52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52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52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52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52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52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G488" s="12"/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52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52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52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52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52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52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52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52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52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52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52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52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52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52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52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52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52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52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52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52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52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52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52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52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52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52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52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52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52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52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52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52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52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52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52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52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52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52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52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52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52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52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52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52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52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52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52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52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52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52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52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52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52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52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52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52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52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52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52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52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52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52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52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52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52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52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52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52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52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52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52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52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52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52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52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52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52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52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52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52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52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52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52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52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52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52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52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52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52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52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52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52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52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52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52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52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52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52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52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52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52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52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52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52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52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52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52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52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52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52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52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52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52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52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52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52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52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52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52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52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52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52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52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52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52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52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52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52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52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52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52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52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52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52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52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52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52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52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52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52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52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52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52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52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52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52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52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52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52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52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52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52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52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52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52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52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52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52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52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52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52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52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52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52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52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52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52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52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52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52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52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52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52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52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52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52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52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52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52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52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52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52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52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52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52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52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52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52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52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52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52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2023-01-28T03:21:37Z</dcterms:modified>
</cp:coreProperties>
</file>