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E269CCB8-1D32-FB47-9B78-B61E8A21E686}" xr6:coauthVersionLast="47" xr6:coauthVersionMax="47" xr10:uidLastSave="{00000000-0000-0000-0000-000000000000}"/>
  <bookViews>
    <workbookView xWindow="3920" yWindow="4820" windowWidth="51200" windowHeight="26780" xr2:uid="{55D9F53A-BBD5-1941-99D8-BFD082BBD1A3}"/>
  </bookViews>
  <sheets>
    <sheet name="Sheet1" sheetId="1" r:id="rId1"/>
  </sheets>
  <definedNames>
    <definedName name="_xlnm._FilterDatabase" localSheetId="0" hidden="1">Sheet1!$A$1:$C$37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6" i="1"/>
  <c r="D37" i="1"/>
  <c r="D35" i="1"/>
  <c r="H36" i="1"/>
  <c r="H37" i="1"/>
  <c r="H7" i="1"/>
  <c r="H8" i="1"/>
  <c r="H9" i="1"/>
  <c r="H10" i="1"/>
  <c r="H11" i="1"/>
  <c r="H2" i="1"/>
  <c r="H3" i="1"/>
  <c r="H12" i="1"/>
  <c r="H13" i="1"/>
  <c r="H14" i="1"/>
  <c r="H15" i="1"/>
  <c r="H16" i="1"/>
  <c r="H17" i="1"/>
  <c r="H4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5" i="1"/>
  <c r="H6" i="1"/>
</calcChain>
</file>

<file path=xl/sharedStrings.xml><?xml version="1.0" encoding="utf-8"?>
<sst xmlns="http://schemas.openxmlformats.org/spreadsheetml/2006/main" count="176" uniqueCount="118">
  <si>
    <t>dhcp-host=set:net_LAN_br0_192-168-1-0-24</t>
  </si>
  <si>
    <t>20:f8:5e:d9:11:77</t>
  </si>
  <si>
    <t>192.168.1.34</t>
  </si>
  <si>
    <t>ac:84:c6:0d:1b:9c</t>
  </si>
  <si>
    <t>192.168.1.43</t>
  </si>
  <si>
    <t>20:f8:5e:d7:26:1c</t>
  </si>
  <si>
    <t>192.168.1.33</t>
  </si>
  <si>
    <t>ac:84:c6:54:95:8b</t>
  </si>
  <si>
    <t>192.168.1.40</t>
  </si>
  <si>
    <t>d4:a3:3d:5c:8c:28</t>
  </si>
  <si>
    <t>192.168.1.9</t>
  </si>
  <si>
    <t>74:83:c2:3f:6e:5c</t>
  </si>
  <si>
    <t>192.168.1.15</t>
  </si>
  <si>
    <t>20:f8:5e:1e:ea:a0</t>
  </si>
  <si>
    <t>192.168.1.32</t>
  </si>
  <si>
    <t>20:f8:5e:d8:a5:6b</t>
  </si>
  <si>
    <t>192.168.1.35</t>
  </si>
  <si>
    <t>ac:84:c6:54:96:50</t>
  </si>
  <si>
    <t>192.168.1.42</t>
  </si>
  <si>
    <t>30:05:5c:8a:ff:10</t>
  </si>
  <si>
    <t>192.168.1.12</t>
  </si>
  <si>
    <t>20:f8:5e:d7:19:e0</t>
  </si>
  <si>
    <t>192.168.1.30</t>
  </si>
  <si>
    <t>00:e0:4c:68:06:a1</t>
  </si>
  <si>
    <t>192.168.1.2</t>
  </si>
  <si>
    <t>74:83:c2:3f:6c:4c</t>
  </si>
  <si>
    <t>192.168.1.16</t>
  </si>
  <si>
    <t>ac:84:c6:54:9d:98</t>
  </si>
  <si>
    <t>192.168.1.41</t>
  </si>
  <si>
    <t>ec:b5:fa:03:5d:88</t>
  </si>
  <si>
    <t>192.168.1.11</t>
  </si>
  <si>
    <t>c8:2a:14:55:c7:0c</t>
  </si>
  <si>
    <t>192.168.1.4</t>
  </si>
  <si>
    <t>20:f8:5e:1e:da:35</t>
  </si>
  <si>
    <t>192.168.1.31</t>
  </si>
  <si>
    <t>00:e0:4c:68:04:21</t>
  </si>
  <si>
    <t>192.168.1.3</t>
  </si>
  <si>
    <t>90:dd:5d:ce:1e:96</t>
  </si>
  <si>
    <t>192.168.1.10</t>
  </si>
  <si>
    <t>10:27:f5:31:ec:58</t>
  </si>
  <si>
    <t>192.168.1.44</t>
  </si>
  <si>
    <t>60:a4:b7:1f:72:0a</t>
  </si>
  <si>
    <t>192.168.1.45</t>
  </si>
  <si>
    <t>ac:84:c6:54:a3:96</t>
  </si>
  <si>
    <t>192.168.1.46</t>
  </si>
  <si>
    <t>ac:84:c6:0d:20:9e</t>
  </si>
  <si>
    <t>192.168.1.47</t>
  </si>
  <si>
    <t>10:27:f5:31:f2:2b</t>
  </si>
  <si>
    <t>192.168.1.48</t>
  </si>
  <si>
    <t>ac:84:c6:54:a3:a2</t>
  </si>
  <si>
    <t>192.168.1.49</t>
  </si>
  <si>
    <t>10:27:f5:31:f6:7e</t>
  </si>
  <si>
    <t>192.168.1.50</t>
  </si>
  <si>
    <t>60:a4:b7:1f:71:0a</t>
  </si>
  <si>
    <t>192.168.1.52</t>
  </si>
  <si>
    <t>ac:84:c6:54:9e:cf</t>
  </si>
  <si>
    <t>192.168.1.51</t>
  </si>
  <si>
    <t>48:d6:d5:33:7c:28</t>
  </si>
  <si>
    <t>192.168.1.8</t>
  </si>
  <si>
    <t>5c:a6:e6:25:55:f7</t>
  </si>
  <si>
    <t>192.168.1.53</t>
  </si>
  <si>
    <t>5c:a6:e6:25:64:e9</t>
  </si>
  <si>
    <t>192.168.1.54</t>
  </si>
  <si>
    <t>5c:a6:e6:25:57:fd</t>
  </si>
  <si>
    <t>192.168.1.55</t>
  </si>
  <si>
    <t>5c:a6:e6:25:5a:a3</t>
  </si>
  <si>
    <t>192.168.1.58</t>
  </si>
  <si>
    <t>5c:a6:e6:25:55:f0</t>
  </si>
  <si>
    <t>192.168.1.57</t>
  </si>
  <si>
    <t>MAC</t>
  </si>
  <si>
    <t>IP</t>
  </si>
  <si>
    <t>Column1</t>
  </si>
  <si>
    <t>5c:aa:fd:f1:a3:d4</t>
  </si>
  <si>
    <t>192.168.1.71</t>
  </si>
  <si>
    <t>5c:aa:fd:d1:23:be</t>
  </si>
  <si>
    <t>Device Model</t>
  </si>
  <si>
    <t>Device Name</t>
  </si>
  <si>
    <t>kitchen_speaker</t>
  </si>
  <si>
    <t>HOST</t>
  </si>
  <si>
    <t>192.168.1.70</t>
  </si>
  <si>
    <t>macbook</t>
  </si>
  <si>
    <t>flo</t>
  </si>
  <si>
    <t>Last IP Octet</t>
  </si>
  <si>
    <t>dnsmasq Command</t>
  </si>
  <si>
    <t>sonos</t>
  </si>
  <si>
    <t>parents_speaker</t>
  </si>
  <si>
    <t>macmini</t>
  </si>
  <si>
    <t>liz</t>
  </si>
  <si>
    <t>nel</t>
  </si>
  <si>
    <t>phillips</t>
  </si>
  <si>
    <t>hue</t>
  </si>
  <si>
    <t>brother</t>
  </si>
  <si>
    <t>printer</t>
  </si>
  <si>
    <t>ada</t>
  </si>
  <si>
    <t>deck_west</t>
  </si>
  <si>
    <t>deck_east</t>
  </si>
  <si>
    <t>edwin</t>
  </si>
  <si>
    <t>parents</t>
  </si>
  <si>
    <t>tplink</t>
  </si>
  <si>
    <t>senseme</t>
  </si>
  <si>
    <t>rack_outlet</t>
  </si>
  <si>
    <t>bathroom_rails</t>
  </si>
  <si>
    <t>kitchen_fridge</t>
  </si>
  <si>
    <t>kitchen_fan</t>
  </si>
  <si>
    <t>office_outlet</t>
  </si>
  <si>
    <t>study_outlet</t>
  </si>
  <si>
    <t>roof_switch</t>
  </si>
  <si>
    <t>various_adhoc</t>
  </si>
  <si>
    <t>rack_modem</t>
  </si>
  <si>
    <t>deck_freezer</t>
  </si>
  <si>
    <t>kitchen_coffee</t>
  </si>
  <si>
    <t>kitchen_dishwasher</t>
  </si>
  <si>
    <t>laundry_vacuum</t>
  </si>
  <si>
    <t>laundry_dryer</t>
  </si>
  <si>
    <t>laundry_washing</t>
  </si>
  <si>
    <t>deck_lights</t>
  </si>
  <si>
    <t>study_battery</t>
  </si>
  <si>
    <t>lounge_tv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</si>
</sst>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00"/>
  </numFmts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6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4">
    <dxf>
      <numFmt numFmtId="0" formatCode="General"/>
      <fill>
        <patternFill patternType="none">
          <fgColor indexed="64"/>
          <bgColor auto="1"/>
        </patternFill>
      </fill>
    </dxf>
    <dxf>
      <numFmt numFmtId="166" formatCode="000"/>
    </dxf>
    <dxf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F2F4A3-A963-D947-8961-237F94C2059C}" name="Table1" displayName="Table1" ref="A1:H37" totalsRowShown="0">
  <autoFilter ref="A1:H37" xr:uid="{30F2F4A3-A963-D947-8961-237F94C2059C}"/>
  <sortState xmlns:xlrd2="http://schemas.microsoft.com/office/spreadsheetml/2017/richdata2" ref="A2:H37">
    <sortCondition ref="H1:H37"/>
  </sortState>
  <tableColumns count="8">
    <tableColumn id="1" xr3:uid="{3CED4BA6-757C-C446-B00B-1EB78E5FA3D6}" name="dnsmasq Command"/>
    <tableColumn id="2" xr3:uid="{22596B9A-1E2D-AE43-8D90-25989961F331}" name="MAC"/>
    <tableColumn id="3" xr3:uid="{C97A7841-66BE-8D4E-B005-A0B9B5592719}" name="IP"/>
    <tableColumn id="9" xr3:uid="{1D70182D-8790-234F-B8AD-A0CC48F474C9}" name="HOST" dataDxfId="3">
      <calculatedColumnFormula>_xlfn.CONCAT(Table1[[#This Row],[Device Model]], "_", Table1[[#This Row],[Device Name]])</calculatedColumnFormula>
    </tableColumn>
    <tableColumn id="8" xr3:uid="{626AF81C-896E-8444-A5D5-5333762053F6}" name="Device Model"/>
    <tableColumn id="6" xr3:uid="{4D27BA4C-B393-CF42-AFF9-E68580FACD6E}" name="Device Name" dataDxfId="2"/>
    <tableColumn id="10" xr3:uid="{7A892EA6-10F6-804E-9C99-ED5DBB29438B}" name="Column1" dataDxfId="0">
      <calculatedColumnFormula>_xlfn.CONCAT("[[""mac"", """, B2, """], [""ip"", """, C2, """]]")</calculatedColumnFormula>
    </tableColumn>
    <tableColumn id="4" xr3:uid="{D7887ECE-CB9C-9445-9FEA-D8916EFF4595}" name="Last IP Octet" dataDxfId="1">
      <calculatedColumnFormula>_xlfn.BASE(SUBSTITUTE(C2, "192.168.1.", ""), 10, 3)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E3D02-4EEC-2044-B527-B0A24FAE8FA1}">
  <dimension ref="A1:H37"/>
  <sheetViews>
    <sheetView tabSelected="1" zoomScale="150" zoomScaleNormal="150" workbookViewId="0">
      <selection activeCell="B37" sqref="B37:C37"/>
    </sheetView>
  </sheetViews>
  <sheetFormatPr baseColWidth="10" defaultRowHeight="16" x14ac:dyDescent="0.2"/>
  <cols>
    <col min="1" max="1" width="40.83203125" bestFit="1" customWidth="1"/>
    <col min="2" max="2" width="17.83203125" bestFit="1" customWidth="1"/>
    <col min="3" max="3" width="14.1640625" bestFit="1" customWidth="1"/>
    <col min="4" max="4" width="20.33203125" bestFit="1" customWidth="1"/>
    <col min="5" max="5" width="15" bestFit="1" customWidth="1"/>
    <col min="6" max="6" width="14.83203125" bestFit="1" customWidth="1"/>
    <col min="7" max="7" width="65.33203125" customWidth="1"/>
    <col min="8" max="8" width="14.6640625" bestFit="1" customWidth="1"/>
  </cols>
  <sheetData>
    <row r="1" spans="1:8" x14ac:dyDescent="0.2">
      <c r="A1" t="s">
        <v>83</v>
      </c>
      <c r="B1" t="s">
        <v>69</v>
      </c>
      <c r="C1" t="s">
        <v>70</v>
      </c>
      <c r="D1" t="s">
        <v>78</v>
      </c>
      <c r="E1" t="s">
        <v>75</v>
      </c>
      <c r="F1" t="s">
        <v>76</v>
      </c>
      <c r="G1" t="s">
        <v>71</v>
      </c>
      <c r="H1" s="1" t="s">
        <v>82</v>
      </c>
    </row>
    <row r="2" spans="1:8" x14ac:dyDescent="0.2">
      <c r="A2" t="s">
        <v>0</v>
      </c>
      <c r="B2" t="s">
        <v>23</v>
      </c>
      <c r="C2" t="s">
        <v>24</v>
      </c>
      <c r="D2" t="str">
        <f>_xlfn.CONCAT(Table1[[#This Row],[Device Model]], "_", Table1[[#This Row],[Device Name]])</f>
        <v>macbook_flo</v>
      </c>
      <c r="E2" t="s">
        <v>80</v>
      </c>
      <c r="F2" s="3" t="s">
        <v>81</v>
      </c>
      <c r="G2" s="3" t="str">
        <f t="shared" ref="G2:G37" si="0">_xlfn.CONCAT("[[""mac"", """, B2, """], [""ip"", """, C2, """]]")</f>
        <v>[["mac", "00:e0:4c:68:06:a1"], ["ip", "192.168.1.2"]]</v>
      </c>
      <c r="H2" s="1" t="str">
        <f>_xlfn.BASE(SUBSTITUTE(C2, "192.168.1.", ""), 10, 3)</f>
        <v>002</v>
      </c>
    </row>
    <row r="3" spans="1:8" x14ac:dyDescent="0.2">
      <c r="A3" t="s">
        <v>0</v>
      </c>
      <c r="B3" t="s">
        <v>35</v>
      </c>
      <c r="C3" t="s">
        <v>36</v>
      </c>
      <c r="D3" t="str">
        <f>_xlfn.CONCAT(Table1[[#This Row],[Device Model]], "_", Table1[[#This Row],[Device Name]])</f>
        <v>macmini_liz</v>
      </c>
      <c r="E3" t="s">
        <v>86</v>
      </c>
      <c r="F3" s="3" t="s">
        <v>87</v>
      </c>
      <c r="G3" s="3" t="str">
        <f t="shared" si="0"/>
        <v>[["mac", "00:e0:4c:68:04:21"], ["ip", "192.168.1.3"]]</v>
      </c>
      <c r="H3" s="1" t="str">
        <f>_xlfn.BASE(SUBSTITUTE(C3, "192.168.1.", ""), 10, 3)</f>
        <v>003</v>
      </c>
    </row>
    <row r="4" spans="1:8" x14ac:dyDescent="0.2">
      <c r="A4" t="s">
        <v>0</v>
      </c>
      <c r="B4" t="s">
        <v>31</v>
      </c>
      <c r="C4" t="s">
        <v>32</v>
      </c>
      <c r="D4" t="str">
        <f>_xlfn.CONCAT(Table1[[#This Row],[Device Model]], "_", Table1[[#This Row],[Device Name]])</f>
        <v>macmini_nel</v>
      </c>
      <c r="E4" t="s">
        <v>86</v>
      </c>
      <c r="F4" s="3" t="s">
        <v>88</v>
      </c>
      <c r="G4" s="3" t="str">
        <f t="shared" si="0"/>
        <v>[["mac", "c8:2a:14:55:c7:0c"], ["ip", "192.168.1.4"]]</v>
      </c>
      <c r="H4" s="1" t="str">
        <f>_xlfn.BASE(SUBSTITUTE(C4, "192.168.1.", ""), 10, 3)</f>
        <v>004</v>
      </c>
    </row>
    <row r="5" spans="1:8" x14ac:dyDescent="0.2">
      <c r="A5" t="s">
        <v>0</v>
      </c>
      <c r="B5" t="s">
        <v>57</v>
      </c>
      <c r="C5" t="s">
        <v>58</v>
      </c>
      <c r="D5" t="str">
        <f>_xlfn.CONCAT(Table1[[#This Row],[Device Model]], "_", Table1[[#This Row],[Device Name]])</f>
        <v>_</v>
      </c>
      <c r="F5" s="3"/>
      <c r="G5" s="3" t="str">
        <f t="shared" si="0"/>
        <v>[["mac", "48:d6:d5:33:7c:28"], ["ip", "192.168.1.8"]]</v>
      </c>
      <c r="H5" s="1" t="str">
        <f>_xlfn.BASE(SUBSTITUTE(C5, "192.168.1.", ""), 10, 3)</f>
        <v>008</v>
      </c>
    </row>
    <row r="6" spans="1:8" x14ac:dyDescent="0.2">
      <c r="A6" t="s">
        <v>0</v>
      </c>
      <c r="B6" t="s">
        <v>9</v>
      </c>
      <c r="C6" t="s">
        <v>10</v>
      </c>
      <c r="D6" t="str">
        <f>_xlfn.CONCAT(Table1[[#This Row],[Device Model]], "_", Table1[[#This Row],[Device Name]])</f>
        <v>_</v>
      </c>
      <c r="F6" s="3"/>
      <c r="G6" s="3" t="str">
        <f t="shared" si="0"/>
        <v>[["mac", "d4:a3:3d:5c:8c:28"], ["ip", "192.168.1.9"]]</v>
      </c>
      <c r="H6" s="1" t="str">
        <f>_xlfn.BASE(SUBSTITUTE(C6, "192.168.1.", ""), 10, 3)</f>
        <v>009</v>
      </c>
    </row>
    <row r="7" spans="1:8" x14ac:dyDescent="0.2">
      <c r="A7" t="s">
        <v>0</v>
      </c>
      <c r="B7" t="s">
        <v>37</v>
      </c>
      <c r="C7" t="s">
        <v>38</v>
      </c>
      <c r="D7" t="str">
        <f>_xlfn.CONCAT(Table1[[#This Row],[Device Model]], "_", Table1[[#This Row],[Device Name]])</f>
        <v>_</v>
      </c>
      <c r="F7" s="3"/>
      <c r="G7" s="3" t="str">
        <f t="shared" si="0"/>
        <v>[["mac", "90:dd:5d:ce:1e:96"], ["ip", "192.168.1.10"]]</v>
      </c>
      <c r="H7" s="1" t="str">
        <f>_xlfn.BASE(SUBSTITUTE(C7, "192.168.1.", ""), 10, 3)</f>
        <v>010</v>
      </c>
    </row>
    <row r="8" spans="1:8" x14ac:dyDescent="0.2">
      <c r="A8" t="s">
        <v>0</v>
      </c>
      <c r="B8" t="s">
        <v>29</v>
      </c>
      <c r="C8" t="s">
        <v>30</v>
      </c>
      <c r="D8" t="str">
        <f>_xlfn.CONCAT(Table1[[#This Row],[Device Model]], "_", Table1[[#This Row],[Device Name]])</f>
        <v>phillips_hue</v>
      </c>
      <c r="E8" t="s">
        <v>89</v>
      </c>
      <c r="F8" s="3" t="s">
        <v>90</v>
      </c>
      <c r="G8" s="3" t="str">
        <f t="shared" si="0"/>
        <v>[["mac", "ec:b5:fa:03:5d:88"], ["ip", "192.168.1.11"]]</v>
      </c>
      <c r="H8" s="1" t="str">
        <f>_xlfn.BASE(SUBSTITUTE(C8, "192.168.1.", ""), 10, 3)</f>
        <v>011</v>
      </c>
    </row>
    <row r="9" spans="1:8" x14ac:dyDescent="0.2">
      <c r="A9" t="s">
        <v>0</v>
      </c>
      <c r="B9" t="s">
        <v>19</v>
      </c>
      <c r="C9" t="s">
        <v>20</v>
      </c>
      <c r="D9" t="str">
        <f>_xlfn.CONCAT(Table1[[#This Row],[Device Model]], "_", Table1[[#This Row],[Device Name]])</f>
        <v>brother_printer</v>
      </c>
      <c r="E9" t="s">
        <v>91</v>
      </c>
      <c r="F9" s="3" t="s">
        <v>92</v>
      </c>
      <c r="G9" s="3" t="str">
        <f t="shared" si="0"/>
        <v>[["mac", "30:05:5c:8a:ff:10"], ["ip", "192.168.1.12"]]</v>
      </c>
      <c r="H9" s="1" t="str">
        <f>_xlfn.BASE(SUBSTITUTE(C9, "192.168.1.", ""), 10, 3)</f>
        <v>012</v>
      </c>
    </row>
    <row r="10" spans="1:8" x14ac:dyDescent="0.2">
      <c r="A10" t="s">
        <v>0</v>
      </c>
      <c r="B10" t="s">
        <v>11</v>
      </c>
      <c r="C10" t="s">
        <v>12</v>
      </c>
      <c r="D10" t="str">
        <f>_xlfn.CONCAT(Table1[[#This Row],[Device Model]], "_", Table1[[#This Row],[Device Name]])</f>
        <v>_</v>
      </c>
      <c r="F10" s="3"/>
      <c r="G10" s="3" t="str">
        <f t="shared" si="0"/>
        <v>[["mac", "74:83:c2:3f:6e:5c"], ["ip", "192.168.1.15"]]</v>
      </c>
      <c r="H10" s="1" t="str">
        <f>_xlfn.BASE(SUBSTITUTE(C10, "192.168.1.", ""), 10, 3)</f>
        <v>015</v>
      </c>
    </row>
    <row r="11" spans="1:8" x14ac:dyDescent="0.2">
      <c r="A11" t="s">
        <v>0</v>
      </c>
      <c r="B11" t="s">
        <v>25</v>
      </c>
      <c r="C11" t="s">
        <v>26</v>
      </c>
      <c r="D11" t="str">
        <f>_xlfn.CONCAT(Table1[[#This Row],[Device Model]], "_", Table1[[#This Row],[Device Name]])</f>
        <v>_</v>
      </c>
      <c r="F11" s="3"/>
      <c r="G11" s="3" t="str">
        <f t="shared" si="0"/>
        <v>[["mac", "74:83:c2:3f:6c:4c"], ["ip", "192.168.1.16"]]</v>
      </c>
      <c r="H11" s="1" t="str">
        <f>_xlfn.BASE(SUBSTITUTE(C11, "192.168.1.", ""), 10, 3)</f>
        <v>016</v>
      </c>
    </row>
    <row r="12" spans="1:8" x14ac:dyDescent="0.2">
      <c r="A12" t="s">
        <v>0</v>
      </c>
      <c r="B12" t="s">
        <v>21</v>
      </c>
      <c r="C12" t="s">
        <v>22</v>
      </c>
      <c r="D12" t="str">
        <f>_xlfn.CONCAT(Table1[[#This Row],[Device Model]], "_", Table1[[#This Row],[Device Name]])</f>
        <v>senseme_ada</v>
      </c>
      <c r="E12" t="s">
        <v>99</v>
      </c>
      <c r="F12" s="3" t="s">
        <v>93</v>
      </c>
      <c r="G12" s="3" t="str">
        <f t="shared" si="0"/>
        <v>[["mac", "20:f8:5e:d7:19:e0"], ["ip", "192.168.1.30"]]</v>
      </c>
      <c r="H12" s="1" t="str">
        <f>_xlfn.BASE(SUBSTITUTE(C12, "192.168.1.", ""), 10, 3)</f>
        <v>030</v>
      </c>
    </row>
    <row r="13" spans="1:8" x14ac:dyDescent="0.2">
      <c r="A13" t="s">
        <v>0</v>
      </c>
      <c r="B13" t="s">
        <v>33</v>
      </c>
      <c r="C13" t="s">
        <v>34</v>
      </c>
      <c r="D13" t="str">
        <f>_xlfn.CONCAT(Table1[[#This Row],[Device Model]], "_", Table1[[#This Row],[Device Name]])</f>
        <v>senseme_deck_west</v>
      </c>
      <c r="E13" t="s">
        <v>99</v>
      </c>
      <c r="F13" s="3" t="s">
        <v>94</v>
      </c>
      <c r="G13" s="3" t="str">
        <f t="shared" si="0"/>
        <v>[["mac", "20:f8:5e:1e:da:35"], ["ip", "192.168.1.31"]]</v>
      </c>
      <c r="H13" s="1" t="str">
        <f>_xlfn.BASE(SUBSTITUTE(C13, "192.168.1.", ""), 10, 3)</f>
        <v>031</v>
      </c>
    </row>
    <row r="14" spans="1:8" x14ac:dyDescent="0.2">
      <c r="A14" t="s">
        <v>0</v>
      </c>
      <c r="B14" t="s">
        <v>13</v>
      </c>
      <c r="C14" t="s">
        <v>14</v>
      </c>
      <c r="D14" t="str">
        <f>_xlfn.CONCAT(Table1[[#This Row],[Device Model]], "_", Table1[[#This Row],[Device Name]])</f>
        <v>senseme_deck_east</v>
      </c>
      <c r="E14" t="s">
        <v>99</v>
      </c>
      <c r="F14" s="3" t="s">
        <v>95</v>
      </c>
      <c r="G14" s="3" t="str">
        <f t="shared" si="0"/>
        <v>[["mac", "20:f8:5e:1e:ea:a0"], ["ip", "192.168.1.32"]]</v>
      </c>
      <c r="H14" s="1" t="str">
        <f>_xlfn.BASE(SUBSTITUTE(C14, "192.168.1.", ""), 10, 3)</f>
        <v>032</v>
      </c>
    </row>
    <row r="15" spans="1:8" x14ac:dyDescent="0.2">
      <c r="A15" t="s">
        <v>0</v>
      </c>
      <c r="B15" t="s">
        <v>5</v>
      </c>
      <c r="C15" t="s">
        <v>6</v>
      </c>
      <c r="D15" t="str">
        <f>_xlfn.CONCAT(Table1[[#This Row],[Device Model]], "_", Table1[[#This Row],[Device Name]])</f>
        <v>senseme_edwin</v>
      </c>
      <c r="E15" t="s">
        <v>99</v>
      </c>
      <c r="F15" s="3" t="s">
        <v>96</v>
      </c>
      <c r="G15" s="3" t="str">
        <f t="shared" si="0"/>
        <v>[["mac", "20:f8:5e:d7:26:1c"], ["ip", "192.168.1.33"]]</v>
      </c>
      <c r="H15" s="1" t="str">
        <f>_xlfn.BASE(SUBSTITUTE(C15, "192.168.1.", ""), 10, 3)</f>
        <v>033</v>
      </c>
    </row>
    <row r="16" spans="1:8" x14ac:dyDescent="0.2">
      <c r="A16" t="s">
        <v>0</v>
      </c>
      <c r="B16" t="s">
        <v>1</v>
      </c>
      <c r="C16" t="s">
        <v>2</v>
      </c>
      <c r="D16" t="str">
        <f>_xlfn.CONCAT(Table1[[#This Row],[Device Model]], "_", Table1[[#This Row],[Device Name]])</f>
        <v>_</v>
      </c>
      <c r="F16" s="3"/>
      <c r="G16" s="3" t="str">
        <f t="shared" si="0"/>
        <v>[["mac", "20:f8:5e:d9:11:77"], ["ip", "192.168.1.34"]]</v>
      </c>
      <c r="H16" s="1" t="str">
        <f>_xlfn.BASE(SUBSTITUTE(C16, "192.168.1.", ""), 10, 3)</f>
        <v>034</v>
      </c>
    </row>
    <row r="17" spans="1:8" x14ac:dyDescent="0.2">
      <c r="A17" t="s">
        <v>0</v>
      </c>
      <c r="B17" t="s">
        <v>15</v>
      </c>
      <c r="C17" t="s">
        <v>16</v>
      </c>
      <c r="D17" t="str">
        <f>_xlfn.CONCAT(Table1[[#This Row],[Device Model]], "_", Table1[[#This Row],[Device Name]])</f>
        <v>senseme_parents</v>
      </c>
      <c r="E17" t="s">
        <v>99</v>
      </c>
      <c r="F17" s="3" t="s">
        <v>97</v>
      </c>
      <c r="G17" s="3" t="str">
        <f t="shared" si="0"/>
        <v>[["mac", "20:f8:5e:d8:a5:6b"], ["ip", "192.168.1.35"]]</v>
      </c>
      <c r="H17" s="1" t="str">
        <f>_xlfn.BASE(SUBSTITUTE(C17, "192.168.1.", ""), 10, 3)</f>
        <v>035</v>
      </c>
    </row>
    <row r="18" spans="1:8" x14ac:dyDescent="0.2">
      <c r="A18" t="s">
        <v>0</v>
      </c>
      <c r="B18" s="2" t="s">
        <v>7</v>
      </c>
      <c r="C18" s="2" t="s">
        <v>8</v>
      </c>
      <c r="D18" t="str">
        <f>_xlfn.CONCAT(Table1[[#This Row],[Device Model]], "_", Table1[[#This Row],[Device Name]])</f>
        <v>tplink_rack_outlet</v>
      </c>
      <c r="E18" t="s">
        <v>98</v>
      </c>
      <c r="F18" s="3" t="s">
        <v>100</v>
      </c>
      <c r="G18" s="3" t="str">
        <f t="shared" si="0"/>
        <v>[["mac", "ac:84:c6:54:95:8b"], ["ip", "192.168.1.40"]]</v>
      </c>
      <c r="H18" s="1" t="str">
        <f>_xlfn.BASE(SUBSTITUTE(C18, "192.168.1.", ""), 10, 3)</f>
        <v>040</v>
      </c>
    </row>
    <row r="19" spans="1:8" x14ac:dyDescent="0.2">
      <c r="A19" t="s">
        <v>0</v>
      </c>
      <c r="B19" s="2" t="s">
        <v>27</v>
      </c>
      <c r="C19" s="2" t="s">
        <v>28</v>
      </c>
      <c r="D19" t="str">
        <f>_xlfn.CONCAT(Table1[[#This Row],[Device Model]], "_", Table1[[#This Row],[Device Name]])</f>
        <v>tplink_bathroom_rails</v>
      </c>
      <c r="E19" t="s">
        <v>98</v>
      </c>
      <c r="F19" s="3" t="s">
        <v>101</v>
      </c>
      <c r="G19" s="3" t="str">
        <f t="shared" si="0"/>
        <v>[["mac", "ac:84:c6:54:9d:98"], ["ip", "192.168.1.41"]]</v>
      </c>
      <c r="H19" s="1" t="str">
        <f>_xlfn.BASE(SUBSTITUTE(C19, "192.168.1.", ""), 10, 3)</f>
        <v>041</v>
      </c>
    </row>
    <row r="20" spans="1:8" x14ac:dyDescent="0.2">
      <c r="A20" t="s">
        <v>0</v>
      </c>
      <c r="B20" s="2" t="s">
        <v>17</v>
      </c>
      <c r="C20" s="2" t="s">
        <v>18</v>
      </c>
      <c r="D20" t="str">
        <f>_xlfn.CONCAT(Table1[[#This Row],[Device Model]], "_", Table1[[#This Row],[Device Name]])</f>
        <v>tplink_kitchen_fridge</v>
      </c>
      <c r="E20" t="s">
        <v>98</v>
      </c>
      <c r="F20" s="3" t="s">
        <v>102</v>
      </c>
      <c r="G20" s="3" t="str">
        <f t="shared" si="0"/>
        <v>[["mac", "ac:84:c6:54:96:50"], ["ip", "192.168.1.42"]]</v>
      </c>
      <c r="H20" s="1" t="str">
        <f>_xlfn.BASE(SUBSTITUTE(C20, "192.168.1.", ""), 10, 3)</f>
        <v>042</v>
      </c>
    </row>
    <row r="21" spans="1:8" x14ac:dyDescent="0.2">
      <c r="A21" t="s">
        <v>0</v>
      </c>
      <c r="B21" s="2" t="s">
        <v>3</v>
      </c>
      <c r="C21" s="2" t="s">
        <v>4</v>
      </c>
      <c r="D21" t="str">
        <f>_xlfn.CONCAT(Table1[[#This Row],[Device Model]], "_", Table1[[#This Row],[Device Name]])</f>
        <v>tplink_kitchen_fan</v>
      </c>
      <c r="E21" t="s">
        <v>98</v>
      </c>
      <c r="F21" s="3" t="s">
        <v>103</v>
      </c>
      <c r="G21" s="3" t="str">
        <f t="shared" si="0"/>
        <v>[["mac", "ac:84:c6:0d:1b:9c"], ["ip", "192.168.1.43"]]</v>
      </c>
      <c r="H21" s="1" t="str">
        <f>_xlfn.BASE(SUBSTITUTE(C21, "192.168.1.", ""), 10, 3)</f>
        <v>043</v>
      </c>
    </row>
    <row r="22" spans="1:8" x14ac:dyDescent="0.2">
      <c r="A22" t="s">
        <v>0</v>
      </c>
      <c r="B22" s="2" t="s">
        <v>39</v>
      </c>
      <c r="C22" s="2" t="s">
        <v>40</v>
      </c>
      <c r="D22" t="str">
        <f>_xlfn.CONCAT(Table1[[#This Row],[Device Model]], "_", Table1[[#This Row],[Device Name]])</f>
        <v>tplink_office_outlet</v>
      </c>
      <c r="E22" t="s">
        <v>98</v>
      </c>
      <c r="F22" s="3" t="s">
        <v>104</v>
      </c>
      <c r="G22" s="3" t="str">
        <f t="shared" si="0"/>
        <v>[["mac", "10:27:f5:31:ec:58"], ["ip", "192.168.1.44"]]</v>
      </c>
      <c r="H22" s="1" t="str">
        <f>_xlfn.BASE(SUBSTITUTE(C22, "192.168.1.", ""), 10, 3)</f>
        <v>044</v>
      </c>
    </row>
    <row r="23" spans="1:8" x14ac:dyDescent="0.2">
      <c r="A23" t="s">
        <v>0</v>
      </c>
      <c r="B23" s="2" t="s">
        <v>41</v>
      </c>
      <c r="C23" s="2" t="s">
        <v>42</v>
      </c>
      <c r="D23" t="str">
        <f>_xlfn.CONCAT(Table1[[#This Row],[Device Model]], "_", Table1[[#This Row],[Device Name]])</f>
        <v>tplink_study_outlet</v>
      </c>
      <c r="E23" t="s">
        <v>98</v>
      </c>
      <c r="F23" s="3" t="s">
        <v>105</v>
      </c>
      <c r="G23" s="3" t="str">
        <f t="shared" si="0"/>
        <v>[["mac", "60:a4:b7:1f:72:0a"], ["ip", "192.168.1.45"]]</v>
      </c>
      <c r="H23" s="1" t="str">
        <f>_xlfn.BASE(SUBSTITUTE(C23, "192.168.1.", ""), 10, 3)</f>
        <v>045</v>
      </c>
    </row>
    <row r="24" spans="1:8" x14ac:dyDescent="0.2">
      <c r="A24" t="s">
        <v>0</v>
      </c>
      <c r="B24" s="2" t="s">
        <v>43</v>
      </c>
      <c r="C24" s="2" t="s">
        <v>44</v>
      </c>
      <c r="D24" t="str">
        <f>_xlfn.CONCAT(Table1[[#This Row],[Device Model]], "_", Table1[[#This Row],[Device Name]])</f>
        <v>tplink_deck_lights</v>
      </c>
      <c r="E24" t="s">
        <v>98</v>
      </c>
      <c r="F24" s="3" t="s">
        <v>115</v>
      </c>
      <c r="G24" s="3" t="str">
        <f t="shared" si="0"/>
        <v>[["mac", "ac:84:c6:54:a3:96"], ["ip", "192.168.1.46"]]</v>
      </c>
      <c r="H24" s="1" t="str">
        <f>_xlfn.BASE(SUBSTITUTE(C24, "192.168.1.", ""), 10, 3)</f>
        <v>046</v>
      </c>
    </row>
    <row r="25" spans="1:8" x14ac:dyDescent="0.2">
      <c r="A25" t="s">
        <v>0</v>
      </c>
      <c r="B25" s="2" t="s">
        <v>45</v>
      </c>
      <c r="C25" s="2" t="s">
        <v>46</v>
      </c>
      <c r="D25" t="str">
        <f>_xlfn.CONCAT(Table1[[#This Row],[Device Model]], "_", Table1[[#This Row],[Device Name]])</f>
        <v>tplink_roof_switch</v>
      </c>
      <c r="E25" t="s">
        <v>98</v>
      </c>
      <c r="F25" s="3" t="s">
        <v>106</v>
      </c>
      <c r="G25" s="3" t="str">
        <f t="shared" si="0"/>
        <v>[["mac", "ac:84:c6:0d:20:9e"], ["ip", "192.168.1.47"]]</v>
      </c>
      <c r="H25" s="1" t="str">
        <f>_xlfn.BASE(SUBSTITUTE(C25, "192.168.1.", ""), 10, 3)</f>
        <v>047</v>
      </c>
    </row>
    <row r="26" spans="1:8" x14ac:dyDescent="0.2">
      <c r="A26" t="s">
        <v>0</v>
      </c>
      <c r="B26" s="2" t="s">
        <v>47</v>
      </c>
      <c r="C26" s="2" t="s">
        <v>48</v>
      </c>
      <c r="D26" t="str">
        <f>_xlfn.CONCAT(Table1[[#This Row],[Device Model]], "_", Table1[[#This Row],[Device Name]])</f>
        <v>tplink_various_adhoc</v>
      </c>
      <c r="E26" t="s">
        <v>98</v>
      </c>
      <c r="F26" s="3" t="s">
        <v>107</v>
      </c>
      <c r="G26" s="3" t="str">
        <f t="shared" si="0"/>
        <v>[["mac", "10:27:f5:31:f2:2b"], ["ip", "192.168.1.48"]]</v>
      </c>
      <c r="H26" s="1" t="str">
        <f>_xlfn.BASE(SUBSTITUTE(C26, "192.168.1.", ""), 10, 3)</f>
        <v>048</v>
      </c>
    </row>
    <row r="27" spans="1:8" x14ac:dyDescent="0.2">
      <c r="A27" t="s">
        <v>0</v>
      </c>
      <c r="B27" s="2" t="s">
        <v>49</v>
      </c>
      <c r="C27" s="2" t="s">
        <v>50</v>
      </c>
      <c r="D27" t="str">
        <f>_xlfn.CONCAT(Table1[[#This Row],[Device Model]], "_", Table1[[#This Row],[Device Name]])</f>
        <v>tplink_lounge_tv</v>
      </c>
      <c r="E27" t="s">
        <v>98</v>
      </c>
      <c r="F27" s="4" t="s">
        <v>117</v>
      </c>
      <c r="G27" s="3" t="str">
        <f t="shared" si="0"/>
        <v>[["mac", "ac:84:c6:54:a3:a2"], ["ip", "192.168.1.49"]]</v>
      </c>
      <c r="H27" s="1" t="str">
        <f>_xlfn.BASE(SUBSTITUTE(C27, "192.168.1.", ""), 10, 3)</f>
        <v>049</v>
      </c>
    </row>
    <row r="28" spans="1:8" x14ac:dyDescent="0.2">
      <c r="A28" t="s">
        <v>0</v>
      </c>
      <c r="B28" s="2" t="s">
        <v>51</v>
      </c>
      <c r="C28" s="2" t="s">
        <v>52</v>
      </c>
      <c r="D28" t="str">
        <f>_xlfn.CONCAT(Table1[[#This Row],[Device Model]], "_", Table1[[#This Row],[Device Name]])</f>
        <v>tplink_rack_modem</v>
      </c>
      <c r="E28" t="s">
        <v>98</v>
      </c>
      <c r="F28" s="3" t="s">
        <v>108</v>
      </c>
      <c r="G28" s="3" t="str">
        <f t="shared" si="0"/>
        <v>[["mac", "10:27:f5:31:f6:7e"], ["ip", "192.168.1.50"]]</v>
      </c>
      <c r="H28" s="1" t="str">
        <f>_xlfn.BASE(SUBSTITUTE(C28, "192.168.1.", ""), 10, 3)</f>
        <v>050</v>
      </c>
    </row>
    <row r="29" spans="1:8" x14ac:dyDescent="0.2">
      <c r="A29" t="s">
        <v>0</v>
      </c>
      <c r="B29" s="2" t="s">
        <v>55</v>
      </c>
      <c r="C29" s="2" t="s">
        <v>56</v>
      </c>
      <c r="D29" t="str">
        <f>_xlfn.CONCAT(Table1[[#This Row],[Device Model]], "_", Table1[[#This Row],[Device Name]])</f>
        <v>tplink_deck_freezer</v>
      </c>
      <c r="E29" t="s">
        <v>98</v>
      </c>
      <c r="F29" s="3" t="s">
        <v>109</v>
      </c>
      <c r="G29" s="3" t="str">
        <f t="shared" si="0"/>
        <v>[["mac", "ac:84:c6:54:9e:cf"], ["ip", "192.168.1.51"]]</v>
      </c>
      <c r="H29" s="1" t="str">
        <f>_xlfn.BASE(SUBSTITUTE(C29, "192.168.1.", ""), 10, 3)</f>
        <v>051</v>
      </c>
    </row>
    <row r="30" spans="1:8" x14ac:dyDescent="0.2">
      <c r="A30" t="s">
        <v>0</v>
      </c>
      <c r="B30" s="2" t="s">
        <v>53</v>
      </c>
      <c r="C30" s="2" t="s">
        <v>54</v>
      </c>
      <c r="D30" t="str">
        <f>_xlfn.CONCAT(Table1[[#This Row],[Device Model]], "_", Table1[[#This Row],[Device Name]])</f>
        <v>tplink_kitchen_coffee</v>
      </c>
      <c r="E30" t="s">
        <v>98</v>
      </c>
      <c r="F30" s="3" t="s">
        <v>110</v>
      </c>
      <c r="G30" s="3" t="str">
        <f t="shared" si="0"/>
        <v>[["mac", "60:a4:b7:1f:71:0a"], ["ip", "192.168.1.52"]]</v>
      </c>
      <c r="H30" s="1" t="str">
        <f>_xlfn.BASE(SUBSTITUTE(C30, "192.168.1.", ""), 10, 3)</f>
        <v>052</v>
      </c>
    </row>
    <row r="31" spans="1:8" x14ac:dyDescent="0.2">
      <c r="A31" t="s">
        <v>0</v>
      </c>
      <c r="B31" s="2" t="s">
        <v>59</v>
      </c>
      <c r="C31" s="2" t="s">
        <v>60</v>
      </c>
      <c r="D31" t="str">
        <f>_xlfn.CONCAT(Table1[[#This Row],[Device Model]], "_", Table1[[#This Row],[Device Name]])</f>
        <v>tplink_kitchen_dishwasher</v>
      </c>
      <c r="E31" t="s">
        <v>98</v>
      </c>
      <c r="F31" s="3" t="s">
        <v>111</v>
      </c>
      <c r="G31" s="3" t="str">
        <f t="shared" si="0"/>
        <v>[["mac", "5c:a6:e6:25:55:f7"], ["ip", "192.168.1.53"]]</v>
      </c>
      <c r="H31" s="1" t="str">
        <f>_xlfn.BASE(SUBSTITUTE(C31, "192.168.1.", ""), 10, 3)</f>
        <v>053</v>
      </c>
    </row>
    <row r="32" spans="1:8" x14ac:dyDescent="0.2">
      <c r="A32" t="s">
        <v>0</v>
      </c>
      <c r="B32" s="2" t="s">
        <v>61</v>
      </c>
      <c r="C32" s="2" t="s">
        <v>62</v>
      </c>
      <c r="D32" t="str">
        <f>_xlfn.CONCAT(Table1[[#This Row],[Device Model]], "_", Table1[[#This Row],[Device Name]])</f>
        <v>tplink_study_battery</v>
      </c>
      <c r="E32" t="s">
        <v>98</v>
      </c>
      <c r="F32" s="3" t="s">
        <v>116</v>
      </c>
      <c r="G32" s="3" t="str">
        <f t="shared" si="0"/>
        <v>[["mac", "5c:a6:e6:25:64:e9"], ["ip", "192.168.1.54"]]</v>
      </c>
      <c r="H32" s="1" t="str">
        <f>_xlfn.BASE(SUBSTITUTE(C32, "192.168.1.", ""), 10, 3)</f>
        <v>054</v>
      </c>
    </row>
    <row r="33" spans="1:8" x14ac:dyDescent="0.2">
      <c r="A33" t="s">
        <v>0</v>
      </c>
      <c r="B33" s="2" t="s">
        <v>63</v>
      </c>
      <c r="C33" s="2" t="s">
        <v>64</v>
      </c>
      <c r="D33" t="str">
        <f>_xlfn.CONCAT(Table1[[#This Row],[Device Model]], "_", Table1[[#This Row],[Device Name]])</f>
        <v>tplink_laundry_vacuum</v>
      </c>
      <c r="E33" t="s">
        <v>98</v>
      </c>
      <c r="F33" s="3" t="s">
        <v>112</v>
      </c>
      <c r="G33" s="3" t="str">
        <f t="shared" si="0"/>
        <v>[["mac", "5c:a6:e6:25:57:fd"], ["ip", "192.168.1.55"]]</v>
      </c>
      <c r="H33" s="1" t="str">
        <f>_xlfn.BASE(SUBSTITUTE(C33, "192.168.1.", ""), 10, 3)</f>
        <v>055</v>
      </c>
    </row>
    <row r="34" spans="1:8" x14ac:dyDescent="0.2">
      <c r="A34" t="s">
        <v>0</v>
      </c>
      <c r="B34" s="2" t="s">
        <v>67</v>
      </c>
      <c r="C34" s="2" t="s">
        <v>68</v>
      </c>
      <c r="D34" t="str">
        <f>_xlfn.CONCAT(Table1[[#This Row],[Device Model]], "_", Table1[[#This Row],[Device Name]])</f>
        <v>tplink_laundry_dryer</v>
      </c>
      <c r="E34" t="s">
        <v>98</v>
      </c>
      <c r="F34" s="3" t="s">
        <v>113</v>
      </c>
      <c r="G34" s="3" t="str">
        <f t="shared" si="0"/>
        <v>[["mac", "5c:a6:e6:25:55:f0"], ["ip", "192.168.1.57"]]</v>
      </c>
      <c r="H34" s="1" t="str">
        <f>_xlfn.BASE(SUBSTITUTE(C34, "192.168.1.", ""), 10, 3)</f>
        <v>057</v>
      </c>
    </row>
    <row r="35" spans="1:8" x14ac:dyDescent="0.2">
      <c r="A35" t="s">
        <v>0</v>
      </c>
      <c r="B35" s="2" t="s">
        <v>65</v>
      </c>
      <c r="C35" s="2" t="s">
        <v>66</v>
      </c>
      <c r="D35" t="str">
        <f>_xlfn.CONCAT(Table1[[#This Row],[Device Model]], "_", Table1[[#This Row],[Device Name]])</f>
        <v>tplink_laundry_washing</v>
      </c>
      <c r="E35" t="s">
        <v>98</v>
      </c>
      <c r="F35" s="3" t="s">
        <v>114</v>
      </c>
      <c r="G35" s="3" t="str">
        <f t="shared" si="0"/>
        <v>[["mac", "5c:a6:e6:25:5a:a3"], ["ip", "192.168.1.58"]]</v>
      </c>
      <c r="H35" s="1" t="str">
        <f>_xlfn.BASE(SUBSTITUTE(C35, "192.168.1.", ""), 10, 3)</f>
        <v>058</v>
      </c>
    </row>
    <row r="36" spans="1:8" x14ac:dyDescent="0.2">
      <c r="A36" t="s">
        <v>0</v>
      </c>
      <c r="B36" s="2" t="s">
        <v>74</v>
      </c>
      <c r="C36" s="2" t="s">
        <v>79</v>
      </c>
      <c r="D36" t="str">
        <f>_xlfn.CONCAT(Table1[[#This Row],[Device Model]], "_", Table1[[#This Row],[Device Name]])</f>
        <v>sonos_parents_speaker</v>
      </c>
      <c r="E36" t="s">
        <v>84</v>
      </c>
      <c r="F36" s="3" t="s">
        <v>85</v>
      </c>
      <c r="G36" s="3" t="str">
        <f t="shared" si="0"/>
        <v>[["mac", "5c:aa:fd:d1:23:be"], ["ip", "192.168.1.70"]]</v>
      </c>
      <c r="H36" s="1" t="str">
        <f>_xlfn.BASE(SUBSTITUTE(C36, "192.168.1.", ""), 10, 3)</f>
        <v>070</v>
      </c>
    </row>
    <row r="37" spans="1:8" x14ac:dyDescent="0.2">
      <c r="A37" t="s">
        <v>0</v>
      </c>
      <c r="B37" s="2" t="s">
        <v>72</v>
      </c>
      <c r="C37" s="2" t="s">
        <v>73</v>
      </c>
      <c r="D37" t="str">
        <f>_xlfn.CONCAT(Table1[[#This Row],[Device Model]], "_", Table1[[#This Row],[Device Name]])</f>
        <v>sonos_kitchen_speaker</v>
      </c>
      <c r="E37" t="s">
        <v>84</v>
      </c>
      <c r="F37" s="3" t="s">
        <v>77</v>
      </c>
      <c r="G37" s="3" t="str">
        <f t="shared" si="0"/>
        <v>[["mac", "5c:aa:fd:f1:a3:d4"], ["ip", "192.168.1.71"]]</v>
      </c>
      <c r="H37" s="1" t="str">
        <f>_xlfn.BASE(SUBSTITUTE(C37, "192.168.1.", ""), 10, 3)</f>
        <v>071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2022-02-28T03:33:01Z</dcterms:created>
  <dcterms:modified xsi:type="dcterms:W3CDTF">2022-02-28T12:56:21Z</dcterms:modified>
</cp:coreProperties>
</file>