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BB444E9-6287-1F42-919D-D22B55B5A0CF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13" i="1" l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5" i="1"/>
  <c r="AV405" i="1"/>
  <c r="AW404" i="1"/>
  <c r="AV404" i="1"/>
  <c r="AW402" i="1"/>
  <c r="AV402" i="1"/>
  <c r="AW401" i="1"/>
  <c r="AV401" i="1"/>
  <c r="AW400" i="1"/>
  <c r="AV400" i="1"/>
  <c r="AW397" i="1"/>
  <c r="AV397" i="1"/>
  <c r="AW396" i="1"/>
  <c r="AV396" i="1"/>
  <c r="AW395" i="1"/>
  <c r="AV395" i="1"/>
  <c r="AW392" i="1"/>
  <c r="AV392" i="1"/>
  <c r="AW391" i="1"/>
  <c r="AV391" i="1"/>
  <c r="AW383" i="1"/>
  <c r="AV383" i="1"/>
  <c r="AW378" i="1"/>
  <c r="AV378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294" i="1"/>
  <c r="AV294" i="1"/>
  <c r="AW293" i="1"/>
  <c r="AV293" i="1"/>
  <c r="AW292" i="1"/>
  <c r="AV292" i="1"/>
  <c r="AW291" i="1"/>
  <c r="AV291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03" i="1"/>
  <c r="AV203" i="1"/>
  <c r="AW139" i="1"/>
  <c r="AV139" i="1"/>
  <c r="AW117" i="1"/>
  <c r="AV117" i="1"/>
  <c r="AW112" i="1"/>
  <c r="AV112" i="1"/>
  <c r="AW111" i="1"/>
  <c r="AV111" i="1"/>
  <c r="AW108" i="1"/>
  <c r="AV10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5" i="1"/>
  <c r="AV85" i="1"/>
  <c r="AW83" i="1"/>
  <c r="AV83" i="1"/>
  <c r="AW80" i="1"/>
  <c r="AV80" i="1"/>
  <c r="AW60" i="1"/>
  <c r="AV60" i="1"/>
  <c r="AW50" i="1"/>
  <c r="AV50" i="1"/>
  <c r="AW37" i="1"/>
  <c r="AV37" i="1"/>
  <c r="AW36" i="1"/>
  <c r="AV36" i="1"/>
  <c r="AW35" i="1"/>
  <c r="AV35" i="1"/>
  <c r="AW34" i="1"/>
  <c r="AV34" i="1"/>
  <c r="AW414" i="1"/>
  <c r="AV414" i="1" s="1"/>
  <c r="AW419" i="1"/>
  <c r="AV419" i="1" s="1"/>
  <c r="AW269" i="1"/>
  <c r="AV269" i="1" s="1"/>
  <c r="AW268" i="1"/>
  <c r="AV268" i="1" s="1"/>
  <c r="AW267" i="1"/>
  <c r="AV267" i="1" s="1"/>
  <c r="AW266" i="1"/>
  <c r="AV266" i="1"/>
  <c r="AW265" i="1"/>
  <c r="AV265" i="1" s="1"/>
  <c r="AW428" i="1"/>
  <c r="AV428" i="1" s="1"/>
  <c r="AW427" i="1"/>
  <c r="AV427" i="1" s="1"/>
  <c r="AW430" i="1"/>
  <c r="AV430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AY413" i="1"/>
  <c r="AY412" i="1"/>
  <c r="AY411" i="1"/>
  <c r="AY410" i="1"/>
  <c r="AY409" i="1"/>
  <c r="AY408" i="1"/>
  <c r="AY407" i="1"/>
  <c r="AY405" i="1"/>
  <c r="AY404" i="1"/>
  <c r="AY402" i="1"/>
  <c r="AY401" i="1"/>
  <c r="AY400" i="1"/>
  <c r="AY397" i="1"/>
  <c r="AY396" i="1"/>
  <c r="AY395" i="1"/>
  <c r="AY392" i="1"/>
  <c r="AY391" i="1"/>
  <c r="AY383" i="1"/>
  <c r="AY378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294" i="1"/>
  <c r="AY293" i="1"/>
  <c r="AY292" i="1"/>
  <c r="AY291" i="1"/>
  <c r="AY285" i="1"/>
  <c r="AY284" i="1"/>
  <c r="AY283" i="1"/>
  <c r="AY282" i="1"/>
  <c r="AY281" i="1"/>
  <c r="AY280" i="1"/>
  <c r="AY279" i="1"/>
  <c r="AY278" i="1"/>
  <c r="AY276" i="1"/>
  <c r="AY275" i="1"/>
  <c r="AY274" i="1"/>
  <c r="AY273" i="1"/>
  <c r="AY272" i="1"/>
  <c r="AY271" i="1"/>
  <c r="AY270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03" i="1"/>
  <c r="AY139" i="1"/>
  <c r="AY117" i="1"/>
  <c r="AY112" i="1"/>
  <c r="AY111" i="1"/>
  <c r="AY108" i="1"/>
  <c r="AY97" i="1"/>
  <c r="AY96" i="1"/>
  <c r="AY95" i="1"/>
  <c r="AY94" i="1"/>
  <c r="AY93" i="1"/>
  <c r="AY92" i="1"/>
  <c r="AY91" i="1"/>
  <c r="AY90" i="1"/>
  <c r="AY89" i="1"/>
  <c r="AY85" i="1"/>
  <c r="AY83" i="1"/>
  <c r="AY80" i="1"/>
  <c r="AY60" i="1"/>
  <c r="AY50" i="1"/>
  <c r="AY37" i="1"/>
  <c r="AY36" i="1"/>
  <c r="AY35" i="1"/>
  <c r="AY34" i="1"/>
  <c r="AY398" i="1"/>
  <c r="AY393" i="1"/>
  <c r="AY429" i="1"/>
  <c r="AY264" i="1"/>
  <c r="AW264" i="1" s="1"/>
  <c r="AV264" i="1" s="1"/>
  <c r="AY418" i="1"/>
  <c r="AY417" i="1"/>
  <c r="AY416" i="1"/>
  <c r="AY415" i="1"/>
  <c r="AY414" i="1"/>
  <c r="AY406" i="1"/>
  <c r="AY403" i="1"/>
  <c r="AY338" i="1"/>
  <c r="AW338" i="1" s="1"/>
  <c r="AV338" i="1" s="1"/>
  <c r="AY337" i="1"/>
  <c r="AW337" i="1" s="1"/>
  <c r="AV337" i="1" s="1"/>
  <c r="AY332" i="1"/>
  <c r="AW332" i="1" s="1"/>
  <c r="AV332" i="1" s="1"/>
  <c r="AY331" i="1"/>
  <c r="AW331" i="1" s="1"/>
  <c r="AV331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95" i="1"/>
  <c r="AW295" i="1" s="1"/>
  <c r="AV295" i="1" s="1"/>
  <c r="AY205" i="1"/>
  <c r="AW205" i="1" s="1"/>
  <c r="AV205" i="1" s="1"/>
  <c r="AY204" i="1"/>
  <c r="AW204" i="1" s="1"/>
  <c r="AV204" i="1" s="1"/>
  <c r="AY186" i="1"/>
  <c r="AW186" i="1" s="1"/>
  <c r="AV186" i="1" s="1"/>
  <c r="AY185" i="1"/>
  <c r="AW185" i="1" s="1"/>
  <c r="AV185" i="1" s="1"/>
  <c r="AY180" i="1"/>
  <c r="AW180" i="1" s="1"/>
  <c r="AV180" i="1" s="1"/>
  <c r="AY179" i="1"/>
  <c r="AW179" i="1" s="1"/>
  <c r="AV179" i="1" s="1"/>
  <c r="AY158" i="1"/>
  <c r="AW158" i="1" s="1"/>
  <c r="AV158" i="1" s="1"/>
  <c r="AY157" i="1"/>
  <c r="AW157" i="1" s="1"/>
  <c r="AV157" i="1" s="1"/>
  <c r="AY102" i="1"/>
  <c r="AW102" i="1" s="1"/>
  <c r="AV102" i="1" s="1"/>
  <c r="AY101" i="1"/>
  <c r="AW101" i="1" s="1"/>
  <c r="AV101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384" i="1"/>
  <c r="AW384" i="1" s="1"/>
  <c r="AV384" i="1" s="1"/>
  <c r="AY399" i="1"/>
  <c r="AY394" i="1"/>
  <c r="AY339" i="1"/>
  <c r="AW339" i="1" s="1"/>
  <c r="AV339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208" i="1"/>
  <c r="AW208" i="1" s="1"/>
  <c r="AV208" i="1" s="1"/>
  <c r="AY207" i="1"/>
  <c r="AW207" i="1" s="1"/>
  <c r="AV207" i="1" s="1"/>
  <c r="AY206" i="1"/>
  <c r="AW206" i="1" s="1"/>
  <c r="AV206" i="1" s="1"/>
  <c r="AY189" i="1"/>
  <c r="AW189" i="1" s="1"/>
  <c r="AV189" i="1" s="1"/>
  <c r="AY188" i="1"/>
  <c r="AW188" i="1" s="1"/>
  <c r="AV188" i="1" s="1"/>
  <c r="AY187" i="1"/>
  <c r="AW187" i="1" s="1"/>
  <c r="AV187" i="1" s="1"/>
  <c r="AY184" i="1"/>
  <c r="AW184" i="1" s="1"/>
  <c r="AV184" i="1" s="1"/>
  <c r="AY183" i="1"/>
  <c r="AW183" i="1" s="1"/>
  <c r="AV183" i="1" s="1"/>
  <c r="AY182" i="1"/>
  <c r="AW182" i="1" s="1"/>
  <c r="AV182" i="1" s="1"/>
  <c r="AY181" i="1"/>
  <c r="AW181" i="1" s="1"/>
  <c r="AV181" i="1" s="1"/>
  <c r="AY159" i="1"/>
  <c r="AW159" i="1" s="1"/>
  <c r="AV159" i="1" s="1"/>
  <c r="AY106" i="1"/>
  <c r="AW106" i="1" s="1"/>
  <c r="AV106" i="1" s="1"/>
  <c r="AY105" i="1"/>
  <c r="AW105" i="1" s="1"/>
  <c r="AV105" i="1" s="1"/>
  <c r="AY104" i="1"/>
  <c r="AW104" i="1" s="1"/>
  <c r="AV104" i="1" s="1"/>
  <c r="AY103" i="1"/>
  <c r="AW103" i="1" s="1"/>
  <c r="AV103" i="1" s="1"/>
  <c r="AY110" i="1"/>
  <c r="AW110" i="1" s="1"/>
  <c r="AV110" i="1" s="1"/>
  <c r="AY109" i="1"/>
  <c r="AW109" i="1" s="1"/>
  <c r="AV109" i="1" s="1"/>
  <c r="AY107" i="1"/>
  <c r="AW107" i="1" s="1"/>
  <c r="AV107" i="1" s="1"/>
  <c r="AY100" i="1"/>
  <c r="AW100" i="1" s="1"/>
  <c r="AV100" i="1" s="1"/>
  <c r="AY99" i="1"/>
  <c r="AW99" i="1" s="1"/>
  <c r="AV99" i="1" s="1"/>
  <c r="AY98" i="1"/>
  <c r="AW98" i="1" s="1"/>
  <c r="AV98" i="1" s="1"/>
  <c r="AY342" i="1"/>
  <c r="AY341" i="1"/>
  <c r="AY340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78" i="1"/>
  <c r="AY177" i="1"/>
  <c r="AY172" i="1"/>
  <c r="AY171" i="1"/>
  <c r="AY167" i="1"/>
  <c r="AY166" i="1"/>
  <c r="AY165" i="1"/>
  <c r="AY164" i="1"/>
  <c r="AY163" i="1"/>
  <c r="AY162" i="1"/>
  <c r="AY161" i="1"/>
  <c r="AY160" i="1"/>
  <c r="AY156" i="1"/>
  <c r="AY155" i="1"/>
  <c r="AY154" i="1"/>
  <c r="AY153" i="1"/>
  <c r="AY152" i="1"/>
  <c r="AY151" i="1"/>
  <c r="AY150" i="1"/>
  <c r="AY145" i="1"/>
  <c r="AY144" i="1"/>
  <c r="AY143" i="1"/>
  <c r="AY142" i="1"/>
  <c r="AY141" i="1"/>
  <c r="AY140" i="1"/>
  <c r="AY138" i="1"/>
  <c r="AY137" i="1"/>
  <c r="AY136" i="1"/>
  <c r="AY135" i="1"/>
  <c r="AY134" i="1"/>
  <c r="AY133" i="1"/>
  <c r="AY132" i="1"/>
  <c r="AY131" i="1"/>
  <c r="AY130" i="1"/>
  <c r="AY129" i="1"/>
  <c r="AY128" i="1"/>
  <c r="AY124" i="1"/>
  <c r="AY123" i="1"/>
  <c r="AY122" i="1"/>
  <c r="AY121" i="1"/>
  <c r="AY120" i="1"/>
  <c r="AY119" i="1"/>
  <c r="AY118" i="1"/>
  <c r="AY116" i="1"/>
  <c r="AY115" i="1"/>
  <c r="AY114" i="1"/>
  <c r="AY113" i="1"/>
  <c r="AY419" i="1"/>
  <c r="AY290" i="1"/>
  <c r="AW290" i="1" s="1"/>
  <c r="AV290" i="1" s="1"/>
  <c r="AY289" i="1"/>
  <c r="AW289" i="1" s="1"/>
  <c r="AV289" i="1" s="1"/>
  <c r="AY288" i="1"/>
  <c r="AW288" i="1" s="1"/>
  <c r="AV288" i="1" s="1"/>
  <c r="AY287" i="1"/>
  <c r="AW287" i="1" s="1"/>
  <c r="AV28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39" i="1"/>
  <c r="AW39" i="1" s="1"/>
  <c r="AV39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30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S310" i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Z406" i="1"/>
  <c r="AW406" i="1" s="1"/>
  <c r="AV406" i="1" s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V128" i="1" l="1"/>
  <c r="AV141" i="1"/>
  <c r="AW166" i="1"/>
  <c r="AV166" i="1" s="1"/>
  <c r="AV196" i="1"/>
  <c r="AV119" i="1"/>
  <c r="AV190" i="1"/>
  <c r="AV134" i="1"/>
  <c r="AV393" i="1"/>
  <c r="AV202" i="1"/>
  <c r="AV151" i="1"/>
  <c r="AV147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<sst xmlns="http://schemas.openxmlformats.org/spreadsheetml/2006/main" count="6712" uniqueCount="1366">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</sst>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0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zoomScale="120" zoomScaleNormal="120" workbookViewId="0">
      <selection activeCell="A183" sqref="A18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1095</v>
      </c>
      <c r="AN2" s="10" t="s">
        <v>1104</v>
      </c>
      <c r="AO2" s="10" t="s">
        <v>1105</v>
      </c>
      <c r="AP2" s="10" t="s">
        <v>1100</v>
      </c>
      <c r="AQ2" s="10" t="s">
        <v>1101</v>
      </c>
      <c r="AR2" s="9" t="s">
        <v>164</v>
      </c>
      <c r="AS2" s="10" t="s">
        <v>615</v>
      </c>
      <c r="AT2" s="12" t="s">
        <v>170</v>
      </c>
      <c r="AU2" s="12" t="s">
        <v>1197</v>
      </c>
      <c r="AV2" s="10" t="s">
        <v>370</v>
      </c>
      <c r="AW2" s="10" t="s">
        <v>166</v>
      </c>
      <c r="AX2" s="10" t="s">
        <v>1305</v>
      </c>
      <c r="AY2" s="10" t="s">
        <v>1306</v>
      </c>
      <c r="AZ2" s="10" t="s">
        <v>1307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1094</v>
      </c>
      <c r="AN3" s="54" t="s">
        <v>1102</v>
      </c>
      <c r="AO3" s="54" t="s">
        <v>1103</v>
      </c>
      <c r="AP3" s="54" t="s">
        <v>1096</v>
      </c>
      <c r="AQ3" s="54" t="s">
        <v>1097</v>
      </c>
      <c r="AR3" s="54" t="s">
        <v>16</v>
      </c>
      <c r="AS3" s="54" t="s">
        <v>17</v>
      </c>
      <c r="AT3" s="55" t="s">
        <v>24</v>
      </c>
      <c r="AU3" s="55" t="s">
        <v>1196</v>
      </c>
      <c r="AV3" s="54" t="s">
        <v>20</v>
      </c>
      <c r="AW3" s="54" t="s">
        <v>18</v>
      </c>
      <c r="AX3" s="54" t="s">
        <v>1296</v>
      </c>
      <c r="AY3" s="54" t="s">
        <v>1297</v>
      </c>
      <c r="AZ3" s="54" t="s">
        <v>1298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1208</v>
      </c>
      <c r="BA6" s="21" t="s">
        <v>1206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1208</v>
      </c>
      <c r="BA7" s="21" t="s">
        <v>1206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1208</v>
      </c>
      <c r="BA8" s="21" t="s">
        <v>1206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1208</v>
      </c>
      <c r="BA9" s="21" t="s">
        <v>1206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1207</v>
      </c>
      <c r="BA10" s="21" t="s">
        <v>1209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1207</v>
      </c>
      <c r="BA11" s="21" t="s">
        <v>1209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1208</v>
      </c>
      <c r="BA12" s="21" t="s">
        <v>1206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1208</v>
      </c>
      <c r="BA13" s="21" t="s">
        <v>1206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1208</v>
      </c>
      <c r="BA14" s="21" t="s">
        <v>1209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1208</v>
      </c>
      <c r="BA15" s="21" t="s">
        <v>1209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1208</v>
      </c>
      <c r="BA16" s="21" t="s">
        <v>1209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1208</v>
      </c>
      <c r="BA17" s="21" t="s">
        <v>1209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1207</v>
      </c>
      <c r="BA18" s="21" t="s">
        <v>1209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1207</v>
      </c>
      <c r="BA19" s="21" t="s">
        <v>1209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1207</v>
      </c>
      <c r="BA20" s="21" t="s">
        <v>1209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1207</v>
      </c>
      <c r="BA21" s="21" t="s">
        <v>1209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1208</v>
      </c>
      <c r="BA22" s="21" t="s">
        <v>1206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1208</v>
      </c>
      <c r="BA23" s="21" t="s">
        <v>1206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1207</v>
      </c>
      <c r="BA24" s="21" t="s">
        <v>1209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1207</v>
      </c>
      <c r="BA25" s="21" t="s">
        <v>1209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1308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21" t="str">
        <f>IF(ISBLANK(Table2[[#This Row],[device_model]]), "", Table2[[#This Row],[device_suggested_area]])</f>
        <v>Rack</v>
      </c>
      <c r="AZ27" s="21" t="s">
        <v>500</v>
      </c>
      <c r="BA27" s="21" t="s">
        <v>36</v>
      </c>
      <c r="BB27" s="21" t="s">
        <v>37</v>
      </c>
      <c r="BC27" s="21" t="s">
        <v>1308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1308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1308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1308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1308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" s="21" t="str">
        <f>IF(ISBLANK(Table2[[#This Row],[device_model]]), "", Table2[[#This Row],[device_suggested_area]])</f>
        <v/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500</v>
      </c>
      <c r="BA38" s="21" t="s">
        <v>36</v>
      </c>
      <c r="BB38" s="21" t="s">
        <v>37</v>
      </c>
      <c r="BC38" s="21" t="s">
        <v>1308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39" s="21" t="str">
        <f>IF(ISBLANK(Table2[[#This Row],[device_model]]), "", Table2[[#This Row],[device_suggested_area]])</f>
        <v>Ada</v>
      </c>
      <c r="AZ39" s="21" t="s">
        <v>1208</v>
      </c>
      <c r="BA39" s="21" t="s">
        <v>1206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0" s="21" t="str">
        <f>IF(ISBLANK(Table2[[#This Row],[device_model]]), "", Table2[[#This Row],[device_suggested_area]])</f>
        <v>Edwin</v>
      </c>
      <c r="AZ40" s="21" t="s">
        <v>1208</v>
      </c>
      <c r="BA40" s="21" t="s">
        <v>1206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1" s="21" t="str">
        <f>IF(ISBLANK(Table2[[#This Row],[device_model]]), "", Table2[[#This Row],[device_suggested_area]])</f>
        <v>Lounge</v>
      </c>
      <c r="AZ41" s="21" t="s">
        <v>1207</v>
      </c>
      <c r="BA41" s="21" t="s">
        <v>1209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2" s="21" t="str">
        <f>IF(ISBLANK(Table2[[#This Row],[device_model]]), "", Table2[[#This Row],[device_suggested_area]])</f>
        <v>Parents</v>
      </c>
      <c r="AZ42" s="21" t="s">
        <v>1208</v>
      </c>
      <c r="BA42" s="21" t="s">
        <v>1206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3" s="21" t="str">
        <f>IF(ISBLANK(Table2[[#This Row],[device_model]]), "", Table2[[#This Row],[device_suggested_area]])</f>
        <v>Office</v>
      </c>
      <c r="AZ43" s="21" t="s">
        <v>1207</v>
      </c>
      <c r="BA43" s="21" t="s">
        <v>1209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4" s="21" t="str">
        <f>IF(ISBLANK(Table2[[#This Row],[device_model]]), "", Table2[[#This Row],[device_suggested_area]])</f>
        <v>Kitchen</v>
      </c>
      <c r="AZ44" s="21" t="s">
        <v>1207</v>
      </c>
      <c r="BA44" s="21" t="s">
        <v>1209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5" s="21" t="str">
        <f>IF(ISBLANK(Table2[[#This Row],[device_model]]), "", Table2[[#This Row],[device_suggested_area]])</f>
        <v>Pantry</v>
      </c>
      <c r="AZ45" s="21" t="s">
        <v>1207</v>
      </c>
      <c r="BA45" s="21" t="s">
        <v>1209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6" s="21" t="str">
        <f>IF(ISBLANK(Table2[[#This Row],[device_model]]), "", Table2[[#This Row],[device_suggested_area]])</f>
        <v>Dining</v>
      </c>
      <c r="AZ46" s="21" t="s">
        <v>1207</v>
      </c>
      <c r="BA46" s="21" t="s">
        <v>1209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7" s="21" t="str">
        <f>IF(ISBLANK(Table2[[#This Row],[device_model]]), "", Table2[[#This Row],[device_suggested_area]])</f>
        <v>Laundry</v>
      </c>
      <c r="AZ47" s="21" t="s">
        <v>1208</v>
      </c>
      <c r="BA47" s="21" t="s">
        <v>1206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8" s="21" t="str">
        <f>IF(ISBLANK(Table2[[#This Row],[device_model]]), "", Table2[[#This Row],[device_suggested_area]])</f>
        <v>Basement</v>
      </c>
      <c r="AZ48" s="21" t="s">
        <v>1207</v>
      </c>
      <c r="BA48" s="21" t="s">
        <v>1209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9" s="21" t="str">
        <f>IF(ISBLANK(Table2[[#This Row],[device_model]]), "", Table2[[#This Row],[device_suggested_area]])</f>
        <v>Rack</v>
      </c>
      <c r="AZ49" s="21" t="s">
        <v>500</v>
      </c>
      <c r="BA49" s="21" t="s">
        <v>36</v>
      </c>
      <c r="BB49" s="21" t="s">
        <v>37</v>
      </c>
      <c r="BC49" s="21" t="s">
        <v>1308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0" s="21" t="str">
        <f>IF(ISBLANK(Table2[[#This Row],[device_model]]), "", Table2[[#This Row],[device_suggested_area]])</f>
        <v/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1" s="21" t="str">
        <f>IF(ISBLANK(Table2[[#This Row],[device_model]]), "", Table2[[#This Row],[device_suggested_area]])</f>
        <v>Ada</v>
      </c>
      <c r="AZ51" s="21" t="s">
        <v>1208</v>
      </c>
      <c r="BA51" s="21" t="s">
        <v>1206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2" s="21" t="str">
        <f>IF(ISBLANK(Table2[[#This Row],[device_model]]), "", Table2[[#This Row],[device_suggested_area]])</f>
        <v>Edwin</v>
      </c>
      <c r="AZ52" s="21" t="s">
        <v>1208</v>
      </c>
      <c r="BA52" s="21" t="s">
        <v>1206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3" s="21" t="str">
        <f>IF(ISBLANK(Table2[[#This Row],[device_model]]), "", Table2[[#This Row],[device_suggested_area]])</f>
        <v>Parents</v>
      </c>
      <c r="AZ53" s="21" t="s">
        <v>1208</v>
      </c>
      <c r="BA53" s="21" t="s">
        <v>1206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4" s="21" t="str">
        <f>IF(ISBLANK(Table2[[#This Row],[device_model]]), "", Table2[[#This Row],[device_suggested_area]])</f>
        <v>Office</v>
      </c>
      <c r="AZ54" s="21" t="s">
        <v>1207</v>
      </c>
      <c r="BA54" s="21" t="s">
        <v>1209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5" s="21" t="str">
        <f>IF(ISBLANK(Table2[[#This Row],[device_model]]), "", Table2[[#This Row],[device_suggested_area]])</f>
        <v>Lounge</v>
      </c>
      <c r="AZ55" s="21" t="s">
        <v>1207</v>
      </c>
      <c r="BA55" s="21" t="s">
        <v>1209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6" s="21" t="str">
        <f>IF(ISBLANK(Table2[[#This Row],[device_model]]), "", Table2[[#This Row],[device_suggested_area]])</f>
        <v>Kitchen</v>
      </c>
      <c r="AZ56" s="21" t="s">
        <v>1207</v>
      </c>
      <c r="BA56" s="21" t="s">
        <v>1209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7" s="21" t="str">
        <f>IF(ISBLANK(Table2[[#This Row],[device_model]]), "", Table2[[#This Row],[device_suggested_area]])</f>
        <v>Pantry</v>
      </c>
      <c r="AZ57" s="21" t="s">
        <v>1207</v>
      </c>
      <c r="BA57" s="21" t="s">
        <v>1209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8" s="21" t="str">
        <f>IF(ISBLANK(Table2[[#This Row],[device_model]]), "", Table2[[#This Row],[device_suggested_area]])</f>
        <v>Dining</v>
      </c>
      <c r="AZ58" s="21" t="s">
        <v>1207</v>
      </c>
      <c r="BA58" s="21" t="s">
        <v>1209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9" s="21" t="str">
        <f>IF(ISBLANK(Table2[[#This Row],[device_model]]), "", Table2[[#This Row],[device_suggested_area]])</f>
        <v>Laundry</v>
      </c>
      <c r="AZ59" s="21" t="s">
        <v>1208</v>
      </c>
      <c r="BA59" s="21" t="s">
        <v>1206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0" s="21" t="str">
        <f>IF(ISBLANK(Table2[[#This Row],[device_model]]), "", Table2[[#This Row],[device_suggested_area]])</f>
        <v/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1" s="21" t="str">
        <f>IF(ISBLANK(Table2[[#This Row],[device_model]]), "", Table2[[#This Row],[device_suggested_area]])</f>
        <v>Ada</v>
      </c>
      <c r="AZ61" s="21" t="s">
        <v>1208</v>
      </c>
      <c r="BA61" s="21" t="s">
        <v>1206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2" s="21" t="str">
        <f>IF(ISBLANK(Table2[[#This Row],[device_model]]), "", Table2[[#This Row],[device_suggested_area]])</f>
        <v>Edwin</v>
      </c>
      <c r="AZ62" s="21" t="s">
        <v>1208</v>
      </c>
      <c r="BA62" s="21" t="s">
        <v>1206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3" s="21" t="str">
        <f>IF(ISBLANK(Table2[[#This Row],[device_model]]), "", Table2[[#This Row],[device_suggested_area]])</f>
        <v>Parents</v>
      </c>
      <c r="AZ63" s="21" t="s">
        <v>1208</v>
      </c>
      <c r="BA63" s="21" t="s">
        <v>1206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4" s="21" t="str">
        <f>IF(ISBLANK(Table2[[#This Row],[device_model]]), "", Table2[[#This Row],[device_suggested_area]])</f>
        <v>Office</v>
      </c>
      <c r="AZ64" s="21" t="s">
        <v>1207</v>
      </c>
      <c r="BA64" s="21" t="s">
        <v>1209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5" s="21" t="str">
        <f>IF(ISBLANK(Table2[[#This Row],[device_model]]), "", Table2[[#This Row],[device_suggested_area]])</f>
        <v>Kitchen</v>
      </c>
      <c r="AZ65" s="21" t="s">
        <v>1207</v>
      </c>
      <c r="BA65" s="21" t="s">
        <v>1209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6" s="21" t="str">
        <f>IF(ISBLANK(Table2[[#This Row],[device_model]]), "", Table2[[#This Row],[device_suggested_area]])</f>
        <v>Laundry</v>
      </c>
      <c r="AZ66" s="21" t="s">
        <v>1208</v>
      </c>
      <c r="BA66" s="21" t="s">
        <v>1206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7" s="21" t="str">
        <f>IF(ISBLANK(Table2[[#This Row],[device_model]]), "", Table2[[#This Row],[device_suggested_area]])</f>
        <v>Roof</v>
      </c>
      <c r="AZ67" s="21" t="s">
        <v>500</v>
      </c>
      <c r="BA67" s="21" t="s">
        <v>36</v>
      </c>
      <c r="BB67" s="21" t="s">
        <v>37</v>
      </c>
      <c r="BC67" s="21" t="s">
        <v>1308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1308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1308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0" s="21" t="str">
        <f>IF(ISBLANK(Table2[[#This Row],[device_model]]), "", Table2[[#This Row],[device_suggested_area]])</f>
        <v/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500</v>
      </c>
      <c r="BA81" s="21" t="s">
        <v>36</v>
      </c>
      <c r="BB81" s="21" t="s">
        <v>37</v>
      </c>
      <c r="BC81" s="21" t="s">
        <v>1308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500</v>
      </c>
      <c r="BA84" s="21" t="s">
        <v>36</v>
      </c>
      <c r="BB84" s="21" t="s">
        <v>37</v>
      </c>
      <c r="BC84" s="21" t="s">
        <v>1308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5" s="21" t="str">
        <f>IF(ISBLANK(Table2[[#This Row],[device_model]]), "", Table2[[#This Row],[device_suggested_area]])</f>
        <v/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500</v>
      </c>
      <c r="BA86" s="21" t="s">
        <v>36</v>
      </c>
      <c r="BB86" s="21" t="s">
        <v>37</v>
      </c>
      <c r="BC86" s="21" t="s">
        <v>1308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1308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8" s="21" t="str">
        <f>IF(ISBLANK(Table2[[#This Row],[device_model]]), "", Table2[[#This Row],[device_suggested_area]])</f>
        <v>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99" s="21" t="str">
        <f>IF(ISBLANK(Table2[[#This Row],[device_model]]), "", Table2[[#This Row],[device_suggested_area]])</f>
        <v>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0" s="21" t="str">
        <f>IF(ISBLANK(Table2[[#This Row],[device_model]]), "", Table2[[#This Row],[device_suggested_area]])</f>
        <v>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1121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1" s="21" t="str">
        <f>IF(ISBLANK(Table2[[#This Row],[device_model]]), "", Table2[[#This Row],[device_suggested_area]])</f>
        <v>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1118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1188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1114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1313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7" t="s">
        <v>565</v>
      </c>
      <c r="BA103" s="37" t="s">
        <v>1108</v>
      </c>
      <c r="BB103" s="37" t="s">
        <v>1360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1357</v>
      </c>
      <c r="AE104" s="37" t="s">
        <v>254</v>
      </c>
      <c r="AF104" s="37">
        <v>10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1109</v>
      </c>
      <c r="AO104" s="37" t="s">
        <v>1110</v>
      </c>
      <c r="AP104" s="37" t="s">
        <v>1098</v>
      </c>
      <c r="AQ104" s="37" t="s">
        <v>1099</v>
      </c>
      <c r="AR104" s="37" t="s">
        <v>1180</v>
      </c>
      <c r="AS104" s="37">
        <v>1</v>
      </c>
      <c r="AT104" s="42" t="str">
        <f>HYPERLINK(_xlfn.CONCAT("http://", Table2[[#This Row],[connection_ip]], "/?"))</f>
        <v>http://10.0.6.104/?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565</v>
      </c>
      <c r="BA104" s="37" t="s">
        <v>1108</v>
      </c>
      <c r="BB104" s="37" t="s">
        <v>1360</v>
      </c>
      <c r="BC104" s="37" t="s">
        <v>1077</v>
      </c>
      <c r="BD104" s="37" t="s">
        <v>215</v>
      </c>
      <c r="BG104" s="37" t="s">
        <v>472</v>
      </c>
      <c r="BH104" s="37" t="s">
        <v>1119</v>
      </c>
      <c r="BI104" s="37" t="s">
        <v>1120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1122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F105" s="37">
        <v>10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1354</v>
      </c>
      <c r="AS105" s="37">
        <v>1</v>
      </c>
      <c r="AT105" s="4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7" t="s">
        <v>565</v>
      </c>
      <c r="BA105" s="37" t="s">
        <v>1108</v>
      </c>
      <c r="BB105" s="37" t="s">
        <v>1360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1123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1091</v>
      </c>
      <c r="AF106" s="37">
        <v>10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1355</v>
      </c>
      <c r="AS106" s="37">
        <v>1</v>
      </c>
      <c r="AT106" s="4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565</v>
      </c>
      <c r="BA106" s="37" t="s">
        <v>1108</v>
      </c>
      <c r="BB106" s="37" t="s">
        <v>1360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7" s="21" t="str">
        <f>IF(ISBLANK(Table2[[#This Row],[device_model]]), "", Table2[[#This Row],[device_suggested_area]])</f>
        <v>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09" s="21" t="str">
        <f>IF(ISBLANK(Table2[[#This Row],[device_model]]), "", Table2[[#This Row],[device_suggested_area]])</f>
        <v>Deck</v>
      </c>
      <c r="AZ109" s="21" t="s">
        <v>1233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0" s="21" t="str">
        <f>IF(ISBLANK(Table2[[#This Row],[device_model]]), "", Table2[[#This Row],[device_suggested_area]])</f>
        <v>Deck</v>
      </c>
      <c r="AZ110" s="21" t="s">
        <v>1234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1182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3" s="21" t="str">
        <f>Table2[[#This Row],[device_suggested_area]]</f>
        <v>Ada</v>
      </c>
      <c r="AY113" s="21" t="str">
        <f>IF(ISBLANK(Table2[[#This Row],[device_model]]), "", Table2[[#This Row],[device_suggested_area]])</f>
        <v>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1124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1182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1210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1182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5" s="21" t="str">
        <f>Table2[[#This Row],[device_suggested_area]]</f>
        <v>Edwin</v>
      </c>
      <c r="AY115" s="21" t="str">
        <f>IF(ISBLANK(Table2[[#This Row],[device_model]]), "", Table2[[#This Row],[device_suggested_area]])</f>
        <v>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1125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1182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1210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7" s="21" t="str">
        <f>IF(ISBLANK(Table2[[#This Row],[device_model]]), "", Table2[[#This Row],[device_suggested_area]])</f>
        <v/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1183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1126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1183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1211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1111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1184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0" s="21" t="str">
        <f>Table2[[#This Row],[device_suggested_area]]</f>
        <v>Hallway</v>
      </c>
      <c r="AY120" s="21" t="str">
        <f>IF(ISBLANK(Table2[[#This Row],[device_model]]), "", Table2[[#This Row],[device_suggested_area]])</f>
        <v>Hallway</v>
      </c>
      <c r="AZ120" s="21" t="s">
        <v>1212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1127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1184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1213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1128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1184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1214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1129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1184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1215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1130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1184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1216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1111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1185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1185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1199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1185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1200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1182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8" s="21" t="str">
        <f>Table2[[#This Row],[device_suggested_area]]</f>
        <v>Dining</v>
      </c>
      <c r="AY128" s="21" t="str">
        <f>IF(ISBLANK(Table2[[#This Row],[device_model]]), "", Table2[[#This Row],[device_suggested_area]])</f>
        <v>Dining</v>
      </c>
      <c r="AZ128" s="21" t="s">
        <v>1212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1131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1182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1213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1132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1182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1214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1133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1182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1215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1134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1182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1216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1135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1182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1217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1136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1182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1218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1182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5" s="21" t="str">
        <f>Table2[[#This Row],[device_suggested_area]]</f>
        <v>Lounge</v>
      </c>
      <c r="AY135" s="21" t="str">
        <f>IF(ISBLANK(Table2[[#This Row],[device_model]]), "", Table2[[#This Row],[device_suggested_area]])</f>
        <v>Lounge</v>
      </c>
      <c r="AZ135" s="21" t="s">
        <v>1212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1137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1182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1213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1138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1182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1214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1139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1182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1215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39" s="21" t="str">
        <f>IF(ISBLANK(Table2[[#This Row],[device_model]]), "", Table2[[#This Row],[device_suggested_area]])</f>
        <v/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1182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1140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1183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1210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1184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2" s="21" t="str">
        <f>Table2[[#This Row],[device_suggested_area]]</f>
        <v>Parents</v>
      </c>
      <c r="AY142" s="21" t="str">
        <f>IF(ISBLANK(Table2[[#This Row],[device_model]]), "", Table2[[#This Row],[device_suggested_area]])</f>
        <v>Parents</v>
      </c>
      <c r="AZ142" s="21" t="s">
        <v>1212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1141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1184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1213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1142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1184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1214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1143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1184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1215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1185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1185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1201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1185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1185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1202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1182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0" s="21" t="str">
        <f>Table2[[#This Row],[device_suggested_area]]</f>
        <v>Study</v>
      </c>
      <c r="AY150" s="21" t="str">
        <f>IF(ISBLANK(Table2[[#This Row],[device_model]]), "", Table2[[#This Row],[device_suggested_area]])</f>
        <v>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1144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1182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1210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1182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2" s="21" t="str">
        <f>Table2[[#This Row],[device_suggested_area]]</f>
        <v>Kitchen</v>
      </c>
      <c r="AY152" s="21" t="str">
        <f>IF(ISBLANK(Table2[[#This Row],[device_model]]), "", Table2[[#This Row],[device_suggested_area]])</f>
        <v>Kitchen</v>
      </c>
      <c r="AZ152" s="21" t="s">
        <v>1212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1145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1182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1213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1146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1182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1214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1147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1182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1215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1148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1182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1216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1149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7" s="21" t="str">
        <f>IF(ISBLANK(Table2[[#This Row],[device_model]]), "", Table2[[#This Row],[device_suggested_area]])</f>
        <v>Kitchen</v>
      </c>
      <c r="AZ157" s="32" t="s">
        <v>1236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1116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1236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1188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1190</v>
      </c>
      <c r="V159" s="40"/>
      <c r="W159" s="40"/>
      <c r="X159" s="40"/>
      <c r="Y159" s="40"/>
      <c r="Z159" s="40"/>
      <c r="AA159" s="40" t="s">
        <v>1356</v>
      </c>
      <c r="AE159" s="37" t="s">
        <v>308</v>
      </c>
      <c r="AF159" s="37">
        <v>10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1109</v>
      </c>
      <c r="AO159" s="37" t="s">
        <v>1110</v>
      </c>
      <c r="AP159" s="37" t="s">
        <v>1098</v>
      </c>
      <c r="AQ159" s="37" t="s">
        <v>1099</v>
      </c>
      <c r="AR159" s="37" t="s">
        <v>1180</v>
      </c>
      <c r="AS159" s="37">
        <v>1</v>
      </c>
      <c r="AT159" s="42" t="str">
        <f>HYPERLINK(_xlfn.CONCAT("http://", Table2[[#This Row],[connection_ip]], "/?"))</f>
        <v>http://10.0.6.103/?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7" t="s">
        <v>1236</v>
      </c>
      <c r="BA159" s="37" t="s">
        <v>938</v>
      </c>
      <c r="BB159" s="37" t="s">
        <v>1360</v>
      </c>
      <c r="BC159" s="37" t="s">
        <v>1077</v>
      </c>
      <c r="BD159" s="37" t="s">
        <v>215</v>
      </c>
      <c r="BG159" s="37" t="s">
        <v>472</v>
      </c>
      <c r="BH159" s="37" t="s">
        <v>1112</v>
      </c>
      <c r="BI159" s="37" t="s">
        <v>1113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1182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0" s="21" t="str">
        <f>Table2[[#This Row],[device_suggested_area]]</f>
        <v>Laundry</v>
      </c>
      <c r="AY160" s="21" t="str">
        <f>IF(ISBLANK(Table2[[#This Row],[device_model]]), "", Table2[[#This Row],[device_suggested_area]])</f>
        <v>Laundry</v>
      </c>
      <c r="AZ160" s="21" t="s">
        <v>1212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1150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1182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1213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1182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2" s="21" t="str">
        <f>Table2[[#This Row],[device_suggested_area]]</f>
        <v>Pantry</v>
      </c>
      <c r="AY162" s="21" t="str">
        <f>IF(ISBLANK(Table2[[#This Row],[device_model]]), "", Table2[[#This Row],[device_suggested_area]])</f>
        <v>Pantry</v>
      </c>
      <c r="AZ162" s="21" t="s">
        <v>1212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1151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1182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1213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1186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4" s="21" t="str">
        <f>Table2[[#This Row],[device_suggested_area]]</f>
        <v>Office</v>
      </c>
      <c r="AY164" s="21" t="str">
        <f>IF(ISBLANK(Table2[[#This Row],[device_model]]), "", Table2[[#This Row],[device_suggested_area]])</f>
        <v>Office</v>
      </c>
      <c r="AZ164" s="21" t="s">
        <v>1212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1152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1186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1213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1184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6" s="21" t="str">
        <f>Table2[[#This Row],[device_suggested_area]]</f>
        <v>Bathroom</v>
      </c>
      <c r="AY166" s="21" t="str">
        <f>IF(ISBLANK(Table2[[#This Row],[device_model]]), "", Table2[[#This Row],[device_suggested_area]])</f>
        <v>Bathroom</v>
      </c>
      <c r="AZ166" s="21" t="s">
        <v>1212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1153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1184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1213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1185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1185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1199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1185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1200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1184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1" s="21" t="str">
        <f>Table2[[#This Row],[device_suggested_area]]</f>
        <v>Ensuite</v>
      </c>
      <c r="AY171" s="21" t="str">
        <f>IF(ISBLANK(Table2[[#This Row],[device_model]]), "", Table2[[#This Row],[device_suggested_area]])</f>
        <v>Ensuite</v>
      </c>
      <c r="AZ171" s="21" t="s">
        <v>1212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1154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1184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1213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1185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1185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1199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1185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1200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1185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1203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1182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7" s="21" t="str">
        <f>Table2[[#This Row],[device_suggested_area]]</f>
        <v>Wardrobe</v>
      </c>
      <c r="AY177" s="21" t="str">
        <f>IF(ISBLANK(Table2[[#This Row],[device_model]]), "", Table2[[#This Row],[device_suggested_area]])</f>
        <v>Wardrobe</v>
      </c>
      <c r="AZ177" s="21" t="s">
        <v>1212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1155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1182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1213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1279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79" s="21" t="str">
        <f>IF(ISBLANK(Table2[[#This Row],[device_model]]), "", Table2[[#This Row],[device_suggested_area]])</f>
        <v>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1278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1188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1156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1313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7" t="s">
        <v>897</v>
      </c>
      <c r="BA181" s="37" t="s">
        <v>1361</v>
      </c>
      <c r="BB181" s="37" t="s">
        <v>1360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1286</v>
      </c>
      <c r="V182" s="40"/>
      <c r="W182" s="40"/>
      <c r="X182" s="40"/>
      <c r="Y182" s="40"/>
      <c r="Z182" s="40"/>
      <c r="AA182" s="56" t="s">
        <v>1353</v>
      </c>
      <c r="AE182" s="37" t="s">
        <v>308</v>
      </c>
      <c r="AF182" s="37">
        <v>10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1109</v>
      </c>
      <c r="AO182" s="37" t="s">
        <v>1110</v>
      </c>
      <c r="AP182" s="37" t="s">
        <v>1098</v>
      </c>
      <c r="AQ182" s="37" t="s">
        <v>1099</v>
      </c>
      <c r="AR182" s="37" t="s">
        <v>1180</v>
      </c>
      <c r="AS182" s="37">
        <v>1</v>
      </c>
      <c r="AT182" s="42" t="str">
        <f>HYPERLINK(_xlfn.CONCAT("http://", Table2[[#This Row],[connection_ip]], "/?"))</f>
        <v>http://10.0.6.107/?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897</v>
      </c>
      <c r="BA182" s="37" t="s">
        <v>1361</v>
      </c>
      <c r="BB182" s="37" t="s">
        <v>1360</v>
      </c>
      <c r="BC182" s="37" t="s">
        <v>1077</v>
      </c>
      <c r="BD182" s="37" t="s">
        <v>389</v>
      </c>
      <c r="BG182" s="37" t="s">
        <v>472</v>
      </c>
      <c r="BH182" s="37" t="s">
        <v>1290</v>
      </c>
      <c r="BI182" s="37" t="s">
        <v>1287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1282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1365</v>
      </c>
      <c r="AS183" s="37">
        <v>1</v>
      </c>
      <c r="AT183" s="42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7" t="s">
        <v>897</v>
      </c>
      <c r="BA183" s="37" t="s">
        <v>1361</v>
      </c>
      <c r="BB183" s="37" t="s">
        <v>1360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1283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1364</v>
      </c>
      <c r="AS184" s="37">
        <v>1</v>
      </c>
      <c r="AT184" s="42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897</v>
      </c>
      <c r="BA184" s="37" t="s">
        <v>1361</v>
      </c>
      <c r="BB184" s="37" t="s">
        <v>1360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1280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5" s="21" t="str">
        <f>IF(ISBLANK(Table2[[#This Row],[device_model]]), "", Table2[[#This Row],[device_suggested_area]])</f>
        <v>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1281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1188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1157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1313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7" t="s">
        <v>897</v>
      </c>
      <c r="BA187" s="37" t="s">
        <v>1362</v>
      </c>
      <c r="BB187" s="37" t="s">
        <v>1360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1285</v>
      </c>
      <c r="V188" s="40"/>
      <c r="W188" s="40"/>
      <c r="X188" s="40"/>
      <c r="Y188" s="40"/>
      <c r="Z188" s="40"/>
      <c r="AA188" s="56" t="s">
        <v>1353</v>
      </c>
      <c r="AE188" s="37" t="s">
        <v>308</v>
      </c>
      <c r="AF188" s="37">
        <v>10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1109</v>
      </c>
      <c r="AO188" s="37" t="s">
        <v>1110</v>
      </c>
      <c r="AP188" s="37" t="s">
        <v>1098</v>
      </c>
      <c r="AQ188" s="37" t="s">
        <v>1099</v>
      </c>
      <c r="AR188" s="37" t="s">
        <v>1180</v>
      </c>
      <c r="AS188" s="37">
        <v>1</v>
      </c>
      <c r="AT188" s="42" t="str">
        <f>HYPERLINK(_xlfn.CONCAT("http://", Table2[[#This Row],[connection_ip]], "/?"))</f>
        <v>http://10.0.6.108/?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897</v>
      </c>
      <c r="BA188" s="37" t="s">
        <v>1362</v>
      </c>
      <c r="BB188" s="37" t="s">
        <v>1360</v>
      </c>
      <c r="BC188" s="37" t="s">
        <v>1077</v>
      </c>
      <c r="BD188" s="37" t="s">
        <v>654</v>
      </c>
      <c r="BG188" s="37" t="s">
        <v>472</v>
      </c>
      <c r="BH188" s="37" t="s">
        <v>1289</v>
      </c>
      <c r="BI188" s="37" t="s">
        <v>1288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1284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1363</v>
      </c>
      <c r="AS189" s="37">
        <v>1</v>
      </c>
      <c r="AT189" s="42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7" t="s">
        <v>897</v>
      </c>
      <c r="BA189" s="37" t="s">
        <v>1362</v>
      </c>
      <c r="BB189" s="37" t="s">
        <v>1360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0" s="21" t="str">
        <f>Table2[[#This Row],[device_suggested_area]]</f>
        <v>Garden</v>
      </c>
      <c r="AY190" s="21" t="str">
        <f>IF(ISBLANK(Table2[[#This Row],[device_model]]), "", Table2[[#This Row],[device_suggested_area]])</f>
        <v>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1158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1219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1159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1220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1160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1221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1161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1222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1187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1223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1291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1187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1224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1291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1187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1225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1291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1187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1226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1291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199" s="21" t="str">
        <f>Table2[[#This Row],[device_suggested_area]]</f>
        <v>Tree</v>
      </c>
      <c r="AY199" s="21" t="str">
        <f>IF(ISBLANK(Table2[[#This Row],[device_model]]), "", Table2[[#This Row],[device_suggested_area]])</f>
        <v>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1162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1227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1163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1228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1187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1229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1291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3" s="21" t="str">
        <f>IF(ISBLANK(Table2[[#This Row],[device_model]]), "", Table2[[#This Row],[device_suggested_area]])</f>
        <v/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1164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1312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4" s="21" t="str">
        <f>IF(ISBLANK(Table2[[#This Row],[device_model]]), "", Table2[[#This Row],[device_suggested_area]])</f>
        <v>Bathroom</v>
      </c>
      <c r="AZ204" s="21" t="s">
        <v>1237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1237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1188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1340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1312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6" s="21" t="str">
        <f>IF(ISBLANK(Table2[[#This Row],[device_model]]), "", Table2[[#This Row],[device_suggested_area]])</f>
        <v>Ceiling</v>
      </c>
      <c r="AZ206" s="37" t="s">
        <v>533</v>
      </c>
      <c r="BA206" s="37" t="s">
        <v>531</v>
      </c>
      <c r="BB206" s="37" t="s">
        <v>1360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1341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1357</v>
      </c>
      <c r="AE207" s="37" t="s">
        <v>532</v>
      </c>
      <c r="AF207" s="37">
        <v>10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1098</v>
      </c>
      <c r="AQ207" s="37" t="s">
        <v>1099</v>
      </c>
      <c r="AR207" s="37" t="s">
        <v>1180</v>
      </c>
      <c r="AS207" s="37">
        <v>1</v>
      </c>
      <c r="AT207" s="42" t="str">
        <f>HYPERLINK(_xlfn.CONCAT("http://", Table2[[#This Row],[connection_ip]], "/?"))</f>
        <v>http://10.0.6.100/?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533</v>
      </c>
      <c r="BA207" s="37" t="s">
        <v>531</v>
      </c>
      <c r="BB207" s="37" t="s">
        <v>1360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1342</v>
      </c>
      <c r="F208" s="39" t="str">
        <f>IF(ISBLANK(Table2[[#This Row],[unique_id]]), "", Table2[[#This Row],[unique_id]])</f>
        <v>ceiling_water_booster_plug_energy_power</v>
      </c>
      <c r="G208" s="37" t="s">
        <v>1092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F208" s="37">
        <v>10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1354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8" s="21" t="str">
        <f>IF(ISBLANK(Table2[[#This Row],[device_model]]), "", Table2[[#This Row],[device_suggested_area]])</f>
        <v>Ceiling</v>
      </c>
      <c r="AZ208" s="37" t="s">
        <v>533</v>
      </c>
      <c r="BA208" s="37" t="s">
        <v>531</v>
      </c>
      <c r="BB208" s="37" t="s">
        <v>1360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1343</v>
      </c>
      <c r="F209" s="39" t="str">
        <f>IF(ISBLANK(Table2[[#This Row],[unique_id]]), "", Table2[[#This Row],[unique_id]])</f>
        <v>ceiling_water_booster_plug_energy_total</v>
      </c>
      <c r="G209" s="37" t="s">
        <v>1093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1091</v>
      </c>
      <c r="AF209" s="37">
        <v>10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1355</v>
      </c>
      <c r="AS209" s="37">
        <v>1</v>
      </c>
      <c r="AT209" s="42"/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533</v>
      </c>
      <c r="BA209" s="37" t="s">
        <v>531</v>
      </c>
      <c r="BB209" s="37" t="s">
        <v>1360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1348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1312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0" s="21" t="str">
        <f>IF(ISBLANK(Table2[[#This Row],[device_model]]), "", Table2[[#This Row],[device_suggested_area]])</f>
        <v>Garden</v>
      </c>
      <c r="AZ210" s="37" t="s">
        <v>350</v>
      </c>
      <c r="BA210" s="37" t="s">
        <v>531</v>
      </c>
      <c r="BB210" s="37" t="s">
        <v>1360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1349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1357</v>
      </c>
      <c r="AE211" s="37" t="s">
        <v>1352</v>
      </c>
      <c r="AF211" s="37">
        <v>10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1098</v>
      </c>
      <c r="AQ211" s="37" t="s">
        <v>1099</v>
      </c>
      <c r="AR211" s="37" t="s">
        <v>1180</v>
      </c>
      <c r="AS211" s="37">
        <v>1</v>
      </c>
      <c r="AT211" s="42" t="str">
        <f>HYPERLINK(_xlfn.CONCAT("http://", Table2[[#This Row],[connection_ip]], "/?"))</f>
        <v>http://10.0.6.106/?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531</v>
      </c>
      <c r="BB211" s="37" t="s">
        <v>1360</v>
      </c>
      <c r="BC211" s="37" t="s">
        <v>1077</v>
      </c>
      <c r="BD211" s="37" t="s">
        <v>673</v>
      </c>
      <c r="BG211" s="37" t="s">
        <v>472</v>
      </c>
      <c r="BH211" s="37" t="s">
        <v>1277</v>
      </c>
      <c r="BI211" s="37" t="s">
        <v>1276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1350</v>
      </c>
      <c r="F212" s="39" t="str">
        <f>IF(ISBLANK(Table2[[#This Row],[unique_id]]), "", Table2[[#This Row],[unique_id]])</f>
        <v>garden_pool_filter_plug_energy_power</v>
      </c>
      <c r="G212" s="37" t="s">
        <v>1092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F212" s="37">
        <v>10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1354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2" s="21" t="str">
        <f>IF(ISBLANK(Table2[[#This Row],[device_model]]), "", Table2[[#This Row],[device_suggested_area]])</f>
        <v>Garden</v>
      </c>
      <c r="AZ212" s="37" t="s">
        <v>350</v>
      </c>
      <c r="BA212" s="37" t="s">
        <v>531</v>
      </c>
      <c r="BB212" s="37" t="s">
        <v>1360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1351</v>
      </c>
      <c r="F213" s="39" t="str">
        <f>IF(ISBLANK(Table2[[#This Row],[unique_id]]), "", Table2[[#This Row],[unique_id]])</f>
        <v>garden_pool_filter_plug_energy_total</v>
      </c>
      <c r="G213" s="37" t="s">
        <v>1093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1091</v>
      </c>
      <c r="AF213" s="37">
        <v>10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1355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350</v>
      </c>
      <c r="BA213" s="37" t="s">
        <v>531</v>
      </c>
      <c r="BB213" s="37" t="s">
        <v>1360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4" s="21" t="str">
        <f>Table2[[#This Row],[device_suggested_area]]</f>
        <v>Lounge</v>
      </c>
      <c r="AY214" s="21" t="str">
        <f>IF(ISBLANK(Table2[[#This Row],[device_model]]), "", Table2[[#This Row],[device_suggested_area]])</f>
        <v>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6" s="21" t="str">
        <f>Table2[[#This Row],[device_suggested_area]]</f>
        <v>Dining</v>
      </c>
      <c r="AY216" s="21" t="str">
        <f>IF(ISBLANK(Table2[[#This Row],[device_model]]), "", Table2[[#This Row],[device_suggested_area]])</f>
        <v>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8" s="21" t="str">
        <f>IF(ISBLANK(Table2[[#This Row],[device_model]]), "", Table2[[#This Row],[device_suggested_area]])</f>
        <v/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1322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1323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1324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1325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1326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1327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1328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1329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1330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1331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1332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1333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1334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1335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1336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1337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1338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1339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4" s="21" t="str">
        <f>IF(ISBLANK(Table2[[#This Row],[device_model]]), "", Table2[[#This Row],[device_suggested_area]])</f>
        <v>Ensuite</v>
      </c>
      <c r="AZ264" s="21" t="s">
        <v>1250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5" s="21" t="s">
        <v>299</v>
      </c>
      <c r="AY265" s="21" t="str">
        <f>IF(ISBLANK(Table2[[#This Row],[device_model]]), "", Table2[[#This Row],[device_suggested_area]])</f>
        <v>Home</v>
      </c>
      <c r="AZ265" s="21" t="s">
        <v>1295</v>
      </c>
      <c r="BA265" s="21" t="s">
        <v>1275</v>
      </c>
      <c r="BB265" s="21" t="s">
        <v>294</v>
      </c>
      <c r="BC265" s="21" t="s">
        <v>1205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6" s="21" t="s">
        <v>299</v>
      </c>
      <c r="AY266" s="21" t="str">
        <f>IF(ISBLANK(Table2[[#This Row],[device_model]]), "", Table2[[#This Row],[device_suggested_area]])</f>
        <v>Home</v>
      </c>
      <c r="AZ266" s="21" t="s">
        <v>1295</v>
      </c>
      <c r="BA266" s="21" t="s">
        <v>1275</v>
      </c>
      <c r="BB266" s="21" t="s">
        <v>294</v>
      </c>
      <c r="BC266" s="21" t="s">
        <v>1205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7" s="21" t="s">
        <v>299</v>
      </c>
      <c r="AY267" s="21" t="str">
        <f>IF(ISBLANK(Table2[[#This Row],[device_model]]), "", Table2[[#This Row],[device_suggested_area]])</f>
        <v>Home</v>
      </c>
      <c r="AZ267" s="21" t="s">
        <v>1295</v>
      </c>
      <c r="BA267" s="21" t="s">
        <v>1275</v>
      </c>
      <c r="BB267" s="21" t="s">
        <v>294</v>
      </c>
      <c r="BC267" s="21" t="s">
        <v>1205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8" s="21" t="s">
        <v>299</v>
      </c>
      <c r="AY268" s="21" t="str">
        <f>IF(ISBLANK(Table2[[#This Row],[device_model]]), "", Table2[[#This Row],[device_suggested_area]])</f>
        <v>Home</v>
      </c>
      <c r="AZ268" s="21" t="s">
        <v>1295</v>
      </c>
      <c r="BA268" s="21" t="s">
        <v>1275</v>
      </c>
      <c r="BB268" s="21" t="s">
        <v>294</v>
      </c>
      <c r="BC268" s="21" t="s">
        <v>1205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9" s="21" t="s">
        <v>299</v>
      </c>
      <c r="AY269" s="21" t="str">
        <f>IF(ISBLANK(Table2[[#This Row],[device_model]]), "", Table2[[#This Row],[device_suggested_area]])</f>
        <v>Home</v>
      </c>
      <c r="AZ269" s="21" t="s">
        <v>1295</v>
      </c>
      <c r="BA269" s="21" t="s">
        <v>1275</v>
      </c>
      <c r="BB269" s="21" t="s">
        <v>294</v>
      </c>
      <c r="BC269" s="21" t="s">
        <v>1205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7" s="21" t="str">
        <f>IF(ISBLANK(Table2[[#This Row],[device_model]]), "", Table2[[#This Row],[device_suggested_area]])</f>
        <v>Rack</v>
      </c>
      <c r="AZ277" s="21" t="s">
        <v>500</v>
      </c>
      <c r="BA277" s="21" t="s">
        <v>36</v>
      </c>
      <c r="BB277" s="21" t="s">
        <v>37</v>
      </c>
      <c r="BC277" s="21" t="s">
        <v>1308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500</v>
      </c>
      <c r="BA286" s="21" t="s">
        <v>36</v>
      </c>
      <c r="BB286" s="21" t="s">
        <v>37</v>
      </c>
      <c r="BC286" s="21" t="s">
        <v>1308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7" s="21" t="str">
        <f>IF(ISBLANK(Table2[[#This Row],[device_model]]), "", Table2[[#This Row],[device_suggested_area]])</f>
        <v>Pantry</v>
      </c>
      <c r="AZ287" s="21" t="s">
        <v>1207</v>
      </c>
      <c r="BA287" s="21" t="s">
        <v>1209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8" s="21" t="str">
        <f>IF(ISBLANK(Table2[[#This Row],[device_model]]), "", Table2[[#This Row],[device_suggested_area]])</f>
        <v>Lounge</v>
      </c>
      <c r="AZ288" s="21" t="s">
        <v>1207</v>
      </c>
      <c r="BA288" s="21" t="s">
        <v>1209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89" s="21" t="str">
        <f>IF(ISBLANK(Table2[[#This Row],[device_model]]), "", Table2[[#This Row],[device_suggested_area]])</f>
        <v>Dining</v>
      </c>
      <c r="AZ289" s="21" t="s">
        <v>1207</v>
      </c>
      <c r="BA289" s="21" t="s">
        <v>1209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0" s="21" t="str">
        <f>IF(ISBLANK(Table2[[#This Row],[device_model]]), "", Table2[[#This Row],[device_suggested_area]])</f>
        <v>Basement</v>
      </c>
      <c r="AZ290" s="21" t="s">
        <v>1207</v>
      </c>
      <c r="BA290" s="21" t="s">
        <v>1209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1315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1312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5" s="21" t="str">
        <f>IF(ISBLANK(Table2[[#This Row],[device_model]]), "", Table2[[#This Row],[device_suggested_area]])</f>
        <v>Lounge</v>
      </c>
      <c r="AZ295" s="21" t="s">
        <v>1195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1314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1195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1188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1165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1312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7" s="21" t="str">
        <f>IF(ISBLANK(Table2[[#This Row],[device_model]]), "", Table2[[#This Row],[device_suggested_area]])</f>
        <v>Lounge</v>
      </c>
      <c r="AZ297" s="21" t="s">
        <v>1238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1238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1188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1166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1311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299" s="21" t="str">
        <f>IF(ISBLANK(Table2[[#This Row],[device_model]]), "", Table2[[#This Row],[device_suggested_area]])</f>
        <v>Study</v>
      </c>
      <c r="AZ299" s="21" t="s">
        <v>1235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1235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1188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1167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1311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1" s="21" t="str">
        <f>IF(ISBLANK(Table2[[#This Row],[device_model]]), "", Table2[[#This Row],[device_suggested_area]])</f>
        <v>Office</v>
      </c>
      <c r="AZ301" s="21" t="s">
        <v>1235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1235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1189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1168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1311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3" s="21" t="str">
        <f>IF(ISBLANK(Table2[[#This Row],[device_model]]), "", Table2[[#This Row],[device_suggested_area]])</f>
        <v>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1188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1169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1311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5" s="21" t="str">
        <f>IF(ISBLANK(Table2[[#This Row],[device_model]]), "", Table2[[#This Row],[device_suggested_area]])</f>
        <v>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1188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1170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1311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7" s="21" t="str">
        <f>IF(ISBLANK(Table2[[#This Row],[device_model]]), "", Table2[[#This Row],[device_suggested_area]])</f>
        <v>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1188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1171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1311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09" s="21" t="str">
        <f>IF(ISBLANK(Table2[[#This Row],[device_model]]), "", Table2[[#This Row],[device_suggested_area]])</f>
        <v>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1188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1172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1312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1" s="21" t="str">
        <f>IF(ISBLANK(Table2[[#This Row],[device_model]]), "", Table2[[#This Row],[device_suggested_area]])</f>
        <v>Kitchen</v>
      </c>
      <c r="AZ311" s="21" t="s">
        <v>1239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1239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1188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1173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1312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3" s="21" t="str">
        <f>IF(ISBLANK(Table2[[#This Row],[device_model]]), "", Table2[[#This Row],[device_suggested_area]])</f>
        <v>Deck</v>
      </c>
      <c r="AZ313" s="21" t="s">
        <v>1240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1240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1188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1174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1311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5" s="21" t="str">
        <f>IF(ISBLANK(Table2[[#This Row],[device_model]]), "", Table2[[#This Row],[device_suggested_area]])</f>
        <v>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1188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1175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1311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7" s="21" t="str">
        <f>IF(ISBLANK(Table2[[#This Row],[device_model]]), "", Table2[[#This Row],[device_suggested_area]])</f>
        <v>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1189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1316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1311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19" s="21" t="str">
        <f>IF(ISBLANK(Table2[[#This Row],[device_model]]), "", Table2[[#This Row],[device_suggested_area]])</f>
        <v>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1317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1188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1318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1311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1" s="21" t="str">
        <f>IF(ISBLANK(Table2[[#This Row],[device_model]]), "", Table2[[#This Row],[device_suggested_area]])</f>
        <v>Rack</v>
      </c>
      <c r="AZ321" s="21" t="s">
        <v>1299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1319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1299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1189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1320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1311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3" s="21" t="str">
        <f>IF(ISBLANK(Table2[[#This Row],[device_model]]), "", Table2[[#This Row],[device_suggested_area]])</f>
        <v>Rack</v>
      </c>
      <c r="AZ323" s="21" t="s">
        <v>1300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1321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1300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1189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1117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5" s="21" t="str">
        <f>IF(ISBLANK(Table2[[#This Row],[device_model]]), "", Table2[[#This Row],[device_suggested_area]])</f>
        <v>Rack</v>
      </c>
      <c r="AZ325" s="32" t="s">
        <v>1235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1115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1235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1189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1176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1313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7" t="s">
        <v>1235</v>
      </c>
      <c r="BA327" s="37" t="s">
        <v>1108</v>
      </c>
      <c r="BB327" s="37" t="s">
        <v>1360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1358</v>
      </c>
      <c r="AE328" s="37" t="s">
        <v>263</v>
      </c>
      <c r="AF328" s="37">
        <v>10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1109</v>
      </c>
      <c r="AO328" s="37" t="s">
        <v>1110</v>
      </c>
      <c r="AP328" s="37" t="s">
        <v>1098</v>
      </c>
      <c r="AQ328" s="37" t="s">
        <v>1099</v>
      </c>
      <c r="AR328" s="37" t="s">
        <v>1180</v>
      </c>
      <c r="AS328" s="37">
        <v>1</v>
      </c>
      <c r="AT328" s="42" t="str">
        <f>HYPERLINK(_xlfn.CONCAT("http://", Table2[[#This Row],[connection_ip]], "/?"))</f>
        <v>http://10.0.6.102/?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1235</v>
      </c>
      <c r="BA328" s="37" t="s">
        <v>1108</v>
      </c>
      <c r="BB328" s="37" t="s">
        <v>1360</v>
      </c>
      <c r="BC328" s="37" t="s">
        <v>1077</v>
      </c>
      <c r="BD328" s="37" t="s">
        <v>28</v>
      </c>
      <c r="BG328" s="37" t="s">
        <v>472</v>
      </c>
      <c r="BH328" s="37" t="s">
        <v>1107</v>
      </c>
      <c r="BI328" s="37" t="s">
        <v>1106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1177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F329" s="37">
        <v>10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1354</v>
      </c>
      <c r="AS329" s="37">
        <v>1</v>
      </c>
      <c r="AT329" s="4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1235</v>
      </c>
      <c r="BA329" s="37" t="s">
        <v>1108</v>
      </c>
      <c r="BB329" s="37" t="s">
        <v>1360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1178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1091</v>
      </c>
      <c r="AF330" s="37">
        <v>10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1355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1235</v>
      </c>
      <c r="BA330" s="37" t="s">
        <v>1108</v>
      </c>
      <c r="BB330" s="37" t="s">
        <v>1360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1191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1" s="21" t="str">
        <f>IF(ISBLANK(Table2[[#This Row],[device_model]]), "", Table2[[#This Row],[device_suggested_area]])</f>
        <v>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1192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1188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1344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1313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7" t="s">
        <v>230</v>
      </c>
      <c r="BA333" s="37" t="s">
        <v>1108</v>
      </c>
      <c r="BB333" s="37" t="s">
        <v>1360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1345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1358</v>
      </c>
      <c r="AE334" s="37" t="s">
        <v>264</v>
      </c>
      <c r="AF334" s="37">
        <v>10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1109</v>
      </c>
      <c r="AO334" s="37" t="s">
        <v>1110</v>
      </c>
      <c r="AP334" s="37" t="s">
        <v>1098</v>
      </c>
      <c r="AQ334" s="37" t="s">
        <v>1099</v>
      </c>
      <c r="AR334" s="37" t="s">
        <v>1180</v>
      </c>
      <c r="AS334" s="37">
        <v>1</v>
      </c>
      <c r="AT334" s="42" t="str">
        <f>HYPERLINK(_xlfn.CONCAT("http://", Table2[[#This Row],[connection_ip]], "/?"))</f>
        <v>http://10.0.6.105/?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1108</v>
      </c>
      <c r="BB334" s="37" t="s">
        <v>1360</v>
      </c>
      <c r="BC334" s="37" t="s">
        <v>1077</v>
      </c>
      <c r="BD334" s="37" t="s">
        <v>442</v>
      </c>
      <c r="BG334" s="37" t="s">
        <v>472</v>
      </c>
      <c r="BH334" s="57" t="s">
        <v>1194</v>
      </c>
      <c r="BI334" s="37" t="s">
        <v>1193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1346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F335" s="37">
        <v>10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1354</v>
      </c>
      <c r="AS335" s="37">
        <v>1</v>
      </c>
      <c r="AT335" s="4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1108</v>
      </c>
      <c r="BB335" s="37" t="s">
        <v>1360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1347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1091</v>
      </c>
      <c r="AF336" s="37">
        <v>10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1355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1108</v>
      </c>
      <c r="BB336" s="37" t="s">
        <v>1360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1179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1311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7" s="21" t="str">
        <f>IF(ISBLANK(Table2[[#This Row],[device_model]]), "", Table2[[#This Row],[device_suggested_area]])</f>
        <v>Rack</v>
      </c>
      <c r="AZ337" s="21" t="s">
        <v>1241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8" s="21"/>
      <c r="AY338" s="21" t="str">
        <f>IF(ISBLANK(Table2[[#This Row],[device_model]]), "", Table2[[#This Row],[device_suggested_area]])</f>
        <v>Rack</v>
      </c>
      <c r="AZ338" s="21" t="s">
        <v>1241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1188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1181</v>
      </c>
      <c r="U339" s="37"/>
      <c r="V339" s="40"/>
      <c r="W339" s="40"/>
      <c r="X339" s="40"/>
      <c r="Y339" s="40"/>
      <c r="Z339" s="40"/>
      <c r="AA339" s="40" t="s">
        <v>1359</v>
      </c>
      <c r="AB339" s="37"/>
      <c r="AC339" s="37"/>
      <c r="AD339" s="37"/>
      <c r="AE339" s="37" t="s">
        <v>691</v>
      </c>
      <c r="AF339" s="37">
        <v>10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1109</v>
      </c>
      <c r="AO339" s="37" t="s">
        <v>1110</v>
      </c>
      <c r="AP339" s="37" t="s">
        <v>1098</v>
      </c>
      <c r="AQ339" s="37" t="s">
        <v>1099</v>
      </c>
      <c r="AR339" s="37" t="s">
        <v>1180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39" s="37"/>
      <c r="AY339" s="21" t="str">
        <f>IF(ISBLANK(Table2[[#This Row],[device_model]]), "", Table2[[#This Row],[device_suggested_area]])</f>
        <v>Rack</v>
      </c>
      <c r="AZ339" s="37" t="s">
        <v>131</v>
      </c>
      <c r="BA339" s="43" t="s">
        <v>938</v>
      </c>
      <c r="BB339" s="37" t="s">
        <v>1360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0" s="21" t="str">
        <f>Table2[[#This Row],[device_suggested_area]]</f>
        <v>Deck</v>
      </c>
      <c r="AY340" s="21" t="str">
        <f>IF(ISBLANK(Table2[[#This Row],[device_model]]), "", Table2[[#This Row],[device_suggested_area]])</f>
        <v>Deck</v>
      </c>
      <c r="AZ340" s="27" t="s">
        <v>1230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1" s="21" t="str">
        <f>Table2[[#This Row],[device_suggested_area]]</f>
        <v>Kitchen</v>
      </c>
      <c r="AY341" s="21" t="str">
        <f>IF(ISBLANK(Table2[[#This Row],[device_model]]), "", Table2[[#This Row],[device_suggested_area]])</f>
        <v>Kitchen</v>
      </c>
      <c r="AZ341" s="27" t="s">
        <v>1231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2" s="21" t="str">
        <f>Table2[[#This Row],[device_suggested_area]]</f>
        <v>Edwin</v>
      </c>
      <c r="AY342" s="21" t="str">
        <f>IF(ISBLANK(Table2[[#This Row],[device_model]]), "", Table2[[#This Row],[device_suggested_area]])</f>
        <v>Edwin</v>
      </c>
      <c r="AZ342" s="27" t="s">
        <v>1232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3" s="21" t="str">
        <f>Table2[[#This Row],[device_suggested_area]]</f>
        <v>Garden</v>
      </c>
      <c r="AY343" s="21" t="str">
        <f>IF(ISBLANK(Table2[[#This Row],[device_model]]), "", Table2[[#This Row],[device_suggested_area]])</f>
        <v>Garden</v>
      </c>
      <c r="AZ343" s="21" t="s">
        <v>1204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4" s="21" t="str">
        <f>Table2[[#This Row],[device_suggested_area]]</f>
        <v>Landing</v>
      </c>
      <c r="AY344" s="21" t="str">
        <f>IF(ISBLANK(Table2[[#This Row],[device_model]]), "", Table2[[#This Row],[device_suggested_area]])</f>
        <v>Landing</v>
      </c>
      <c r="AZ344" s="21" t="s">
        <v>1204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5" s="21" t="str">
        <f>Table2[[#This Row],[device_suggested_area]]</f>
        <v>Driveway</v>
      </c>
      <c r="AY345" s="21" t="str">
        <f>IF(ISBLANK(Table2[[#This Row],[device_model]]), "", Table2[[#This Row],[device_suggested_area]])</f>
        <v>Driveway</v>
      </c>
      <c r="AZ345" s="21" t="s">
        <v>1204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6" s="21" t="str">
        <f>IF(ISBLANK(Table2[[#This Row],[device_model]]), "", Table2[[#This Row],[device_suggested_area]])</f>
        <v/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1" s="21" t="str">
        <f>IF(ISBLANK(Table2[[#This Row],[device_model]]), "", Table2[[#This Row],[device_suggested_area]])</f>
        <v>Ada</v>
      </c>
      <c r="AZ371" s="21" t="s">
        <v>172</v>
      </c>
      <c r="BA371" s="21" t="s">
        <v>425</v>
      </c>
      <c r="BB371" s="21" t="s">
        <v>245</v>
      </c>
      <c r="BC371" s="21" t="s">
        <v>1272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2" s="21" t="str">
        <f>IF(ISBLANK(Table2[[#This Row],[device_model]]), "", Table2[[#This Row],[device_suggested_area]])</f>
        <v>Edwin</v>
      </c>
      <c r="AZ372" s="21" t="s">
        <v>172</v>
      </c>
      <c r="BA372" s="21" t="s">
        <v>425</v>
      </c>
      <c r="BB372" s="21" t="s">
        <v>245</v>
      </c>
      <c r="BC372" s="21" t="s">
        <v>1272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3" s="21" t="str">
        <f>IF(ISBLANK(Table2[[#This Row],[device_model]]), "", Table2[[#This Row],[device_suggested_area]])</f>
        <v>Parents</v>
      </c>
      <c r="AZ373" s="21" t="s">
        <v>172</v>
      </c>
      <c r="BA373" s="21" t="s">
        <v>1266</v>
      </c>
      <c r="BB373" s="21" t="s">
        <v>245</v>
      </c>
      <c r="BC373" s="21" t="s">
        <v>1273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4" s="21" t="str">
        <f>IF(ISBLANK(Table2[[#This Row],[device_model]]), "", Table2[[#This Row],[device_suggested_area]])</f>
        <v>Kitchen</v>
      </c>
      <c r="AZ374" s="21" t="s">
        <v>172</v>
      </c>
      <c r="BA374" s="21" t="s">
        <v>1266</v>
      </c>
      <c r="BB374" s="21" t="s">
        <v>245</v>
      </c>
      <c r="BC374" s="21" t="s">
        <v>1273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5" s="21" t="str">
        <f>IF(ISBLANK(Table2[[#This Row],[device_model]]), "", Table2[[#This Row],[device_suggested_area]])</f>
        <v>Office</v>
      </c>
      <c r="AZ375" s="21" t="s">
        <v>172</v>
      </c>
      <c r="BA375" s="21" t="s">
        <v>425</v>
      </c>
      <c r="BB375" s="21" t="s">
        <v>245</v>
      </c>
      <c r="BC375" s="21" t="s">
        <v>1272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6" s="21" t="str">
        <f>IF(ISBLANK(Table2[[#This Row],[device_model]]), "", Table2[[#This Row],[device_suggested_area]])</f>
        <v>Lounge</v>
      </c>
      <c r="AZ376" s="21" t="s">
        <v>172</v>
      </c>
      <c r="BA376" s="21" t="s">
        <v>425</v>
      </c>
      <c r="BB376" s="21" t="s">
        <v>245</v>
      </c>
      <c r="BC376" s="21" t="s">
        <v>1272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7" s="21" t="str">
        <f>IF(ISBLANK(Table2[[#This Row],[device_model]]), "", Table2[[#This Row],[device_suggested_area]])</f>
        <v>Lounge</v>
      </c>
      <c r="AZ377" s="21" t="s">
        <v>997</v>
      </c>
      <c r="BA377" s="21" t="s">
        <v>1274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79" s="21" t="str">
        <f>IF(ISBLANK(Table2[[#This Row],[device_model]]), "", Table2[[#This Row],[device_suggested_area]])</f>
        <v>Lounge</v>
      </c>
      <c r="AZ379" s="21" t="s">
        <v>1195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0" s="21" t="str">
        <f>IF(ISBLANK(Table2[[#This Row],[device_model]]), "", Table2[[#This Row],[device_suggested_area]])</f>
        <v>Parents</v>
      </c>
      <c r="AZ380" s="21" t="s">
        <v>1195</v>
      </c>
      <c r="BA380" s="21" t="s">
        <v>1267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1" s="21" t="str">
        <f>IF(ISBLANK(Table2[[#This Row],[device_model]]), "", Table2[[#This Row],[device_suggested_area]])</f>
        <v>Kitchen</v>
      </c>
      <c r="AZ381" s="21" t="s">
        <v>1004</v>
      </c>
      <c r="BA381" s="21" t="s">
        <v>1274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2" s="21" t="str">
        <f>IF(ISBLANK(Table2[[#This Row],[device_model]]), "", Table2[[#This Row],[device_suggested_area]])</f>
        <v>Office</v>
      </c>
      <c r="AZ382" s="21" t="s">
        <v>1195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4" s="21" t="str">
        <f>IF(ISBLANK(Table2[[#This Row],[device_model]]), "", Table2[[#This Row],[device_suggested_area]])</f>
        <v>Lounge</v>
      </c>
      <c r="AZ384" s="21" t="s">
        <v>683</v>
      </c>
      <c r="BA384" s="21" t="s">
        <v>1270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5" s="21" t="str">
        <f>IF(ISBLANK(Table2[[#This Row],[device_model]]), "", Table2[[#This Row],[device_suggested_area]])</f>
        <v>Kitchen</v>
      </c>
      <c r="AZ385" s="21" t="s">
        <v>397</v>
      </c>
      <c r="BA385" s="21" t="s">
        <v>1268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1268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7" s="21" t="str">
        <f>IF(ISBLANK(Table2[[#This Row],[device_model]]), "", Table2[[#This Row],[device_suggested_area]])</f>
        <v>Kitchen</v>
      </c>
      <c r="AZ387" s="21" t="s">
        <v>988</v>
      </c>
      <c r="BA387" s="21" t="s">
        <v>1269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8" s="21" t="str">
        <f>IF(ISBLANK(Table2[[#This Row],[device_model]]), "", Table2[[#This Row],[device_suggested_area]])</f>
        <v>Parents</v>
      </c>
      <c r="AZ388" s="21" t="s">
        <v>397</v>
      </c>
      <c r="BA388" s="21" t="s">
        <v>1268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1268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0" s="21" t="str">
        <f>IF(ISBLANK(Table2[[#This Row],[device_model]]), "", Table2[[#This Row],[device_suggested_area]])</f>
        <v>Parents</v>
      </c>
      <c r="AZ390" s="21" t="s">
        <v>1198</v>
      </c>
      <c r="BA390" s="21" t="s">
        <v>1271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3" s="21" t="str">
        <f>Table2[[#This Row],[device_suggested_area]]</f>
        <v>Back Door</v>
      </c>
      <c r="AY393" s="21" t="str">
        <f>IF(ISBLANK(Table2[[#This Row],[device_model]]), "", Table2[[#This Row],[device_suggested_area]])</f>
        <v>Back Door</v>
      </c>
      <c r="AZ393" s="21" t="s">
        <v>1252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4" s="27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7" t="s">
        <v>1265</v>
      </c>
      <c r="BA394" s="27" t="s">
        <v>794</v>
      </c>
      <c r="BB394" s="21" t="s">
        <v>1360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8" s="21" t="str">
        <f>Table2[[#This Row],[device_suggested_area]]</f>
        <v>Front Door</v>
      </c>
      <c r="AY398" s="21" t="str">
        <f>IF(ISBLANK(Table2[[#This Row],[device_model]]), "", Table2[[#This Row],[device_suggested_area]])</f>
        <v>Front Door</v>
      </c>
      <c r="AZ398" s="21" t="s">
        <v>1252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399" s="27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7" t="s">
        <v>1265</v>
      </c>
      <c r="BA399" s="27" t="s">
        <v>794</v>
      </c>
      <c r="BB399" s="21" t="s">
        <v>1360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3" s="21" t="s">
        <v>420</v>
      </c>
      <c r="AY403" s="21" t="str">
        <f>IF(ISBLANK(Table2[[#This Row],[device_model]]), "", Table2[[#This Row],[device_suggested_area]])</f>
        <v>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6" s="21" t="s">
        <v>420</v>
      </c>
      <c r="AY406" s="21" t="str">
        <f>IF(ISBLANK(Table2[[#This Row],[device_model]]), "", Table2[[#This Row],[device_suggested_area]])</f>
        <v>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4" s="21" t="s">
        <v>1247</v>
      </c>
      <c r="AY414" s="21" t="str">
        <f>IF(ISBLANK(Table2[[#This Row],[device_model]]), "", Table2[[#This Row],[device_suggested_area]])</f>
        <v>Rack</v>
      </c>
      <c r="AZ414" s="21" t="s">
        <v>1304</v>
      </c>
      <c r="BA414" s="21" t="s">
        <v>1246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5" s="21" t="s">
        <v>1248</v>
      </c>
      <c r="AY415" s="21" t="str">
        <f>IF(ISBLANK(Table2[[#This Row],[device_model]]), "", Table2[[#This Row],[device_suggested_area]])</f>
        <v>Rack</v>
      </c>
      <c r="AZ415" s="21" t="str">
        <f>Table2[[#This Row],[device_suggested_area]]</f>
        <v>Rack</v>
      </c>
      <c r="BA415" s="21" t="s">
        <v>1242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6" s="21" t="s">
        <v>1248</v>
      </c>
      <c r="AY416" s="21" t="str">
        <f>IF(ISBLANK(Table2[[#This Row],[device_model]]), "", Table2[[#This Row],[device_suggested_area]])</f>
        <v>Ceiling</v>
      </c>
      <c r="AZ416" s="21" t="str">
        <f>Table2[[#This Row],[device_suggested_area]]</f>
        <v>Ceiling</v>
      </c>
      <c r="BA416" s="21" t="s">
        <v>1243</v>
      </c>
      <c r="BB416" s="21" t="s">
        <v>244</v>
      </c>
      <c r="BC416" s="21" t="s">
        <v>1310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7" s="21" t="s">
        <v>1249</v>
      </c>
      <c r="AY417" s="21" t="str">
        <f>IF(ISBLANK(Table2[[#This Row],[device_model]]), "", Table2[[#This Row],[device_suggested_area]])</f>
        <v>Deck</v>
      </c>
      <c r="AZ417" s="21" t="str">
        <f>Table2[[#This Row],[device_suggested_area]]</f>
        <v>Deck</v>
      </c>
      <c r="BA417" s="21" t="s">
        <v>1244</v>
      </c>
      <c r="BB417" s="21" t="s">
        <v>244</v>
      </c>
      <c r="BC417" s="21" t="s">
        <v>1309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8" s="21" t="s">
        <v>1249</v>
      </c>
      <c r="AY418" s="21" t="str">
        <f>IF(ISBLANK(Table2[[#This Row],[device_model]]), "", Table2[[#This Row],[device_suggested_area]])</f>
        <v>Hallway</v>
      </c>
      <c r="AZ418" s="21" t="str">
        <f>Table2[[#This Row],[device_suggested_area]]</f>
        <v>Hallway</v>
      </c>
      <c r="BA418" s="21" t="s">
        <v>1245</v>
      </c>
      <c r="BB418" s="21" t="s">
        <v>244</v>
      </c>
      <c r="BC418" s="21" t="s">
        <v>1309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19" s="21" t="s">
        <v>1247</v>
      </c>
      <c r="AY419" s="21" t="str">
        <f>IF(ISBLANK(Table2[[#This Row],[device_model]]), "", Table2[[#This Row],[device_suggested_area]])</f>
        <v>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0" s="21" t="s">
        <v>1292</v>
      </c>
      <c r="AY420" s="21" t="str">
        <f>IF(ISBLANK(Table2[[#This Row],[device_model]]), "", Table2[[#This Row],[device_suggested_area]])</f>
        <v>Rack</v>
      </c>
      <c r="AZ420" s="21" t="s">
        <v>1254</v>
      </c>
      <c r="BA420" s="21" t="s">
        <v>1253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1292</v>
      </c>
      <c r="AY421" s="21" t="str">
        <f>IF(ISBLANK(Table2[[#This Row],[device_model]]), "", Table2[[#This Row],[device_suggested_area]])</f>
        <v>Rack</v>
      </c>
      <c r="AZ421" s="21" t="s">
        <v>1254</v>
      </c>
      <c r="BA421" s="21" t="s">
        <v>1253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1292</v>
      </c>
      <c r="AY422" s="21" t="str">
        <f>IF(ISBLANK(Table2[[#This Row],[device_model]]), "", Table2[[#This Row],[device_suggested_area]])</f>
        <v>Rack</v>
      </c>
      <c r="AZ422" s="21" t="s">
        <v>1254</v>
      </c>
      <c r="BA422" s="21" t="s">
        <v>1253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3" s="21" t="s">
        <v>1293</v>
      </c>
      <c r="AY423" s="21" t="str">
        <f>IF(ISBLANK(Table2[[#This Row],[device_model]]), "", Table2[[#This Row],[device_suggested_area]])</f>
        <v>Rack</v>
      </c>
      <c r="AZ423" s="21" t="s">
        <v>1256</v>
      </c>
      <c r="BA423" s="21" t="s">
        <v>1255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4" s="21" t="s">
        <v>1293</v>
      </c>
      <c r="AY424" s="21" t="str">
        <f>IF(ISBLANK(Table2[[#This Row],[device_model]]), "", Table2[[#This Row],[device_suggested_area]])</f>
        <v>Rack</v>
      </c>
      <c r="AZ424" s="21" t="s">
        <v>1258</v>
      </c>
      <c r="BA424" s="21" t="s">
        <v>1257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5" s="21" t="s">
        <v>1293</v>
      </c>
      <c r="AY425" s="21" t="str">
        <f>IF(ISBLANK(Table2[[#This Row],[device_model]]), "", Table2[[#This Row],[device_suggested_area]])</f>
        <v>Rack</v>
      </c>
      <c r="AZ425" s="21" t="s">
        <v>1262</v>
      </c>
      <c r="BA425" s="21" t="s">
        <v>1259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6" s="21" t="s">
        <v>1293</v>
      </c>
      <c r="AY426" s="21" t="str">
        <f>IF(ISBLANK(Table2[[#This Row],[device_model]]), "", Table2[[#This Row],[device_suggested_area]])</f>
        <v>Rack</v>
      </c>
      <c r="AZ426" s="21" t="s">
        <v>1261</v>
      </c>
      <c r="BA426" s="21" t="s">
        <v>1260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7" s="21" t="s">
        <v>1294</v>
      </c>
      <c r="AY427" s="21" t="str">
        <f>IF(ISBLANK(Table2[[#This Row],[device_model]]), "", Table2[[#This Row],[device_suggested_area]])</f>
        <v>Rack</v>
      </c>
      <c r="AZ427" s="21" t="s">
        <v>1264</v>
      </c>
      <c r="BA427" s="21" t="s">
        <v>1263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8" s="21" t="s">
        <v>413</v>
      </c>
      <c r="AY428" s="21" t="str">
        <f>IF(ISBLANK(Table2[[#This Row],[device_model]]), "", Table2[[#This Row],[device_suggested_area]])</f>
        <v>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29" s="27" t="str">
        <f>Table2[[#This Row],[device_suggested_area]]</f>
        <v>Home</v>
      </c>
      <c r="AY429" s="21" t="str">
        <f>IF(ISBLANK(Table2[[#This Row],[device_model]]), "", Table2[[#This Row],[device_suggested_area]])</f>
        <v>Home</v>
      </c>
      <c r="AZ429" s="27" t="s">
        <v>1251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0" s="21" t="s">
        <v>1301</v>
      </c>
      <c r="AY430" s="21" t="str">
        <f>IF(ISBLANK(Table2[[#This Row],[device_model]]), "", Table2[[#This Row],[device_suggested_area]])</f>
        <v>Home</v>
      </c>
      <c r="AZ430" s="21" t="s">
        <v>310</v>
      </c>
      <c r="BA430" s="21" t="s">
        <v>1302</v>
      </c>
      <c r="BB430" s="21" t="s">
        <v>275</v>
      </c>
      <c r="BC430" s="22" t="s">
        <v>1303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2023-07-26T05:38:57Z</dcterms:modified>
</cp:coreProperties>
</file>