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E521CEC-ECD0-744A-9683-EEDF62126400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5" i="1" l="1"/>
  <c r="V75" i="1"/>
  <c r="W75" i="1"/>
  <c r="AI75" i="1"/>
  <c r="F76" i="1"/>
  <c r="V76" i="1"/>
  <c r="W76" i="1"/>
  <c r="AI76" i="1"/>
  <c r="F77" i="1"/>
  <c r="V77" i="1"/>
  <c r="W77" i="1"/>
  <c r="AI77" i="1"/>
  <c r="F79" i="1"/>
  <c r="V79" i="1"/>
  <c r="W79" i="1"/>
  <c r="AI79" i="1"/>
  <c r="Z157" i="1"/>
  <c r="Z156" i="1"/>
  <c r="AI148" i="1"/>
  <c r="W148" i="1"/>
  <c r="V148" i="1"/>
  <c r="F148" i="1"/>
  <c r="Z159" i="1"/>
  <c r="Z160" i="1"/>
  <c r="Z161" i="1"/>
  <c r="Z162" i="1"/>
  <c r="Z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3" i="1"/>
  <c r="F164" i="1"/>
  <c r="F166" i="1"/>
  <c r="F78" i="1"/>
  <c r="F167" i="1"/>
  <c r="F168" i="1"/>
  <c r="F24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8" i="1"/>
  <c r="F249" i="1"/>
  <c r="F251" i="1"/>
  <c r="F149" i="1"/>
  <c r="F150" i="1"/>
  <c r="F151" i="1"/>
  <c r="F152" i="1"/>
  <c r="F252" i="1"/>
  <c r="F253" i="1"/>
  <c r="F254" i="1"/>
  <c r="F257" i="1"/>
  <c r="F266" i="1"/>
  <c r="F267" i="1"/>
  <c r="F268" i="1"/>
  <c r="F269" i="1"/>
  <c r="F270" i="1"/>
  <c r="F271" i="1"/>
  <c r="F272" i="1"/>
  <c r="F273" i="1"/>
  <c r="F165" i="1"/>
  <c r="F274" i="1"/>
  <c r="F275" i="1"/>
  <c r="F27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8" i="1"/>
  <c r="F159" i="1"/>
  <c r="F243" i="1"/>
  <c r="F160" i="1"/>
  <c r="F161" i="1"/>
  <c r="F153" i="1"/>
  <c r="F247" i="1"/>
  <c r="F154" i="1"/>
  <c r="F155" i="1"/>
  <c r="F250" i="1"/>
  <c r="F162" i="1"/>
  <c r="F157" i="1"/>
  <c r="F156" i="1"/>
  <c r="F245" i="1"/>
  <c r="F255" i="1"/>
  <c r="F256" i="1"/>
  <c r="F246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242" i="1"/>
  <c r="W242" i="1"/>
  <c r="V242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2" i="1"/>
  <c r="AI80" i="1"/>
  <c r="V147" i="1"/>
  <c r="W147" i="1"/>
  <c r="AI147" i="1"/>
  <c r="AD168" i="1"/>
  <c r="Z168" i="1" s="1"/>
  <c r="AD241" i="1"/>
  <c r="Z241" i="1" s="1"/>
  <c r="AD167" i="1"/>
  <c r="Z167" i="1" s="1"/>
  <c r="AD166" i="1"/>
  <c r="Z166" i="1" s="1"/>
  <c r="AD164" i="1"/>
  <c r="Z164" i="1" s="1"/>
  <c r="AD163" i="1"/>
  <c r="Z163" i="1" s="1"/>
  <c r="AI163" i="1"/>
  <c r="AD155" i="1"/>
  <c r="Z155" i="1" s="1"/>
  <c r="AD154" i="1"/>
  <c r="Z154" i="1" s="1"/>
  <c r="AD153" i="1"/>
  <c r="Z153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6" i="1"/>
  <c r="Z276" i="1" s="1"/>
  <c r="V276" i="1"/>
  <c r="W276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273" i="1"/>
  <c r="W273" i="1"/>
  <c r="AI273" i="1"/>
  <c r="V274" i="1"/>
  <c r="W274" i="1"/>
  <c r="AI274" i="1"/>
  <c r="V275" i="1"/>
  <c r="W275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4" i="1"/>
  <c r="AI166" i="1"/>
  <c r="AI78" i="1"/>
  <c r="AI167" i="1"/>
  <c r="AI168" i="1"/>
  <c r="AI24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67" i="1"/>
  <c r="AI268" i="1"/>
  <c r="AI269" i="1"/>
  <c r="AI270" i="1"/>
  <c r="AI271" i="1"/>
  <c r="AI272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8" i="1"/>
  <c r="AI159" i="1"/>
  <c r="AI243" i="1"/>
  <c r="AI160" i="1"/>
  <c r="AI161" i="1"/>
  <c r="AI153" i="1"/>
  <c r="AI247" i="1"/>
  <c r="AI154" i="1"/>
  <c r="AI155" i="1"/>
  <c r="AI250" i="1"/>
  <c r="AI162" i="1"/>
  <c r="AI157" i="1"/>
  <c r="AI156" i="1"/>
  <c r="AI245" i="1"/>
  <c r="AI255" i="1"/>
  <c r="AI256" i="1"/>
  <c r="AI246" i="1"/>
  <c r="AI258" i="1"/>
  <c r="AI259" i="1"/>
  <c r="AI260" i="1"/>
  <c r="AI261" i="1"/>
  <c r="AI262" i="1"/>
  <c r="AI263" i="1"/>
  <c r="AI264" i="1"/>
  <c r="AI265" i="1"/>
  <c r="AI81" i="1"/>
  <c r="AI146" i="1"/>
  <c r="AI244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251" i="1"/>
  <c r="V251" i="1"/>
  <c r="W249" i="1"/>
  <c r="V249" i="1"/>
  <c r="W248" i="1"/>
  <c r="V248" i="1"/>
  <c r="W175" i="1"/>
  <c r="V175" i="1"/>
  <c r="W174" i="1"/>
  <c r="V174" i="1"/>
  <c r="W173" i="1"/>
  <c r="V173" i="1"/>
  <c r="W258" i="1"/>
  <c r="V258" i="1"/>
  <c r="W255" i="1"/>
  <c r="V255" i="1"/>
  <c r="W153" i="1"/>
  <c r="V153" i="1"/>
  <c r="V82" i="1"/>
  <c r="W82" i="1"/>
  <c r="V278" i="1"/>
  <c r="W278" i="1"/>
  <c r="V277" i="1"/>
  <c r="W277" i="1"/>
  <c r="V244" i="1"/>
  <c r="W244" i="1"/>
  <c r="V146" i="1"/>
  <c r="W146" i="1"/>
  <c r="V81" i="1"/>
  <c r="W81" i="1"/>
  <c r="V80" i="1"/>
  <c r="W80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46" i="1"/>
  <c r="V246" i="1"/>
  <c r="W245" i="1"/>
  <c r="V245" i="1"/>
  <c r="W156" i="1"/>
  <c r="V156" i="1"/>
  <c r="W157" i="1"/>
  <c r="V157" i="1"/>
  <c r="W162" i="1"/>
  <c r="V162" i="1"/>
  <c r="W155" i="1"/>
  <c r="V155" i="1"/>
  <c r="W154" i="1"/>
  <c r="V154" i="1"/>
  <c r="W161" i="1"/>
  <c r="V161" i="1"/>
  <c r="W160" i="1"/>
  <c r="V160" i="1"/>
  <c r="W159" i="1"/>
  <c r="V159" i="1"/>
  <c r="W158" i="1"/>
  <c r="V15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241" i="1"/>
  <c r="V241" i="1"/>
  <c r="W168" i="1"/>
  <c r="V168" i="1"/>
  <c r="W167" i="1"/>
  <c r="V167" i="1"/>
  <c r="W78" i="1"/>
  <c r="V78" i="1"/>
  <c r="W166" i="1"/>
  <c r="V166" i="1"/>
  <c r="W164" i="1"/>
  <c r="V164" i="1"/>
  <c r="W163" i="1"/>
  <c r="V163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<sst xmlns="http://schemas.openxmlformats.org/spreadsheetml/2006/main" count="3219" uniqueCount="805">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</sst>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5:AJ276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W1" zoomScale="122" zoomScaleNormal="122" workbookViewId="0">
      <selection activeCell="AF244" sqref="AF244:AF27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754</v>
      </c>
      <c r="AH1" s="29" t="s">
        <v>754</v>
      </c>
      <c r="AI1" s="21" t="s">
        <v>755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728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727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>IF(OR(ISBLANK(AG45), ISBLANK(AH45)), "", _xlfn.CONCAT("[[""mac"", """, AG45, """], [""ip"", """, AH45, """]]"))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5000</v>
      </c>
      <c r="B75" s="7" t="s">
        <v>785</v>
      </c>
      <c r="C75" s="1" t="s">
        <v>304</v>
      </c>
      <c r="F75" s="28" t="str">
        <f>IF(ISBLANK(E75), "", Table2[[#This Row],[unique_id]])</f>
        <v/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759</v>
      </c>
      <c r="AA75" s="2" t="s">
        <v>763</v>
      </c>
      <c r="AB75" s="1" t="s">
        <v>772</v>
      </c>
      <c r="AC75" s="1" t="s">
        <v>768</v>
      </c>
      <c r="AD75" s="1" t="s">
        <v>304</v>
      </c>
      <c r="AE75" s="1" t="s">
        <v>30</v>
      </c>
      <c r="AF75" s="1" t="s">
        <v>757</v>
      </c>
      <c r="AG75" s="1" t="s">
        <v>779</v>
      </c>
      <c r="AH75" s="1" t="s">
        <v>775</v>
      </c>
      <c r="AI75" s="28" t="str">
        <f>IF(OR(ISBLANK(AG75), ISBLANK(AH75)), "", _xlfn.CONCAT("[[""mac"", """, AG75, """], [""ip"", """, AH75, """]]"))</f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304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760</v>
      </c>
      <c r="AA76" s="2" t="s">
        <v>764</v>
      </c>
      <c r="AB76" s="1" t="s">
        <v>774</v>
      </c>
      <c r="AC76" s="1" t="s">
        <v>769</v>
      </c>
      <c r="AD76" s="1" t="s">
        <v>304</v>
      </c>
      <c r="AE76" s="1" t="s">
        <v>766</v>
      </c>
      <c r="AF76" s="1" t="s">
        <v>757</v>
      </c>
      <c r="AG76" s="1" t="s">
        <v>780</v>
      </c>
      <c r="AH76" s="1" t="s">
        <v>776</v>
      </c>
      <c r="AI76" s="28" t="str">
        <f>IF(OR(ISBLANK(AG76), ISBLANK(AH76)), "", _xlfn.CONCAT("[[""mac"", """, AG76, """], [""ip"", """, AH76, """]]"))</f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304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761</v>
      </c>
      <c r="AA77" s="2" t="s">
        <v>765</v>
      </c>
      <c r="AB77" s="1" t="s">
        <v>773</v>
      </c>
      <c r="AC77" s="1" t="s">
        <v>770</v>
      </c>
      <c r="AD77" s="1" t="s">
        <v>304</v>
      </c>
      <c r="AE77" s="1" t="s">
        <v>628</v>
      </c>
      <c r="AF77" s="1" t="s">
        <v>757</v>
      </c>
      <c r="AG77" s="1" t="s">
        <v>781</v>
      </c>
      <c r="AH77" s="1" t="s">
        <v>777</v>
      </c>
      <c r="AI77" s="28" t="str">
        <f>IF(OR(ISBLANK(AG77), ISBLANK(AH77)), "", _xlfn.CONCAT("[[""mac"", """, AG77, """], [""ip"", """, AH77, """]]"))</f>
        <v>[["mac", "78:8a:20:70:d3:79"], ["ip", "10.0.0.3"]]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1" t="s">
        <v>304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762</v>
      </c>
      <c r="AA79" s="2" t="s">
        <v>765</v>
      </c>
      <c r="AB79" s="1" t="s">
        <v>773</v>
      </c>
      <c r="AC79" s="1" t="s">
        <v>771</v>
      </c>
      <c r="AD79" s="1" t="s">
        <v>304</v>
      </c>
      <c r="AE79" s="1" t="s">
        <v>767</v>
      </c>
      <c r="AF79" s="1" t="s">
        <v>757</v>
      </c>
      <c r="AG79" s="1" t="s">
        <v>782</v>
      </c>
      <c r="AH79" s="1" t="s">
        <v>778</v>
      </c>
      <c r="AI79" s="28" t="str">
        <f>IF(OR(ISBLANK(AG79), ISBLANK(AH79)), "", _xlfn.CONCAT("[[""mac"", """, AG79, """], [""ip"", """, AH79, """]]"))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682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681</v>
      </c>
      <c r="AA80" s="2" t="s">
        <v>685</v>
      </c>
      <c r="AB80" s="1" t="s">
        <v>686</v>
      </c>
      <c r="AC80" s="1" t="s">
        <v>689</v>
      </c>
      <c r="AD80" s="1" t="s">
        <v>390</v>
      </c>
      <c r="AE80" s="1" t="s">
        <v>30</v>
      </c>
      <c r="AF80" s="1" t="s">
        <v>758</v>
      </c>
      <c r="AG80" s="1" t="s">
        <v>693</v>
      </c>
      <c r="AH80" s="1" t="s">
        <v>731</v>
      </c>
      <c r="AI80" s="28" t="str">
        <f>IF(OR(ISBLANK(AG80), ISBLANK(AH80)), "", _xlfn.CONCAT("[[""mac"", """, AG80, """], [""ip"", """, AH80, """]]"))</f>
        <v>[["mac", "00:e0:4c:68:06:a1"], ["ip", "10.0.2.11"]]</v>
      </c>
      <c r="AJ80" s="1"/>
    </row>
    <row r="81" spans="1:36" x14ac:dyDescent="0.2">
      <c r="A81" s="1">
        <v>5006</v>
      </c>
      <c r="B81" s="7" t="s">
        <v>28</v>
      </c>
      <c r="C81" s="7" t="s">
        <v>682</v>
      </c>
      <c r="D81" s="7"/>
      <c r="E81" s="7"/>
      <c r="G81" s="7"/>
      <c r="H81" s="7"/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683</v>
      </c>
      <c r="AA81" s="2" t="s">
        <v>685</v>
      </c>
      <c r="AB81" s="1" t="s">
        <v>687</v>
      </c>
      <c r="AC81" s="1" t="s">
        <v>690</v>
      </c>
      <c r="AD81" s="1" t="s">
        <v>390</v>
      </c>
      <c r="AE81" s="1" t="s">
        <v>30</v>
      </c>
      <c r="AF81" s="1" t="s">
        <v>758</v>
      </c>
      <c r="AG81" s="1" t="s">
        <v>691</v>
      </c>
      <c r="AH81" s="4" t="s">
        <v>732</v>
      </c>
      <c r="AI81" s="28" t="str">
        <f>IF(OR(ISBLANK(AG81), ISBLANK(AH81)), "", _xlfn.CONCAT("[[""mac"", """, AG81, """], [""ip"", """, AH81, """]]"))</f>
        <v>[["mac", "00:e0:4c:68:04:21"], ["ip", "10.0.2.12"]]</v>
      </c>
      <c r="AJ81" s="1"/>
    </row>
    <row r="82" spans="1:36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6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6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6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6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6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6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6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6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6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6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6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6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6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6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5007</v>
      </c>
      <c r="B146" s="7" t="s">
        <v>28</v>
      </c>
      <c r="C146" s="7" t="s">
        <v>682</v>
      </c>
      <c r="D146" s="7"/>
      <c r="E146" s="7"/>
      <c r="G146" s="7"/>
      <c r="H146" s="7"/>
      <c r="I146" s="7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684</v>
      </c>
      <c r="AA146" s="2" t="s">
        <v>685</v>
      </c>
      <c r="AB146" s="1" t="s">
        <v>688</v>
      </c>
      <c r="AC146" s="1" t="s">
        <v>690</v>
      </c>
      <c r="AD146" s="1" t="s">
        <v>390</v>
      </c>
      <c r="AE146" s="1" t="s">
        <v>30</v>
      </c>
      <c r="AF146" s="1" t="s">
        <v>758</v>
      </c>
      <c r="AG146" s="1" t="s">
        <v>692</v>
      </c>
      <c r="AH146" s="7" t="s">
        <v>756</v>
      </c>
      <c r="AI146" s="28" t="str">
        <f>IF(OR(ISBLANK(AG146), ISBLANK(AH146)), "", _xlfn.CONCAT("[[""mac"", """, AG146, """], [""ip"", """, AH146, """]]"))</f>
        <v>[["mac", "c8:2a:14:55:c7:0c"], ["ip", "10.0.2.13"]]</v>
      </c>
      <c r="AJ146" s="1"/>
    </row>
    <row r="147" spans="1:36" x14ac:dyDescent="0.2">
      <c r="A147" s="1">
        <v>5008</v>
      </c>
      <c r="B147" s="1" t="s">
        <v>28</v>
      </c>
      <c r="C147" s="1" t="s">
        <v>303</v>
      </c>
      <c r="E147" s="7"/>
      <c r="F147" s="28"/>
      <c r="I147" s="7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678</v>
      </c>
      <c r="AA147" s="2" t="s">
        <v>676</v>
      </c>
      <c r="AB147" s="1" t="s">
        <v>773</v>
      </c>
      <c r="AC147" s="4" t="s">
        <v>677</v>
      </c>
      <c r="AD147" s="1" t="s">
        <v>679</v>
      </c>
      <c r="AE147" s="1" t="s">
        <v>30</v>
      </c>
      <c r="AF147" s="1" t="s">
        <v>758</v>
      </c>
      <c r="AG147" s="1" t="s">
        <v>680</v>
      </c>
      <c r="AH147" s="33" t="s">
        <v>733</v>
      </c>
      <c r="AI147" s="28" t="str">
        <f>IF(OR(ISBLANK(AG147), ISBLANK(AH147)), "", _xlfn.CONCAT("[[""mac"", """, AG147, """], [""ip"", """, AH147, """]]"))</f>
        <v>[["mac", "ec:b5:fa:03:5d:88"], ["ip", "10.0.2.20"]]</v>
      </c>
    </row>
    <row r="148" spans="1:36" x14ac:dyDescent="0.2">
      <c r="A148" s="1">
        <v>5009</v>
      </c>
      <c r="B148" s="1" t="s">
        <v>277</v>
      </c>
      <c r="C148" s="1" t="s">
        <v>718</v>
      </c>
      <c r="E148" s="7"/>
      <c r="F148" s="28" t="str">
        <f>IF(ISBLANK(E148), "", Table2[[#This Row],[unique_id]])</f>
        <v/>
      </c>
      <c r="I148" s="7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">
        <v>719</v>
      </c>
      <c r="AA148" s="2" t="s">
        <v>722</v>
      </c>
      <c r="AB148" s="1" t="s">
        <v>721</v>
      </c>
      <c r="AC148" s="4" t="s">
        <v>723</v>
      </c>
      <c r="AD148" s="1" t="s">
        <v>198</v>
      </c>
      <c r="AE148" s="1" t="s">
        <v>720</v>
      </c>
      <c r="AF148" s="1" t="s">
        <v>758</v>
      </c>
      <c r="AG148" s="31" t="s">
        <v>714</v>
      </c>
      <c r="AH148" s="33" t="s">
        <v>734</v>
      </c>
      <c r="AI148" s="28" t="str">
        <f>IF(OR(ISBLANK(AG148), ISBLANK(AH148)), "", _xlfn.CONCAT("[[""mac"", """, AG148, """], [""ip"", """, AH148, """]]"))</f>
        <v>[["mac", "00:00:00:00:00:00"], ["ip", "10.0.2.21"]]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2605</v>
      </c>
      <c r="B153" s="1" t="s">
        <v>28</v>
      </c>
      <c r="C153" s="1" t="s">
        <v>199</v>
      </c>
      <c r="D153" s="1" t="s">
        <v>151</v>
      </c>
      <c r="E153" s="1" t="s">
        <v>393</v>
      </c>
      <c r="F153" s="1" t="str">
        <f>IF(ISBLANK(E153), "", Table2[[#This Row],[unique_id]])</f>
        <v>parents_speaker</v>
      </c>
      <c r="G153" s="1" t="s">
        <v>385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sonos-parents-speaker</v>
      </c>
      <c r="AA153" s="2" t="s">
        <v>650</v>
      </c>
      <c r="AB153" s="1" t="s">
        <v>651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244</v>
      </c>
      <c r="AF153" s="1" t="s">
        <v>758</v>
      </c>
      <c r="AG153" s="1" t="s">
        <v>655</v>
      </c>
      <c r="AH153" s="34" t="s">
        <v>735</v>
      </c>
      <c r="AI153" s="28" t="str">
        <f>IF(OR(ISBLANK(AG153), ISBLANK(AH153)), "", _xlfn.CONCAT("[[""mac"", """, AG153, """], [""ip"", """, AH153, """]]"))</f>
        <v>[["mac", "5c:aa:fd:d1:23:be"], ["ip", "10.0.2.40"]]</v>
      </c>
    </row>
    <row r="154" spans="1:36" x14ac:dyDescent="0.2">
      <c r="A154" s="1">
        <v>2607</v>
      </c>
      <c r="B154" s="1" t="s">
        <v>28</v>
      </c>
      <c r="C154" s="1" t="s">
        <v>199</v>
      </c>
      <c r="D154" s="1" t="s">
        <v>151</v>
      </c>
      <c r="E154" s="1" t="s">
        <v>387</v>
      </c>
      <c r="F154" s="1" t="str">
        <f>IF(ISBLANK(E154), "", Table2[[#This Row],[unique_id]])</f>
        <v>kitchen_home</v>
      </c>
      <c r="G154" s="1" t="s">
        <v>386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sonos-kitchen-home</v>
      </c>
      <c r="AA154" s="2" t="s">
        <v>650</v>
      </c>
      <c r="AB154" s="1" t="s">
        <v>652</v>
      </c>
      <c r="AC154" s="4" t="s">
        <v>653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758</v>
      </c>
      <c r="AG154" s="1" t="s">
        <v>657</v>
      </c>
      <c r="AH154" s="34" t="s">
        <v>736</v>
      </c>
      <c r="AI154" s="28" t="str">
        <f>IF(OR(ISBLANK(AG154), ISBLANK(AH154)), "", _xlfn.CONCAT("[[""mac"", """, AG154, """], [""ip"", """, AH154, """]]"))</f>
        <v>[["mac", "48:a6:b8:e2:50:40"], ["ip", "10.0.2.41"]]</v>
      </c>
    </row>
    <row r="155" spans="1:36" x14ac:dyDescent="0.2">
      <c r="A155" s="1">
        <v>2608</v>
      </c>
      <c r="B155" s="1" t="s">
        <v>28</v>
      </c>
      <c r="C155" s="1" t="s">
        <v>199</v>
      </c>
      <c r="D155" s="1" t="s">
        <v>151</v>
      </c>
      <c r="E155" s="1" t="s">
        <v>153</v>
      </c>
      <c r="F155" s="1" t="str">
        <f>IF(ISBLANK(E155), "", Table2[[#This Row],[unique_id]])</f>
        <v>kitchen_speaker</v>
      </c>
      <c r="G155" s="1" t="s">
        <v>207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sonos-kitchen-speaker</v>
      </c>
      <c r="AA155" s="2" t="s">
        <v>650</v>
      </c>
      <c r="AB155" s="1" t="s">
        <v>651</v>
      </c>
      <c r="AC155" s="4" t="s">
        <v>654</v>
      </c>
      <c r="AD155" s="1" t="str">
        <f>IF(OR(ISBLANK(AG155), ISBLANK(AH155)), "", Table2[[#This Row],[device_via_device]])</f>
        <v>Sonos</v>
      </c>
      <c r="AE155" s="1" t="s">
        <v>261</v>
      </c>
      <c r="AF155" s="1" t="s">
        <v>758</v>
      </c>
      <c r="AG155" s="1" t="s">
        <v>656</v>
      </c>
      <c r="AH155" s="34" t="s">
        <v>737</v>
      </c>
      <c r="AI155" s="28" t="str">
        <f>IF(OR(ISBLANK(AG155), ISBLANK(AH155)), "", _xlfn.CONCAT("[[""mac"", """, AG155, """], [""ip"", """, AH155, """]]"))</f>
        <v>[["mac", "5c:aa:fd:f1:a3:d4"], ["ip", "10.0.2.42"]]</v>
      </c>
    </row>
    <row r="156" spans="1:36" x14ac:dyDescent="0.2">
      <c r="A156" s="1">
        <v>2612</v>
      </c>
      <c r="B156" s="1" t="s">
        <v>28</v>
      </c>
      <c r="C156" s="1" t="s">
        <v>390</v>
      </c>
      <c r="D156" s="1" t="s">
        <v>151</v>
      </c>
      <c r="E156" s="1" t="s">
        <v>196</v>
      </c>
      <c r="F156" s="1" t="str">
        <f>IF(ISBLANK(E156), "", Table2[[#This Row],[unique_id]])</f>
        <v>lounge_tv</v>
      </c>
      <c r="G156" s="1" t="s">
        <v>197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apple-lounge-tv</v>
      </c>
      <c r="AA156" s="2" t="s">
        <v>725</v>
      </c>
      <c r="AB156" s="1" t="s">
        <v>640</v>
      </c>
      <c r="AC156" s="4" t="s">
        <v>726</v>
      </c>
      <c r="AD156" s="1" t="s">
        <v>390</v>
      </c>
      <c r="AE156" s="1" t="s">
        <v>246</v>
      </c>
      <c r="AF156" s="1" t="s">
        <v>758</v>
      </c>
      <c r="AG156" s="32" t="s">
        <v>729</v>
      </c>
      <c r="AH156" s="34" t="s">
        <v>738</v>
      </c>
      <c r="AI156" s="28" t="str">
        <f>IF(OR(ISBLANK(AG156), ISBLANK(AH156)), "", _xlfn.CONCAT("[[""mac"", """, AG156, """], [""ip"", """, AH156, """]]"))</f>
        <v>[["mac", "90:dd:5d:ce:1e:96"], ["ip", "10.0.2.47"]]</v>
      </c>
    </row>
    <row r="157" spans="1:36" x14ac:dyDescent="0.2">
      <c r="A157" s="1">
        <v>2611</v>
      </c>
      <c r="B157" s="1" t="s">
        <v>28</v>
      </c>
      <c r="C157" s="1" t="s">
        <v>390</v>
      </c>
      <c r="D157" s="1" t="s">
        <v>151</v>
      </c>
      <c r="E157" s="1" t="s">
        <v>391</v>
      </c>
      <c r="F157" s="1" t="str">
        <f>IF(ISBLANK(E157), "", Table2[[#This Row],[unique_id]])</f>
        <v>lounge_speaker</v>
      </c>
      <c r="G157" s="1" t="s">
        <v>388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apple-lounge-speaker</v>
      </c>
      <c r="AA157" s="2" t="s">
        <v>725</v>
      </c>
      <c r="AB157" s="1" t="s">
        <v>651</v>
      </c>
      <c r="AC157" s="1" t="s">
        <v>724</v>
      </c>
      <c r="AD157" s="1" t="s">
        <v>390</v>
      </c>
      <c r="AE157" s="1" t="s">
        <v>246</v>
      </c>
      <c r="AF157" s="1" t="s">
        <v>758</v>
      </c>
      <c r="AG157" s="32" t="s">
        <v>730</v>
      </c>
      <c r="AH157" s="34" t="s">
        <v>739</v>
      </c>
      <c r="AI157" s="28" t="str">
        <f>IF(OR(ISBLANK(AG157), ISBLANK(AH157)), "", _xlfn.CONCAT("[[""mac"", """, AG157, """], [""ip"", """, AH157, """]]"))</f>
        <v>[["mac", "d4:a3:3d:5c:8c:28"], ["ip", "10.0.2.48"]]</v>
      </c>
    </row>
    <row r="158" spans="1:36" x14ac:dyDescent="0.2">
      <c r="A158" s="1">
        <v>2600</v>
      </c>
      <c r="B158" s="1" t="s">
        <v>277</v>
      </c>
      <c r="C158" s="1" t="s">
        <v>305</v>
      </c>
      <c r="D158" s="1" t="s">
        <v>151</v>
      </c>
      <c r="E158" s="1" t="s">
        <v>152</v>
      </c>
      <c r="F158" s="1" t="str">
        <f>IF(ISBLANK(E158), "", Table2[[#This Row],[unique_id]])</f>
        <v>ada_home</v>
      </c>
      <c r="G158" s="1" t="s">
        <v>206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google-ada-home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133</v>
      </c>
      <c r="AF158" s="1" t="s">
        <v>758</v>
      </c>
      <c r="AG158" s="31" t="s">
        <v>714</v>
      </c>
      <c r="AH158" s="34" t="s">
        <v>740</v>
      </c>
      <c r="AI158" s="28" t="str">
        <f>IF(OR(ISBLANK(AG158), ISBLANK(AH158)), "", _xlfn.CONCAT("[[""mac"", """, AG158, """], [""ip"", """, AH158, """]]"))</f>
        <v>[["mac", "00:00:00:00:00:00"], ["ip", "10.0.2.50"]]</v>
      </c>
    </row>
    <row r="159" spans="1:36" x14ac:dyDescent="0.2">
      <c r="A159" s="1">
        <v>2601</v>
      </c>
      <c r="B159" s="1" t="s">
        <v>277</v>
      </c>
      <c r="C159" s="1" t="s">
        <v>305</v>
      </c>
      <c r="D159" s="1" t="s">
        <v>151</v>
      </c>
      <c r="E159" s="1" t="s">
        <v>380</v>
      </c>
      <c r="F159" s="1" t="str">
        <f>IF(ISBLANK(E159), "", Table2[[#This Row],[unique_id]])</f>
        <v>edwin_home</v>
      </c>
      <c r="G159" s="1" t="s">
        <v>382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google-edwin-home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129</v>
      </c>
      <c r="AF159" s="1" t="s">
        <v>758</v>
      </c>
      <c r="AG159" s="31" t="s">
        <v>714</v>
      </c>
      <c r="AH159" s="34" t="s">
        <v>741</v>
      </c>
      <c r="AI159" s="28" t="str">
        <f>IF(OR(ISBLANK(AG159), ISBLANK(AH159)), "", _xlfn.CONCAT("[[""mac"", """, AG159, """], [""ip"", """, AH159, """]]"))</f>
        <v>[["mac", "00:00:00:00:00:00"], ["ip", "10.0.2.51"]]</v>
      </c>
    </row>
    <row r="160" spans="1:36" x14ac:dyDescent="0.2">
      <c r="A160" s="1">
        <v>2603</v>
      </c>
      <c r="B160" s="1" t="s">
        <v>277</v>
      </c>
      <c r="C160" s="1" t="s">
        <v>305</v>
      </c>
      <c r="D160" s="1" t="s">
        <v>151</v>
      </c>
      <c r="E160" s="1" t="s">
        <v>394</v>
      </c>
      <c r="F160" s="1" t="str">
        <f>IF(ISBLANK(E160), "", Table2[[#This Row],[unique_id]])</f>
        <v>parents_home</v>
      </c>
      <c r="G160" s="1" t="s">
        <v>384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google-parents-home</v>
      </c>
      <c r="AA160" s="2" t="s">
        <v>717</v>
      </c>
      <c r="AB160" s="1" t="s">
        <v>652</v>
      </c>
      <c r="AC160" s="1" t="s">
        <v>715</v>
      </c>
      <c r="AD160" s="1" t="s">
        <v>305</v>
      </c>
      <c r="AE160" s="1" t="s">
        <v>244</v>
      </c>
      <c r="AF160" s="1" t="s">
        <v>758</v>
      </c>
      <c r="AG160" s="31" t="s">
        <v>714</v>
      </c>
      <c r="AH160" s="34" t="s">
        <v>742</v>
      </c>
      <c r="AI160" s="28" t="str">
        <f>IF(OR(ISBLANK(AG160), ISBLANK(AH160)), "", _xlfn.CONCAT("[[""mac"", """, AG160, """], [""ip"", """, AH160, """]]"))</f>
        <v>[["mac", "00:00:00:00:00:00"], ["ip", "10.0.2.52"]]</v>
      </c>
    </row>
    <row r="161" spans="1:35" x14ac:dyDescent="0.2">
      <c r="A161" s="1">
        <v>2604</v>
      </c>
      <c r="B161" s="1" t="s">
        <v>277</v>
      </c>
      <c r="C161" s="1" t="s">
        <v>305</v>
      </c>
      <c r="D161" s="1" t="s">
        <v>151</v>
      </c>
      <c r="E161" s="1" t="s">
        <v>392</v>
      </c>
      <c r="F161" s="1" t="str">
        <f>IF(ISBLANK(E161), "", Table2[[#This Row],[unique_id]])</f>
        <v>parents_tv</v>
      </c>
      <c r="G161" s="1" t="s">
        <v>389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google-parents-tv</v>
      </c>
      <c r="AA161" s="2" t="s">
        <v>717</v>
      </c>
      <c r="AB161" s="1" t="s">
        <v>640</v>
      </c>
      <c r="AC161" s="1" t="s">
        <v>716</v>
      </c>
      <c r="AD161" s="1" t="s">
        <v>305</v>
      </c>
      <c r="AE161" s="1" t="s">
        <v>244</v>
      </c>
      <c r="AF161" s="1" t="s">
        <v>758</v>
      </c>
      <c r="AG161" s="31" t="s">
        <v>714</v>
      </c>
      <c r="AH161" s="34" t="s">
        <v>743</v>
      </c>
      <c r="AI161" s="28" t="str">
        <f>IF(OR(ISBLANK(AG161), ISBLANK(AH161)), "", _xlfn.CONCAT("[[""mac"", """, AG161, """], [""ip"", """, AH161, """]]"))</f>
        <v>[["mac", "00:00:00:00:00:00"], ["ip", "10.0.2.53"]]</v>
      </c>
    </row>
    <row r="162" spans="1:35" x14ac:dyDescent="0.2">
      <c r="A162" s="1">
        <v>2610</v>
      </c>
      <c r="B162" s="1" t="s">
        <v>277</v>
      </c>
      <c r="C162" s="1" t="s">
        <v>305</v>
      </c>
      <c r="D162" s="1" t="s">
        <v>151</v>
      </c>
      <c r="E162" s="1" t="s">
        <v>381</v>
      </c>
      <c r="F162" s="1" t="str">
        <f>IF(ISBLANK(E162), "", Table2[[#This Row],[unique_id]])</f>
        <v>lounge_home</v>
      </c>
      <c r="G162" s="1" t="s">
        <v>383</v>
      </c>
      <c r="H162" s="1" t="s">
        <v>401</v>
      </c>
      <c r="I162" s="1" t="s">
        <v>150</v>
      </c>
      <c r="K162" s="1" t="s">
        <v>139</v>
      </c>
      <c r="L162" s="1" t="s">
        <v>400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google-lounge-home</v>
      </c>
      <c r="AA162" s="2" t="s">
        <v>717</v>
      </c>
      <c r="AB162" s="1" t="s">
        <v>652</v>
      </c>
      <c r="AC162" s="1" t="s">
        <v>715</v>
      </c>
      <c r="AD162" s="1" t="s">
        <v>305</v>
      </c>
      <c r="AE162" s="1" t="s">
        <v>246</v>
      </c>
      <c r="AF162" s="1" t="s">
        <v>758</v>
      </c>
      <c r="AG162" s="31" t="s">
        <v>714</v>
      </c>
      <c r="AH162" s="34" t="s">
        <v>744</v>
      </c>
      <c r="AI162" s="28" t="str">
        <f>IF(OR(ISBLANK(AG162), ISBLANK(AH162)), "", _xlfn.CONCAT("[[""mac"", """, AG162, """], [""ip"", """, AH162, """]]"))</f>
        <v>[["mac", "00:00:00:00:00:00"], ["ip", "10.0.2.54"]]</v>
      </c>
    </row>
    <row r="163" spans="1:35" x14ac:dyDescent="0.2">
      <c r="A163" s="1">
        <v>1450</v>
      </c>
      <c r="B163" s="1" t="s">
        <v>28</v>
      </c>
      <c r="C163" s="1" t="s">
        <v>136</v>
      </c>
      <c r="D163" s="1" t="s">
        <v>131</v>
      </c>
      <c r="E163" s="1" t="s">
        <v>132</v>
      </c>
      <c r="F163" s="1" t="str">
        <f>IF(ISBLANK(E163), "", Table2[[#This Row],[unique_id]])</f>
        <v>ada</v>
      </c>
      <c r="G163" s="1" t="s">
        <v>133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senseme-ada-fan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133</v>
      </c>
      <c r="AF163" s="1" t="s">
        <v>758</v>
      </c>
      <c r="AG163" s="1" t="s">
        <v>660</v>
      </c>
      <c r="AH163" s="33" t="s">
        <v>745</v>
      </c>
      <c r="AI163" s="28" t="str">
        <f>IF(OR(ISBLANK(AG163), ISBLANK(AH163)), "", _xlfn.CONCAT("[[""mac"", """, AG163, """], [""ip"", """, AH163, """]]"))</f>
        <v>[["mac", "20:f8:5e:d7:19:e0"], ["ip", "10.0.2.60"]]</v>
      </c>
    </row>
    <row r="164" spans="1:35" x14ac:dyDescent="0.2">
      <c r="A164" s="1">
        <v>1451</v>
      </c>
      <c r="B164" s="1" t="s">
        <v>28</v>
      </c>
      <c r="C164" s="1" t="s">
        <v>136</v>
      </c>
      <c r="D164" s="1" t="s">
        <v>131</v>
      </c>
      <c r="E164" s="1" t="s">
        <v>260</v>
      </c>
      <c r="F164" s="1" t="str">
        <f>IF(ISBLANK(E164), "", Table2[[#This Row],[unique_id]])</f>
        <v>edwin</v>
      </c>
      <c r="G164" s="1" t="s">
        <v>129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senseme-edwin-fan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129</v>
      </c>
      <c r="AF164" s="1" t="s">
        <v>758</v>
      </c>
      <c r="AG164" s="1" t="s">
        <v>661</v>
      </c>
      <c r="AH164" s="33" t="s">
        <v>746</v>
      </c>
      <c r="AI164" s="28" t="str">
        <f>IF(OR(ISBLANK(AG164), ISBLANK(AH164)), "", _xlfn.CONCAT("[[""mac"", """, AG164, """], [""ip"", """, AH164, """]]"))</f>
        <v>[["mac", "20:f8:5e:d7:26:1c"], ["ip", "10.0.2.61"]]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1452</v>
      </c>
      <c r="B166" s="1" t="s">
        <v>28</v>
      </c>
      <c r="C166" s="1" t="s">
        <v>136</v>
      </c>
      <c r="D166" s="1" t="s">
        <v>131</v>
      </c>
      <c r="E166" s="1" t="s">
        <v>259</v>
      </c>
      <c r="F166" s="1" t="str">
        <f>IF(ISBLANK(E166), "", Table2[[#This Row],[unique_id]])</f>
        <v>parents</v>
      </c>
      <c r="G166" s="1" t="s">
        <v>244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senseme-parents-fan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244</v>
      </c>
      <c r="AF166" s="1" t="s">
        <v>758</v>
      </c>
      <c r="AG166" s="1" t="s">
        <v>664</v>
      </c>
      <c r="AH166" s="33" t="s">
        <v>747</v>
      </c>
      <c r="AI166" s="28" t="str">
        <f>IF(OR(ISBLANK(AG166), ISBLANK(AH166)), "", _xlfn.CONCAT("[[""mac"", """, AG166, """], [""ip"", """, AH166, """]]"))</f>
        <v>[["mac", "20:f8:5e:d8:a5:6b"], ["ip", "10.0.2.62"]]</v>
      </c>
    </row>
    <row r="167" spans="1:35" x14ac:dyDescent="0.2">
      <c r="A167" s="1">
        <v>1454</v>
      </c>
      <c r="B167" s="1" t="s">
        <v>28</v>
      </c>
      <c r="C167" s="1" t="s">
        <v>136</v>
      </c>
      <c r="D167" s="1" t="s">
        <v>131</v>
      </c>
      <c r="E167" s="1" t="s">
        <v>504</v>
      </c>
      <c r="F167" s="1" t="str">
        <f>IF(ISBLANK(E167), "", Table2[[#This Row],[unique_id]])</f>
        <v>lounge</v>
      </c>
      <c r="G167" s="1" t="s">
        <v>246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senseme-lounge-fan</v>
      </c>
      <c r="AA167" s="2" t="s">
        <v>658</v>
      </c>
      <c r="AB167" s="1" t="s">
        <v>131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246</v>
      </c>
      <c r="AF167" s="1" t="s">
        <v>758</v>
      </c>
      <c r="AG167" s="1" t="s">
        <v>665</v>
      </c>
      <c r="AH167" s="33" t="s">
        <v>748</v>
      </c>
      <c r="AI167" s="28" t="str">
        <f>IF(OR(ISBLANK(AG167), ISBLANK(AH167)), "", _xlfn.CONCAT("[[""mac"", """, AG167, """], [""ip"", """, AH167, """]]"))</f>
        <v>[["mac", "20:f8:5e:d9:11:77"], ["ip", "10.0.2.63"]]</v>
      </c>
    </row>
    <row r="168" spans="1:35" x14ac:dyDescent="0.2">
      <c r="A168" s="1">
        <v>1455</v>
      </c>
      <c r="B168" s="1" t="s">
        <v>28</v>
      </c>
      <c r="C168" s="1" t="s">
        <v>136</v>
      </c>
      <c r="D168" s="1" t="s">
        <v>131</v>
      </c>
      <c r="E168" s="1" t="s">
        <v>344</v>
      </c>
      <c r="F168" s="1" t="str">
        <f>IF(ISBLANK(E168), "", Table2[[#This Row],[unique_id]])</f>
        <v>deck_east</v>
      </c>
      <c r="G168" s="1" t="s">
        <v>274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senseme-deck-east-fan</v>
      </c>
      <c r="AA168" s="2" t="s">
        <v>658</v>
      </c>
      <c r="AB168" s="1" t="s">
        <v>667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758</v>
      </c>
      <c r="AG168" s="1" t="s">
        <v>662</v>
      </c>
      <c r="AH168" s="33" t="s">
        <v>749</v>
      </c>
      <c r="AI168" s="28" t="str">
        <f>IF(OR(ISBLANK(AG168), ISBLANK(AH168)), "", _xlfn.CONCAT("[[""mac"", """, AG168, """], [""ip"", """, AH168, """]]"))</f>
        <v>[["mac", "20:f8:5e:1e:ea:a0"], ["ip", "10.0.2.64"]]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1456</v>
      </c>
      <c r="B241" s="1" t="s">
        <v>28</v>
      </c>
      <c r="C241" s="1" t="s">
        <v>136</v>
      </c>
      <c r="D241" s="1" t="s">
        <v>131</v>
      </c>
      <c r="E241" s="1" t="s">
        <v>345</v>
      </c>
      <c r="F241" s="1" t="str">
        <f>IF(ISBLANK(E241), "", Table2[[#This Row],[unique_id]])</f>
        <v>deck_west</v>
      </c>
      <c r="G241" s="1" t="s">
        <v>273</v>
      </c>
      <c r="H241" s="1" t="s">
        <v>134</v>
      </c>
      <c r="I241" s="1" t="s">
        <v>135</v>
      </c>
      <c r="K241" s="1" t="s">
        <v>139</v>
      </c>
      <c r="R241" s="1" t="s">
        <v>347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senseme-deck-west-fan</v>
      </c>
      <c r="AA241" s="2" t="s">
        <v>658</v>
      </c>
      <c r="AB241" s="1" t="s">
        <v>668</v>
      </c>
      <c r="AC241" s="1" t="s">
        <v>659</v>
      </c>
      <c r="AD241" s="1" t="str">
        <f>IF(OR(ISBLANK(AG241), ISBLANK(AH241)), "", Table2[[#This Row],[device_via_device]])</f>
        <v>SenseMe</v>
      </c>
      <c r="AE241" s="1" t="s">
        <v>628</v>
      </c>
      <c r="AF241" s="1" t="s">
        <v>758</v>
      </c>
      <c r="AG241" s="1" t="s">
        <v>663</v>
      </c>
      <c r="AH241" s="34" t="s">
        <v>750</v>
      </c>
      <c r="AI241" s="28" t="str">
        <f>IF(OR(ISBLANK(AG241), ISBLANK(AH241)), "", _xlfn.CONCAT("[[""mac"", """, AG241, """], [""ip"", """, AH241, """]]"))</f>
        <v>[["mac", "20:f8:5e:1e:da:35"], ["ip", "10.0.2.65"]]</v>
      </c>
    </row>
    <row r="242" spans="1:36" x14ac:dyDescent="0.2">
      <c r="A242" s="1">
        <v>5004</v>
      </c>
      <c r="B242" s="7" t="s">
        <v>277</v>
      </c>
      <c r="C242" s="7" t="s">
        <v>708</v>
      </c>
      <c r="D242" s="7"/>
      <c r="E242" s="7"/>
      <c r="G242" s="7"/>
      <c r="H242" s="7"/>
      <c r="I242" s="7"/>
      <c r="J242" s="7"/>
      <c r="K242" s="7"/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">
        <v>709</v>
      </c>
      <c r="AA242" s="2" t="s">
        <v>711</v>
      </c>
      <c r="AB242" s="1" t="s">
        <v>713</v>
      </c>
      <c r="AC242" s="1" t="s">
        <v>710</v>
      </c>
      <c r="AD242" s="1" t="s">
        <v>712</v>
      </c>
      <c r="AE242" s="1" t="s">
        <v>30</v>
      </c>
      <c r="AF242" s="1" t="s">
        <v>783</v>
      </c>
      <c r="AG242" s="31" t="s">
        <v>714</v>
      </c>
      <c r="AH242" s="33" t="s">
        <v>784</v>
      </c>
      <c r="AI242" s="28" t="str">
        <f>IF(OR(ISBLANK(AG242), ISBLANK(AH242)), "", _xlfn.CONCAT("[[""mac"", """, AG242, """], [""ip"", """, AH242, """]]"))</f>
        <v>[["mac", "00:00:00:00:00:00"], ["ip", "10.0.4.10"]]</v>
      </c>
      <c r="AJ242" s="1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5010</v>
      </c>
      <c r="B244" s="1" t="s">
        <v>28</v>
      </c>
      <c r="C244" s="1" t="s">
        <v>700</v>
      </c>
      <c r="E244" s="7"/>
      <c r="I244" s="7"/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">
        <v>699</v>
      </c>
      <c r="AA244" s="2" t="s">
        <v>698</v>
      </c>
      <c r="AB244" s="1" t="s">
        <v>696</v>
      </c>
      <c r="AC244" s="1" t="s">
        <v>697</v>
      </c>
      <c r="AD244" s="1" t="s">
        <v>695</v>
      </c>
      <c r="AE244" s="1" t="s">
        <v>30</v>
      </c>
      <c r="AF244" s="1" t="s">
        <v>804</v>
      </c>
      <c r="AG244" s="1" t="s">
        <v>694</v>
      </c>
      <c r="AH244" s="33" t="s">
        <v>751</v>
      </c>
      <c r="AI244" s="28" t="str">
        <f>IF(OR(ISBLANK(AG244), ISBLANK(AH244)), "", _xlfn.CONCAT("[[""mac"", """, AG244, """], [""ip"", """, AH244, """]]"))</f>
        <v>[["mac", "30:05:5c:8a:ff:10"], ["ip", "10.0.6.10"]]</v>
      </c>
      <c r="AJ244" s="1"/>
    </row>
    <row r="245" spans="1:36" x14ac:dyDescent="0.2">
      <c r="A245" s="1">
        <v>2700</v>
      </c>
      <c r="B245" s="1" t="s">
        <v>28</v>
      </c>
      <c r="C245" s="1" t="s">
        <v>304</v>
      </c>
      <c r="D245" s="1" t="s">
        <v>154</v>
      </c>
      <c r="E245" s="1" t="s">
        <v>155</v>
      </c>
      <c r="F245" s="1" t="str">
        <f>IF(ISBLANK(E245), "", Table2[[#This Row],[unique_id]])</f>
        <v>uvc_ada_medium</v>
      </c>
      <c r="G245" s="1" t="s">
        <v>133</v>
      </c>
      <c r="H245" s="1" t="s">
        <v>585</v>
      </c>
      <c r="I245" s="1" t="s">
        <v>268</v>
      </c>
      <c r="K245" s="1" t="s">
        <v>139</v>
      </c>
      <c r="L245" s="1" t="s">
        <v>402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">
        <v>704</v>
      </c>
      <c r="AA245" s="2" t="s">
        <v>706</v>
      </c>
      <c r="AB245" s="1" t="s">
        <v>707</v>
      </c>
      <c r="AC245" s="1" t="s">
        <v>703</v>
      </c>
      <c r="AD245" s="1" t="s">
        <v>304</v>
      </c>
      <c r="AE245" s="1" t="s">
        <v>133</v>
      </c>
      <c r="AF245" s="1" t="s">
        <v>804</v>
      </c>
      <c r="AG245" s="1" t="s">
        <v>701</v>
      </c>
      <c r="AH245" s="1" t="s">
        <v>752</v>
      </c>
      <c r="AI245" s="28" t="str">
        <f>IF(OR(ISBLANK(AG245), ISBLANK(AH245)), "", _xlfn.CONCAT("[[""mac"", """, AG245, """], [""ip"", """, AH245, """]]"))</f>
        <v>[["mac", "74:83:c2:3f:6c:4c"], ["ip", "10.0.6.20"]]</v>
      </c>
      <c r="AJ245" s="1"/>
    </row>
    <row r="246" spans="1:36" x14ac:dyDescent="0.2">
      <c r="A246" s="1">
        <v>2703</v>
      </c>
      <c r="B246" s="1" t="s">
        <v>28</v>
      </c>
      <c r="C246" s="1" t="s">
        <v>304</v>
      </c>
      <c r="D246" s="1" t="s">
        <v>154</v>
      </c>
      <c r="E246" s="1" t="s">
        <v>263</v>
      </c>
      <c r="F246" s="1" t="str">
        <f>IF(ISBLANK(E246), "", Table2[[#This Row],[unique_id]])</f>
        <v>uvc_edwin_medium</v>
      </c>
      <c r="G246" s="1" t="s">
        <v>129</v>
      </c>
      <c r="H246" s="1" t="s">
        <v>586</v>
      </c>
      <c r="I246" s="1" t="s">
        <v>268</v>
      </c>
      <c r="K246" s="1" t="s">
        <v>139</v>
      </c>
      <c r="L246" s="1" t="s">
        <v>402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">
        <v>705</v>
      </c>
      <c r="AA246" s="2" t="s">
        <v>706</v>
      </c>
      <c r="AB246" s="1" t="s">
        <v>707</v>
      </c>
      <c r="AC246" s="1" t="s">
        <v>703</v>
      </c>
      <c r="AD246" s="1" t="s">
        <v>304</v>
      </c>
      <c r="AE246" s="1" t="s">
        <v>129</v>
      </c>
      <c r="AF246" s="1" t="s">
        <v>804</v>
      </c>
      <c r="AG246" s="1" t="s">
        <v>702</v>
      </c>
      <c r="AH246" s="1" t="s">
        <v>753</v>
      </c>
      <c r="AI246" s="28" t="str">
        <f>IF(OR(ISBLANK(AG246), ISBLANK(AH246)), "", _xlfn.CONCAT("[[""mac"", """, AG246, """], [""ip"", """, AH246, """]]"))</f>
        <v>[["mac", "74:83:c2:3f:6e:5c"], ["ip", "10.0.6.21"]]</v>
      </c>
      <c r="AJ246" s="1"/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2103</v>
      </c>
      <c r="B248" s="1" t="s">
        <v>28</v>
      </c>
      <c r="C248" s="1" t="s">
        <v>302</v>
      </c>
      <c r="D248" s="1" t="s">
        <v>29</v>
      </c>
      <c r="E248" s="1" t="s">
        <v>306</v>
      </c>
      <c r="F248" s="1" t="str">
        <f>IF(ISBLANK(E248), "", Table2[[#This Row],[unique_id]])</f>
        <v>various_adhoc_outlet_current_consumption</v>
      </c>
      <c r="G248" s="1" t="s">
        <v>296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632</v>
      </c>
      <c r="AB248" s="1" t="s">
        <v>669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626</v>
      </c>
      <c r="AF248" s="1" t="s">
        <v>804</v>
      </c>
      <c r="AG248" s="1" t="s">
        <v>609</v>
      </c>
      <c r="AH248" s="33" t="s">
        <v>786</v>
      </c>
      <c r="AI248" s="28" t="str">
        <f>IF(OR(ISBLANK(AG248), ISBLANK(AH248)), "", _xlfn.CONCAT("[[""mac"", """, AG248, """], [""ip"", """, AH248, """]]"))</f>
        <v>[["mac", "10:27:f5:31:f2:2b"], ["ip", "10.0.6.70"]]</v>
      </c>
      <c r="AJ248" s="5"/>
    </row>
    <row r="249" spans="1:36" x14ac:dyDescent="0.2">
      <c r="A249" s="1">
        <v>2104</v>
      </c>
      <c r="B249" s="1" t="s">
        <v>28</v>
      </c>
      <c r="C249" s="1" t="s">
        <v>302</v>
      </c>
      <c r="D249" s="1" t="s">
        <v>29</v>
      </c>
      <c r="E249" s="1" t="s">
        <v>308</v>
      </c>
      <c r="F249" s="1" t="str">
        <f>IF(ISBLANK(E249), "", Table2[[#This Row],[unique_id]])</f>
        <v>study_battery_charger_current_consumption</v>
      </c>
      <c r="G249" s="1" t="s">
        <v>295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632</v>
      </c>
      <c r="AB249" s="1" t="s">
        <v>670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627</v>
      </c>
      <c r="AF249" s="1" t="s">
        <v>804</v>
      </c>
      <c r="AG249" s="1" t="s">
        <v>610</v>
      </c>
      <c r="AH249" s="35" t="s">
        <v>787</v>
      </c>
      <c r="AI249" s="28" t="str">
        <f>IF(OR(ISBLANK(AG249), ISBLANK(AH249)), "", _xlfn.CONCAT("[[""mac"", """, AG249, """], [""ip"", """, AH249, """]]"))</f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2105</v>
      </c>
      <c r="B251" s="1" t="s">
        <v>28</v>
      </c>
      <c r="C251" s="1" t="s">
        <v>302</v>
      </c>
      <c r="D251" s="1" t="s">
        <v>29</v>
      </c>
      <c r="E251" s="1" t="s">
        <v>307</v>
      </c>
      <c r="F251" s="1" t="str">
        <f>IF(ISBLANK(E251), "", Table2[[#This Row],[unique_id]])</f>
        <v>laundry_vacuum_charger_current_consumption</v>
      </c>
      <c r="G251" s="1" t="s">
        <v>294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632</v>
      </c>
      <c r="AB251" s="1" t="s">
        <v>671</v>
      </c>
      <c r="AC251" s="7" t="s">
        <v>631</v>
      </c>
      <c r="AD251" s="1" t="str">
        <f>IF(OR(ISBLANK(AG251), ISBLANK(AH251)), "", Table2[[#This Row],[device_via_device]])</f>
        <v>TPLink</v>
      </c>
      <c r="AE251" s="1" t="s">
        <v>272</v>
      </c>
      <c r="AF251" s="1" t="s">
        <v>804</v>
      </c>
      <c r="AG251" s="1" t="s">
        <v>611</v>
      </c>
      <c r="AH251" s="33" t="s">
        <v>788</v>
      </c>
      <c r="AI251" s="28" t="str">
        <f>IF(OR(ISBLANK(AG251), ISBLANK(AH251)), "", _xlfn.CONCAT("[[""mac"", """, AG251, """], [""ip"", """, AH251, """]]"))</f>
        <v>[["mac", "5c:a6:e6:25:57:fd"], ["ip", "10.0.6.72"]]</v>
      </c>
    </row>
    <row r="252" spans="1:36" x14ac:dyDescent="0.2">
      <c r="A252" s="1">
        <v>2110</v>
      </c>
      <c r="B252" s="1" t="s">
        <v>28</v>
      </c>
      <c r="C252" s="1" t="s">
        <v>302</v>
      </c>
      <c r="D252" s="1" t="s">
        <v>29</v>
      </c>
      <c r="E252" s="1" t="s">
        <v>316</v>
      </c>
      <c r="F252" s="1" t="str">
        <f>IF(ISBLANK(E252), "", Table2[[#This Row],[unique_id]])</f>
        <v>kitchen_dish_washer_current_consumption</v>
      </c>
      <c r="G252" s="1" t="s">
        <v>292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632</v>
      </c>
      <c r="AB252" s="1" t="s">
        <v>644</v>
      </c>
      <c r="AC252" s="7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804</v>
      </c>
      <c r="AG252" s="1" t="s">
        <v>612</v>
      </c>
      <c r="AH252" s="35" t="s">
        <v>789</v>
      </c>
      <c r="AI252" s="28" t="str">
        <f>IF(OR(ISBLANK(AG252), ISBLANK(AH252)), "", _xlfn.CONCAT("[[""mac"", """, AG252, """], [""ip"", """, AH252, """]]"))</f>
        <v>[["mac", "5c:a6:e6:25:55:f7"], ["ip", "10.0.6.73"]]</v>
      </c>
    </row>
    <row r="253" spans="1:36" x14ac:dyDescent="0.2">
      <c r="A253" s="1">
        <v>2111</v>
      </c>
      <c r="B253" s="1" t="s">
        <v>28</v>
      </c>
      <c r="C253" s="1" t="s">
        <v>302</v>
      </c>
      <c r="D253" s="1" t="s">
        <v>29</v>
      </c>
      <c r="E253" s="1" t="s">
        <v>310</v>
      </c>
      <c r="F253" s="1" t="str">
        <f>IF(ISBLANK(E253), "", Table2[[#This Row],[unique_id]])</f>
        <v>laundry_clothes_dryer_current_consumption</v>
      </c>
      <c r="G253" s="1" t="s">
        <v>293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632</v>
      </c>
      <c r="AB253" s="1" t="s">
        <v>672</v>
      </c>
      <c r="AC253" s="7" t="s">
        <v>631</v>
      </c>
      <c r="AD253" s="1" t="str">
        <f>IF(OR(ISBLANK(AG253), ISBLANK(AH253)), "", Table2[[#This Row],[device_via_device]])</f>
        <v>TPLink</v>
      </c>
      <c r="AE253" s="1" t="s">
        <v>272</v>
      </c>
      <c r="AF253" s="1" t="s">
        <v>804</v>
      </c>
      <c r="AG253" s="1" t="s">
        <v>613</v>
      </c>
      <c r="AH253" s="35" t="s">
        <v>790</v>
      </c>
      <c r="AI253" s="28" t="str">
        <f>IF(OR(ISBLANK(AG253), ISBLANK(AH253)), "", _xlfn.CONCAT("[[""mac"", """, AG253, """], [""ip"", """, AH253, """]]"))</f>
        <v>[["mac", "5c:a6:e6:25:55:f0"], ["ip", "10.0.6.74"]]</v>
      </c>
    </row>
    <row r="254" spans="1:36" x14ac:dyDescent="0.2">
      <c r="A254" s="1">
        <v>2112</v>
      </c>
      <c r="B254" s="1" t="s">
        <v>28</v>
      </c>
      <c r="C254" s="1" t="s">
        <v>302</v>
      </c>
      <c r="D254" s="1" t="s">
        <v>29</v>
      </c>
      <c r="E254" s="1" t="s">
        <v>309</v>
      </c>
      <c r="F254" s="1" t="str">
        <f>IF(ISBLANK(E254), "", Table2[[#This Row],[unique_id]])</f>
        <v>laundry_washing_machine_current_consumption</v>
      </c>
      <c r="G254" s="1" t="s">
        <v>291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632</v>
      </c>
      <c r="AB254" s="1" t="s">
        <v>673</v>
      </c>
      <c r="AC254" s="7" t="s">
        <v>631</v>
      </c>
      <c r="AD254" s="1" t="str">
        <f>IF(OR(ISBLANK(AG254), ISBLANK(AH254)), "", Table2[[#This Row],[device_via_device]])</f>
        <v>TPLink</v>
      </c>
      <c r="AE254" s="1" t="s">
        <v>272</v>
      </c>
      <c r="AF254" s="1" t="s">
        <v>804</v>
      </c>
      <c r="AG254" s="1" t="s">
        <v>614</v>
      </c>
      <c r="AH254" s="33" t="s">
        <v>791</v>
      </c>
      <c r="AI254" s="28" t="str">
        <f>IF(OR(ISBLANK(AG254), ISBLANK(AH254)), "", _xlfn.CONCAT("[[""mac"", """, AG254, """], [""ip"", """, AH254, """]]"))</f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2113</v>
      </c>
      <c r="B257" s="1" t="s">
        <v>28</v>
      </c>
      <c r="C257" s="1" t="s">
        <v>302</v>
      </c>
      <c r="D257" s="1" t="s">
        <v>29</v>
      </c>
      <c r="E257" s="1" t="s">
        <v>301</v>
      </c>
      <c r="F257" s="1" t="str">
        <f>IF(ISBLANK(E257), "", Table2[[#This Row],[unique_id]])</f>
        <v>kitchen_coffee_machine_current_consumption</v>
      </c>
      <c r="G257" s="1" t="s">
        <v>138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632</v>
      </c>
      <c r="AB257" s="1" t="s">
        <v>674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261</v>
      </c>
      <c r="AF257" s="1" t="s">
        <v>804</v>
      </c>
      <c r="AG257" s="1" t="s">
        <v>615</v>
      </c>
      <c r="AH257" s="33" t="s">
        <v>792</v>
      </c>
      <c r="AI257" s="28" t="str">
        <f>IF(OR(ISBLANK(AG257), ISBLANK(AH257)), "", _xlfn.CONCAT("[[""mac"", """, AG257, """], [""ip"", """, AH257, """]]"))</f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2114</v>
      </c>
      <c r="B266" s="1" t="s">
        <v>28</v>
      </c>
      <c r="C266" s="1" t="s">
        <v>302</v>
      </c>
      <c r="D266" s="1" t="s">
        <v>29</v>
      </c>
      <c r="E266" s="1" t="s">
        <v>281</v>
      </c>
      <c r="F266" s="1" t="str">
        <f>IF(ISBLANK(E266), "", Table2[[#This Row],[unique_id]])</f>
        <v>kitchen_fridge_current_consumption</v>
      </c>
      <c r="G266" s="1" t="s">
        <v>287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633</v>
      </c>
      <c r="AB266" s="1" t="s">
        <v>637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261</v>
      </c>
      <c r="AF266" s="1" t="s">
        <v>804</v>
      </c>
      <c r="AG266" s="1" t="s">
        <v>616</v>
      </c>
      <c r="AH266" s="33" t="s">
        <v>793</v>
      </c>
      <c r="AI266" s="28" t="str">
        <f>IF(OR(ISBLANK(AG266), ISBLANK(AH266)), "", _xlfn.CONCAT("[[""mac"", """, AG266, """], [""ip"", """, AH266, """]]"))</f>
        <v>[["mac", "ac:84:c6:54:96:50"], ["ip", "10.0.6.77"]]</v>
      </c>
    </row>
    <row r="267" spans="1:36" x14ac:dyDescent="0.2">
      <c r="A267" s="1">
        <v>2115</v>
      </c>
      <c r="B267" s="1" t="s">
        <v>28</v>
      </c>
      <c r="C267" s="1" t="s">
        <v>302</v>
      </c>
      <c r="D267" s="1" t="s">
        <v>29</v>
      </c>
      <c r="E267" s="1" t="s">
        <v>279</v>
      </c>
      <c r="F267" s="1" t="str">
        <f>IF(ISBLANK(E267), "", Table2[[#This Row],[unique_id]])</f>
        <v>deck_freezer_current_consumption</v>
      </c>
      <c r="G267" s="1" t="s">
        <v>288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633</v>
      </c>
      <c r="AB267" s="1" t="s">
        <v>638</v>
      </c>
      <c r="AC267" s="1" t="s">
        <v>630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804</v>
      </c>
      <c r="AG267" s="1" t="s">
        <v>617</v>
      </c>
      <c r="AH267" s="33" t="s">
        <v>794</v>
      </c>
      <c r="AI267" s="28" t="str">
        <f>IF(OR(ISBLANK(AG267), ISBLANK(AH267)), "", _xlfn.CONCAT("[[""mac"", """, AG267, """], [""ip"", """, AH267, """]]"))</f>
        <v>[["mac", "ac:84:c6:54:9e:cf"], ["ip", "10.0.6.78"]]</v>
      </c>
    </row>
    <row r="268" spans="1:36" x14ac:dyDescent="0.2">
      <c r="A268" s="1">
        <v>2116</v>
      </c>
      <c r="B268" s="1" t="s">
        <v>28</v>
      </c>
      <c r="C268" s="1" t="s">
        <v>302</v>
      </c>
      <c r="D268" s="1" t="s">
        <v>29</v>
      </c>
      <c r="E268" s="1" t="s">
        <v>604</v>
      </c>
      <c r="F268" s="1" t="str">
        <f>IF(ISBLANK(E268), "", Table2[[#This Row],[unique_id]])</f>
        <v>deck_festoons_current_consumption</v>
      </c>
      <c r="G268" s="1" t="s">
        <v>472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633</v>
      </c>
      <c r="AB268" s="1" t="s">
        <v>639</v>
      </c>
      <c r="AC268" s="1" t="s">
        <v>630</v>
      </c>
      <c r="AD268" s="1" t="str">
        <f>IF(OR(ISBLANK(AG268), ISBLANK(AH268)), "", Table2[[#This Row],[device_via_device]])</f>
        <v>TPLink</v>
      </c>
      <c r="AE268" s="1" t="s">
        <v>628</v>
      </c>
      <c r="AF268" s="1" t="s">
        <v>804</v>
      </c>
      <c r="AG268" s="1" t="s">
        <v>618</v>
      </c>
      <c r="AH268" s="33" t="s">
        <v>795</v>
      </c>
      <c r="AI268" s="28" t="str">
        <f>IF(OR(ISBLANK(AG268), ISBLANK(AH268)), "", _xlfn.CONCAT("[[""mac"", """, AG268, """], [""ip"", """, AH268, """]]"))</f>
        <v>[["mac", "ac:84:c6:54:a3:96"], ["ip", "10.0.6.79"]]</v>
      </c>
    </row>
    <row r="269" spans="1:36" x14ac:dyDescent="0.2">
      <c r="A269" s="1">
        <v>2117</v>
      </c>
      <c r="B269" s="1" t="s">
        <v>28</v>
      </c>
      <c r="C269" s="1" t="s">
        <v>302</v>
      </c>
      <c r="D269" s="1" t="s">
        <v>29</v>
      </c>
      <c r="E269" s="1" t="s">
        <v>282</v>
      </c>
      <c r="F269" s="1" t="str">
        <f>IF(ISBLANK(E269), "", Table2[[#This Row],[unique_id]])</f>
        <v>lounge_tv_current_consumption</v>
      </c>
      <c r="G269" s="1" t="s">
        <v>197</v>
      </c>
      <c r="H269" s="1" t="s">
        <v>339</v>
      </c>
      <c r="I269" s="1" t="s">
        <v>146</v>
      </c>
      <c r="K269" s="1" t="s">
        <v>139</v>
      </c>
      <c r="P269" s="1" t="s">
        <v>577</v>
      </c>
      <c r="R269" s="1" t="s">
        <v>341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633</v>
      </c>
      <c r="AB269" s="1" t="s">
        <v>640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246</v>
      </c>
      <c r="AF269" s="1" t="s">
        <v>804</v>
      </c>
      <c r="AG269" s="1" t="s">
        <v>619</v>
      </c>
      <c r="AH269" s="33" t="s">
        <v>796</v>
      </c>
      <c r="AI269" s="28" t="str">
        <f>IF(OR(ISBLANK(AG269), ISBLANK(AH269)), "", _xlfn.CONCAT("[[""mac"", """, AG269, """], [""ip"", """, AH269, """]]"))</f>
        <v>[["mac", "ac:84:c6:54:a3:a2"], ["ip", "10.0.6.80"]]</v>
      </c>
    </row>
    <row r="270" spans="1:36" x14ac:dyDescent="0.2">
      <c r="A270" s="1">
        <v>2118</v>
      </c>
      <c r="B270" s="1" t="s">
        <v>28</v>
      </c>
      <c r="C270" s="1" t="s">
        <v>302</v>
      </c>
      <c r="D270" s="1" t="s">
        <v>29</v>
      </c>
      <c r="E270" s="1" t="s">
        <v>315</v>
      </c>
      <c r="F270" s="1" t="str">
        <f>IF(ISBLANK(E270), "", Table2[[#This Row],[unique_id]])</f>
        <v>bathroom_rails_current_consumption</v>
      </c>
      <c r="G270" s="1" t="s">
        <v>314</v>
      </c>
      <c r="H270" s="1" t="s">
        <v>339</v>
      </c>
      <c r="I270" s="1" t="s">
        <v>146</v>
      </c>
      <c r="K270" s="1" t="s">
        <v>139</v>
      </c>
      <c r="P270" s="1" t="s">
        <v>577</v>
      </c>
      <c r="R270" s="1" t="s">
        <v>341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633</v>
      </c>
      <c r="AB270" s="1" t="s">
        <v>641</v>
      </c>
      <c r="AC270" s="1" t="s">
        <v>630</v>
      </c>
      <c r="AD270" s="1" t="str">
        <f>IF(OR(ISBLANK(AG270), ISBLANK(AH270)), "", Table2[[#This Row],[device_via_device]])</f>
        <v>TPLink</v>
      </c>
      <c r="AE270" s="1" t="s">
        <v>629</v>
      </c>
      <c r="AF270" s="1" t="s">
        <v>804</v>
      </c>
      <c r="AG270" s="1" t="s">
        <v>620</v>
      </c>
      <c r="AH270" s="33" t="s">
        <v>797</v>
      </c>
      <c r="AI270" s="28" t="str">
        <f>IF(OR(ISBLANK(AG270), ISBLANK(AH270)), "", _xlfn.CONCAT("[[""mac"", """, AG270, """], [""ip"", """, AH270, """]]"))</f>
        <v>[["mac", "ac:84:c6:54:9d:98"], ["ip", "10.0.6.81"]]</v>
      </c>
    </row>
    <row r="271" spans="1:36" x14ac:dyDescent="0.2">
      <c r="A271" s="1">
        <v>2119</v>
      </c>
      <c r="B271" s="1" t="s">
        <v>28</v>
      </c>
      <c r="C271" s="1" t="s">
        <v>302</v>
      </c>
      <c r="D271" s="1" t="s">
        <v>29</v>
      </c>
      <c r="E271" s="1" t="s">
        <v>298</v>
      </c>
      <c r="F271" s="1" t="str">
        <f>IF(ISBLANK(E271), "", Table2[[#This Row],[unique_id]])</f>
        <v>study_outlet_current_consumption</v>
      </c>
      <c r="G271" s="1" t="s">
        <v>290</v>
      </c>
      <c r="H271" s="1" t="s">
        <v>339</v>
      </c>
      <c r="I271" s="1" t="s">
        <v>146</v>
      </c>
      <c r="K271" s="1" t="s">
        <v>139</v>
      </c>
      <c r="P271" s="1" t="s">
        <v>577</v>
      </c>
      <c r="R271" s="1" t="s">
        <v>341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632</v>
      </c>
      <c r="AB271" s="1" t="s">
        <v>642</v>
      </c>
      <c r="AC271" s="7" t="s">
        <v>631</v>
      </c>
      <c r="AD271" s="1" t="str">
        <f>IF(OR(ISBLANK(AG271), ISBLANK(AH271)), "", Table2[[#This Row],[device_via_device]])</f>
        <v>TPLink</v>
      </c>
      <c r="AE271" s="1" t="s">
        <v>627</v>
      </c>
      <c r="AF271" s="1" t="s">
        <v>804</v>
      </c>
      <c r="AG271" s="1" t="s">
        <v>621</v>
      </c>
      <c r="AH271" s="33" t="s">
        <v>798</v>
      </c>
      <c r="AI271" s="28" t="str">
        <f>IF(OR(ISBLANK(AG271), ISBLANK(AH271)), "", _xlfn.CONCAT("[[""mac"", """, AG271, """], [""ip"", """, AH271, """]]"))</f>
        <v>[["mac", "60:a4:b7:1f:72:0a"], ["ip", "10.0.6.82"]]</v>
      </c>
    </row>
    <row r="272" spans="1:36" x14ac:dyDescent="0.2">
      <c r="A272" s="1">
        <v>2120</v>
      </c>
      <c r="B272" s="1" t="s">
        <v>28</v>
      </c>
      <c r="C272" s="1" t="s">
        <v>302</v>
      </c>
      <c r="D272" s="1" t="s">
        <v>29</v>
      </c>
      <c r="E272" s="1" t="s">
        <v>299</v>
      </c>
      <c r="F272" s="1" t="str">
        <f>IF(ISBLANK(E272), "", Table2[[#This Row],[unique_id]])</f>
        <v>office_outlet_current_consumption</v>
      </c>
      <c r="G272" s="1" t="s">
        <v>289</v>
      </c>
      <c r="H272" s="1" t="s">
        <v>339</v>
      </c>
      <c r="I272" s="1" t="s">
        <v>146</v>
      </c>
      <c r="K272" s="1" t="s">
        <v>139</v>
      </c>
      <c r="P272" s="1" t="s">
        <v>577</v>
      </c>
      <c r="R272" s="1" t="s">
        <v>341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632</v>
      </c>
      <c r="AB272" s="1" t="s">
        <v>642</v>
      </c>
      <c r="AC272" s="7" t="s">
        <v>631</v>
      </c>
      <c r="AD272" s="1" t="str">
        <f>IF(OR(ISBLANK(AG272), ISBLANK(AH272)), "", Table2[[#This Row],[device_via_device]])</f>
        <v>TPLink</v>
      </c>
      <c r="AE272" s="1" t="s">
        <v>271</v>
      </c>
      <c r="AF272" s="1" t="s">
        <v>804</v>
      </c>
      <c r="AG272" s="1" t="s">
        <v>622</v>
      </c>
      <c r="AH272" s="33" t="s">
        <v>799</v>
      </c>
      <c r="AI272" s="28" t="str">
        <f>IF(OR(ISBLANK(AG272), ISBLANK(AH272)), "", _xlfn.CONCAT("[[""mac"", """, AG272, """], [""ip"", """, AH272, """]]"))</f>
        <v>[["mac", "10:27:f5:31:ec:58"], ["ip", "10.0.6.83"]]</v>
      </c>
    </row>
    <row r="273" spans="1:36" x14ac:dyDescent="0.2">
      <c r="A273" s="1">
        <v>2121</v>
      </c>
      <c r="B273" s="1" t="s">
        <v>28</v>
      </c>
      <c r="C273" s="1" t="s">
        <v>302</v>
      </c>
      <c r="D273" s="1" t="s">
        <v>29</v>
      </c>
      <c r="E273" s="1" t="s">
        <v>606</v>
      </c>
      <c r="F273" s="28" t="str">
        <f>IF(ISBLANK(E273), "", Table2[[#This Row],[unique_id]])</f>
        <v>roof_switch_current_consumption</v>
      </c>
      <c r="G273" s="1" t="s">
        <v>283</v>
      </c>
      <c r="H273" s="1" t="s">
        <v>339</v>
      </c>
      <c r="I273" s="1" t="s">
        <v>146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tplink-roof-switch</v>
      </c>
      <c r="AA273" s="2" t="s">
        <v>633</v>
      </c>
      <c r="AB273" s="1" t="s">
        <v>137</v>
      </c>
      <c r="AC273" s="1" t="s">
        <v>630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804</v>
      </c>
      <c r="AG273" s="1" t="s">
        <v>623</v>
      </c>
      <c r="AH273" s="33" t="s">
        <v>800</v>
      </c>
      <c r="AI273" s="28" t="str">
        <f>IF(OR(ISBLANK(AG273), ISBLANK(AH273)), "", _xlfn.CONCAT("[[""mac"", """, AG273, """], [""ip"", """, AH273, """]]"))</f>
        <v>[["mac", "ac:84:c6:0d:20:9e"], ["ip", "10.0.6.84"]]</v>
      </c>
    </row>
    <row r="274" spans="1:36" x14ac:dyDescent="0.2">
      <c r="A274" s="1">
        <v>2122</v>
      </c>
      <c r="B274" s="1" t="s">
        <v>28</v>
      </c>
      <c r="C274" s="1" t="s">
        <v>302</v>
      </c>
      <c r="D274" s="1" t="s">
        <v>29</v>
      </c>
      <c r="E274" s="1" t="s">
        <v>607</v>
      </c>
      <c r="F274" s="28" t="str">
        <f>IF(ISBLANK(E274), "", Table2[[#This Row],[unique_id]])</f>
        <v>rack_modem_current_consumption</v>
      </c>
      <c r="G274" s="1" t="s">
        <v>285</v>
      </c>
      <c r="H274" s="1" t="s">
        <v>339</v>
      </c>
      <c r="I274" s="1" t="s">
        <v>146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632</v>
      </c>
      <c r="AB274" s="1" t="s">
        <v>643</v>
      </c>
      <c r="AC274" s="7" t="s">
        <v>631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804</v>
      </c>
      <c r="AG274" s="1" t="s">
        <v>624</v>
      </c>
      <c r="AH274" s="35" t="s">
        <v>801</v>
      </c>
      <c r="AI274" s="28" t="str">
        <f>IF(OR(ISBLANK(AG274), ISBLANK(AH274)), "", _xlfn.CONCAT("[[""mac"", """, AG274, """], [""ip"", """, AH274, """]]"))</f>
        <v>[["mac", "10:27:f5:31:f6:7e"], ["ip", "10.0.6.85"]]</v>
      </c>
    </row>
    <row r="275" spans="1:36" x14ac:dyDescent="0.2">
      <c r="A275" s="1">
        <v>2123</v>
      </c>
      <c r="B275" s="1" t="s">
        <v>28</v>
      </c>
      <c r="C275" s="1" t="s">
        <v>302</v>
      </c>
      <c r="D275" s="1" t="s">
        <v>29</v>
      </c>
      <c r="E275" s="1" t="s">
        <v>300</v>
      </c>
      <c r="F275" s="28" t="str">
        <f>IF(ISBLANK(E275), "", Table2[[#This Row],[unique_id]])</f>
        <v>rack_outlet_current_consumption</v>
      </c>
      <c r="G275" s="1" t="s">
        <v>608</v>
      </c>
      <c r="H275" s="1" t="s">
        <v>339</v>
      </c>
      <c r="I275" s="1" t="s">
        <v>146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633</v>
      </c>
      <c r="AB275" s="1" t="s">
        <v>642</v>
      </c>
      <c r="AC275" s="1" t="s">
        <v>630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804</v>
      </c>
      <c r="AG275" s="1" t="s">
        <v>625</v>
      </c>
      <c r="AH275" s="33" t="s">
        <v>802</v>
      </c>
      <c r="AI275" s="28" t="str">
        <f>IF(OR(ISBLANK(AG275), ISBLANK(AH275)), "", _xlfn.CONCAT("[[""mac"", """, AG275, """], [""ip"", """, AH275, """]]"))</f>
        <v>[["mac", "ac:84:c6:54:95:8b"], ["ip", "10.0.6.86"]]</v>
      </c>
    </row>
    <row r="276" spans="1:36" x14ac:dyDescent="0.2">
      <c r="A276" s="1">
        <v>2124</v>
      </c>
      <c r="B276" s="1" t="s">
        <v>28</v>
      </c>
      <c r="C276" s="1" t="s">
        <v>302</v>
      </c>
      <c r="D276" s="1" t="s">
        <v>29</v>
      </c>
      <c r="E276" s="1" t="s">
        <v>280</v>
      </c>
      <c r="F276" s="28" t="str">
        <f>IF(ISBLANK(E276), "", Table2[[#This Row],[unique_id]])</f>
        <v>kitchen_fan_current_consumption</v>
      </c>
      <c r="G276" s="1" t="s">
        <v>284</v>
      </c>
      <c r="H276" s="1" t="s">
        <v>339</v>
      </c>
      <c r="I276" s="1" t="s">
        <v>146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633</v>
      </c>
      <c r="AB276" s="1" t="s">
        <v>131</v>
      </c>
      <c r="AC276" s="1" t="s">
        <v>630</v>
      </c>
      <c r="AD276" s="1" t="str">
        <f>IF(OR(ISBLANK(AG276), ISBLANK(AH276)), "", Table2[[#This Row],[device_via_device]])</f>
        <v>TPLink</v>
      </c>
      <c r="AE276" s="1" t="s">
        <v>261</v>
      </c>
      <c r="AF276" s="1" t="s">
        <v>804</v>
      </c>
      <c r="AG276" s="30" t="s">
        <v>634</v>
      </c>
      <c r="AH276" s="36" t="s">
        <v>803</v>
      </c>
      <c r="AI276" s="28" t="str">
        <f>IF(OR(ISBLANK(AG276), ISBLANK(AH276)), "", _xlfn.CONCAT("[[""mac"", """, AG276, """], [""ip"", """, AH276, """]]"))</f>
        <v>[["mac", "ac:84:c6:0d:1b:9c"], ["ip", "10.0.6.87"]]</v>
      </c>
    </row>
    <row r="277" spans="1:36" hidden="1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hidden="1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hidden="1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hidden="1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hidden="1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hidden="1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hidden="1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hidden="1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2022-03-06T03:17:44Z</dcterms:modified>
</cp:coreProperties>
</file>