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B8D925DF-EAFD-B44B-B0AE-8B5A3928B28F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48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49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250" i="1"/>
  <c r="F187" i="1"/>
  <c r="F188" i="1"/>
  <c r="F189" i="1"/>
  <c r="F251" i="1"/>
  <c r="F190" i="1"/>
  <c r="F191" i="1"/>
  <c r="F192" i="1"/>
  <c r="F252" i="1"/>
  <c r="F193" i="1"/>
  <c r="F194" i="1"/>
  <c r="F195" i="1"/>
  <c r="F253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W165" i="1"/>
  <c r="V165" i="1"/>
  <c r="V164" i="1"/>
  <c r="W164" i="1"/>
  <c r="V138" i="1"/>
  <c r="W138" i="1"/>
  <c r="V139" i="1"/>
  <c r="W139" i="1"/>
  <c r="W141" i="1"/>
  <c r="V141" i="1"/>
  <c r="W166" i="1"/>
  <c r="V166" i="1"/>
  <c r="W167" i="1"/>
  <c r="V167" i="1"/>
  <c r="W168" i="1"/>
  <c r="V168" i="1"/>
  <c r="V249" i="1"/>
  <c r="W249" i="1"/>
  <c r="V251" i="1"/>
  <c r="W251" i="1"/>
  <c r="V252" i="1"/>
  <c r="W252" i="1"/>
  <c r="V253" i="1"/>
  <c r="W253" i="1"/>
  <c r="V250" i="1"/>
  <c r="W250" i="1"/>
  <c r="V248" i="1"/>
  <c r="W248" i="1"/>
  <c r="W142" i="1"/>
  <c r="V142" i="1"/>
  <c r="W143" i="1"/>
  <c r="V143" i="1"/>
  <c r="W203" i="1"/>
  <c r="V203" i="1"/>
  <c r="W202" i="1"/>
  <c r="V202" i="1"/>
  <c r="W201" i="1"/>
  <c r="V201" i="1"/>
  <c r="W100" i="1"/>
  <c r="V100" i="1"/>
  <c r="V70" i="1"/>
  <c r="W70" i="1"/>
  <c r="V69" i="1"/>
  <c r="W69" i="1"/>
  <c r="V102" i="1"/>
  <c r="W102" i="1"/>
  <c r="V80" i="1"/>
  <c r="W80" i="1"/>
  <c r="V83" i="1"/>
  <c r="W83" i="1"/>
  <c r="W82" i="1"/>
  <c r="V82" i="1"/>
  <c r="W79" i="1"/>
  <c r="V79" i="1"/>
  <c r="W101" i="1"/>
  <c r="V101" i="1"/>
  <c r="V133" i="1"/>
  <c r="W133" i="1"/>
  <c r="V134" i="1"/>
  <c r="W134" i="1"/>
  <c r="V135" i="1"/>
  <c r="W135" i="1"/>
  <c r="V136" i="1"/>
  <c r="W136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W200" i="1"/>
  <c r="V200" i="1"/>
  <c r="W199" i="1"/>
  <c r="V199" i="1"/>
  <c r="W198" i="1"/>
  <c r="V198" i="1"/>
  <c r="W197" i="1"/>
  <c r="V197" i="1"/>
  <c r="V286" i="1"/>
  <c r="W286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74" i="1"/>
  <c r="W274" i="1"/>
  <c r="V129" i="1"/>
  <c r="W129" i="1"/>
  <c r="V130" i="1"/>
  <c r="W130" i="1"/>
  <c r="V131" i="1"/>
  <c r="W131" i="1"/>
  <c r="V132" i="1"/>
  <c r="W132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0" i="1"/>
  <c r="V140" i="1"/>
  <c r="W137" i="1"/>
  <c r="V137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124" i="1"/>
  <c r="V124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<sst xmlns="http://schemas.openxmlformats.org/spreadsheetml/2006/main" count="2705" uniqueCount="604">
  <si>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</si>
  <si>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</si>
  <si>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</si>
  <si>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</si>
  <si>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</si>
  <si>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</si>
  <si>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</si>
  <si>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</si>
  <si>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</si>
  <si>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</si>
  <si>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</si>
  <si>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</si>
  <si>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</si>
  <si>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</si>
  <si>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</si>
  <si>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</si>
  <si>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</si>
  <si>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</si>
  <si>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</si>
  <si>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</si>
  <si>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</si>
  <si>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</si>
  <si>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</si>
  <si>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</si>
  <si>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</si>
  <si>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</si>
  <si>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</si>
  <si>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</si>
  <si>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</si>
  <si>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</si>
  <si>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</si>
  <si>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</si>
  <si>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</si>
  <si>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</si>
  <si>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</si>
  <si>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</si>
  <si>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</si>
  <si>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</si>
  <si>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</si>
  <si>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</si>
  <si>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</si>
  <si>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</si>
  <si>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</si>
  <si>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</si>
  <si>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</si>
  <si>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</si>
  <si>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</si>
  <si>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</si>
  <si>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</si>
  <si>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</si>
  <si>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</si>
  <si>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</si>
  <si>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</si>
  <si>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</si>
  <si>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</si>
  <si>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</si>
  <si>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</si>
  <si>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</si>
  <si>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</si>
  <si>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</si>
  <si>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</si>
  <si>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</si>
  <si>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</si>
  <si>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</si>
  <si>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</si>
  <si>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</si>
  <si>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</si>
  <si>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</si>
  <si>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</si>
  <si>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</si>
  <si>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</si>
  <si>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</si>
  <si>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</si>
  <si>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</si>
  <si>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</si>
  <si>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</si>
  <si>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</si>
  <si>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</si>
  <si>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</si>
  <si>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</si>
  <si>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</si>
  <si>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</si>
  <si>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</si>
  <si>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</si>
  <si>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</si>
  <si>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</si>
  <si>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</si>
  <si>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</si>
  <si>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</si>
  <si>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</si>
  <si>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</si>
  <si>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</si>
  <si>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</si>
  <si>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</si>
  <si>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</si>
  <si>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</si>
  <si>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</si>
  <si>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</si>
  <si>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</si>
  <si>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</si>
  <si>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</si>
  <si>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</si>
  <si>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</si>
  <si>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</si>
  <si>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</si>
  <si>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</si>
  <si>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</si>
  <si>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</si>
  <si>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</si>
  <si>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</si>
  <si>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</si>
  <si>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</si>
  <si>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</si>
  <si>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</si>
  <si>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</si>
  <si>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</si>
  <si>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</si>
  <si>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</si>
  <si>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</si>
  <si>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</si>
  <si>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</si>
  <si>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</si>
  <si>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</si>
  <si>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</si>
  <si>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</si>
  <si>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</si>
  <si>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</si>
  <si>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</si>
  <si>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</si>
  <si>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</si>
  <si>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</si>
  <si>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</si>
  <si>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</si>
  <si>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</si>
  <si>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</si>
  <si>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</si>
  <si>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</si>
  <si>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</si>
  <si>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</si>
  <si>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</si>
  <si>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</si>
  <si>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</si>
  <si>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</si>
  <si>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</si>
  <si>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</si>
  <si>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</si>
  <si>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</si>
  <si>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</si>
  <si>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</si>
  <si>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</si>
  <si>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</si>
  <si>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</si>
  <si>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</si>
  <si>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</si>
  <si>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</si>
  <si>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</si>
  <si>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</si>
  <si>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</si>
  <si>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</si>
  <si>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</si>
  <si>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</si>
  <si>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</si>
  <si>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</si>
  <si>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</si>
  <si>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</si>
  <si>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</si>
  <si>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</si>
  <si>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</si>
  <si>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</si>
  <si>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</si>
  <si>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</si>
  <si>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</si>
  <si>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</si>
  <si>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</si>
  <si>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</si>
  <si>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</si>
  <si>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</si>
  <si>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</si>
  <si>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</si>
  <si>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</si>
  <si>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</si>
  <si>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</si>
  <si>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</si>
  <si>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</si>
  <si>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</si>
  <si>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</si>
  <si>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</si>
  <si>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</si>
  <si>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</si>
  <si>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</si>
  <si>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</si>
  <si>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</si>
  <si>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</si>
  <si>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</si>
  <si>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</si>
  <si>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</si>
  <si>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</si>
  <si>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</si>
  <si>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</si>
  <si>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</si>
  <si>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</si>
  <si>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</si>
  <si>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</si>
  <si>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</si>
  <si>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</si>
  <si>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</si>
  <si>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</si>
  <si>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</si>
  <si>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</si>
  <si>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</si>
  <si>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</si>
  <si>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</si>
  <si>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</si>
  <si>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</si>
  <si>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</si>
  <si>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</si>
  <si>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</si>
  <si>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</si>
  <si>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</si>
  <si>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</si>
  <si>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</si>
  <si>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</si>
  <si>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</si>
  <si>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</si>
  <si>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</si>
  <si>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</si>
  <si>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</si>
  <si>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</si>
  <si>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</si>
  <si>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</si>
  <si>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</si>
  <si>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</si>
  <si>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</si>
  <si>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</si>
  <si>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</si>
  <si>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</si>
  <si>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</si>
  <si>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</si>
  <si>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</si>
  <si>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</si>
  <si>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</si>
  <si>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</si>
  <si>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</si>
  <si>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</si>
  <si>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</si>
  <si>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</si>
  <si>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</si>
  <si>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</si>
  <si>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</si>
  <si>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</si>
  <si>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</si>
  <si>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</si>
  <si>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</si>
  <si>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</si>
  <si>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</si>
  <si>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</si>
  <si>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</si>
  <si>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</si>
  <si>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</si>
  <si>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</si>
  <si>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</si>
  <si>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</si>
  <si>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</si>
  <si>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</si>
  <si>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</si>
  <si>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</si>
  <si>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</si>
  <si>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</si>
  <si>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</si>
  <si>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</si>
  <si>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</si>
  <si>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</si>
  <si>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</si>
  <si>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</si>
  <si>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</si>
  <si>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</si>
  <si>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</si>
  <si>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</si>
  <si>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</si>
  <si>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</si>
  <si>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</si>
  <si>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</si>
  <si>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</si>
  <si>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</si>
  <si>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</si>
  <si>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</si>
  <si>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</si>
  <si>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</si>
  <si>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</si>
  <si>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</si>
  <si>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</si>
  <si>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</si>
  <si>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</si>
  <si>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</si>
  <si>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</si>
  <si>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</si>
  <si>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</si>
  <si>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</si>
  <si>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</si>
  <si>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</si>
  <si>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</si>
  <si>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</si>
  <si>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</si>
  <si>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</si>
  <si>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</si>
  <si>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</si>
  <si>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</si>
  <si>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</si>
  <si>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</si>
  <si>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</si>
  <si>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</si>
  <si>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</si>
  <si>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</si>
  <si>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</si>
  <si>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</si>
  <si>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</si>
  <si>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</si>
  <si>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</si>
  <si>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</si>
  <si>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</si>
  <si>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</si>
  <si>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</si>
  <si>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</si>
  <si>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</si>
  <si>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</si>
  <si>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</si>
  <si>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</si>
  <si>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</si>
  <si>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</si>
  <si>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</si>
  <si>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</si>
  <si>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</si>
  <si>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</si>
  <si>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</si>
  <si>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</si>
  <si>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</si>
  <si>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</si>
  <si>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</si>
  <si>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</si>
  <si>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</si>
  <si>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</si>
  <si>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</si>
  <si>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</si>
  <si>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</si>
  <si>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</si>
  <si>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</si>
  <si>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</si>
  <si>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</si>
  <si>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</si>
  <si>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</si>
  <si>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</si>
  <si>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</si>
  <si>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</si>
  <si>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</si>
  <si>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</si>
  <si>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</si>
  <si>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</si>
  <si>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</si>
  <si>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</si>
  <si>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</si>
  <si>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</si>
  <si>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</si>
  <si>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</si>
  <si>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</si>
  <si>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</si>
  <si>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</si>
  <si>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</si>
  <si>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</si>
  <si>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</si>
  <si>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</si>
  <si>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</si>
  <si>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</si>
  <si>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</si>
  <si>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</si>
  <si>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</si>
  <si>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</si>
  <si>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</si>
  <si>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</si>
  <si>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</si>
  <si>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</si>
  <si>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</si>
  <si>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</si>
  <si>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</si>
  <si>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</si>
  <si>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</si>
  <si>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</si>
  <si>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</si>
  <si>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</si>
  <si>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</si>
  <si>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</si>
  <si>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</si>
  <si>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</si>
  <si>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</si>
  <si>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</si>
  <si>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</si>
  <si>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</si>
  <si>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</si>
  <si>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</si>
  <si>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</si>
  <si>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</si>
  <si>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</si>
  <si>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</si>
  <si>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</si>
  <si>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</si>
  <si>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</si>
  <si>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</si>
  <si>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</si>
  <si>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</si>
  <si>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</si>
  <si>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</si>
  <si>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</si>
  <si>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</si>
  <si>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</si>
  <si>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</si>
  <si>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</si>
  <si>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</si>
  <si>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</si>
  <si>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</si>
  <si>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</si>
  <si>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</si>
  <si>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</si>
  <si>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</si>
  <si>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</si>
  <si>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</si>
  <si>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</si>
  <si>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</si>
  <si>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</si>
  <si>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</si>
  <si>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</si>
  <si>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</si>
  <si>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</si>
  <si>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</si>
  <si>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</si>
  <si>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</si>
  <si>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</si>
  <si>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</si>
  <si>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</si>
  <si>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</si>
  <si>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</si>
  <si>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</si>
  <si>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</si>
  <si>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</si>
  <si>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</si>
  <si>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</si>
  <si>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</si>
  <si>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</si>
  <si>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</si>
  <si>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</si>
  <si>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</si>
  <si>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</si>
  <si>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</si>
  <si>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</si>
  <si>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</si>
  <si>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</si>
  <si>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</si>
  <si>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</si>
  <si>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</si>
  <si>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</si>
  <si>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</si>
  <si>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</si>
  <si>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</si>
  <si>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</si>
  <si>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</si>
  <si>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</si>
  <si>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</si>
  <si>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</si>
  <si>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</si>
  <si>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</si>
  <si>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</si>
  <si>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</si>
  <si>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</si>
  <si>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</si>
  <si>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</si>
  <si>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</si>
  <si>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</si>
  <si>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</si>
  <si>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</si>
  <si>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</si>
  <si>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</si>
  <si>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</si>
  <si>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</si>
  <si>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</si>
  <si>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</si>
  <si>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</si>
  <si>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</si>
  <si>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</si>
  <si>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</si>
  <si>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</si>
  <si>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</si>
  <si>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</si>
  <si>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</si>
  <si>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</si>
  <si>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</si>
  <si>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</si>
  <si>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</si>
  <si>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</si>
  <si>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</si>
  <si>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</si>
  <si>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</si>
  <si>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</si>
  <si>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</si>
  <si>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</si>
  <si>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</si>
  <si>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</si>
  <si>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</si>
  <si>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</si>
  <si>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</si>
  <si>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</si>
  <si>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</si>
  <si>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</si>
  <si>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</si>
  <si>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</si>
  <si>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</si>
  <si>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</si>
  <si>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</si>
  <si>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</si>
  <si>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</si>
  <si>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</si>
  <si>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</si>
  <si>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</si>
  <si>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</si>
  <si>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</si>
  <si>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</si>
  <si>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</si>
  <si>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</si>
  <si>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</si>
  <si>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</si>
  <si>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</si>
  <si>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</si>
  <si>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</si>
  <si>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</si>
  <si>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</si>
  <si>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</si>
  <si>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</si>
  <si>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</si>
  <si>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</si>
  <si>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</si>
  <si>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</si>
  <si>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</si>
  <si>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</si>
  <si>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</si>
  <si>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</si>
  <si>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</si>
  <si>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</si>
  <si>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</si>
  <si>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</si>
  <si>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</si>
  <si>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</si>
  <si>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</si>
  <si>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</si>
  <si>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</si>
  <si>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</si>
  <si>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</si>
  <si>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</si>
  <si>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</si>
  <si>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</si>
  <si>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</si>
  <si>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</si>
  <si>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</si>
  <si>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</si>
  <si>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</si>
  <si>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</si>
  <si>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</si>
  <si>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</si>
  <si>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</si>
  <si>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</si>
  <si>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</si>
  <si>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</si>
  <si>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</si>
  <si>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</si>
  <si>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</si>
  <si>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</si>
  <si>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</si>
  <si>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</si>
  <si>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</si>
  <si>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</si>
  <si>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</si>
  <si>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</si>
  <si>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</si>
  <si>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</si>
  <si>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</si>
  <si>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</si>
  <si>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fans_energy_daily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</si>
  <si>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</si>
  <si>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</si>
  <si>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</si>
  <si>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</si>
  <si>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</si>
  <si>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</si>
  <si>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</si>
  <si>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Peak Load</t>
  </si>
  <si>
    <t>Home Base Load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</si>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</sst>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2" totalsRowShown="0" headerRowDxfId="34" dataDxfId="32" headerRowBorderDxfId="33">
  <autoFilter ref="A3:AF572" xr:uid="{00000000-0009-0000-0100-000002000000}"/>
  <sortState xmlns:xlrd2="http://schemas.microsoft.com/office/spreadsheetml/2017/richdata2" ref="A4:AF572">
    <sortCondition ref="A3:A572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0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IF(ISBLANK(U4),  "", _xlfn.CONCAT("haas/entity/sensor/", LOWER(C4), "/", E4, "/config"))</calculatedColumnFormula>
    </tableColumn>
    <tableColumn id="18" xr3:uid="{00000000-0010-0000-0000-000012000000}" name="state_topic" dataDxfId="10">
      <calculatedColumnFormula>IF(ISBLANK(U4),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2"/>
  <sheetViews>
    <sheetView tabSelected="1" topLeftCell="A133" zoomScale="122" zoomScaleNormal="122" workbookViewId="0">
      <selection activeCell="S163" sqref="S16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0" t="s">
        <v>410</v>
      </c>
      <c r="B1" s="10" t="s">
        <v>410</v>
      </c>
      <c r="C1" s="10" t="s">
        <v>410</v>
      </c>
      <c r="D1" s="10" t="s">
        <v>410</v>
      </c>
      <c r="E1" s="10" t="s">
        <v>410</v>
      </c>
      <c r="F1" s="10" t="s">
        <v>410</v>
      </c>
      <c r="G1" s="10" t="s">
        <v>410</v>
      </c>
      <c r="H1" s="10" t="s">
        <v>410</v>
      </c>
      <c r="I1" s="10" t="s">
        <v>410</v>
      </c>
      <c r="J1" s="10" t="s">
        <v>411</v>
      </c>
      <c r="K1" s="10" t="s">
        <v>411</v>
      </c>
      <c r="L1" s="10" t="s">
        <v>412</v>
      </c>
      <c r="M1" s="13" t="s">
        <v>411</v>
      </c>
      <c r="N1" s="26" t="s">
        <v>411</v>
      </c>
      <c r="O1" s="16" t="s">
        <v>212</v>
      </c>
      <c r="P1" s="16" t="s">
        <v>213</v>
      </c>
      <c r="Q1" s="25" t="s">
        <v>214</v>
      </c>
      <c r="R1" s="25"/>
      <c r="S1" s="16" t="s">
        <v>212</v>
      </c>
      <c r="T1" s="16" t="s">
        <v>212</v>
      </c>
      <c r="U1" s="16" t="s">
        <v>212</v>
      </c>
      <c r="V1" s="16" t="s">
        <v>212</v>
      </c>
      <c r="W1" s="16" t="s">
        <v>212</v>
      </c>
      <c r="X1" s="16" t="s">
        <v>212</v>
      </c>
      <c r="Y1" s="16" t="s">
        <v>212</v>
      </c>
      <c r="Z1" s="16" t="s">
        <v>212</v>
      </c>
      <c r="AA1" s="23" t="s">
        <v>212</v>
      </c>
      <c r="AB1" s="16" t="s">
        <v>212</v>
      </c>
      <c r="AC1" s="16" t="s">
        <v>212</v>
      </c>
      <c r="AD1" s="16" t="s">
        <v>212</v>
      </c>
      <c r="AE1" s="16" t="s">
        <v>212</v>
      </c>
      <c r="AF1" s="16" t="s">
        <v>212</v>
      </c>
    </row>
    <row r="2" spans="1:32" s="7" customFormat="1" ht="33" customHeight="1" x14ac:dyDescent="0.2">
      <c r="A2" s="11" t="s">
        <v>186</v>
      </c>
      <c r="B2" s="11" t="s">
        <v>280</v>
      </c>
      <c r="C2" s="11" t="s">
        <v>183</v>
      </c>
      <c r="D2" s="11" t="s">
        <v>162</v>
      </c>
      <c r="E2" s="11" t="s">
        <v>163</v>
      </c>
      <c r="F2" s="11" t="s">
        <v>208</v>
      </c>
      <c r="G2" s="11" t="s">
        <v>206</v>
      </c>
      <c r="H2" s="11" t="s">
        <v>164</v>
      </c>
      <c r="I2" s="11" t="s">
        <v>165</v>
      </c>
      <c r="J2" s="11" t="s">
        <v>496</v>
      </c>
      <c r="K2" s="11" t="s">
        <v>392</v>
      </c>
      <c r="L2" s="11" t="s">
        <v>413</v>
      </c>
      <c r="M2" s="14" t="s">
        <v>170</v>
      </c>
      <c r="N2" s="27" t="s">
        <v>530</v>
      </c>
      <c r="O2" s="17" t="s">
        <v>166</v>
      </c>
      <c r="P2" s="17" t="s">
        <v>167</v>
      </c>
      <c r="Q2" s="17" t="s">
        <v>197</v>
      </c>
      <c r="R2" s="18" t="s">
        <v>168</v>
      </c>
      <c r="S2" s="18" t="s">
        <v>169</v>
      </c>
      <c r="T2" s="18" t="s">
        <v>171</v>
      </c>
      <c r="U2" s="18" t="s">
        <v>172</v>
      </c>
      <c r="V2" s="19" t="s">
        <v>173</v>
      </c>
      <c r="W2" s="18" t="s">
        <v>174</v>
      </c>
      <c r="X2" s="17" t="s">
        <v>175</v>
      </c>
      <c r="Y2" s="18">
        <v>1</v>
      </c>
      <c r="Z2" s="18" t="s">
        <v>176</v>
      </c>
      <c r="AA2" s="20" t="s">
        <v>177</v>
      </c>
      <c r="AB2" s="18" t="s">
        <v>178</v>
      </c>
      <c r="AC2" s="18" t="s">
        <v>179</v>
      </c>
      <c r="AD2" s="18" t="s">
        <v>180</v>
      </c>
      <c r="AE2" s="18" t="s">
        <v>181</v>
      </c>
      <c r="AF2" s="20" t="s">
        <v>182</v>
      </c>
    </row>
    <row r="3" spans="1:32" s="3" customFormat="1" x14ac:dyDescent="0.2">
      <c r="A3" s="12" t="s">
        <v>0</v>
      </c>
      <c r="B3" s="12" t="s">
        <v>1</v>
      </c>
      <c r="C3" s="12" t="s">
        <v>27</v>
      </c>
      <c r="D3" s="12" t="s">
        <v>2</v>
      </c>
      <c r="E3" s="12" t="s">
        <v>3</v>
      </c>
      <c r="F3" s="12" t="s">
        <v>4</v>
      </c>
      <c r="G3" s="12" t="s">
        <v>207</v>
      </c>
      <c r="H3" s="12" t="s">
        <v>5</v>
      </c>
      <c r="I3" s="12" t="s">
        <v>6</v>
      </c>
      <c r="J3" s="12" t="s">
        <v>495</v>
      </c>
      <c r="K3" s="12" t="s">
        <v>12</v>
      </c>
      <c r="L3" s="12" t="s">
        <v>409</v>
      </c>
      <c r="M3" s="15" t="s">
        <v>13</v>
      </c>
      <c r="N3" s="28" t="s">
        <v>528</v>
      </c>
      <c r="O3" s="19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1" t="s">
        <v>14</v>
      </c>
      <c r="U3" s="19" t="s">
        <v>15</v>
      </c>
      <c r="V3" s="19" t="s">
        <v>16</v>
      </c>
      <c r="W3" s="19" t="s">
        <v>17</v>
      </c>
      <c r="X3" s="19" t="s">
        <v>18</v>
      </c>
      <c r="Y3" s="19" t="s">
        <v>19</v>
      </c>
      <c r="Z3" s="19" t="s">
        <v>20</v>
      </c>
      <c r="AA3" s="21" t="s">
        <v>21</v>
      </c>
      <c r="AB3" s="19" t="s">
        <v>22</v>
      </c>
      <c r="AC3" s="19" t="s">
        <v>23</v>
      </c>
      <c r="AD3" s="19" t="s">
        <v>24</v>
      </c>
      <c r="AE3" s="19" t="s">
        <v>25</v>
      </c>
      <c r="AF3" s="21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531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575</v>
      </c>
      <c r="O4" s="1" t="s">
        <v>33</v>
      </c>
      <c r="P4" s="1" t="s">
        <v>92</v>
      </c>
      <c r="Q4" s="1" t="s">
        <v>93</v>
      </c>
      <c r="R4" s="1" t="s">
        <v>576</v>
      </c>
      <c r="S4" s="1">
        <v>300</v>
      </c>
      <c r="T4" s="2" t="s">
        <v>36</v>
      </c>
      <c r="U4" s="1" t="s">
        <v>95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490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6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532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575</v>
      </c>
      <c r="R5" s="1" t="s">
        <v>576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6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533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575</v>
      </c>
      <c r="R6" s="1" t="s">
        <v>576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6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534</v>
      </c>
      <c r="F7" s="1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575</v>
      </c>
      <c r="R7" s="1" t="s">
        <v>576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6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535</v>
      </c>
      <c r="F8" s="1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575</v>
      </c>
      <c r="R8" s="1" t="s">
        <v>576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6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2" t="s">
        <v>536</v>
      </c>
      <c r="F9" s="1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575</v>
      </c>
      <c r="R9" s="1" t="s">
        <v>576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6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2" t="s">
        <v>537</v>
      </c>
      <c r="F10" s="1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575</v>
      </c>
      <c r="R10" s="1" t="s">
        <v>576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6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538</v>
      </c>
      <c r="F11" s="1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575</v>
      </c>
      <c r="R11" s="1" t="s">
        <v>576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6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539</v>
      </c>
      <c r="F12" s="1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575</v>
      </c>
      <c r="R12" s="1" t="s">
        <v>576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6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540</v>
      </c>
      <c r="F13" s="1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575</v>
      </c>
      <c r="R13" s="1" t="s">
        <v>576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6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541</v>
      </c>
      <c r="F14" s="1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575</v>
      </c>
      <c r="R14" s="1" t="s">
        <v>576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6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542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575</v>
      </c>
      <c r="O15" s="1" t="s">
        <v>33</v>
      </c>
      <c r="P15" s="1" t="s">
        <v>92</v>
      </c>
      <c r="Q15" s="1" t="s">
        <v>93</v>
      </c>
      <c r="R15" s="1" t="s">
        <v>576</v>
      </c>
      <c r="S15" s="1">
        <v>300</v>
      </c>
      <c r="T15" s="2" t="s">
        <v>36</v>
      </c>
      <c r="U15" s="1" t="s">
        <v>189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490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6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543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575</v>
      </c>
      <c r="O16" s="1" t="s">
        <v>33</v>
      </c>
      <c r="P16" s="1" t="s">
        <v>92</v>
      </c>
      <c r="Q16" s="1" t="s">
        <v>93</v>
      </c>
      <c r="R16" s="1" t="s">
        <v>576</v>
      </c>
      <c r="S16" s="1">
        <v>300</v>
      </c>
      <c r="T16" s="2" t="s">
        <v>36</v>
      </c>
      <c r="U16" s="1" t="s">
        <v>97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490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6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544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575</v>
      </c>
      <c r="O17" s="1" t="s">
        <v>33</v>
      </c>
      <c r="P17" s="1" t="s">
        <v>92</v>
      </c>
      <c r="Q17" s="1" t="s">
        <v>93</v>
      </c>
      <c r="R17" s="1" t="s">
        <v>576</v>
      </c>
      <c r="S17" s="1">
        <v>300</v>
      </c>
      <c r="T17" s="2" t="s">
        <v>36</v>
      </c>
      <c r="U17" s="1" t="s">
        <v>99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490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6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545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575</v>
      </c>
      <c r="O18" s="1" t="s">
        <v>33</v>
      </c>
      <c r="P18" s="1" t="s">
        <v>92</v>
      </c>
      <c r="Q18" s="1" t="s">
        <v>93</v>
      </c>
      <c r="R18" s="1" t="s">
        <v>576</v>
      </c>
      <c r="S18" s="1">
        <v>300</v>
      </c>
      <c r="T18" s="2" t="s">
        <v>36</v>
      </c>
      <c r="U18" s="1" t="s">
        <v>101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490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6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546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575</v>
      </c>
      <c r="O19" s="1" t="s">
        <v>33</v>
      </c>
      <c r="P19" s="1" t="s">
        <v>92</v>
      </c>
      <c r="Q19" s="1" t="s">
        <v>93</v>
      </c>
      <c r="R19" s="1" t="s">
        <v>576</v>
      </c>
      <c r="S19" s="1">
        <v>300</v>
      </c>
      <c r="T19" s="2" t="s">
        <v>36</v>
      </c>
      <c r="U19" s="1" t="s">
        <v>103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490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6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547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575</v>
      </c>
      <c r="O20" s="1" t="s">
        <v>33</v>
      </c>
      <c r="P20" s="1" t="s">
        <v>92</v>
      </c>
      <c r="Q20" s="1" t="s">
        <v>93</v>
      </c>
      <c r="R20" s="1" t="s">
        <v>576</v>
      </c>
      <c r="S20" s="1">
        <v>300</v>
      </c>
      <c r="T20" s="2" t="s">
        <v>36</v>
      </c>
      <c r="U20" s="1" t="s">
        <v>105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490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6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548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575</v>
      </c>
      <c r="O21" s="1" t="s">
        <v>33</v>
      </c>
      <c r="P21" s="1" t="s">
        <v>92</v>
      </c>
      <c r="Q21" s="1" t="s">
        <v>93</v>
      </c>
      <c r="R21" s="1" t="s">
        <v>576</v>
      </c>
      <c r="S21" s="1">
        <v>300</v>
      </c>
      <c r="T21" s="2" t="s">
        <v>36</v>
      </c>
      <c r="U21" s="1" t="s">
        <v>107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490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6" t="s">
        <v>205</v>
      </c>
    </row>
    <row r="22" spans="1:32" x14ac:dyDescent="0.2">
      <c r="A22" s="1">
        <v>1050</v>
      </c>
      <c r="B22" s="1" t="s">
        <v>28</v>
      </c>
      <c r="C22" s="1" t="s">
        <v>132</v>
      </c>
      <c r="D22" s="1" t="s">
        <v>29</v>
      </c>
      <c r="E22" s="1" t="s">
        <v>549</v>
      </c>
      <c r="F22" s="1" t="str">
        <f>IF(ISBLANK(E22), "", Table2[[#This Row],[unique_id]])</f>
        <v>compensation_sensor_netatmo_ada_co2</v>
      </c>
      <c r="G22" s="1" t="s">
        <v>135</v>
      </c>
      <c r="H22" s="1" t="s">
        <v>198</v>
      </c>
      <c r="I22" s="1" t="s">
        <v>32</v>
      </c>
      <c r="N22" s="2" t="s">
        <v>575</v>
      </c>
      <c r="R22" s="1" t="s">
        <v>357</v>
      </c>
      <c r="T22" s="2"/>
      <c r="V22" s="1" t="str">
        <f>IF(ISBLANK(U22),  "", _xlfn.CONCAT("haas/entity/sensor/", LOWER(C22), "/", E22, "/config"))</f>
        <v/>
      </c>
      <c r="W22" s="1" t="str">
        <f>IF(ISBLANK(U22),  "", _xlfn.CONCAT("haas/entity/sensor/", LOWER(C22), "/", E22))</f>
        <v/>
      </c>
      <c r="AF22" s="6"/>
    </row>
    <row r="23" spans="1:32" x14ac:dyDescent="0.2">
      <c r="A23" s="1">
        <v>1051</v>
      </c>
      <c r="B23" s="1" t="s">
        <v>28</v>
      </c>
      <c r="C23" s="1" t="s">
        <v>132</v>
      </c>
      <c r="D23" s="1" t="s">
        <v>29</v>
      </c>
      <c r="E23" s="1" t="s">
        <v>550</v>
      </c>
      <c r="F23" s="1" t="str">
        <f>IF(ISBLANK(E23), "", Table2[[#This Row],[unique_id]])</f>
        <v>compensation_sensor_netatmo_edwin_co2</v>
      </c>
      <c r="G23" s="1" t="s">
        <v>131</v>
      </c>
      <c r="H23" s="1" t="s">
        <v>198</v>
      </c>
      <c r="I23" s="1" t="s">
        <v>32</v>
      </c>
      <c r="K23" s="1" t="s">
        <v>94</v>
      </c>
      <c r="N23" s="2" t="s">
        <v>575</v>
      </c>
      <c r="R23" s="1" t="s">
        <v>357</v>
      </c>
      <c r="V23" s="1" t="str">
        <f>IF(ISBLANK(U23),  "", _xlfn.CONCAT("haas/entity/sensor/", LOWER(C23), "/", E23, "/config"))</f>
        <v/>
      </c>
      <c r="W23" s="1" t="str">
        <f>IF(ISBLANK(U23),  "", _xlfn.CONCAT("haas/entity/sensor/", LOWER(C23), "/", E23))</f>
        <v/>
      </c>
    </row>
    <row r="24" spans="1:32" x14ac:dyDescent="0.2">
      <c r="A24" s="1">
        <v>1052</v>
      </c>
      <c r="B24" s="1" t="s">
        <v>28</v>
      </c>
      <c r="C24" s="1" t="s">
        <v>132</v>
      </c>
      <c r="D24" s="1" t="s">
        <v>29</v>
      </c>
      <c r="E24" s="1" t="s">
        <v>527</v>
      </c>
      <c r="F24" s="1" t="str">
        <f>IF(ISBLANK(E24), "", Table2[[#This Row],[unique_id]])</f>
        <v>compensation_sensor_netatmo_parents_co2</v>
      </c>
      <c r="G24" s="1" t="s">
        <v>248</v>
      </c>
      <c r="H24" s="1" t="s">
        <v>198</v>
      </c>
      <c r="I24" s="1" t="s">
        <v>32</v>
      </c>
      <c r="K24" s="1" t="s">
        <v>94</v>
      </c>
      <c r="N24" s="2" t="s">
        <v>529</v>
      </c>
      <c r="R24" s="1" t="s">
        <v>357</v>
      </c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</row>
    <row r="25" spans="1:32" x14ac:dyDescent="0.2">
      <c r="A25" s="1">
        <v>1053</v>
      </c>
      <c r="B25" s="1" t="s">
        <v>28</v>
      </c>
      <c r="C25" s="1" t="s">
        <v>132</v>
      </c>
      <c r="D25" s="1" t="s">
        <v>29</v>
      </c>
      <c r="E25" s="1" t="s">
        <v>551</v>
      </c>
      <c r="F25" s="1" t="str">
        <f>IF(ISBLANK(E25), "", Table2[[#This Row],[unique_id]])</f>
        <v>compensation_sensor_netatmo_bertram_2_office_co2</v>
      </c>
      <c r="G25" s="1" t="s">
        <v>275</v>
      </c>
      <c r="H25" s="1" t="s">
        <v>198</v>
      </c>
      <c r="I25" s="1" t="s">
        <v>32</v>
      </c>
      <c r="K25" s="1" t="s">
        <v>141</v>
      </c>
      <c r="N25" s="2" t="s">
        <v>575</v>
      </c>
      <c r="R25" s="1" t="s">
        <v>357</v>
      </c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</row>
    <row r="26" spans="1:32" x14ac:dyDescent="0.2">
      <c r="A26" s="1">
        <v>1054</v>
      </c>
      <c r="B26" s="1" t="s">
        <v>28</v>
      </c>
      <c r="C26" s="1" t="s">
        <v>132</v>
      </c>
      <c r="D26" s="1" t="s">
        <v>29</v>
      </c>
      <c r="E26" s="1" t="s">
        <v>552</v>
      </c>
      <c r="F26" s="1" t="str">
        <f>IF(ISBLANK(E26), "", Table2[[#This Row],[unique_id]])</f>
        <v>compensation_sensor_netatmo_bertram_2_kitchen_co2</v>
      </c>
      <c r="G26" s="1" t="s">
        <v>265</v>
      </c>
      <c r="H26" s="1" t="s">
        <v>198</v>
      </c>
      <c r="I26" s="1" t="s">
        <v>32</v>
      </c>
      <c r="K26" s="1" t="s">
        <v>94</v>
      </c>
      <c r="N26" s="2" t="s">
        <v>575</v>
      </c>
      <c r="R26" s="1" t="s">
        <v>357</v>
      </c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</row>
    <row r="27" spans="1:32" x14ac:dyDescent="0.2">
      <c r="A27" s="1">
        <v>1055</v>
      </c>
      <c r="B27" s="1" t="s">
        <v>28</v>
      </c>
      <c r="C27" s="1" t="s">
        <v>132</v>
      </c>
      <c r="D27" s="1" t="s">
        <v>29</v>
      </c>
      <c r="E27" s="1" t="s">
        <v>553</v>
      </c>
      <c r="F27" s="1" t="str">
        <f>IF(ISBLANK(E27), "", Table2[[#This Row],[unique_id]])</f>
        <v>compensation_sensor_netatmo_bertram_2_office_pantry_co2</v>
      </c>
      <c r="G27" s="1" t="s">
        <v>274</v>
      </c>
      <c r="H27" s="1" t="s">
        <v>198</v>
      </c>
      <c r="I27" s="1" t="s">
        <v>32</v>
      </c>
      <c r="K27" s="1" t="s">
        <v>94</v>
      </c>
      <c r="N27" s="2" t="s">
        <v>575</v>
      </c>
      <c r="R27" s="1" t="s">
        <v>357</v>
      </c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</row>
    <row r="28" spans="1:32" x14ac:dyDescent="0.2">
      <c r="A28" s="1">
        <v>1056</v>
      </c>
      <c r="B28" s="1" t="s">
        <v>28</v>
      </c>
      <c r="C28" s="1" t="s">
        <v>132</v>
      </c>
      <c r="D28" s="1" t="s">
        <v>29</v>
      </c>
      <c r="E28" s="1" t="s">
        <v>554</v>
      </c>
      <c r="F28" s="1" t="str">
        <f>IF(ISBLANK(E28), "", Table2[[#This Row],[unique_id]])</f>
        <v>compensation_sensor_netatmo_bertram_2_office_lounge_co2</v>
      </c>
      <c r="G28" s="1" t="s">
        <v>250</v>
      </c>
      <c r="H28" s="1" t="s">
        <v>198</v>
      </c>
      <c r="I28" s="1" t="s">
        <v>32</v>
      </c>
      <c r="K28" s="1" t="s">
        <v>141</v>
      </c>
      <c r="N28" s="2" t="s">
        <v>575</v>
      </c>
      <c r="R28" s="1" t="s">
        <v>357</v>
      </c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</row>
    <row r="29" spans="1:32" x14ac:dyDescent="0.2">
      <c r="A29" s="1">
        <v>1057</v>
      </c>
      <c r="B29" s="1" t="s">
        <v>28</v>
      </c>
      <c r="C29" s="1" t="s">
        <v>132</v>
      </c>
      <c r="D29" s="1" t="s">
        <v>29</v>
      </c>
      <c r="E29" s="1" t="s">
        <v>555</v>
      </c>
      <c r="F29" s="1" t="str">
        <f>IF(ISBLANK(E29), "", Table2[[#This Row],[unique_id]])</f>
        <v>compensation_sensor_netatmo_bertram_2_office_dining_co2</v>
      </c>
      <c r="G29" s="1" t="s">
        <v>249</v>
      </c>
      <c r="H29" s="1" t="s">
        <v>198</v>
      </c>
      <c r="I29" s="1" t="s">
        <v>32</v>
      </c>
      <c r="K29" s="1" t="s">
        <v>141</v>
      </c>
      <c r="N29" s="2" t="s">
        <v>575</v>
      </c>
      <c r="R29" s="1" t="s">
        <v>357</v>
      </c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</row>
    <row r="30" spans="1:32" x14ac:dyDescent="0.2">
      <c r="A30" s="1">
        <v>1058</v>
      </c>
      <c r="B30" s="1" t="s">
        <v>28</v>
      </c>
      <c r="C30" s="1" t="s">
        <v>132</v>
      </c>
      <c r="D30" s="1" t="s">
        <v>29</v>
      </c>
      <c r="E30" s="1" t="s">
        <v>556</v>
      </c>
      <c r="F30" s="1" t="str">
        <f>IF(ISBLANK(E30), "", Table2[[#This Row],[unique_id]])</f>
        <v>compensation_sensor_netatmo_laundry_co2</v>
      </c>
      <c r="G30" s="1" t="s">
        <v>276</v>
      </c>
      <c r="H30" s="1" t="s">
        <v>198</v>
      </c>
      <c r="I30" s="1" t="s">
        <v>32</v>
      </c>
      <c r="N30" s="2" t="s">
        <v>575</v>
      </c>
      <c r="R30" s="1" t="s">
        <v>357</v>
      </c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</row>
    <row r="31" spans="1:32" x14ac:dyDescent="0.2">
      <c r="A31" s="1">
        <v>1100</v>
      </c>
      <c r="B31" s="1" t="s">
        <v>28</v>
      </c>
      <c r="C31" s="1" t="s">
        <v>43</v>
      </c>
      <c r="D31" s="1" t="s">
        <v>29</v>
      </c>
      <c r="E31" s="1" t="s">
        <v>557</v>
      </c>
      <c r="F31" s="1" t="str">
        <f>IF(ISBLANK(E31), "", Table2[[#This Row],[unique_id]])</f>
        <v>compensation_sensor_roof_humidity</v>
      </c>
      <c r="G31" s="1" t="s">
        <v>42</v>
      </c>
      <c r="H31" s="1" t="s">
        <v>31</v>
      </c>
      <c r="I31" s="1" t="s">
        <v>32</v>
      </c>
      <c r="K31" s="1" t="s">
        <v>94</v>
      </c>
      <c r="N31" s="2" t="s">
        <v>575</v>
      </c>
      <c r="O31" s="1" t="s">
        <v>33</v>
      </c>
      <c r="P31" s="1" t="s">
        <v>34</v>
      </c>
      <c r="Q31" s="1" t="s">
        <v>35</v>
      </c>
      <c r="R31" s="1" t="s">
        <v>578</v>
      </c>
      <c r="S31" s="1">
        <v>300</v>
      </c>
      <c r="T31" s="2" t="s">
        <v>36</v>
      </c>
      <c r="U31" s="1" t="s">
        <v>44</v>
      </c>
      <c r="V31" s="1" t="str">
        <f>IF(ISBLANK(U31),  "", _xlfn.CONCAT("haas/entity/sensor/", LOWER(C31), "/", E31, "/config"))</f>
        <v>haas/entity/sensor/weewx/compensation_sensor_roof_humidity/config</v>
      </c>
      <c r="W31" s="1" t="str">
        <f>IF(ISBLANK(U31),  "", _xlfn.CONCAT("haas/entity/sensor/", LOWER(C31), "/", E31))</f>
        <v>haas/entity/sensor/weewx/compensation_sensor_roof_humidity</v>
      </c>
      <c r="X31" s="1" t="s">
        <v>491</v>
      </c>
      <c r="Y31" s="1">
        <v>1</v>
      </c>
      <c r="Z31" s="1" t="s">
        <v>38</v>
      </c>
      <c r="AA31" s="2">
        <v>3.15</v>
      </c>
      <c r="AB31" s="1" t="s">
        <v>39</v>
      </c>
      <c r="AC31" s="1" t="s">
        <v>40</v>
      </c>
      <c r="AD31" s="1" t="s">
        <v>41</v>
      </c>
      <c r="AE31" s="1" t="s">
        <v>42</v>
      </c>
      <c r="AF31" s="6" t="s">
        <v>205</v>
      </c>
    </row>
    <row r="32" spans="1:32" x14ac:dyDescent="0.2">
      <c r="A32" s="1">
        <v>1101</v>
      </c>
      <c r="B32" s="1" t="s">
        <v>28</v>
      </c>
      <c r="C32" s="1" t="s">
        <v>132</v>
      </c>
      <c r="D32" s="1" t="s">
        <v>29</v>
      </c>
      <c r="E32" s="1" t="s">
        <v>558</v>
      </c>
      <c r="F32" s="1" t="str">
        <f>IF(ISBLANK(E32), "", Table2[[#This Row],[unique_id]])</f>
        <v>compensation_sensor_netatmo_ada_humidity</v>
      </c>
      <c r="G32" s="1" t="s">
        <v>135</v>
      </c>
      <c r="H32" s="1" t="s">
        <v>31</v>
      </c>
      <c r="I32" s="1" t="s">
        <v>32</v>
      </c>
      <c r="K32" s="1" t="s">
        <v>94</v>
      </c>
      <c r="N32" s="2" t="s">
        <v>575</v>
      </c>
      <c r="R32" s="1" t="s">
        <v>578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6"/>
    </row>
    <row r="33" spans="1:32" x14ac:dyDescent="0.2">
      <c r="A33" s="1">
        <v>1102</v>
      </c>
      <c r="B33" s="1" t="s">
        <v>28</v>
      </c>
      <c r="C33" s="1" t="s">
        <v>132</v>
      </c>
      <c r="D33" s="1" t="s">
        <v>29</v>
      </c>
      <c r="E33" s="1" t="s">
        <v>559</v>
      </c>
      <c r="F33" s="1" t="str">
        <f>IF(ISBLANK(E33), "", Table2[[#This Row],[unique_id]])</f>
        <v>compensation_sensor_netatmo_edwin_humidity</v>
      </c>
      <c r="G33" s="1" t="s">
        <v>131</v>
      </c>
      <c r="H33" s="1" t="s">
        <v>31</v>
      </c>
      <c r="I33" s="1" t="s">
        <v>32</v>
      </c>
      <c r="K33" s="1" t="s">
        <v>94</v>
      </c>
      <c r="N33" s="2" t="s">
        <v>575</v>
      </c>
      <c r="R33" s="1" t="s">
        <v>578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6"/>
    </row>
    <row r="34" spans="1:32" x14ac:dyDescent="0.2">
      <c r="A34" s="1">
        <v>1103</v>
      </c>
      <c r="B34" s="1" t="s">
        <v>28</v>
      </c>
      <c r="C34" s="1" t="s">
        <v>132</v>
      </c>
      <c r="D34" s="1" t="s">
        <v>29</v>
      </c>
      <c r="E34" s="1" t="s">
        <v>560</v>
      </c>
      <c r="F34" s="1" t="str">
        <f>IF(ISBLANK(E34), "", Table2[[#This Row],[unique_id]])</f>
        <v>compensation_sensor_netatmo_parents_humidity</v>
      </c>
      <c r="G34" s="1" t="s">
        <v>248</v>
      </c>
      <c r="H34" s="1" t="s">
        <v>31</v>
      </c>
      <c r="I34" s="1" t="s">
        <v>32</v>
      </c>
      <c r="K34" s="1" t="s">
        <v>94</v>
      </c>
      <c r="N34" s="2" t="s">
        <v>575</v>
      </c>
      <c r="R34" s="1" t="s">
        <v>578</v>
      </c>
      <c r="T34" s="2"/>
      <c r="V34" s="1" t="str">
        <f>IF(ISBLANK(U34),  "", _xlfn.CONCAT("haas/entity/sensor/", LOWER(C34), "/", E34, "/config"))</f>
        <v/>
      </c>
      <c r="W34" s="1" t="str">
        <f>IF(ISBLANK(U34),  "", _xlfn.CONCAT("haas/entity/sensor/", LOWER(C34), "/", E34))</f>
        <v/>
      </c>
      <c r="AF34" s="6"/>
    </row>
    <row r="35" spans="1:32" x14ac:dyDescent="0.2">
      <c r="A35" s="1">
        <v>1104</v>
      </c>
      <c r="B35" s="1" t="s">
        <v>28</v>
      </c>
      <c r="C35" s="1" t="s">
        <v>132</v>
      </c>
      <c r="D35" s="1" t="s">
        <v>29</v>
      </c>
      <c r="E35" s="1" t="s">
        <v>561</v>
      </c>
      <c r="F35" s="1" t="str">
        <f>IF(ISBLANK(E35), "", Table2[[#This Row],[unique_id]])</f>
        <v>compensation_sensor_netatmo_bertram_2_office_humidity</v>
      </c>
      <c r="G35" s="1" t="s">
        <v>275</v>
      </c>
      <c r="H35" s="1" t="s">
        <v>31</v>
      </c>
      <c r="I35" s="1" t="s">
        <v>32</v>
      </c>
      <c r="K35" s="1" t="s">
        <v>141</v>
      </c>
      <c r="N35" s="2" t="s">
        <v>575</v>
      </c>
      <c r="R35" s="1" t="s">
        <v>578</v>
      </c>
      <c r="T35" s="2"/>
      <c r="V35" s="1" t="str">
        <f>IF(ISBLANK(U35),  "", _xlfn.CONCAT("haas/entity/sensor/", LOWER(C35), "/", E35, "/config"))</f>
        <v/>
      </c>
      <c r="W35" s="1" t="str">
        <f>IF(ISBLANK(U35),  "", _xlfn.CONCAT("haas/entity/sensor/", LOWER(C35), "/", E35))</f>
        <v/>
      </c>
      <c r="AF35" s="6"/>
    </row>
    <row r="36" spans="1:32" x14ac:dyDescent="0.2">
      <c r="A36" s="1">
        <v>1105</v>
      </c>
      <c r="B36" s="1" t="s">
        <v>28</v>
      </c>
      <c r="C36" s="1" t="s">
        <v>132</v>
      </c>
      <c r="D36" s="1" t="s">
        <v>29</v>
      </c>
      <c r="E36" s="1" t="s">
        <v>562</v>
      </c>
      <c r="F36" s="1" t="str">
        <f>IF(ISBLANK(E36), "", Table2[[#This Row],[unique_id]])</f>
        <v>compensation_sensor_netatmo_bertram_2_kitchen_humidity</v>
      </c>
      <c r="G36" s="1" t="s">
        <v>265</v>
      </c>
      <c r="H36" s="1" t="s">
        <v>31</v>
      </c>
      <c r="I36" s="1" t="s">
        <v>32</v>
      </c>
      <c r="K36" s="1" t="s">
        <v>141</v>
      </c>
      <c r="N36" s="2" t="s">
        <v>575</v>
      </c>
      <c r="R36" s="1" t="s">
        <v>578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132</v>
      </c>
      <c r="D37" s="1" t="s">
        <v>29</v>
      </c>
      <c r="E37" s="1" t="s">
        <v>563</v>
      </c>
      <c r="F37" s="1" t="str">
        <f>IF(ISBLANK(E37), "", Table2[[#This Row],[unique_id]])</f>
        <v>compensation_sensor_netatmo_bertram_2_office_pantry_humidity</v>
      </c>
      <c r="G37" s="1" t="s">
        <v>274</v>
      </c>
      <c r="H37" s="1" t="s">
        <v>31</v>
      </c>
      <c r="I37" s="1" t="s">
        <v>32</v>
      </c>
      <c r="K37" s="1" t="s">
        <v>141</v>
      </c>
      <c r="N37" s="2" t="s">
        <v>575</v>
      </c>
      <c r="R37" s="1" t="s">
        <v>578</v>
      </c>
      <c r="T37" s="2"/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F37" s="6"/>
    </row>
    <row r="38" spans="1:32" x14ac:dyDescent="0.2">
      <c r="A38" s="1">
        <v>1107</v>
      </c>
      <c r="B38" s="1" t="s">
        <v>28</v>
      </c>
      <c r="C38" s="1" t="s">
        <v>132</v>
      </c>
      <c r="D38" s="1" t="s">
        <v>29</v>
      </c>
      <c r="E38" s="1" t="s">
        <v>564</v>
      </c>
      <c r="F38" s="1" t="str">
        <f>IF(ISBLANK(E38), "", Table2[[#This Row],[unique_id]])</f>
        <v>compensation_sensor_netatmo_bertram_2_office_lounge_humidity</v>
      </c>
      <c r="G38" s="1" t="s">
        <v>250</v>
      </c>
      <c r="H38" s="1" t="s">
        <v>31</v>
      </c>
      <c r="I38" s="1" t="s">
        <v>32</v>
      </c>
      <c r="K38" s="1" t="s">
        <v>141</v>
      </c>
      <c r="N38" s="2" t="s">
        <v>575</v>
      </c>
      <c r="R38" s="1" t="s">
        <v>578</v>
      </c>
      <c r="T38" s="2"/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F38" s="6"/>
    </row>
    <row r="39" spans="1:32" x14ac:dyDescent="0.2">
      <c r="A39" s="1">
        <v>1108</v>
      </c>
      <c r="B39" s="1" t="s">
        <v>28</v>
      </c>
      <c r="C39" s="1" t="s">
        <v>132</v>
      </c>
      <c r="D39" s="1" t="s">
        <v>29</v>
      </c>
      <c r="E39" s="1" t="s">
        <v>565</v>
      </c>
      <c r="F39" s="1" t="str">
        <f>IF(ISBLANK(E39), "", Table2[[#This Row],[unique_id]])</f>
        <v>compensation_sensor_netatmo_bertram_2_office_dining_humidity</v>
      </c>
      <c r="G39" s="1" t="s">
        <v>249</v>
      </c>
      <c r="H39" s="1" t="s">
        <v>31</v>
      </c>
      <c r="I39" s="1" t="s">
        <v>32</v>
      </c>
      <c r="K39" s="1" t="s">
        <v>141</v>
      </c>
      <c r="N39" s="2" t="s">
        <v>575</v>
      </c>
      <c r="R39" s="1" t="s">
        <v>578</v>
      </c>
      <c r="T39" s="2"/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F39" s="6"/>
    </row>
    <row r="40" spans="1:32" x14ac:dyDescent="0.2">
      <c r="A40" s="1">
        <v>1109</v>
      </c>
      <c r="B40" s="1" t="s">
        <v>28</v>
      </c>
      <c r="C40" s="1" t="s">
        <v>132</v>
      </c>
      <c r="D40" s="1" t="s">
        <v>29</v>
      </c>
      <c r="E40" s="1" t="s">
        <v>566</v>
      </c>
      <c r="F40" s="1" t="str">
        <f>IF(ISBLANK(E40), "", Table2[[#This Row],[unique_id]])</f>
        <v>compensation_sensor_netatmo_laundry_humidity</v>
      </c>
      <c r="G40" s="1" t="s">
        <v>276</v>
      </c>
      <c r="H40" s="1" t="s">
        <v>31</v>
      </c>
      <c r="I40" s="1" t="s">
        <v>32</v>
      </c>
      <c r="K40" s="1" t="s">
        <v>141</v>
      </c>
      <c r="N40" s="2" t="s">
        <v>575</v>
      </c>
      <c r="R40" s="1" t="s">
        <v>578</v>
      </c>
      <c r="T40" s="2"/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F40" s="6"/>
    </row>
    <row r="41" spans="1:32" x14ac:dyDescent="0.2">
      <c r="A41" s="1">
        <v>1110</v>
      </c>
      <c r="B41" s="1" t="s">
        <v>28</v>
      </c>
      <c r="C41" s="1" t="s">
        <v>132</v>
      </c>
      <c r="D41" s="1" t="s">
        <v>29</v>
      </c>
      <c r="E41" s="1" t="s">
        <v>567</v>
      </c>
      <c r="F41" s="1" t="str">
        <f>IF(ISBLANK(E41), "", Table2[[#This Row],[unique_id]])</f>
        <v>compensation_sensor_netatmo_bertram_2_office_basement_humidity</v>
      </c>
      <c r="G41" s="1" t="s">
        <v>273</v>
      </c>
      <c r="H41" s="1" t="s">
        <v>31</v>
      </c>
      <c r="I41" s="1" t="s">
        <v>32</v>
      </c>
      <c r="K41" s="1" t="s">
        <v>141</v>
      </c>
      <c r="N41" s="2" t="s">
        <v>575</v>
      </c>
      <c r="R41" s="1" t="s">
        <v>578</v>
      </c>
      <c r="T41" s="2"/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F41" s="6"/>
    </row>
    <row r="42" spans="1:32" x14ac:dyDescent="0.2">
      <c r="A42" s="1">
        <v>1111</v>
      </c>
      <c r="B42" s="1" t="s">
        <v>28</v>
      </c>
      <c r="C42" s="1" t="s">
        <v>43</v>
      </c>
      <c r="D42" s="1" t="s">
        <v>29</v>
      </c>
      <c r="E42" s="1" t="s">
        <v>568</v>
      </c>
      <c r="F42" s="1" t="str">
        <f>IF(ISBLANK(E42), "", Table2[[#This Row],[unique_id]])</f>
        <v>compensation_sensor_rack_humidity</v>
      </c>
      <c r="G42" s="1" t="s">
        <v>30</v>
      </c>
      <c r="H42" s="1" t="s">
        <v>31</v>
      </c>
      <c r="I42" s="1" t="s">
        <v>32</v>
      </c>
      <c r="K42" s="1" t="s">
        <v>141</v>
      </c>
      <c r="N42" s="2" t="s">
        <v>575</v>
      </c>
      <c r="O42" s="1" t="s">
        <v>33</v>
      </c>
      <c r="P42" s="1" t="s">
        <v>34</v>
      </c>
      <c r="Q42" s="1" t="s">
        <v>35</v>
      </c>
      <c r="R42" s="1" t="s">
        <v>578</v>
      </c>
      <c r="S42" s="1">
        <v>300</v>
      </c>
      <c r="T42" s="2" t="s">
        <v>36</v>
      </c>
      <c r="U42" s="1" t="s">
        <v>37</v>
      </c>
      <c r="V42" s="1" t="str">
        <f>IF(ISBLANK(U42),  "", _xlfn.CONCAT("haas/entity/sensor/", LOWER(C42), "/", E42, "/config"))</f>
        <v>haas/entity/sensor/weewx/compensation_sensor_rack_humidity/config</v>
      </c>
      <c r="W42" s="1" t="str">
        <f>IF(ISBLANK(U42),  "", _xlfn.CONCAT("haas/entity/sensor/", LOWER(C42), "/", E42))</f>
        <v>haas/entity/sensor/weewx/compensation_sensor_rack_humidity</v>
      </c>
      <c r="X42" s="1" t="s">
        <v>491</v>
      </c>
      <c r="Y42" s="1">
        <v>1</v>
      </c>
      <c r="Z42" s="1" t="s">
        <v>38</v>
      </c>
      <c r="AA42" s="2">
        <v>3.15</v>
      </c>
      <c r="AB42" s="1" t="s">
        <v>39</v>
      </c>
      <c r="AC42" s="1" t="s">
        <v>40</v>
      </c>
      <c r="AD42" s="1" t="s">
        <v>41</v>
      </c>
      <c r="AE42" s="1" t="s">
        <v>30</v>
      </c>
      <c r="AF42" s="6" t="s">
        <v>205</v>
      </c>
    </row>
    <row r="43" spans="1:32" x14ac:dyDescent="0.2">
      <c r="A43" s="1">
        <v>1150</v>
      </c>
      <c r="B43" s="1" t="s">
        <v>28</v>
      </c>
      <c r="C43" s="1" t="s">
        <v>132</v>
      </c>
      <c r="D43" s="1" t="s">
        <v>29</v>
      </c>
      <c r="E43" s="1" t="s">
        <v>569</v>
      </c>
      <c r="F43" s="1" t="str">
        <f>IF(ISBLANK(E43), "", Table2[[#This Row],[unique_id]])</f>
        <v>compensation_sensor_netatmo_ada_noise</v>
      </c>
      <c r="G43" s="1" t="s">
        <v>135</v>
      </c>
      <c r="H43" s="1" t="s">
        <v>199</v>
      </c>
      <c r="I43" s="1" t="s">
        <v>32</v>
      </c>
      <c r="K43" s="1" t="s">
        <v>94</v>
      </c>
      <c r="N43" s="2" t="s">
        <v>575</v>
      </c>
      <c r="R43" s="1" t="s">
        <v>577</v>
      </c>
      <c r="T43" s="2"/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1151</v>
      </c>
      <c r="B44" s="1" t="s">
        <v>28</v>
      </c>
      <c r="C44" s="1" t="s">
        <v>132</v>
      </c>
      <c r="D44" s="1" t="s">
        <v>29</v>
      </c>
      <c r="E44" s="1" t="s">
        <v>570</v>
      </c>
      <c r="F44" s="1" t="str">
        <f>IF(ISBLANK(E44), "", Table2[[#This Row],[unique_id]])</f>
        <v>compensation_sensor_netatmo_edwin_noise</v>
      </c>
      <c r="G44" s="1" t="s">
        <v>131</v>
      </c>
      <c r="H44" s="1" t="s">
        <v>199</v>
      </c>
      <c r="I44" s="1" t="s">
        <v>32</v>
      </c>
      <c r="K44" s="1" t="s">
        <v>94</v>
      </c>
      <c r="N44" s="2" t="s">
        <v>575</v>
      </c>
      <c r="R44" s="1" t="s">
        <v>577</v>
      </c>
      <c r="T44" s="2"/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1152</v>
      </c>
      <c r="B45" s="1" t="s">
        <v>28</v>
      </c>
      <c r="C45" s="1" t="s">
        <v>132</v>
      </c>
      <c r="D45" s="1" t="s">
        <v>29</v>
      </c>
      <c r="E45" s="1" t="s">
        <v>571</v>
      </c>
      <c r="F45" s="1" t="str">
        <f>IF(ISBLANK(E45), "", Table2[[#This Row],[unique_id]])</f>
        <v>compensation_sensor_netatmo_parents_noise</v>
      </c>
      <c r="G45" s="1" t="s">
        <v>248</v>
      </c>
      <c r="H45" s="1" t="s">
        <v>199</v>
      </c>
      <c r="I45" s="1" t="s">
        <v>32</v>
      </c>
      <c r="K45" s="1" t="s">
        <v>94</v>
      </c>
      <c r="N45" s="2" t="s">
        <v>575</v>
      </c>
      <c r="R45" s="1" t="s">
        <v>577</v>
      </c>
      <c r="T45" s="2"/>
      <c r="V45" s="1" t="str">
        <f>IF(ISBLANK(U45),  "", _xlfn.CONCAT("haas/entity/sensor/", LOWER(C45), "/", E45, "/config"))</f>
        <v/>
      </c>
      <c r="W45" s="1" t="str">
        <f>IF(ISBLANK(U45),  "", _xlfn.CONCAT("haas/entity/sensor/", LOWER(C45), "/", E45))</f>
        <v/>
      </c>
    </row>
    <row r="46" spans="1:32" x14ac:dyDescent="0.2">
      <c r="A46" s="1">
        <v>1153</v>
      </c>
      <c r="B46" s="1" t="s">
        <v>28</v>
      </c>
      <c r="C46" s="1" t="s">
        <v>132</v>
      </c>
      <c r="D46" s="1" t="s">
        <v>29</v>
      </c>
      <c r="E46" s="1" t="s">
        <v>572</v>
      </c>
      <c r="F46" s="1" t="str">
        <f>IF(ISBLANK(E46), "", Table2[[#This Row],[unique_id]])</f>
        <v>compensation_sensor_netatmo_bertram_2_office_noise</v>
      </c>
      <c r="G46" s="1" t="s">
        <v>275</v>
      </c>
      <c r="H46" s="1" t="s">
        <v>199</v>
      </c>
      <c r="I46" s="1" t="s">
        <v>32</v>
      </c>
      <c r="K46" s="1" t="s">
        <v>94</v>
      </c>
      <c r="N46" s="2" t="s">
        <v>575</v>
      </c>
      <c r="R46" s="1" t="s">
        <v>577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1154</v>
      </c>
      <c r="B47" s="1" t="s">
        <v>28</v>
      </c>
      <c r="C47" s="1" t="s">
        <v>132</v>
      </c>
      <c r="D47" s="1" t="s">
        <v>29</v>
      </c>
      <c r="E47" s="1" t="s">
        <v>573</v>
      </c>
      <c r="F47" s="1" t="str">
        <f>IF(ISBLANK(E47), "", Table2[[#This Row],[unique_id]])</f>
        <v>compensation_sensor_netatmo_bertram_2_kitchen_noise</v>
      </c>
      <c r="G47" s="1" t="s">
        <v>265</v>
      </c>
      <c r="H47" s="1" t="s">
        <v>199</v>
      </c>
      <c r="I47" s="1" t="s">
        <v>32</v>
      </c>
      <c r="K47" s="1" t="s">
        <v>141</v>
      </c>
      <c r="N47" s="2" t="s">
        <v>575</v>
      </c>
      <c r="R47" s="1" t="s">
        <v>577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1155</v>
      </c>
      <c r="B48" s="1" t="s">
        <v>28</v>
      </c>
      <c r="C48" s="1" t="s">
        <v>132</v>
      </c>
      <c r="D48" s="1" t="s">
        <v>29</v>
      </c>
      <c r="E48" s="1" t="s">
        <v>574</v>
      </c>
      <c r="F48" s="1" t="str">
        <f>IF(ISBLANK(E48), "", Table2[[#This Row],[unique_id]])</f>
        <v>compensation_sensor_netatmo_laundry_noise</v>
      </c>
      <c r="G48" s="1" t="s">
        <v>276</v>
      </c>
      <c r="H48" s="1" t="s">
        <v>199</v>
      </c>
      <c r="I48" s="1" t="s">
        <v>32</v>
      </c>
      <c r="K48" s="1" t="s">
        <v>141</v>
      </c>
      <c r="N48" s="2" t="s">
        <v>575</v>
      </c>
      <c r="R48" s="1" t="s">
        <v>577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1200</v>
      </c>
      <c r="B49" s="1" t="s">
        <v>28</v>
      </c>
      <c r="C49" s="1" t="s">
        <v>43</v>
      </c>
      <c r="D49" s="1" t="s">
        <v>29</v>
      </c>
      <c r="E49" s="1" t="s">
        <v>45</v>
      </c>
      <c r="F49" s="1" t="str">
        <f>IF(ISBLANK(E49), "", Table2[[#This Row],[unique_id]])</f>
        <v>roof_cloud_base</v>
      </c>
      <c r="G49" s="1" t="s">
        <v>46</v>
      </c>
      <c r="H49" s="1" t="s">
        <v>47</v>
      </c>
      <c r="I49" s="1" t="s">
        <v>32</v>
      </c>
      <c r="O49" s="1" t="s">
        <v>33</v>
      </c>
      <c r="P49" s="1" t="s">
        <v>48</v>
      </c>
      <c r="R49" s="1" t="s">
        <v>193</v>
      </c>
      <c r="S49" s="1">
        <v>300</v>
      </c>
      <c r="T49" s="2" t="s">
        <v>36</v>
      </c>
      <c r="U49" s="1" t="s">
        <v>49</v>
      </c>
      <c r="V49" s="1" t="str">
        <f>IF(ISBLANK(U49),  "", _xlfn.CONCAT("haas/entity/sensor/", LOWER(C49), "/", E49, "/config"))</f>
        <v>haas/entity/sensor/weewx/roof_cloud_base/config</v>
      </c>
      <c r="W49" s="1" t="str">
        <f>IF(ISBLANK(U49),  "", _xlfn.CONCAT("haas/entity/sensor/", LOWER(C49), "/", E49))</f>
        <v>haas/entity/sensor/weewx/roof_cloud_base</v>
      </c>
      <c r="X49" s="1" t="s">
        <v>491</v>
      </c>
      <c r="Y49" s="1">
        <v>1</v>
      </c>
      <c r="Z49" s="1" t="s">
        <v>38</v>
      </c>
      <c r="AA49" s="2">
        <v>3.15</v>
      </c>
      <c r="AB49" s="1" t="s">
        <v>39</v>
      </c>
      <c r="AC49" s="1" t="s">
        <v>40</v>
      </c>
      <c r="AD49" s="1" t="s">
        <v>41</v>
      </c>
      <c r="AE49" s="1" t="s">
        <v>42</v>
      </c>
      <c r="AF49" s="6" t="s">
        <v>205</v>
      </c>
    </row>
    <row r="50" spans="1:32" x14ac:dyDescent="0.2">
      <c r="A50" s="1">
        <v>1201</v>
      </c>
      <c r="B50" s="1" t="s">
        <v>28</v>
      </c>
      <c r="C50" s="1" t="s">
        <v>43</v>
      </c>
      <c r="D50" s="1" t="s">
        <v>29</v>
      </c>
      <c r="E50" s="1" t="s">
        <v>50</v>
      </c>
      <c r="F50" s="1" t="str">
        <f>IF(ISBLANK(E50), "", Table2[[#This Row],[unique_id]])</f>
        <v>roof_max_solar_radiation</v>
      </c>
      <c r="G50" s="1" t="s">
        <v>51</v>
      </c>
      <c r="H50" s="1" t="s">
        <v>47</v>
      </c>
      <c r="I50" s="1" t="s">
        <v>32</v>
      </c>
      <c r="O50" s="1" t="s">
        <v>33</v>
      </c>
      <c r="P50" s="1" t="s">
        <v>52</v>
      </c>
      <c r="R50" s="1" t="s">
        <v>194</v>
      </c>
      <c r="S50" s="1">
        <v>300</v>
      </c>
      <c r="T50" s="2" t="s">
        <v>36</v>
      </c>
      <c r="U50" s="1" t="s">
        <v>53</v>
      </c>
      <c r="V50" s="1" t="str">
        <f>IF(ISBLANK(U50),  "", _xlfn.CONCAT("haas/entity/sensor/", LOWER(C50), "/", E50, "/config"))</f>
        <v>haas/entity/sensor/weewx/roof_max_solar_radiation/config</v>
      </c>
      <c r="W50" s="1" t="str">
        <f>IF(ISBLANK(U50),  "", _xlfn.CONCAT("haas/entity/sensor/", LOWER(C50), "/", E50))</f>
        <v>haas/entity/sensor/weewx/roof_max_solar_radiation</v>
      </c>
      <c r="X50" s="1" t="s">
        <v>491</v>
      </c>
      <c r="Y50" s="1">
        <v>1</v>
      </c>
      <c r="Z50" s="1" t="s">
        <v>38</v>
      </c>
      <c r="AA50" s="2">
        <v>3.15</v>
      </c>
      <c r="AB50" s="1" t="s">
        <v>39</v>
      </c>
      <c r="AC50" s="1" t="s">
        <v>40</v>
      </c>
      <c r="AD50" s="1" t="s">
        <v>41</v>
      </c>
      <c r="AE50" s="1" t="s">
        <v>42</v>
      </c>
      <c r="AF50" s="6" t="s">
        <v>205</v>
      </c>
    </row>
    <row r="51" spans="1:32" x14ac:dyDescent="0.2">
      <c r="A51" s="1">
        <v>1250</v>
      </c>
      <c r="B51" s="1" t="s">
        <v>28</v>
      </c>
      <c r="C51" s="1" t="s">
        <v>43</v>
      </c>
      <c r="D51" s="1" t="s">
        <v>29</v>
      </c>
      <c r="E51" s="1" t="s">
        <v>57</v>
      </c>
      <c r="F51" s="1" t="str">
        <f>IF(ISBLANK(E51), "", Table2[[#This Row],[unique_id]])</f>
        <v>roof_barometer_pressure</v>
      </c>
      <c r="G51" s="1" t="s">
        <v>58</v>
      </c>
      <c r="H51" s="1" t="s">
        <v>54</v>
      </c>
      <c r="I51" s="1" t="s">
        <v>32</v>
      </c>
      <c r="O51" s="1" t="s">
        <v>33</v>
      </c>
      <c r="P51" s="1" t="s">
        <v>55</v>
      </c>
      <c r="Q51" s="1" t="s">
        <v>56</v>
      </c>
      <c r="S51" s="1">
        <v>300</v>
      </c>
      <c r="T51" s="2" t="s">
        <v>36</v>
      </c>
      <c r="U51" s="1" t="s">
        <v>59</v>
      </c>
      <c r="V51" s="1" t="str">
        <f>IF(ISBLANK(U51),  "", _xlfn.CONCAT("haas/entity/sensor/", LOWER(C51), "/", E51, "/config"))</f>
        <v>haas/entity/sensor/weewx/roof_barometer_pressure/config</v>
      </c>
      <c r="W51" s="1" t="str">
        <f>IF(ISBLANK(U51),  "", _xlfn.CONCAT("haas/entity/sensor/", LOWER(C51), "/", E51))</f>
        <v>haas/entity/sensor/weewx/roof_barometer_pressure</v>
      </c>
      <c r="X51" s="1" t="s">
        <v>491</v>
      </c>
      <c r="Y51" s="1">
        <v>1</v>
      </c>
      <c r="Z51" s="1" t="s">
        <v>38</v>
      </c>
      <c r="AA51" s="2">
        <v>3.15</v>
      </c>
      <c r="AB51" s="1" t="s">
        <v>39</v>
      </c>
      <c r="AC51" s="1" t="s">
        <v>40</v>
      </c>
      <c r="AD51" s="1" t="s">
        <v>41</v>
      </c>
      <c r="AE51" s="1" t="s">
        <v>42</v>
      </c>
      <c r="AF51" s="6" t="s">
        <v>205</v>
      </c>
    </row>
    <row r="52" spans="1:32" x14ac:dyDescent="0.2">
      <c r="A52" s="1">
        <v>1251</v>
      </c>
      <c r="B52" s="1" t="s">
        <v>28</v>
      </c>
      <c r="C52" s="1" t="s">
        <v>43</v>
      </c>
      <c r="D52" s="1" t="s">
        <v>29</v>
      </c>
      <c r="E52" s="1" t="s">
        <v>60</v>
      </c>
      <c r="F52" s="1" t="str">
        <f>IF(ISBLANK(E52), "", Table2[[#This Row],[unique_id]])</f>
        <v>roof_pressure</v>
      </c>
      <c r="G52" s="1" t="s">
        <v>42</v>
      </c>
      <c r="H52" s="1" t="s">
        <v>54</v>
      </c>
      <c r="I52" s="1" t="s">
        <v>32</v>
      </c>
      <c r="O52" s="1" t="s">
        <v>33</v>
      </c>
      <c r="P52" s="1" t="s">
        <v>55</v>
      </c>
      <c r="Q52" s="1" t="s">
        <v>56</v>
      </c>
      <c r="S52" s="1">
        <v>300</v>
      </c>
      <c r="T52" s="2" t="s">
        <v>36</v>
      </c>
      <c r="U52" s="1" t="s">
        <v>56</v>
      </c>
      <c r="V52" s="1" t="str">
        <f>IF(ISBLANK(U52),  "", _xlfn.CONCAT("haas/entity/sensor/", LOWER(C52), "/", E52, "/config"))</f>
        <v>haas/entity/sensor/weewx/roof_pressure/config</v>
      </c>
      <c r="W52" s="1" t="str">
        <f>IF(ISBLANK(U52),  "", _xlfn.CONCAT("haas/entity/sensor/", LOWER(C52), "/", E52))</f>
        <v>haas/entity/sensor/weewx/roof_pressure</v>
      </c>
      <c r="X52" s="1" t="s">
        <v>491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6" t="s">
        <v>205</v>
      </c>
    </row>
    <row r="53" spans="1:32" x14ac:dyDescent="0.2">
      <c r="A53" s="1">
        <v>1300</v>
      </c>
      <c r="B53" s="1" t="s">
        <v>28</v>
      </c>
      <c r="C53" s="1" t="s">
        <v>43</v>
      </c>
      <c r="D53" s="1" t="s">
        <v>29</v>
      </c>
      <c r="E53" s="1" t="s">
        <v>111</v>
      </c>
      <c r="F53" s="1" t="str">
        <f>IF(ISBLANK(E53), "", Table2[[#This Row],[unique_id]])</f>
        <v>roof_wind_direction</v>
      </c>
      <c r="G53" s="1" t="s">
        <v>112</v>
      </c>
      <c r="H53" s="1" t="s">
        <v>113</v>
      </c>
      <c r="I53" s="1" t="s">
        <v>32</v>
      </c>
      <c r="O53" s="1" t="s">
        <v>33</v>
      </c>
      <c r="P53" s="1" t="s">
        <v>187</v>
      </c>
      <c r="R53" s="1" t="s">
        <v>196</v>
      </c>
      <c r="S53" s="1">
        <v>300</v>
      </c>
      <c r="T53" s="2" t="s">
        <v>36</v>
      </c>
      <c r="U53" s="1" t="s">
        <v>114</v>
      </c>
      <c r="V53" s="1" t="str">
        <f>IF(ISBLANK(U53),  "", _xlfn.CONCAT("haas/entity/sensor/", LOWER(C53), "/", E53, "/config"))</f>
        <v>haas/entity/sensor/weewx/roof_wind_direction/config</v>
      </c>
      <c r="W53" s="1" t="str">
        <f>IF(ISBLANK(U53),  "", _xlfn.CONCAT("haas/entity/sensor/", LOWER(C53), "/", E53))</f>
        <v>haas/entity/sensor/weewx/roof_wind_direction</v>
      </c>
      <c r="X53" s="1" t="s">
        <v>491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6" t="s">
        <v>205</v>
      </c>
    </row>
    <row r="54" spans="1:32" x14ac:dyDescent="0.2">
      <c r="A54" s="1">
        <v>1301</v>
      </c>
      <c r="B54" s="1" t="s">
        <v>28</v>
      </c>
      <c r="C54" s="1" t="s">
        <v>43</v>
      </c>
      <c r="D54" s="1" t="s">
        <v>29</v>
      </c>
      <c r="E54" s="1" t="s">
        <v>115</v>
      </c>
      <c r="F54" s="1" t="str">
        <f>IF(ISBLANK(E54), "", Table2[[#This Row],[unique_id]])</f>
        <v>roof_wind_gust_direction</v>
      </c>
      <c r="G54" s="1" t="s">
        <v>116</v>
      </c>
      <c r="H54" s="1" t="s">
        <v>113</v>
      </c>
      <c r="I54" s="1" t="s">
        <v>32</v>
      </c>
      <c r="O54" s="1" t="s">
        <v>33</v>
      </c>
      <c r="P54" s="1" t="s">
        <v>187</v>
      </c>
      <c r="R54" s="1" t="s">
        <v>196</v>
      </c>
      <c r="S54" s="1">
        <v>300</v>
      </c>
      <c r="T54" s="2" t="s">
        <v>36</v>
      </c>
      <c r="U54" s="1" t="s">
        <v>117</v>
      </c>
      <c r="V54" s="1" t="str">
        <f>IF(ISBLANK(U54),  "", _xlfn.CONCAT("haas/entity/sensor/", LOWER(C54), "/", E54, "/config"))</f>
        <v>haas/entity/sensor/weewx/roof_wind_gust_direction/config</v>
      </c>
      <c r="W54" s="1" t="str">
        <f>IF(ISBLANK(U54),  "", _xlfn.CONCAT("haas/entity/sensor/", LOWER(C54), "/", E54))</f>
        <v>haas/entity/sensor/weewx/roof_wind_gust_direction</v>
      </c>
      <c r="X54" s="1" t="s">
        <v>491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6" t="s">
        <v>205</v>
      </c>
    </row>
    <row r="55" spans="1:32" x14ac:dyDescent="0.2">
      <c r="A55" s="1">
        <v>1302</v>
      </c>
      <c r="B55" s="1" t="s">
        <v>28</v>
      </c>
      <c r="C55" s="1" t="s">
        <v>43</v>
      </c>
      <c r="D55" s="1" t="s">
        <v>29</v>
      </c>
      <c r="E55" s="1" t="s">
        <v>118</v>
      </c>
      <c r="F55" s="1" t="str">
        <f>IF(ISBLANK(E55), "", Table2[[#This Row],[unique_id]])</f>
        <v>roof_wind_gust_speed</v>
      </c>
      <c r="G55" s="1" t="s">
        <v>119</v>
      </c>
      <c r="H55" s="1" t="s">
        <v>113</v>
      </c>
      <c r="I55" s="1" t="s">
        <v>32</v>
      </c>
      <c r="O55" s="1" t="s">
        <v>33</v>
      </c>
      <c r="P55" s="1" t="s">
        <v>188</v>
      </c>
      <c r="R55" s="1" t="s">
        <v>196</v>
      </c>
      <c r="S55" s="1">
        <v>300</v>
      </c>
      <c r="T55" s="2" t="s">
        <v>36</v>
      </c>
      <c r="U55" s="1" t="s">
        <v>120</v>
      </c>
      <c r="V55" s="1" t="str">
        <f>IF(ISBLANK(U55),  "", _xlfn.CONCAT("haas/entity/sensor/", LOWER(C55), "/", E55, "/config"))</f>
        <v>haas/entity/sensor/weewx/roof_wind_gust_speed/config</v>
      </c>
      <c r="W55" s="1" t="str">
        <f>IF(ISBLANK(U55),  "", _xlfn.CONCAT("haas/entity/sensor/", LOWER(C55), "/", E55))</f>
        <v>haas/entity/sensor/weewx/roof_wind_gust_speed</v>
      </c>
      <c r="X55" s="1" t="s">
        <v>490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6" t="s">
        <v>205</v>
      </c>
    </row>
    <row r="56" spans="1:32" x14ac:dyDescent="0.2">
      <c r="A56" s="1">
        <v>1303</v>
      </c>
      <c r="B56" s="1" t="s">
        <v>28</v>
      </c>
      <c r="C56" s="1" t="s">
        <v>43</v>
      </c>
      <c r="D56" s="1" t="s">
        <v>29</v>
      </c>
      <c r="E56" s="1" t="s">
        <v>121</v>
      </c>
      <c r="F56" s="1" t="str">
        <f>IF(ISBLANK(E56), "", Table2[[#This Row],[unique_id]])</f>
        <v>roof_wind_speed_10min</v>
      </c>
      <c r="G56" s="1" t="s">
        <v>122</v>
      </c>
      <c r="H56" s="1" t="s">
        <v>113</v>
      </c>
      <c r="I56" s="1" t="s">
        <v>32</v>
      </c>
      <c r="O56" s="1" t="s">
        <v>33</v>
      </c>
      <c r="P56" s="1" t="s">
        <v>188</v>
      </c>
      <c r="R56" s="1" t="s">
        <v>196</v>
      </c>
      <c r="S56" s="1">
        <v>300</v>
      </c>
      <c r="T56" s="2" t="s">
        <v>36</v>
      </c>
      <c r="U56" s="1" t="s">
        <v>123</v>
      </c>
      <c r="V56" s="1" t="str">
        <f>IF(ISBLANK(U56),  "", _xlfn.CONCAT("haas/entity/sensor/", LOWER(C56), "/", E56, "/config"))</f>
        <v>haas/entity/sensor/weewx/roof_wind_speed_10min/config</v>
      </c>
      <c r="W56" s="1" t="str">
        <f>IF(ISBLANK(U56),  "", _xlfn.CONCAT("haas/entity/sensor/", LOWER(C56), "/", E56))</f>
        <v>haas/entity/sensor/weewx/roof_wind_speed_10min</v>
      </c>
      <c r="X56" s="1" t="s">
        <v>490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6" t="s">
        <v>205</v>
      </c>
    </row>
    <row r="57" spans="1:32" x14ac:dyDescent="0.2">
      <c r="A57" s="1">
        <v>1304</v>
      </c>
      <c r="B57" s="1" t="s">
        <v>28</v>
      </c>
      <c r="C57" s="1" t="s">
        <v>43</v>
      </c>
      <c r="D57" s="1" t="s">
        <v>29</v>
      </c>
      <c r="E57" s="1" t="s">
        <v>124</v>
      </c>
      <c r="F57" s="1" t="str">
        <f>IF(ISBLANK(E57), "", Table2[[#This Row],[unique_id]])</f>
        <v>roof_wind_samples</v>
      </c>
      <c r="G57" s="1" t="s">
        <v>125</v>
      </c>
      <c r="H57" s="1" t="s">
        <v>113</v>
      </c>
      <c r="I57" s="1" t="s">
        <v>32</v>
      </c>
      <c r="O57" s="1" t="s">
        <v>33</v>
      </c>
      <c r="R57" s="1" t="s">
        <v>196</v>
      </c>
      <c r="S57" s="1">
        <v>300</v>
      </c>
      <c r="T57" s="2" t="s">
        <v>36</v>
      </c>
      <c r="U57" s="1" t="s">
        <v>126</v>
      </c>
      <c r="V57" s="1" t="str">
        <f>IF(ISBLANK(U57),  "", _xlfn.CONCAT("haas/entity/sensor/", LOWER(C57), "/", E57, "/config"))</f>
        <v>haas/entity/sensor/weewx/roof_wind_samples/config</v>
      </c>
      <c r="W57" s="1" t="str">
        <f>IF(ISBLANK(U57),  "", _xlfn.CONCAT("haas/entity/sensor/", LOWER(C57), "/", E57))</f>
        <v>haas/entity/sensor/weewx/roof_wind_samples</v>
      </c>
      <c r="X57" s="1" t="s">
        <v>492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6" t="s">
        <v>205</v>
      </c>
    </row>
    <row r="58" spans="1:32" x14ac:dyDescent="0.2">
      <c r="A58" s="1">
        <v>1305</v>
      </c>
      <c r="B58" s="1" t="s">
        <v>28</v>
      </c>
      <c r="C58" s="1" t="s">
        <v>43</v>
      </c>
      <c r="D58" s="1" t="s">
        <v>29</v>
      </c>
      <c r="E58" s="1" t="s">
        <v>127</v>
      </c>
      <c r="F58" s="1" t="str">
        <f>IF(ISBLANK(E58), "", Table2[[#This Row],[unique_id]])</f>
        <v>roof_wind_run</v>
      </c>
      <c r="G58" s="1" t="s">
        <v>128</v>
      </c>
      <c r="H58" s="1" t="s">
        <v>113</v>
      </c>
      <c r="I58" s="1" t="s">
        <v>32</v>
      </c>
      <c r="O58" s="1" t="s">
        <v>33</v>
      </c>
      <c r="P58" s="1" t="s">
        <v>129</v>
      </c>
      <c r="R58" s="1" t="s">
        <v>196</v>
      </c>
      <c r="S58" s="1">
        <v>300</v>
      </c>
      <c r="T58" s="2" t="s">
        <v>36</v>
      </c>
      <c r="U58" s="1" t="s">
        <v>130</v>
      </c>
      <c r="V58" s="1" t="str">
        <f>IF(ISBLANK(U58),  "", _xlfn.CONCAT("haas/entity/sensor/", LOWER(C58), "/", E58, "/config"))</f>
        <v>haas/entity/sensor/weewx/roof_wind_run/config</v>
      </c>
      <c r="W58" s="1" t="str">
        <f>IF(ISBLANK(U58),  "", _xlfn.CONCAT("haas/entity/sensor/", LOWER(C58), "/", E58))</f>
        <v>haas/entity/sensor/weewx/roof_wind_run</v>
      </c>
      <c r="X58" s="1" t="s">
        <v>490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6" t="s">
        <v>205</v>
      </c>
    </row>
    <row r="59" spans="1:32" x14ac:dyDescent="0.2">
      <c r="A59" s="1">
        <v>1306</v>
      </c>
      <c r="B59" s="1" t="s">
        <v>28</v>
      </c>
      <c r="C59" s="1" t="s">
        <v>43</v>
      </c>
      <c r="D59" s="1" t="s">
        <v>29</v>
      </c>
      <c r="E59" s="1" t="s">
        <v>108</v>
      </c>
      <c r="F59" s="1" t="str">
        <f>IF(ISBLANK(E59), "", Table2[[#This Row],[unique_id]])</f>
        <v>roof_wind_speed</v>
      </c>
      <c r="G59" s="1" t="s">
        <v>109</v>
      </c>
      <c r="H59" s="1" t="s">
        <v>113</v>
      </c>
      <c r="I59" s="1" t="s">
        <v>32</v>
      </c>
      <c r="O59" s="1" t="s">
        <v>33</v>
      </c>
      <c r="P59" s="8" t="s">
        <v>188</v>
      </c>
      <c r="R59" s="1" t="s">
        <v>196</v>
      </c>
      <c r="S59" s="1">
        <v>300</v>
      </c>
      <c r="T59" s="2" t="s">
        <v>36</v>
      </c>
      <c r="U59" s="1" t="s">
        <v>110</v>
      </c>
      <c r="V59" s="1" t="str">
        <f>IF(ISBLANK(U59),  "", _xlfn.CONCAT("haas/entity/sensor/", LOWER(C59), "/", E59, "/config"))</f>
        <v>haas/entity/sensor/weewx/roof_wind_speed/config</v>
      </c>
      <c r="W59" s="1" t="str">
        <f>IF(ISBLANK(U59),  "", _xlfn.CONCAT("haas/entity/sensor/", LOWER(C59), "/", E59))</f>
        <v>haas/entity/sensor/weewx/roof_wind_speed</v>
      </c>
      <c r="X59" s="1" t="s">
        <v>490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6" t="s">
        <v>205</v>
      </c>
    </row>
    <row r="60" spans="1:32" x14ac:dyDescent="0.2">
      <c r="A60" s="1">
        <v>1350</v>
      </c>
      <c r="B60" s="1" t="s">
        <v>28</v>
      </c>
      <c r="C60" s="1" t="s">
        <v>43</v>
      </c>
      <c r="D60" s="1" t="s">
        <v>29</v>
      </c>
      <c r="E60" s="1" t="s">
        <v>75</v>
      </c>
      <c r="F60" s="1" t="str">
        <f>IF(ISBLANK(E60), "", Table2[[#This Row],[unique_id]])</f>
        <v>roof_rain_rate</v>
      </c>
      <c r="G60" s="1" t="s">
        <v>76</v>
      </c>
      <c r="H60" s="1" t="s">
        <v>63</v>
      </c>
      <c r="I60" s="1" t="s">
        <v>204</v>
      </c>
      <c r="K60" s="1" t="s">
        <v>94</v>
      </c>
      <c r="O60" s="1" t="s">
        <v>33</v>
      </c>
      <c r="P60" s="1" t="s">
        <v>279</v>
      </c>
      <c r="R60" s="1" t="s">
        <v>195</v>
      </c>
      <c r="S60" s="1">
        <v>300</v>
      </c>
      <c r="T60" s="2" t="s">
        <v>36</v>
      </c>
      <c r="U60" s="1" t="s">
        <v>77</v>
      </c>
      <c r="V60" s="1" t="str">
        <f>IF(ISBLANK(U60),  "", _xlfn.CONCAT("haas/entity/sensor/", LOWER(C60), "/", E60, "/config"))</f>
        <v>haas/entity/sensor/weewx/roof_rain_rate/config</v>
      </c>
      <c r="W60" s="1" t="str">
        <f>IF(ISBLANK(U60),  "", _xlfn.CONCAT("haas/entity/sensor/", LOWER(C60), "/", E60))</f>
        <v>haas/entity/sensor/weewx/roof_rain_rate</v>
      </c>
      <c r="X60" s="1" t="s">
        <v>488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6" t="s">
        <v>205</v>
      </c>
    </row>
    <row r="61" spans="1:32" x14ac:dyDescent="0.2">
      <c r="A61" s="1">
        <v>1351</v>
      </c>
      <c r="B61" s="1" t="s">
        <v>28</v>
      </c>
      <c r="C61" s="1" t="s">
        <v>43</v>
      </c>
      <c r="D61" s="1" t="s">
        <v>29</v>
      </c>
      <c r="E61" s="1" t="s">
        <v>67</v>
      </c>
      <c r="F61" s="1" t="str">
        <f>IF(ISBLANK(E61), "", Table2[[#This Row],[unique_id]])</f>
        <v>roof_hourly_rain</v>
      </c>
      <c r="G61" s="1" t="s">
        <v>68</v>
      </c>
      <c r="H61" s="1" t="s">
        <v>63</v>
      </c>
      <c r="I61" s="1" t="s">
        <v>204</v>
      </c>
      <c r="K61" s="1" t="s">
        <v>141</v>
      </c>
      <c r="O61" s="1" t="s">
        <v>64</v>
      </c>
      <c r="P61" s="1" t="s">
        <v>321</v>
      </c>
      <c r="R61" s="1" t="s">
        <v>195</v>
      </c>
      <c r="S61" s="1">
        <v>300</v>
      </c>
      <c r="T61" s="2" t="s">
        <v>36</v>
      </c>
      <c r="U61" s="1" t="s">
        <v>69</v>
      </c>
      <c r="V61" s="1" t="str">
        <f>IF(ISBLANK(U61),  "", _xlfn.CONCAT("haas/entity/sensor/", LOWER(C61), "/", E61, "/config"))</f>
        <v>haas/entity/sensor/weewx/roof_hourly_rain/config</v>
      </c>
      <c r="W61" s="1" t="str">
        <f>IF(ISBLANK(U61),  "", _xlfn.CONCAT("haas/entity/sensor/", LOWER(C61), "/", E61))</f>
        <v>haas/entity/sensor/weewx/roof_hourly_rain</v>
      </c>
      <c r="X61" s="1" t="s">
        <v>488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6" t="s">
        <v>205</v>
      </c>
    </row>
    <row r="62" spans="1:32" x14ac:dyDescent="0.2">
      <c r="A62" s="1">
        <v>1352</v>
      </c>
      <c r="B62" s="1" t="s">
        <v>28</v>
      </c>
      <c r="C62" s="1" t="s">
        <v>43</v>
      </c>
      <c r="D62" s="1" t="s">
        <v>29</v>
      </c>
      <c r="E62" s="1" t="s">
        <v>61</v>
      </c>
      <c r="F62" s="1" t="str">
        <f>IF(ISBLANK(E62), "", Table2[[#This Row],[unique_id]])</f>
        <v>roof_daily_rain</v>
      </c>
      <c r="G62" s="1" t="s">
        <v>62</v>
      </c>
      <c r="H62" s="1" t="s">
        <v>63</v>
      </c>
      <c r="I62" s="1" t="s">
        <v>204</v>
      </c>
      <c r="K62" s="1" t="s">
        <v>141</v>
      </c>
      <c r="O62" s="1" t="s">
        <v>64</v>
      </c>
      <c r="P62" s="1" t="s">
        <v>321</v>
      </c>
      <c r="R62" s="1" t="s">
        <v>195</v>
      </c>
      <c r="S62" s="1">
        <v>300</v>
      </c>
      <c r="T62" s="2" t="s">
        <v>36</v>
      </c>
      <c r="U62" s="1" t="s">
        <v>66</v>
      </c>
      <c r="V62" s="1" t="str">
        <f>IF(ISBLANK(U62),  "", _xlfn.CONCAT("haas/entity/sensor/", LOWER(C62), "/", E62, "/config"))</f>
        <v>haas/entity/sensor/weewx/roof_daily_rain/config</v>
      </c>
      <c r="W62" s="1" t="str">
        <f>IF(ISBLANK(U62),  "", _xlfn.CONCAT("haas/entity/sensor/", LOWER(C62), "/", E62))</f>
        <v>haas/entity/sensor/weewx/roof_daily_rain</v>
      </c>
      <c r="X62" s="1" t="s">
        <v>488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6" t="s">
        <v>205</v>
      </c>
    </row>
    <row r="63" spans="1:32" x14ac:dyDescent="0.2">
      <c r="A63" s="1">
        <v>1353</v>
      </c>
      <c r="B63" s="1" t="s">
        <v>28</v>
      </c>
      <c r="C63" s="1" t="s">
        <v>43</v>
      </c>
      <c r="D63" s="1" t="s">
        <v>29</v>
      </c>
      <c r="E63" s="1" t="s">
        <v>192</v>
      </c>
      <c r="F63" s="1" t="str">
        <f>IF(ISBLANK(E63), "", Table2[[#This Row],[unique_id]])</f>
        <v>roof_24hour_rain</v>
      </c>
      <c r="G63" s="1" t="s">
        <v>73</v>
      </c>
      <c r="H63" s="1" t="s">
        <v>63</v>
      </c>
      <c r="I63" s="1" t="s">
        <v>204</v>
      </c>
      <c r="O63" s="1" t="s">
        <v>64</v>
      </c>
      <c r="P63" s="1" t="s">
        <v>321</v>
      </c>
      <c r="R63" s="1" t="s">
        <v>195</v>
      </c>
      <c r="S63" s="1">
        <v>300</v>
      </c>
      <c r="T63" s="2" t="s">
        <v>36</v>
      </c>
      <c r="U63" s="1" t="s">
        <v>74</v>
      </c>
      <c r="V63" s="1" t="str">
        <f>IF(ISBLANK(U63),  "", _xlfn.CONCAT("haas/entity/sensor/", LOWER(C63), "/", E63, "/config"))</f>
        <v>haas/entity/sensor/weewx/roof_24hour_rain/config</v>
      </c>
      <c r="W63" s="1" t="str">
        <f>IF(ISBLANK(U63),  "", _xlfn.CONCAT("haas/entity/sensor/", LOWER(C63), "/", E63))</f>
        <v>haas/entity/sensor/weewx/roof_24hour_rain</v>
      </c>
      <c r="X63" s="1" t="s">
        <v>488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6" t="s">
        <v>205</v>
      </c>
    </row>
    <row r="64" spans="1:32" x14ac:dyDescent="0.2">
      <c r="A64" s="1">
        <v>1354</v>
      </c>
      <c r="B64" s="1" t="s">
        <v>281</v>
      </c>
      <c r="C64" s="1" t="s">
        <v>161</v>
      </c>
      <c r="D64" s="1" t="s">
        <v>29</v>
      </c>
      <c r="E64" s="1" t="s">
        <v>343</v>
      </c>
      <c r="F64" s="1" t="str">
        <f>IF(ISBLANK(E64), "", Table2[[#This Row],[unique_id]])</f>
        <v>roof_weekly_rain</v>
      </c>
      <c r="G64" s="1" t="s">
        <v>344</v>
      </c>
      <c r="H64" s="1" t="s">
        <v>63</v>
      </c>
      <c r="I64" s="1" t="s">
        <v>204</v>
      </c>
      <c r="K64" s="1" t="s">
        <v>141</v>
      </c>
      <c r="T64" s="2"/>
      <c r="V64" s="1" t="str">
        <f>IF(ISBLANK(U64),  "", _xlfn.CONCAT("haas/entity/sensor/", LOWER(C64), "/", E64, "/config"))</f>
        <v/>
      </c>
      <c r="W64" s="1" t="str">
        <f>IF(ISBLANK(U64),  "", _xlfn.CONCAT("haas/entity/sensor/", LOWER(C64), "/", E64))</f>
        <v/>
      </c>
      <c r="AF64" s="6"/>
    </row>
    <row r="65" spans="1:32" x14ac:dyDescent="0.2">
      <c r="A65" s="1">
        <v>1355</v>
      </c>
      <c r="B65" s="1" t="s">
        <v>28</v>
      </c>
      <c r="C65" s="1" t="s">
        <v>43</v>
      </c>
      <c r="D65" s="1" t="s">
        <v>29</v>
      </c>
      <c r="E65" s="1" t="s">
        <v>70</v>
      </c>
      <c r="F65" s="1" t="str">
        <f>IF(ISBLANK(E65), "", Table2[[#This Row],[unique_id]])</f>
        <v>roof_monthly_rain</v>
      </c>
      <c r="G65" s="1" t="s">
        <v>71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65</v>
      </c>
      <c r="R65" s="1" t="s">
        <v>195</v>
      </c>
      <c r="S65" s="1">
        <v>300</v>
      </c>
      <c r="T65" s="2" t="s">
        <v>36</v>
      </c>
      <c r="U65" s="1" t="s">
        <v>72</v>
      </c>
      <c r="V65" s="1" t="str">
        <f>IF(ISBLANK(U65),  "", _xlfn.CONCAT("haas/entity/sensor/", LOWER(C65), "/", E65, "/config"))</f>
        <v>haas/entity/sensor/weewx/roof_monthly_rain/config</v>
      </c>
      <c r="W65" s="1" t="str">
        <f>IF(ISBLANK(U65),  "", _xlfn.CONCAT("haas/entity/sensor/", LOWER(C65), "/", E65))</f>
        <v>haas/entity/sensor/weewx/roof_monthly_rain</v>
      </c>
      <c r="X65" s="1" t="s">
        <v>493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6" t="s">
        <v>205</v>
      </c>
    </row>
    <row r="66" spans="1:32" x14ac:dyDescent="0.2">
      <c r="A66" s="1">
        <v>1356</v>
      </c>
      <c r="B66" s="1" t="s">
        <v>28</v>
      </c>
      <c r="C66" s="1" t="s">
        <v>43</v>
      </c>
      <c r="D66" s="1" t="s">
        <v>29</v>
      </c>
      <c r="E66" s="1" t="s">
        <v>85</v>
      </c>
      <c r="F66" s="1" t="str">
        <f>IF(ISBLANK(E66), "", Table2[[#This Row],[unique_id]])</f>
        <v>roof_yearly_rain</v>
      </c>
      <c r="G66" s="1" t="s">
        <v>86</v>
      </c>
      <c r="H66" s="1" t="s">
        <v>63</v>
      </c>
      <c r="I66" s="1" t="s">
        <v>204</v>
      </c>
      <c r="K66" s="1" t="s">
        <v>141</v>
      </c>
      <c r="O66" s="1" t="s">
        <v>64</v>
      </c>
      <c r="P66" s="1" t="s">
        <v>65</v>
      </c>
      <c r="R66" s="1" t="s">
        <v>195</v>
      </c>
      <c r="S66" s="1">
        <v>300</v>
      </c>
      <c r="T66" s="2" t="s">
        <v>36</v>
      </c>
      <c r="U66" s="1" t="s">
        <v>215</v>
      </c>
      <c r="V66" s="1" t="str">
        <f>IF(ISBLANK(U66),  "", _xlfn.CONCAT("haas/entity/sensor/", LOWER(C66), "/", E66, "/config"))</f>
        <v>haas/entity/sensor/weewx/roof_yearly_rain/config</v>
      </c>
      <c r="W66" s="1" t="str">
        <f>IF(ISBLANK(U66),  "", _xlfn.CONCAT("haas/entity/sensor/", LOWER(C66), "/", E66))</f>
        <v>haas/entity/sensor/weewx/roof_yearly_rain</v>
      </c>
      <c r="X66" s="1" t="s">
        <v>493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6" t="s">
        <v>205</v>
      </c>
    </row>
    <row r="67" spans="1:32" x14ac:dyDescent="0.2">
      <c r="A67" s="1">
        <v>1357</v>
      </c>
      <c r="B67" s="1" t="s">
        <v>28</v>
      </c>
      <c r="C67" s="1" t="s">
        <v>43</v>
      </c>
      <c r="D67" s="1" t="s">
        <v>29</v>
      </c>
      <c r="E67" s="1" t="s">
        <v>78</v>
      </c>
      <c r="F67" s="1" t="str">
        <f>IF(ISBLANK(E67), "", Table2[[#This Row],[unique_id]])</f>
        <v>roof_rain</v>
      </c>
      <c r="G67" s="1" t="s">
        <v>79</v>
      </c>
      <c r="H67" s="1" t="s">
        <v>63</v>
      </c>
      <c r="I67" s="1" t="s">
        <v>204</v>
      </c>
      <c r="O67" s="1" t="s">
        <v>80</v>
      </c>
      <c r="P67" s="1" t="s">
        <v>65</v>
      </c>
      <c r="R67" s="1" t="s">
        <v>195</v>
      </c>
      <c r="S67" s="1">
        <v>300</v>
      </c>
      <c r="T67" s="2" t="s">
        <v>36</v>
      </c>
      <c r="U67" s="1" t="s">
        <v>81</v>
      </c>
      <c r="V67" s="1" t="str">
        <f>IF(ISBLANK(U67),  "", _xlfn.CONCAT("haas/entity/sensor/", LOWER(C67), "/", E67, "/config"))</f>
        <v>haas/entity/sensor/weewx/roof_rain/config</v>
      </c>
      <c r="W67" s="1" t="str">
        <f>IF(ISBLANK(U67),  "", _xlfn.CONCAT("haas/entity/sensor/", LOWER(C67), "/", E67))</f>
        <v>haas/entity/sensor/weewx/roof_rain</v>
      </c>
      <c r="X67" s="1" t="s">
        <v>493</v>
      </c>
      <c r="Y67" s="1">
        <v>1</v>
      </c>
      <c r="Z67" s="1" t="s">
        <v>38</v>
      </c>
      <c r="AA67" s="2">
        <v>3.15</v>
      </c>
      <c r="AB67" s="1" t="s">
        <v>39</v>
      </c>
      <c r="AC67" s="1" t="s">
        <v>40</v>
      </c>
      <c r="AD67" s="1" t="s">
        <v>41</v>
      </c>
      <c r="AE67" s="1" t="s">
        <v>42</v>
      </c>
      <c r="AF67" s="6" t="s">
        <v>205</v>
      </c>
    </row>
    <row r="68" spans="1:32" x14ac:dyDescent="0.2">
      <c r="A68" s="1">
        <v>1358</v>
      </c>
      <c r="B68" s="1" t="s">
        <v>28</v>
      </c>
      <c r="C68" s="1" t="s">
        <v>43</v>
      </c>
      <c r="D68" s="1" t="s">
        <v>29</v>
      </c>
      <c r="E68" s="1" t="s">
        <v>82</v>
      </c>
      <c r="F68" s="1" t="str">
        <f>IF(ISBLANK(E68), "", Table2[[#This Row],[unique_id]])</f>
        <v>roof_storm_rain</v>
      </c>
      <c r="G68" s="1" t="s">
        <v>83</v>
      </c>
      <c r="H68" s="1" t="s">
        <v>63</v>
      </c>
      <c r="I68" s="1" t="s">
        <v>204</v>
      </c>
      <c r="O68" s="1" t="s">
        <v>33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84</v>
      </c>
      <c r="V68" s="1" t="str">
        <f>IF(ISBLANK(U68),  "", _xlfn.CONCAT("haas/entity/sensor/", LOWER(C68), "/", E68, "/config"))</f>
        <v>haas/entity/sensor/weewx/roof_storm_rain/config</v>
      </c>
      <c r="W68" s="1" t="str">
        <f>IF(ISBLANK(U68),  "", _xlfn.CONCAT("haas/entity/sensor/", LOWER(C68), "/", E68))</f>
        <v>haas/entity/sensor/weewx/roof_storm_rain</v>
      </c>
      <c r="X68" s="1" t="s">
        <v>493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6" t="s">
        <v>205</v>
      </c>
    </row>
    <row r="69" spans="1:32" x14ac:dyDescent="0.2">
      <c r="A69" s="1">
        <v>1400</v>
      </c>
      <c r="B69" s="1" t="s">
        <v>28</v>
      </c>
      <c r="C69" s="1" t="s">
        <v>161</v>
      </c>
      <c r="D69" s="1" t="s">
        <v>520</v>
      </c>
      <c r="E69" s="1" t="s">
        <v>519</v>
      </c>
      <c r="F69" s="1" t="str">
        <f>IF(ISBLANK(E69), "", Table2[[#This Row],[unique_id]])</f>
        <v>home_sleep</v>
      </c>
      <c r="G69" s="1" t="s">
        <v>467</v>
      </c>
      <c r="H69" s="1" t="s">
        <v>521</v>
      </c>
      <c r="I69" s="1" t="s">
        <v>137</v>
      </c>
      <c r="K69" s="1" t="s">
        <v>393</v>
      </c>
      <c r="R69" s="1" t="s">
        <v>522</v>
      </c>
      <c r="T69" s="2"/>
      <c r="V69" s="1" t="str">
        <f>IF(ISBLANK(U69),  "", _xlfn.CONCAT("haas/entity/sensor/", LOWER(C69), "/", E69, "/config"))</f>
        <v/>
      </c>
      <c r="W69" s="1" t="str">
        <f>IF(ISBLANK(U69),  "", _xlfn.CONCAT("haas/entity/sensor/", LOWER(C69), "/", E69))</f>
        <v/>
      </c>
      <c r="AF69" s="6"/>
    </row>
    <row r="70" spans="1:32" x14ac:dyDescent="0.2">
      <c r="A70" s="1">
        <v>1401</v>
      </c>
      <c r="B70" s="1" t="s">
        <v>28</v>
      </c>
      <c r="C70" s="1" t="s">
        <v>161</v>
      </c>
      <c r="D70" s="1" t="s">
        <v>520</v>
      </c>
      <c r="E70" s="1" t="s">
        <v>524</v>
      </c>
      <c r="F70" s="1" t="str">
        <f>IF(ISBLANK(E70), "", Table2[[#This Row],[unique_id]])</f>
        <v>home_wakeup</v>
      </c>
      <c r="G70" s="1" t="s">
        <v>525</v>
      </c>
      <c r="H70" s="1" t="s">
        <v>521</v>
      </c>
      <c r="I70" s="1" t="s">
        <v>137</v>
      </c>
      <c r="K70" s="1" t="s">
        <v>393</v>
      </c>
      <c r="R70" s="1" t="s">
        <v>523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F70" s="6"/>
    </row>
    <row r="71" spans="1:32" x14ac:dyDescent="0.2">
      <c r="A71" s="1">
        <v>1450</v>
      </c>
      <c r="B71" s="1" t="s">
        <v>28</v>
      </c>
      <c r="C71" s="1" t="s">
        <v>138</v>
      </c>
      <c r="D71" s="1" t="s">
        <v>133</v>
      </c>
      <c r="E71" s="1" t="s">
        <v>134</v>
      </c>
      <c r="F71" s="1" t="str">
        <f>IF(ISBLANK(E71), "", Table2[[#This Row],[unique_id]])</f>
        <v>ada</v>
      </c>
      <c r="G71" s="1" t="s">
        <v>135</v>
      </c>
      <c r="H71" s="1" t="s">
        <v>136</v>
      </c>
      <c r="I71" s="1" t="s">
        <v>137</v>
      </c>
      <c r="K71" s="1" t="s">
        <v>141</v>
      </c>
      <c r="R71" s="1" t="s">
        <v>361</v>
      </c>
      <c r="T71" s="2"/>
      <c r="V71" s="1" t="str">
        <f>IF(ISBLANK(U71),  "", _xlfn.CONCAT("haas/entity/sensor/", LOWER(C71), "/", E71, "/config"))</f>
        <v/>
      </c>
      <c r="W71" s="1" t="str">
        <f>IF(ISBLANK(U71),  "", _xlfn.CONCAT("haas/entity/sensor/", LOWER(C71), "/", E71))</f>
        <v/>
      </c>
    </row>
    <row r="72" spans="1:32" x14ac:dyDescent="0.2">
      <c r="A72" s="1">
        <v>1451</v>
      </c>
      <c r="B72" s="1" t="s">
        <v>28</v>
      </c>
      <c r="C72" s="1" t="s">
        <v>138</v>
      </c>
      <c r="D72" s="1" t="s">
        <v>133</v>
      </c>
      <c r="E72" s="1" t="s">
        <v>264</v>
      </c>
      <c r="F72" s="1" t="str">
        <f>IF(ISBLANK(E72), "", Table2[[#This Row],[unique_id]])</f>
        <v>edwin</v>
      </c>
      <c r="G72" s="1" t="s">
        <v>131</v>
      </c>
      <c r="H72" s="1" t="s">
        <v>136</v>
      </c>
      <c r="I72" s="1" t="s">
        <v>137</v>
      </c>
      <c r="K72" s="1" t="s">
        <v>141</v>
      </c>
      <c r="R72" s="1" t="s">
        <v>361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</row>
    <row r="73" spans="1:32" x14ac:dyDescent="0.2">
      <c r="A73" s="1">
        <v>1452</v>
      </c>
      <c r="B73" s="1" t="s">
        <v>28</v>
      </c>
      <c r="C73" s="1" t="s">
        <v>138</v>
      </c>
      <c r="D73" s="1" t="s">
        <v>133</v>
      </c>
      <c r="E73" s="1" t="s">
        <v>263</v>
      </c>
      <c r="F73" s="1" t="str">
        <f>IF(ISBLANK(E73), "", Table2[[#This Row],[unique_id]])</f>
        <v>parents</v>
      </c>
      <c r="G73" s="1" t="s">
        <v>248</v>
      </c>
      <c r="H73" s="1" t="s">
        <v>136</v>
      </c>
      <c r="I73" s="1" t="s">
        <v>137</v>
      </c>
      <c r="K73" s="1" t="s">
        <v>141</v>
      </c>
      <c r="R73" s="1" t="s">
        <v>361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</row>
    <row r="74" spans="1:32" x14ac:dyDescent="0.2">
      <c r="A74" s="1">
        <v>1453</v>
      </c>
      <c r="B74" s="1" t="s">
        <v>28</v>
      </c>
      <c r="C74" s="1" t="s">
        <v>309</v>
      </c>
      <c r="D74" s="1" t="s">
        <v>139</v>
      </c>
      <c r="E74" s="1" t="s">
        <v>360</v>
      </c>
      <c r="F74" s="1" t="str">
        <f>IF(ISBLANK(E74), "", Table2[[#This Row],[unique_id]])</f>
        <v>kitchen_fan</v>
      </c>
      <c r="G74" s="1" t="s">
        <v>265</v>
      </c>
      <c r="H74" s="1" t="s">
        <v>136</v>
      </c>
      <c r="I74" s="1" t="s">
        <v>137</v>
      </c>
      <c r="K74" s="1" t="s">
        <v>141</v>
      </c>
      <c r="R74" s="1" t="s">
        <v>361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</row>
    <row r="75" spans="1:32" x14ac:dyDescent="0.2">
      <c r="A75" s="1">
        <v>1454</v>
      </c>
      <c r="B75" s="1" t="s">
        <v>28</v>
      </c>
      <c r="C75" s="1" t="s">
        <v>138</v>
      </c>
      <c r="D75" s="1" t="s">
        <v>133</v>
      </c>
      <c r="E75" s="1" t="s">
        <v>526</v>
      </c>
      <c r="F75" s="1" t="str">
        <f>IF(ISBLANK(E75), "", Table2[[#This Row],[unique_id]])</f>
        <v>lounge</v>
      </c>
      <c r="G75" s="1" t="s">
        <v>250</v>
      </c>
      <c r="H75" s="1" t="s">
        <v>136</v>
      </c>
      <c r="I75" s="1" t="s">
        <v>137</v>
      </c>
      <c r="K75" s="1" t="s">
        <v>141</v>
      </c>
      <c r="R75" s="1" t="s">
        <v>361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1455</v>
      </c>
      <c r="B76" s="1" t="s">
        <v>28</v>
      </c>
      <c r="C76" s="1" t="s">
        <v>138</v>
      </c>
      <c r="D76" s="1" t="s">
        <v>133</v>
      </c>
      <c r="E76" s="1" t="s">
        <v>358</v>
      </c>
      <c r="F76" s="1" t="str">
        <f>IF(ISBLANK(E76), "", Table2[[#This Row],[unique_id]])</f>
        <v>deck_east</v>
      </c>
      <c r="G76" s="1" t="s">
        <v>278</v>
      </c>
      <c r="H76" s="1" t="s">
        <v>136</v>
      </c>
      <c r="I76" s="1" t="s">
        <v>137</v>
      </c>
      <c r="K76" s="1" t="s">
        <v>141</v>
      </c>
      <c r="R76" s="1" t="s">
        <v>361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1456</v>
      </c>
      <c r="B77" s="1" t="s">
        <v>28</v>
      </c>
      <c r="C77" s="1" t="s">
        <v>138</v>
      </c>
      <c r="D77" s="1" t="s">
        <v>133</v>
      </c>
      <c r="E77" s="1" t="s">
        <v>359</v>
      </c>
      <c r="F77" s="1" t="str">
        <f>IF(ISBLANK(E77), "", Table2[[#This Row],[unique_id]])</f>
        <v>deck_west</v>
      </c>
      <c r="G77" s="1" t="s">
        <v>277</v>
      </c>
      <c r="H77" s="1" t="s">
        <v>136</v>
      </c>
      <c r="I77" s="1" t="s">
        <v>137</v>
      </c>
      <c r="K77" s="1" t="s">
        <v>141</v>
      </c>
      <c r="R77" s="1" t="s">
        <v>361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1500</v>
      </c>
      <c r="B78" s="1" t="s">
        <v>28</v>
      </c>
      <c r="C78" s="1" t="s">
        <v>138</v>
      </c>
      <c r="D78" s="1" t="s">
        <v>142</v>
      </c>
      <c r="E78" s="1" t="s">
        <v>145</v>
      </c>
      <c r="F78" s="1" t="str">
        <f>IF(ISBLANK(E78), "", Table2[[#This Row],[unique_id]])</f>
        <v>ada_light</v>
      </c>
      <c r="G78" s="1" t="s">
        <v>146</v>
      </c>
      <c r="H78" s="1" t="s">
        <v>144</v>
      </c>
      <c r="I78" s="1" t="s">
        <v>137</v>
      </c>
      <c r="K78" s="1" t="s">
        <v>141</v>
      </c>
      <c r="R78" s="1" t="s">
        <v>479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1501</v>
      </c>
      <c r="B79" s="1" t="s">
        <v>28</v>
      </c>
      <c r="C79" s="1" t="s">
        <v>310</v>
      </c>
      <c r="D79" s="1" t="s">
        <v>142</v>
      </c>
      <c r="E79" s="1" t="s">
        <v>510</v>
      </c>
      <c r="F79" s="1" t="str">
        <f>IF(ISBLANK(E79), "", Table2[[#This Row],[unique_id]])</f>
        <v>ada_lamp</v>
      </c>
      <c r="G79" s="1" t="s">
        <v>251</v>
      </c>
      <c r="H79" s="1" t="s">
        <v>144</v>
      </c>
      <c r="I79" s="1" t="s">
        <v>137</v>
      </c>
      <c r="J79" s="1" t="s">
        <v>514</v>
      </c>
      <c r="K79" s="1" t="s">
        <v>141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1502</v>
      </c>
      <c r="B80" s="1" t="s">
        <v>28</v>
      </c>
      <c r="C80" s="1" t="s">
        <v>310</v>
      </c>
      <c r="D80" s="1" t="s">
        <v>142</v>
      </c>
      <c r="E80" s="1" t="s">
        <v>242</v>
      </c>
      <c r="F80" s="1" t="str">
        <f>IF(ISBLANK(E80), "", Table2[[#This Row],[unique_id]])</f>
        <v>hue_ambiance_lamp_11</v>
      </c>
      <c r="G80" s="1" t="s">
        <v>251</v>
      </c>
      <c r="H80" s="1" t="s">
        <v>144</v>
      </c>
      <c r="I80" s="1" t="s">
        <v>137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1503</v>
      </c>
      <c r="B81" s="1" t="s">
        <v>28</v>
      </c>
      <c r="C81" s="1" t="s">
        <v>138</v>
      </c>
      <c r="D81" s="1" t="s">
        <v>142</v>
      </c>
      <c r="E81" s="1" t="s">
        <v>244</v>
      </c>
      <c r="F81" s="1" t="str">
        <f>IF(ISBLANK(E81), "", Table2[[#This Row],[unique_id]])</f>
        <v>edwin_light</v>
      </c>
      <c r="G81" s="1" t="s">
        <v>246</v>
      </c>
      <c r="H81" s="1" t="s">
        <v>144</v>
      </c>
      <c r="I81" s="1" t="s">
        <v>137</v>
      </c>
      <c r="K81" s="1" t="s">
        <v>141</v>
      </c>
      <c r="R81" s="1" t="s">
        <v>479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1504</v>
      </c>
      <c r="B82" s="1" t="s">
        <v>28</v>
      </c>
      <c r="C82" s="1" t="s">
        <v>310</v>
      </c>
      <c r="D82" s="1" t="s">
        <v>142</v>
      </c>
      <c r="E82" s="1" t="s">
        <v>511</v>
      </c>
      <c r="F82" s="1" t="str">
        <f>IF(ISBLANK(E82), "", Table2[[#This Row],[unique_id]])</f>
        <v>edwin_lamp</v>
      </c>
      <c r="G82" s="1" t="s">
        <v>261</v>
      </c>
      <c r="H82" s="1" t="s">
        <v>144</v>
      </c>
      <c r="I82" s="1" t="s">
        <v>137</v>
      </c>
      <c r="J82" s="1" t="s">
        <v>514</v>
      </c>
      <c r="K82" s="1" t="s">
        <v>141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1505</v>
      </c>
      <c r="B83" s="1" t="s">
        <v>28</v>
      </c>
      <c r="C83" s="1" t="s">
        <v>310</v>
      </c>
      <c r="D83" s="1" t="s">
        <v>142</v>
      </c>
      <c r="E83" s="1" t="s">
        <v>241</v>
      </c>
      <c r="F83" s="1" t="str">
        <f>IF(ISBLANK(E83), "", Table2[[#This Row],[unique_id]])</f>
        <v>hue_ambiance_lamp_10</v>
      </c>
      <c r="G83" s="1" t="s">
        <v>261</v>
      </c>
      <c r="H83" s="1" t="s">
        <v>144</v>
      </c>
      <c r="I83" s="1" t="s">
        <v>137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1506</v>
      </c>
      <c r="B84" s="1" t="s">
        <v>28</v>
      </c>
      <c r="C84" s="1" t="s">
        <v>310</v>
      </c>
      <c r="D84" s="1" t="s">
        <v>142</v>
      </c>
      <c r="E84" s="1" t="s">
        <v>498</v>
      </c>
      <c r="F84" s="1" t="str">
        <f>IF(ISBLANK(E84), "", Table2[[#This Row],[unique_id]])</f>
        <v>hallway_main</v>
      </c>
      <c r="G84" s="1" t="s">
        <v>256</v>
      </c>
      <c r="H84" s="1" t="s">
        <v>144</v>
      </c>
      <c r="I84" s="1" t="s">
        <v>137</v>
      </c>
      <c r="J84" s="1" t="s">
        <v>512</v>
      </c>
      <c r="K84" s="1" t="s">
        <v>141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1507</v>
      </c>
      <c r="B85" s="1" t="s">
        <v>28</v>
      </c>
      <c r="C85" s="1" t="s">
        <v>310</v>
      </c>
      <c r="D85" s="1" t="s">
        <v>142</v>
      </c>
      <c r="E85" s="1" t="s">
        <v>147</v>
      </c>
      <c r="F85" s="1" t="str">
        <f>IF(ISBLANK(E85), "", Table2[[#This Row],[unique_id]])</f>
        <v>hue_color_candle_2</v>
      </c>
      <c r="G85" s="1" t="s">
        <v>256</v>
      </c>
      <c r="H85" s="1" t="s">
        <v>144</v>
      </c>
      <c r="I85" s="1" t="s">
        <v>137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1508</v>
      </c>
      <c r="B86" s="1" t="s">
        <v>28</v>
      </c>
      <c r="C86" s="1" t="s">
        <v>310</v>
      </c>
      <c r="D86" s="1" t="s">
        <v>142</v>
      </c>
      <c r="E86" s="1" t="s">
        <v>216</v>
      </c>
      <c r="F86" s="1" t="str">
        <f>IF(ISBLANK(E86), "", Table2[[#This Row],[unique_id]])</f>
        <v>hue_color_candle_3</v>
      </c>
      <c r="G86" s="1" t="s">
        <v>256</v>
      </c>
      <c r="H86" s="1" t="s">
        <v>144</v>
      </c>
      <c r="I86" s="1" t="s">
        <v>137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1509</v>
      </c>
      <c r="B87" s="1" t="s">
        <v>28</v>
      </c>
      <c r="C87" s="1" t="s">
        <v>310</v>
      </c>
      <c r="D87" s="1" t="s">
        <v>142</v>
      </c>
      <c r="E87" s="1" t="s">
        <v>217</v>
      </c>
      <c r="F87" s="1" t="str">
        <f>IF(ISBLANK(E87), "", Table2[[#This Row],[unique_id]])</f>
        <v>hue_color_candle_4</v>
      </c>
      <c r="G87" s="1" t="s">
        <v>256</v>
      </c>
      <c r="H87" s="1" t="s">
        <v>144</v>
      </c>
      <c r="I87" s="1" t="s">
        <v>137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1510</v>
      </c>
      <c r="B88" s="1" t="s">
        <v>28</v>
      </c>
      <c r="C88" s="1" t="s">
        <v>310</v>
      </c>
      <c r="D88" s="1" t="s">
        <v>142</v>
      </c>
      <c r="E88" s="1" t="s">
        <v>218</v>
      </c>
      <c r="F88" s="1" t="str">
        <f>IF(ISBLANK(E88), "", Table2[[#This Row],[unique_id]])</f>
        <v>hue_color_candle_5</v>
      </c>
      <c r="G88" s="1" t="s">
        <v>256</v>
      </c>
      <c r="H88" s="1" t="s">
        <v>144</v>
      </c>
      <c r="I88" s="1" t="s">
        <v>137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1511</v>
      </c>
      <c r="B89" s="1" t="s">
        <v>28</v>
      </c>
      <c r="C89" s="1" t="s">
        <v>310</v>
      </c>
      <c r="D89" s="1" t="s">
        <v>142</v>
      </c>
      <c r="E89" s="1" t="s">
        <v>499</v>
      </c>
      <c r="F89" s="1" t="str">
        <f>IF(ISBLANK(E89), "", Table2[[#This Row],[unique_id]])</f>
        <v>dining_main</v>
      </c>
      <c r="G89" s="1" t="s">
        <v>143</v>
      </c>
      <c r="H89" s="1" t="s">
        <v>144</v>
      </c>
      <c r="I89" s="1" t="s">
        <v>137</v>
      </c>
      <c r="J89" s="1" t="s">
        <v>513</v>
      </c>
      <c r="K89" s="1" t="s">
        <v>141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1512</v>
      </c>
      <c r="B90" s="1" t="s">
        <v>28</v>
      </c>
      <c r="C90" s="1" t="s">
        <v>310</v>
      </c>
      <c r="D90" s="1" t="s">
        <v>142</v>
      </c>
      <c r="E90" s="1" t="s">
        <v>219</v>
      </c>
      <c r="F90" s="1" t="str">
        <f>IF(ISBLANK(E90), "", Table2[[#This Row],[unique_id]])</f>
        <v>hue_color_candle_6</v>
      </c>
      <c r="G90" s="1" t="s">
        <v>143</v>
      </c>
      <c r="H90" s="1" t="s">
        <v>144</v>
      </c>
      <c r="I90" s="1" t="s">
        <v>137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1513</v>
      </c>
      <c r="B91" s="1" t="s">
        <v>28</v>
      </c>
      <c r="C91" s="1" t="s">
        <v>310</v>
      </c>
      <c r="D91" s="1" t="s">
        <v>142</v>
      </c>
      <c r="E91" s="1" t="s">
        <v>220</v>
      </c>
      <c r="F91" s="1" t="str">
        <f>IF(ISBLANK(E91), "", Table2[[#This Row],[unique_id]])</f>
        <v>hue_color_candle_7</v>
      </c>
      <c r="G91" s="1" t="s">
        <v>143</v>
      </c>
      <c r="H91" s="1" t="s">
        <v>144</v>
      </c>
      <c r="I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1514</v>
      </c>
      <c r="B92" s="1" t="s">
        <v>28</v>
      </c>
      <c r="C92" s="1" t="s">
        <v>310</v>
      </c>
      <c r="D92" s="1" t="s">
        <v>142</v>
      </c>
      <c r="E92" s="1" t="s">
        <v>221</v>
      </c>
      <c r="F92" s="1" t="str">
        <f>IF(ISBLANK(E92), "", Table2[[#This Row],[unique_id]])</f>
        <v>hue_color_candle_8</v>
      </c>
      <c r="G92" s="1" t="s">
        <v>143</v>
      </c>
      <c r="H92" s="1" t="s">
        <v>144</v>
      </c>
      <c r="I92" s="1" t="s">
        <v>137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1515</v>
      </c>
      <c r="B93" s="1" t="s">
        <v>28</v>
      </c>
      <c r="C93" s="1" t="s">
        <v>310</v>
      </c>
      <c r="D93" s="1" t="s">
        <v>142</v>
      </c>
      <c r="E93" s="1" t="s">
        <v>222</v>
      </c>
      <c r="F93" s="1" t="str">
        <f>IF(ISBLANK(E93), "", Table2[[#This Row],[unique_id]])</f>
        <v>hue_color_candle_9</v>
      </c>
      <c r="G93" s="1" t="s">
        <v>143</v>
      </c>
      <c r="H93" s="1" t="s">
        <v>144</v>
      </c>
      <c r="I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1516</v>
      </c>
      <c r="B94" s="1" t="s">
        <v>28</v>
      </c>
      <c r="C94" s="1" t="s">
        <v>310</v>
      </c>
      <c r="D94" s="1" t="s">
        <v>142</v>
      </c>
      <c r="E94" s="1" t="s">
        <v>223</v>
      </c>
      <c r="F94" s="1" t="str">
        <f>IF(ISBLANK(E94), "", Table2[[#This Row],[unique_id]])</f>
        <v>hue_color_candle_10</v>
      </c>
      <c r="G94" s="1" t="s">
        <v>143</v>
      </c>
      <c r="H94" s="1" t="s">
        <v>144</v>
      </c>
      <c r="I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1517</v>
      </c>
      <c r="B95" s="1" t="s">
        <v>28</v>
      </c>
      <c r="C95" s="1" t="s">
        <v>310</v>
      </c>
      <c r="D95" s="1" t="s">
        <v>142</v>
      </c>
      <c r="E95" s="1" t="s">
        <v>224</v>
      </c>
      <c r="F95" s="1" t="str">
        <f>IF(ISBLANK(E95), "", Table2[[#This Row],[unique_id]])</f>
        <v>hue_color_candle_11</v>
      </c>
      <c r="G95" s="1" t="s">
        <v>143</v>
      </c>
      <c r="H95" s="1" t="s">
        <v>144</v>
      </c>
      <c r="I95" s="1" t="s">
        <v>137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1518</v>
      </c>
      <c r="B96" s="1" t="s">
        <v>28</v>
      </c>
      <c r="C96" s="1" t="s">
        <v>310</v>
      </c>
      <c r="D96" s="1" t="s">
        <v>142</v>
      </c>
      <c r="E96" s="1" t="s">
        <v>500</v>
      </c>
      <c r="F96" s="1" t="str">
        <f>IF(ISBLANK(E96), "", Table2[[#This Row],[unique_id]])</f>
        <v>lounge_main</v>
      </c>
      <c r="G96" s="1" t="s">
        <v>266</v>
      </c>
      <c r="H96" s="1" t="s">
        <v>144</v>
      </c>
      <c r="I96" s="1" t="s">
        <v>137</v>
      </c>
      <c r="J96" s="1" t="s">
        <v>512</v>
      </c>
      <c r="K96" s="1" t="s">
        <v>141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1519</v>
      </c>
      <c r="B97" s="1" t="s">
        <v>28</v>
      </c>
      <c r="C97" s="1" t="s">
        <v>310</v>
      </c>
      <c r="D97" s="1" t="s">
        <v>142</v>
      </c>
      <c r="E97" s="1" t="s">
        <v>225</v>
      </c>
      <c r="F97" s="1" t="str">
        <f>IF(ISBLANK(E97), "", Table2[[#This Row],[unique_id]])</f>
        <v>hue_color_candle_12</v>
      </c>
      <c r="G97" s="1" t="s">
        <v>266</v>
      </c>
      <c r="H97" s="1" t="s">
        <v>144</v>
      </c>
      <c r="I97" s="1" t="s">
        <v>137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1520</v>
      </c>
      <c r="B98" s="1" t="s">
        <v>28</v>
      </c>
      <c r="C98" s="1" t="s">
        <v>310</v>
      </c>
      <c r="D98" s="1" t="s">
        <v>142</v>
      </c>
      <c r="E98" s="1" t="s">
        <v>226</v>
      </c>
      <c r="F98" s="1" t="str">
        <f>IF(ISBLANK(E98), "", Table2[[#This Row],[unique_id]])</f>
        <v>hue_color_candle_13</v>
      </c>
      <c r="G98" s="1" t="s">
        <v>266</v>
      </c>
      <c r="H98" s="1" t="s">
        <v>144</v>
      </c>
      <c r="I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1521</v>
      </c>
      <c r="B99" s="1" t="s">
        <v>28</v>
      </c>
      <c r="C99" s="1" t="s">
        <v>310</v>
      </c>
      <c r="D99" s="1" t="s">
        <v>142</v>
      </c>
      <c r="E99" s="1" t="s">
        <v>227</v>
      </c>
      <c r="F99" s="1" t="str">
        <f>IF(ISBLANK(E99), "", Table2[[#This Row],[unique_id]])</f>
        <v>hue_color_candle_14</v>
      </c>
      <c r="G99" s="1" t="s">
        <v>266</v>
      </c>
      <c r="H99" s="1" t="s">
        <v>144</v>
      </c>
      <c r="I99" s="1" t="s">
        <v>137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1522</v>
      </c>
      <c r="B100" s="1" t="s">
        <v>28</v>
      </c>
      <c r="C100" s="1" t="s">
        <v>138</v>
      </c>
      <c r="D100" s="1" t="s">
        <v>142</v>
      </c>
      <c r="E100" s="1" t="s">
        <v>245</v>
      </c>
      <c r="F100" s="1" t="str">
        <f>IF(ISBLANK(E100), "", Table2[[#This Row],[unique_id]])</f>
        <v>lounge_light</v>
      </c>
      <c r="G100" s="1" t="s">
        <v>247</v>
      </c>
      <c r="H100" s="1" t="s">
        <v>144</v>
      </c>
      <c r="I100" s="1" t="s">
        <v>137</v>
      </c>
      <c r="K100" s="1" t="s">
        <v>141</v>
      </c>
      <c r="R100" s="1" t="s">
        <v>479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310</v>
      </c>
      <c r="D101" s="1" t="s">
        <v>142</v>
      </c>
      <c r="E101" s="1" t="s">
        <v>509</v>
      </c>
      <c r="F101" s="1" t="str">
        <f>IF(ISBLANK(E101), "", Table2[[#This Row],[unique_id]])</f>
        <v>lounge_lamp</v>
      </c>
      <c r="G101" s="1" t="s">
        <v>262</v>
      </c>
      <c r="H101" s="1" t="s">
        <v>144</v>
      </c>
      <c r="I101" s="1" t="s">
        <v>137</v>
      </c>
      <c r="J101" s="1" t="s">
        <v>513</v>
      </c>
      <c r="K101" s="1" t="s">
        <v>141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1524</v>
      </c>
      <c r="B102" s="1" t="s">
        <v>28</v>
      </c>
      <c r="C102" s="1" t="s">
        <v>310</v>
      </c>
      <c r="D102" s="1" t="s">
        <v>142</v>
      </c>
      <c r="E102" s="1" t="s">
        <v>231</v>
      </c>
      <c r="F102" s="1" t="str">
        <f>IF(ISBLANK(E102), "", Table2[[#This Row],[unique_id]])</f>
        <v>hue_ambiance_lamp_13</v>
      </c>
      <c r="G102" s="1" t="s">
        <v>262</v>
      </c>
      <c r="H102" s="1" t="s">
        <v>144</v>
      </c>
      <c r="I102" s="1" t="s">
        <v>137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1525</v>
      </c>
      <c r="B103" s="1" t="s">
        <v>28</v>
      </c>
      <c r="C103" s="1" t="s">
        <v>310</v>
      </c>
      <c r="D103" s="1" t="s">
        <v>142</v>
      </c>
      <c r="E103" s="1" t="s">
        <v>501</v>
      </c>
      <c r="F103" s="1" t="str">
        <f>IF(ISBLANK(E103), "", Table2[[#This Row],[unique_id]])</f>
        <v>parents_main</v>
      </c>
      <c r="G103" s="1" t="s">
        <v>252</v>
      </c>
      <c r="H103" s="1" t="s">
        <v>144</v>
      </c>
      <c r="I103" s="1" t="s">
        <v>137</v>
      </c>
      <c r="J103" s="1" t="s">
        <v>512</v>
      </c>
      <c r="K103" s="1" t="s">
        <v>141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1526</v>
      </c>
      <c r="B104" s="1" t="s">
        <v>28</v>
      </c>
      <c r="C104" s="1" t="s">
        <v>310</v>
      </c>
      <c r="D104" s="1" t="s">
        <v>142</v>
      </c>
      <c r="E104" s="1" t="s">
        <v>228</v>
      </c>
      <c r="F104" s="1" t="str">
        <f>IF(ISBLANK(E104), "", Table2[[#This Row],[unique_id]])</f>
        <v>hue_color_candle_15</v>
      </c>
      <c r="G104" s="1" t="s">
        <v>252</v>
      </c>
      <c r="H104" s="1" t="s">
        <v>144</v>
      </c>
      <c r="I104" s="1" t="s">
        <v>137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1527</v>
      </c>
      <c r="B105" s="1" t="s">
        <v>28</v>
      </c>
      <c r="C105" s="1" t="s">
        <v>310</v>
      </c>
      <c r="D105" s="1" t="s">
        <v>142</v>
      </c>
      <c r="E105" s="1" t="s">
        <v>229</v>
      </c>
      <c r="F105" s="1" t="str">
        <f>IF(ISBLANK(E105), "", Table2[[#This Row],[unique_id]])</f>
        <v>hue_color_candle_16</v>
      </c>
      <c r="G105" s="1" t="s">
        <v>252</v>
      </c>
      <c r="H105" s="1" t="s">
        <v>144</v>
      </c>
      <c r="I105" s="1" t="s">
        <v>137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1528</v>
      </c>
      <c r="B106" s="1" t="s">
        <v>28</v>
      </c>
      <c r="C106" s="1" t="s">
        <v>310</v>
      </c>
      <c r="D106" s="1" t="s">
        <v>142</v>
      </c>
      <c r="E106" s="1" t="s">
        <v>230</v>
      </c>
      <c r="F106" s="1" t="str">
        <f>IF(ISBLANK(E106), "", Table2[[#This Row],[unique_id]])</f>
        <v>hue_color_candle_17</v>
      </c>
      <c r="G106" s="1" t="s">
        <v>252</v>
      </c>
      <c r="H106" s="1" t="s">
        <v>144</v>
      </c>
      <c r="I106" s="1" t="s">
        <v>137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1529</v>
      </c>
      <c r="B107" s="1" t="s">
        <v>28</v>
      </c>
      <c r="C107" s="1" t="s">
        <v>310</v>
      </c>
      <c r="D107" s="1" t="s">
        <v>142</v>
      </c>
      <c r="E107" s="1" t="s">
        <v>502</v>
      </c>
      <c r="F107" s="1" t="str">
        <f>IF(ISBLANK(E107), "", Table2[[#This Row],[unique_id]])</f>
        <v>kitchen_main</v>
      </c>
      <c r="G107" s="1" t="s">
        <v>258</v>
      </c>
      <c r="H107" s="1" t="s">
        <v>144</v>
      </c>
      <c r="I107" s="1" t="s">
        <v>137</v>
      </c>
      <c r="J107" s="1" t="s">
        <v>513</v>
      </c>
      <c r="K107" s="1" t="s">
        <v>141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1530</v>
      </c>
      <c r="B108" s="1" t="s">
        <v>28</v>
      </c>
      <c r="C108" s="1" t="s">
        <v>310</v>
      </c>
      <c r="D108" s="1" t="s">
        <v>142</v>
      </c>
      <c r="E108" s="1" t="s">
        <v>232</v>
      </c>
      <c r="F108" s="1" t="str">
        <f>IF(ISBLANK(E108), "", Table2[[#This Row],[unique_id]])</f>
        <v>hue_ambiance_lamp_1</v>
      </c>
      <c r="G108" s="1" t="s">
        <v>258</v>
      </c>
      <c r="H108" s="1" t="s">
        <v>144</v>
      </c>
      <c r="I108" s="1" t="s">
        <v>137</v>
      </c>
      <c r="P108" s="5"/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1531</v>
      </c>
      <c r="B109" s="1" t="s">
        <v>28</v>
      </c>
      <c r="C109" s="1" t="s">
        <v>310</v>
      </c>
      <c r="D109" s="1" t="s">
        <v>142</v>
      </c>
      <c r="E109" s="1" t="s">
        <v>233</v>
      </c>
      <c r="F109" s="1" t="str">
        <f>IF(ISBLANK(E109), "", Table2[[#This Row],[unique_id]])</f>
        <v>hue_ambiance_lamp_2</v>
      </c>
      <c r="G109" s="1" t="s">
        <v>258</v>
      </c>
      <c r="H109" s="1" t="s">
        <v>144</v>
      </c>
      <c r="I109" s="1" t="s">
        <v>137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1532</v>
      </c>
      <c r="B110" s="1" t="s">
        <v>28</v>
      </c>
      <c r="C110" s="1" t="s">
        <v>310</v>
      </c>
      <c r="D110" s="1" t="s">
        <v>142</v>
      </c>
      <c r="E110" s="1" t="s">
        <v>234</v>
      </c>
      <c r="F110" s="1" t="str">
        <f>IF(ISBLANK(E110), "", Table2[[#This Row],[unique_id]])</f>
        <v>hue_ambiance_lamp_3</v>
      </c>
      <c r="G110" s="1" t="s">
        <v>258</v>
      </c>
      <c r="H110" s="1" t="s">
        <v>144</v>
      </c>
      <c r="I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1533</v>
      </c>
      <c r="B111" s="1" t="s">
        <v>28</v>
      </c>
      <c r="C111" s="1" t="s">
        <v>310</v>
      </c>
      <c r="D111" s="1" t="s">
        <v>142</v>
      </c>
      <c r="E111" s="1" t="s">
        <v>243</v>
      </c>
      <c r="F111" s="1" t="str">
        <f>IF(ISBLANK(E111), "", Table2[[#This Row],[unique_id]])</f>
        <v>hue_ambiance_lamp_12</v>
      </c>
      <c r="G111" s="1" t="s">
        <v>258</v>
      </c>
      <c r="H111" s="1" t="s">
        <v>144</v>
      </c>
      <c r="I111" s="1" t="s">
        <v>137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1534</v>
      </c>
      <c r="B112" s="1" t="s">
        <v>28</v>
      </c>
      <c r="C112" s="1" t="s">
        <v>310</v>
      </c>
      <c r="D112" s="1" t="s">
        <v>142</v>
      </c>
      <c r="E112" s="1" t="s">
        <v>503</v>
      </c>
      <c r="F112" s="1" t="str">
        <f>IF(ISBLANK(E112), "", Table2[[#This Row],[unique_id]])</f>
        <v>laundry_main</v>
      </c>
      <c r="G112" s="1" t="s">
        <v>260</v>
      </c>
      <c r="H112" s="1" t="s">
        <v>144</v>
      </c>
      <c r="I112" s="1" t="s">
        <v>137</v>
      </c>
      <c r="J112" s="1" t="s">
        <v>513</v>
      </c>
      <c r="K112" s="1" t="s">
        <v>141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1535</v>
      </c>
      <c r="B113" s="1" t="s">
        <v>28</v>
      </c>
      <c r="C113" s="1" t="s">
        <v>310</v>
      </c>
      <c r="D113" s="1" t="s">
        <v>142</v>
      </c>
      <c r="E113" s="1" t="s">
        <v>235</v>
      </c>
      <c r="F113" s="1" t="str">
        <f>IF(ISBLANK(E113), "", Table2[[#This Row],[unique_id]])</f>
        <v>hue_ambiance_lamp_4</v>
      </c>
      <c r="G113" s="1" t="s">
        <v>260</v>
      </c>
      <c r="H113" s="1" t="s">
        <v>144</v>
      </c>
      <c r="I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1536</v>
      </c>
      <c r="B114" s="1" t="s">
        <v>28</v>
      </c>
      <c r="C114" s="1" t="s">
        <v>310</v>
      </c>
      <c r="D114" s="1" t="s">
        <v>142</v>
      </c>
      <c r="E114" s="1" t="s">
        <v>504</v>
      </c>
      <c r="F114" s="1" t="str">
        <f>IF(ISBLANK(E114), "", Table2[[#This Row],[unique_id]])</f>
        <v>pantry_main</v>
      </c>
      <c r="G114" s="1" t="s">
        <v>259</v>
      </c>
      <c r="H114" s="1" t="s">
        <v>144</v>
      </c>
      <c r="I114" s="1" t="s">
        <v>137</v>
      </c>
      <c r="J114" s="1" t="s">
        <v>513</v>
      </c>
      <c r="K114" s="1" t="s">
        <v>141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1537</v>
      </c>
      <c r="B115" s="1" t="s">
        <v>28</v>
      </c>
      <c r="C115" s="1" t="s">
        <v>310</v>
      </c>
      <c r="D115" s="1" t="s">
        <v>142</v>
      </c>
      <c r="E115" s="1" t="s">
        <v>236</v>
      </c>
      <c r="F115" s="1" t="str">
        <f>IF(ISBLANK(E115), "", Table2[[#This Row],[unique_id]])</f>
        <v>hue_ambiance_lamp_5</v>
      </c>
      <c r="G115" s="1" t="s">
        <v>259</v>
      </c>
      <c r="H115" s="1" t="s">
        <v>144</v>
      </c>
      <c r="I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1538</v>
      </c>
      <c r="B116" s="1" t="s">
        <v>28</v>
      </c>
      <c r="C116" s="1" t="s">
        <v>310</v>
      </c>
      <c r="D116" s="1" t="s">
        <v>142</v>
      </c>
      <c r="E116" s="1" t="s">
        <v>505</v>
      </c>
      <c r="F116" s="1" t="str">
        <f>IF(ISBLANK(E116), "", Table2[[#This Row],[unique_id]])</f>
        <v>office_main</v>
      </c>
      <c r="G116" s="1" t="s">
        <v>255</v>
      </c>
      <c r="H116" s="1" t="s">
        <v>144</v>
      </c>
      <c r="I116" s="1" t="s">
        <v>137</v>
      </c>
      <c r="K116" s="1" t="s">
        <v>141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1539</v>
      </c>
      <c r="B117" s="1" t="s">
        <v>28</v>
      </c>
      <c r="C117" s="1" t="s">
        <v>310</v>
      </c>
      <c r="D117" s="1" t="s">
        <v>142</v>
      </c>
      <c r="E117" s="1" t="s">
        <v>237</v>
      </c>
      <c r="F117" s="1" t="str">
        <f>IF(ISBLANK(E117), "", Table2[[#This Row],[unique_id]])</f>
        <v>hue_ambiance_lamp_6</v>
      </c>
      <c r="G117" s="1" t="s">
        <v>255</v>
      </c>
      <c r="H117" s="1" t="s">
        <v>144</v>
      </c>
      <c r="I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1540</v>
      </c>
      <c r="B118" s="1" t="s">
        <v>28</v>
      </c>
      <c r="C118" s="1" t="s">
        <v>310</v>
      </c>
      <c r="D118" s="1" t="s">
        <v>142</v>
      </c>
      <c r="E118" s="1" t="s">
        <v>506</v>
      </c>
      <c r="F118" s="1" t="str">
        <f>IF(ISBLANK(E118), "", Table2[[#This Row],[unique_id]])</f>
        <v>bathroom_main</v>
      </c>
      <c r="G118" s="1" t="s">
        <v>254</v>
      </c>
      <c r="H118" s="1" t="s">
        <v>144</v>
      </c>
      <c r="I118" s="1" t="s">
        <v>137</v>
      </c>
      <c r="J118" s="1" t="s">
        <v>512</v>
      </c>
      <c r="K118" s="1" t="s">
        <v>141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1541</v>
      </c>
      <c r="B119" s="1" t="s">
        <v>28</v>
      </c>
      <c r="C119" s="1" t="s">
        <v>310</v>
      </c>
      <c r="D119" s="1" t="s">
        <v>142</v>
      </c>
      <c r="E119" s="1" t="s">
        <v>238</v>
      </c>
      <c r="F119" s="1" t="str">
        <f>IF(ISBLANK(E119), "", Table2[[#This Row],[unique_id]])</f>
        <v>hue_ambiance_lamp_7</v>
      </c>
      <c r="G119" s="1" t="s">
        <v>254</v>
      </c>
      <c r="H119" s="1" t="s">
        <v>144</v>
      </c>
      <c r="I119" s="1" t="s">
        <v>137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1542</v>
      </c>
      <c r="B120" s="1" t="s">
        <v>28</v>
      </c>
      <c r="C120" s="1" t="s">
        <v>310</v>
      </c>
      <c r="D120" s="1" t="s">
        <v>142</v>
      </c>
      <c r="E120" s="1" t="s">
        <v>507</v>
      </c>
      <c r="F120" s="1" t="str">
        <f>IF(ISBLANK(E120), "", Table2[[#This Row],[unique_id]])</f>
        <v>ensuite_main</v>
      </c>
      <c r="G120" s="1" t="s">
        <v>253</v>
      </c>
      <c r="H120" s="1" t="s">
        <v>144</v>
      </c>
      <c r="I120" s="1" t="s">
        <v>137</v>
      </c>
      <c r="J120" s="1" t="s">
        <v>512</v>
      </c>
      <c r="K120" s="1" t="s">
        <v>141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1543</v>
      </c>
      <c r="B121" s="1" t="s">
        <v>28</v>
      </c>
      <c r="C121" s="1" t="s">
        <v>310</v>
      </c>
      <c r="D121" s="1" t="s">
        <v>142</v>
      </c>
      <c r="E121" s="1" t="s">
        <v>239</v>
      </c>
      <c r="F121" s="1" t="str">
        <f>IF(ISBLANK(E121), "", Table2[[#This Row],[unique_id]])</f>
        <v>hue_ambiance_lamp_8</v>
      </c>
      <c r="G121" s="1" t="s">
        <v>253</v>
      </c>
      <c r="H121" s="1" t="s">
        <v>144</v>
      </c>
      <c r="I121" s="1" t="s">
        <v>137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1544</v>
      </c>
      <c r="B122" s="1" t="s">
        <v>28</v>
      </c>
      <c r="C122" s="1" t="s">
        <v>310</v>
      </c>
      <c r="D122" s="1" t="s">
        <v>142</v>
      </c>
      <c r="E122" s="1" t="s">
        <v>508</v>
      </c>
      <c r="F122" s="1" t="str">
        <f>IF(ISBLANK(E122), "", Table2[[#This Row],[unique_id]])</f>
        <v>wardrobe_main</v>
      </c>
      <c r="G122" s="1" t="s">
        <v>257</v>
      </c>
      <c r="H122" s="1" t="s">
        <v>144</v>
      </c>
      <c r="I122" s="1" t="s">
        <v>137</v>
      </c>
      <c r="J122" s="1" t="s">
        <v>512</v>
      </c>
      <c r="K122" s="1" t="s">
        <v>141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1545</v>
      </c>
      <c r="B123" s="1" t="s">
        <v>28</v>
      </c>
      <c r="C123" s="1" t="s">
        <v>310</v>
      </c>
      <c r="D123" s="1" t="s">
        <v>142</v>
      </c>
      <c r="E123" s="1" t="s">
        <v>240</v>
      </c>
      <c r="F123" s="1" t="str">
        <f>IF(ISBLANK(E123), "", Table2[[#This Row],[unique_id]])</f>
        <v>hue_ambiance_lamp_9</v>
      </c>
      <c r="G123" s="1" t="s">
        <v>257</v>
      </c>
      <c r="H123" s="1" t="s">
        <v>144</v>
      </c>
      <c r="I123" s="1" t="s">
        <v>137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1546</v>
      </c>
      <c r="B124" s="1" t="s">
        <v>28</v>
      </c>
      <c r="C124" s="1" t="s">
        <v>309</v>
      </c>
      <c r="D124" s="1" t="s">
        <v>139</v>
      </c>
      <c r="E124" s="1" t="s">
        <v>368</v>
      </c>
      <c r="F124" s="1" t="str">
        <f>IF(ISBLANK(E124), "", Table2[[#This Row],[unique_id]])</f>
        <v>deck_lights</v>
      </c>
      <c r="G124" s="1" t="s">
        <v>494</v>
      </c>
      <c r="H124" s="1" t="s">
        <v>144</v>
      </c>
      <c r="I124" s="1" t="s">
        <v>137</v>
      </c>
      <c r="K124" s="1" t="s">
        <v>141</v>
      </c>
      <c r="R124" s="1" t="s">
        <v>479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1600</v>
      </c>
      <c r="B125" s="1" t="s">
        <v>28</v>
      </c>
      <c r="C125" s="1" t="s">
        <v>464</v>
      </c>
      <c r="D125" s="1" t="s">
        <v>139</v>
      </c>
      <c r="E125" s="1" t="s">
        <v>462</v>
      </c>
      <c r="F125" s="1" t="str">
        <f>IF(ISBLANK(E125), "", Table2[[#This Row],[unique_id]])</f>
        <v>adaptive_lighting_default</v>
      </c>
      <c r="G125" s="1" t="s">
        <v>470</v>
      </c>
      <c r="H125" s="1" t="s">
        <v>481</v>
      </c>
      <c r="I125" s="1" t="s">
        <v>137</v>
      </c>
      <c r="K125" s="1" t="s">
        <v>393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1601</v>
      </c>
      <c r="B126" s="1" t="s">
        <v>28</v>
      </c>
      <c r="C126" s="1" t="s">
        <v>464</v>
      </c>
      <c r="D126" s="1" t="s">
        <v>139</v>
      </c>
      <c r="E126" s="1" t="s">
        <v>463</v>
      </c>
      <c r="F126" s="1" t="str">
        <f>IF(ISBLANK(E126), "", Table2[[#This Row],[unique_id]])</f>
        <v>adaptive_lighting_sleep_mode_default</v>
      </c>
      <c r="G126" s="1" t="s">
        <v>467</v>
      </c>
      <c r="H126" s="1" t="s">
        <v>481</v>
      </c>
      <c r="I126" s="1" t="s">
        <v>137</v>
      </c>
      <c r="K126" s="1" t="s">
        <v>393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1602</v>
      </c>
      <c r="B127" s="1" t="s">
        <v>28</v>
      </c>
      <c r="C127" s="1" t="s">
        <v>464</v>
      </c>
      <c r="D127" s="1" t="s">
        <v>139</v>
      </c>
      <c r="E127" s="1" t="s">
        <v>465</v>
      </c>
      <c r="F127" s="1" t="str">
        <f>IF(ISBLANK(E127), "", Table2[[#This Row],[unique_id]])</f>
        <v>adaptive_lighting_adapt_color_default</v>
      </c>
      <c r="G127" s="1" t="s">
        <v>468</v>
      </c>
      <c r="H127" s="1" t="s">
        <v>481</v>
      </c>
      <c r="I127" s="1" t="s">
        <v>137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1603</v>
      </c>
      <c r="B128" s="1" t="s">
        <v>28</v>
      </c>
      <c r="C128" s="1" t="s">
        <v>464</v>
      </c>
      <c r="D128" s="1" t="s">
        <v>139</v>
      </c>
      <c r="E128" s="1" t="s">
        <v>466</v>
      </c>
      <c r="F128" s="1" t="str">
        <f>IF(ISBLANK(E128), "", Table2[[#This Row],[unique_id]])</f>
        <v>adaptive_lighting_adapt_brightness_default</v>
      </c>
      <c r="G128" s="1" t="s">
        <v>469</v>
      </c>
      <c r="H128" s="1" t="s">
        <v>481</v>
      </c>
      <c r="I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1604</v>
      </c>
      <c r="B129" s="1" t="s">
        <v>28</v>
      </c>
      <c r="C129" s="1" t="s">
        <v>464</v>
      </c>
      <c r="D129" s="1" t="s">
        <v>139</v>
      </c>
      <c r="E129" s="1" t="s">
        <v>482</v>
      </c>
      <c r="F129" s="1" t="str">
        <f>IF(ISBLANK(E129), "", Table2[[#This Row],[unique_id]])</f>
        <v>adaptive_lighting_bedroom</v>
      </c>
      <c r="G129" s="1" t="s">
        <v>470</v>
      </c>
      <c r="H129" s="1" t="s">
        <v>480</v>
      </c>
      <c r="I129" s="1" t="s">
        <v>137</v>
      </c>
      <c r="K129" s="1" t="s">
        <v>393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1605</v>
      </c>
      <c r="B130" s="1" t="s">
        <v>28</v>
      </c>
      <c r="C130" s="1" t="s">
        <v>464</v>
      </c>
      <c r="D130" s="1" t="s">
        <v>139</v>
      </c>
      <c r="E130" s="1" t="s">
        <v>483</v>
      </c>
      <c r="F130" s="1" t="str">
        <f>IF(ISBLANK(E130), "", Table2[[#This Row],[unique_id]])</f>
        <v>adaptive_lighting_sleep_mode_bedroom</v>
      </c>
      <c r="G130" s="1" t="s">
        <v>467</v>
      </c>
      <c r="H130" s="1" t="s">
        <v>480</v>
      </c>
      <c r="I130" s="1" t="s">
        <v>137</v>
      </c>
      <c r="K130" s="1" t="s">
        <v>393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</row>
    <row r="131" spans="1:23" x14ac:dyDescent="0.2">
      <c r="A131" s="1">
        <v>1606</v>
      </c>
      <c r="B131" s="1" t="s">
        <v>28</v>
      </c>
      <c r="C131" s="1" t="s">
        <v>464</v>
      </c>
      <c r="D131" s="1" t="s">
        <v>139</v>
      </c>
      <c r="E131" s="1" t="s">
        <v>484</v>
      </c>
      <c r="F131" s="1" t="str">
        <f>IF(ISBLANK(E131), "", Table2[[#This Row],[unique_id]])</f>
        <v>adaptive_lighting_adapt_color_bedroom</v>
      </c>
      <c r="G131" s="1" t="s">
        <v>468</v>
      </c>
      <c r="H131" s="1" t="s">
        <v>480</v>
      </c>
      <c r="I131" s="1" t="s">
        <v>137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1607</v>
      </c>
      <c r="B132" s="1" t="s">
        <v>28</v>
      </c>
      <c r="C132" s="1" t="s">
        <v>464</v>
      </c>
      <c r="D132" s="1" t="s">
        <v>139</v>
      </c>
      <c r="E132" s="1" t="s">
        <v>485</v>
      </c>
      <c r="F132" s="1" t="str">
        <f>IF(ISBLANK(E132), "", Table2[[#This Row],[unique_id]])</f>
        <v>adaptive_lighting_adapt_brightness_bedroom</v>
      </c>
      <c r="G132" s="1" t="s">
        <v>469</v>
      </c>
      <c r="H132" s="1" t="s">
        <v>480</v>
      </c>
      <c r="I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1608</v>
      </c>
      <c r="B133" s="22" t="s">
        <v>28</v>
      </c>
      <c r="C133" s="22" t="s">
        <v>464</v>
      </c>
      <c r="D133" s="22" t="s">
        <v>139</v>
      </c>
      <c r="E133" s="22" t="s">
        <v>515</v>
      </c>
      <c r="F133" s="1" t="str">
        <f>IF(ISBLANK(E133), "", Table2[[#This Row],[unique_id]])</f>
        <v>adaptive_lighting_night_light</v>
      </c>
      <c r="G133" s="22" t="s">
        <v>470</v>
      </c>
      <c r="H133" s="22" t="s">
        <v>497</v>
      </c>
      <c r="I133" s="22" t="s">
        <v>137</v>
      </c>
      <c r="J133" s="22"/>
      <c r="K133" s="22" t="s">
        <v>393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1609</v>
      </c>
      <c r="B134" s="24" t="s">
        <v>28</v>
      </c>
      <c r="C134" s="24" t="s">
        <v>464</v>
      </c>
      <c r="D134" s="24" t="s">
        <v>139</v>
      </c>
      <c r="E134" s="24" t="s">
        <v>516</v>
      </c>
      <c r="F134" s="1" t="str">
        <f>IF(ISBLANK(E134), "", Table2[[#This Row],[unique_id]])</f>
        <v>adaptive_lighting_sleep_mode_night_light</v>
      </c>
      <c r="G134" s="24" t="s">
        <v>467</v>
      </c>
      <c r="H134" s="22" t="s">
        <v>497</v>
      </c>
      <c r="I134" s="24" t="s">
        <v>137</v>
      </c>
      <c r="J134" s="24"/>
      <c r="K134" s="24" t="s">
        <v>393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1610</v>
      </c>
      <c r="B135" s="22" t="s">
        <v>28</v>
      </c>
      <c r="C135" s="22" t="s">
        <v>464</v>
      </c>
      <c r="D135" s="22" t="s">
        <v>139</v>
      </c>
      <c r="E135" s="22" t="s">
        <v>517</v>
      </c>
      <c r="F135" s="1" t="str">
        <f>IF(ISBLANK(E135), "", Table2[[#This Row],[unique_id]])</f>
        <v>adaptive_lighting_adapt_color_night_light</v>
      </c>
      <c r="G135" s="22" t="s">
        <v>468</v>
      </c>
      <c r="H135" s="22" t="s">
        <v>497</v>
      </c>
      <c r="I135" s="22" t="s">
        <v>137</v>
      </c>
      <c r="J135" s="22"/>
      <c r="K135" s="22"/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1611</v>
      </c>
      <c r="B136" s="24" t="s">
        <v>28</v>
      </c>
      <c r="C136" s="24" t="s">
        <v>464</v>
      </c>
      <c r="D136" s="24" t="s">
        <v>139</v>
      </c>
      <c r="E136" s="24" t="s">
        <v>518</v>
      </c>
      <c r="F136" s="1" t="str">
        <f>IF(ISBLANK(E136), "", Table2[[#This Row],[unique_id]])</f>
        <v>adaptive_lighting_adapt_brightness_night_light</v>
      </c>
      <c r="G136" s="24" t="s">
        <v>469</v>
      </c>
      <c r="H136" s="22" t="s">
        <v>497</v>
      </c>
      <c r="I136" s="24" t="s">
        <v>137</v>
      </c>
      <c r="J136" s="24"/>
      <c r="K136" s="24"/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2100</v>
      </c>
      <c r="B137" s="1" t="s">
        <v>28</v>
      </c>
      <c r="C137" s="1" t="s">
        <v>161</v>
      </c>
      <c r="D137" s="1" t="s">
        <v>29</v>
      </c>
      <c r="E137" s="1" t="s">
        <v>302</v>
      </c>
      <c r="F137" s="1" t="str">
        <f>IF(ISBLANK(E137), "", Table2[[#This Row],[unique_id]])</f>
        <v>home_power</v>
      </c>
      <c r="G137" s="1" t="s">
        <v>587</v>
      </c>
      <c r="H137" s="1" t="s">
        <v>353</v>
      </c>
      <c r="I137" s="1" t="s">
        <v>148</v>
      </c>
      <c r="K137" s="1" t="s">
        <v>94</v>
      </c>
      <c r="P137" s="1" t="s">
        <v>602</v>
      </c>
      <c r="R137" s="1" t="s">
        <v>355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2101</v>
      </c>
      <c r="B138" s="1" t="s">
        <v>28</v>
      </c>
      <c r="C138" s="1" t="s">
        <v>161</v>
      </c>
      <c r="D138" s="1" t="s">
        <v>29</v>
      </c>
      <c r="E138" s="1" t="s">
        <v>583</v>
      </c>
      <c r="F138" s="1" t="str">
        <f>IF(ISBLANK(E138), "", Table2[[#This Row],[unique_id]])</f>
        <v>home_peak_power</v>
      </c>
      <c r="G138" s="1" t="s">
        <v>586</v>
      </c>
      <c r="H138" s="1" t="s">
        <v>353</v>
      </c>
      <c r="I138" s="1" t="s">
        <v>148</v>
      </c>
      <c r="K138" s="1" t="s">
        <v>94</v>
      </c>
      <c r="P138" s="1" t="s">
        <v>602</v>
      </c>
      <c r="R138" s="1" t="s">
        <v>355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2102</v>
      </c>
      <c r="B139" s="1" t="s">
        <v>28</v>
      </c>
      <c r="C139" s="1" t="s">
        <v>161</v>
      </c>
      <c r="D139" s="1" t="s">
        <v>29</v>
      </c>
      <c r="E139" s="1" t="s">
        <v>584</v>
      </c>
      <c r="F139" s="1" t="str">
        <f>IF(ISBLANK(E139), "", Table2[[#This Row],[unique_id]])</f>
        <v>home_base_power</v>
      </c>
      <c r="G139" s="1" t="s">
        <v>585</v>
      </c>
      <c r="H139" s="1" t="s">
        <v>353</v>
      </c>
      <c r="I139" s="1" t="s">
        <v>148</v>
      </c>
      <c r="K139" s="1" t="s">
        <v>94</v>
      </c>
      <c r="P139" s="1" t="s">
        <v>602</v>
      </c>
      <c r="R139" s="1" t="s">
        <v>355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2103</v>
      </c>
      <c r="B140" s="1" t="s">
        <v>281</v>
      </c>
      <c r="C140" s="1" t="s">
        <v>161</v>
      </c>
      <c r="D140" s="1" t="s">
        <v>29</v>
      </c>
      <c r="E140" s="1" t="s">
        <v>592</v>
      </c>
      <c r="F140" s="1" t="str">
        <f>IF(ISBLANK(E140), "", Table2[[#This Row],[unique_id]])</f>
        <v>home_lights_power</v>
      </c>
      <c r="G140" s="1" t="s">
        <v>594</v>
      </c>
      <c r="H140" s="1" t="s">
        <v>353</v>
      </c>
      <c r="I140" s="1" t="s">
        <v>148</v>
      </c>
      <c r="K140" s="1" t="s">
        <v>141</v>
      </c>
      <c r="P140" s="1" t="s">
        <v>602</v>
      </c>
      <c r="R140" s="1" t="s">
        <v>355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2104</v>
      </c>
      <c r="B141" s="1" t="s">
        <v>281</v>
      </c>
      <c r="C141" s="1" t="s">
        <v>161</v>
      </c>
      <c r="D141" s="1" t="s">
        <v>29</v>
      </c>
      <c r="E141" s="1" t="s">
        <v>593</v>
      </c>
      <c r="F141" s="1" t="str">
        <f>IF(ISBLANK(E141), "", Table2[[#This Row],[unique_id]])</f>
        <v>home_fans_power</v>
      </c>
      <c r="G141" s="1" t="s">
        <v>595</v>
      </c>
      <c r="H141" s="1" t="s">
        <v>353</v>
      </c>
      <c r="I141" s="1" t="s">
        <v>148</v>
      </c>
      <c r="K141" s="1" t="s">
        <v>141</v>
      </c>
      <c r="P141" s="1" t="s">
        <v>602</v>
      </c>
      <c r="R141" s="1" t="s">
        <v>355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2105</v>
      </c>
      <c r="B142" s="1" t="s">
        <v>281</v>
      </c>
      <c r="C142" s="1" t="s">
        <v>161</v>
      </c>
      <c r="D142" s="1" t="s">
        <v>29</v>
      </c>
      <c r="E142" s="1" t="s">
        <v>581</v>
      </c>
      <c r="F142" s="1" t="str">
        <f>IF(ISBLANK(E142), "", Table2[[#This Row],[unique_id]])</f>
        <v>pool_filter_power</v>
      </c>
      <c r="G142" s="1" t="s">
        <v>580</v>
      </c>
      <c r="H142" s="1" t="s">
        <v>353</v>
      </c>
      <c r="I142" s="1" t="s">
        <v>148</v>
      </c>
      <c r="K142" s="1" t="s">
        <v>141</v>
      </c>
      <c r="P142" s="1" t="s">
        <v>602</v>
      </c>
      <c r="R142" s="1" t="s">
        <v>355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2106</v>
      </c>
      <c r="B143" s="1" t="s">
        <v>281</v>
      </c>
      <c r="C143" s="1" t="s">
        <v>161</v>
      </c>
      <c r="D143" s="1" t="s">
        <v>29</v>
      </c>
      <c r="E143" s="1" t="s">
        <v>320</v>
      </c>
      <c r="F143" s="1" t="str">
        <f>IF(ISBLANK(E143), "", Table2[[#This Row],[unique_id]])</f>
        <v>roof_water_heater_booster_power</v>
      </c>
      <c r="G143" s="1" t="s">
        <v>319</v>
      </c>
      <c r="H143" s="1" t="s">
        <v>353</v>
      </c>
      <c r="I143" s="1" t="s">
        <v>148</v>
      </c>
      <c r="K143" s="1" t="s">
        <v>141</v>
      </c>
      <c r="P143" s="1" t="s">
        <v>602</v>
      </c>
      <c r="R143" s="1" t="s">
        <v>355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2107</v>
      </c>
      <c r="B144" s="1" t="s">
        <v>28</v>
      </c>
      <c r="C144" s="1" t="s">
        <v>309</v>
      </c>
      <c r="D144" s="1" t="s">
        <v>29</v>
      </c>
      <c r="E144" s="1" t="s">
        <v>324</v>
      </c>
      <c r="F144" s="1" t="str">
        <f>IF(ISBLANK(E144), "", Table2[[#This Row],[unique_id]])</f>
        <v>kitchen_dish_washer_current_consumption</v>
      </c>
      <c r="G144" s="1" t="s">
        <v>297</v>
      </c>
      <c r="H144" s="1" t="s">
        <v>353</v>
      </c>
      <c r="I144" s="1" t="s">
        <v>148</v>
      </c>
      <c r="K144" s="1" t="s">
        <v>141</v>
      </c>
      <c r="P144" s="1" t="s">
        <v>602</v>
      </c>
      <c r="R144" s="1" t="s">
        <v>355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2108</v>
      </c>
      <c r="B145" s="1" t="s">
        <v>28</v>
      </c>
      <c r="C145" s="1" t="s">
        <v>309</v>
      </c>
      <c r="D145" s="1" t="s">
        <v>29</v>
      </c>
      <c r="E145" s="1" t="s">
        <v>318</v>
      </c>
      <c r="F145" s="1" t="str">
        <f>IF(ISBLANK(E145), "", Table2[[#This Row],[unique_id]])</f>
        <v>laundry_clothes_dryer_current_consumption</v>
      </c>
      <c r="G145" s="1" t="s">
        <v>298</v>
      </c>
      <c r="H145" s="1" t="s">
        <v>353</v>
      </c>
      <c r="I145" s="1" t="s">
        <v>148</v>
      </c>
      <c r="K145" s="1" t="s">
        <v>141</v>
      </c>
      <c r="P145" s="1" t="s">
        <v>602</v>
      </c>
      <c r="R145" s="1" t="s">
        <v>355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2109</v>
      </c>
      <c r="B146" s="1" t="s">
        <v>28</v>
      </c>
      <c r="C146" s="1" t="s">
        <v>309</v>
      </c>
      <c r="D146" s="1" t="s">
        <v>29</v>
      </c>
      <c r="E146" s="1" t="s">
        <v>317</v>
      </c>
      <c r="F146" s="1" t="str">
        <f>IF(ISBLANK(E146), "", Table2[[#This Row],[unique_id]])</f>
        <v>laundry_washing_machine_current_consumption</v>
      </c>
      <c r="G146" s="1" t="s">
        <v>296</v>
      </c>
      <c r="H146" s="1" t="s">
        <v>353</v>
      </c>
      <c r="I146" s="1" t="s">
        <v>148</v>
      </c>
      <c r="K146" s="1" t="s">
        <v>141</v>
      </c>
      <c r="P146" s="1" t="s">
        <v>602</v>
      </c>
      <c r="R146" s="1" t="s">
        <v>355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2110</v>
      </c>
      <c r="B147" s="1" t="s">
        <v>28</v>
      </c>
      <c r="C147" s="1" t="s">
        <v>309</v>
      </c>
      <c r="D147" s="1" t="s">
        <v>29</v>
      </c>
      <c r="E147" s="1" t="s">
        <v>307</v>
      </c>
      <c r="F147" s="1" t="str">
        <f>IF(ISBLANK(E147), "", Table2[[#This Row],[unique_id]])</f>
        <v>kitchen_coffee_machine_current_consumption</v>
      </c>
      <c r="G147" s="1" t="s">
        <v>140</v>
      </c>
      <c r="H147" s="1" t="s">
        <v>353</v>
      </c>
      <c r="I147" s="1" t="s">
        <v>148</v>
      </c>
      <c r="K147" s="1" t="s">
        <v>141</v>
      </c>
      <c r="P147" s="1" t="s">
        <v>602</v>
      </c>
      <c r="R147" s="1" t="s">
        <v>355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2111</v>
      </c>
      <c r="B148" s="1" t="s">
        <v>28</v>
      </c>
      <c r="C148" s="1" t="s">
        <v>309</v>
      </c>
      <c r="D148" s="1" t="s">
        <v>29</v>
      </c>
      <c r="E148" s="1" t="s">
        <v>284</v>
      </c>
      <c r="F148" s="1" t="str">
        <f>IF(ISBLANK(E148), "", Table2[[#This Row],[unique_id]])</f>
        <v>kitchen_fan_current_consumption</v>
      </c>
      <c r="G148" s="1" t="s">
        <v>288</v>
      </c>
      <c r="H148" s="1" t="s">
        <v>353</v>
      </c>
      <c r="I148" s="1" t="s">
        <v>148</v>
      </c>
      <c r="K148" s="1" t="s">
        <v>141</v>
      </c>
      <c r="P148" s="1" t="s">
        <v>602</v>
      </c>
      <c r="R148" s="1" t="s">
        <v>355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2112</v>
      </c>
      <c r="B149" s="1" t="s">
        <v>28</v>
      </c>
      <c r="C149" s="1" t="s">
        <v>309</v>
      </c>
      <c r="D149" s="1" t="s">
        <v>29</v>
      </c>
      <c r="E149" s="1" t="s">
        <v>285</v>
      </c>
      <c r="F149" s="1" t="str">
        <f>IF(ISBLANK(E149), "", Table2[[#This Row],[unique_id]])</f>
        <v>kitchen_fridge_current_consumption</v>
      </c>
      <c r="G149" s="1" t="s">
        <v>291</v>
      </c>
      <c r="H149" s="1" t="s">
        <v>353</v>
      </c>
      <c r="I149" s="1" t="s">
        <v>148</v>
      </c>
      <c r="K149" s="1" t="s">
        <v>141</v>
      </c>
      <c r="P149" s="1" t="s">
        <v>602</v>
      </c>
      <c r="R149" s="1" t="s">
        <v>355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2113</v>
      </c>
      <c r="B150" s="1" t="s">
        <v>28</v>
      </c>
      <c r="C150" s="1" t="s">
        <v>309</v>
      </c>
      <c r="D150" s="1" t="s">
        <v>29</v>
      </c>
      <c r="E150" s="1" t="s">
        <v>283</v>
      </c>
      <c r="F150" s="1" t="str">
        <f>IF(ISBLANK(E150), "", Table2[[#This Row],[unique_id]])</f>
        <v>deck_freezer_current_consumption</v>
      </c>
      <c r="G150" s="1" t="s">
        <v>292</v>
      </c>
      <c r="H150" s="1" t="s">
        <v>353</v>
      </c>
      <c r="I150" s="1" t="s">
        <v>148</v>
      </c>
      <c r="K150" s="1" t="s">
        <v>141</v>
      </c>
      <c r="P150" s="1" t="s">
        <v>602</v>
      </c>
      <c r="R150" s="1" t="s">
        <v>355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2114</v>
      </c>
      <c r="B151" s="1" t="s">
        <v>28</v>
      </c>
      <c r="C151" s="1" t="s">
        <v>309</v>
      </c>
      <c r="D151" s="1" t="s">
        <v>29</v>
      </c>
      <c r="E151" s="1" t="s">
        <v>303</v>
      </c>
      <c r="F151" s="1" t="str">
        <f>IF(ISBLANK(E151), "", Table2[[#This Row],[unique_id]])</f>
        <v>deck_lights_current_consumption</v>
      </c>
      <c r="G151" s="1" t="s">
        <v>293</v>
      </c>
      <c r="H151" s="1" t="s">
        <v>353</v>
      </c>
      <c r="I151" s="1" t="s">
        <v>148</v>
      </c>
      <c r="K151" s="1" t="s">
        <v>141</v>
      </c>
      <c r="P151" s="1" t="s">
        <v>602</v>
      </c>
      <c r="R151" s="1" t="s">
        <v>355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2115</v>
      </c>
      <c r="B152" s="1" t="s">
        <v>28</v>
      </c>
      <c r="C152" s="1" t="s">
        <v>309</v>
      </c>
      <c r="D152" s="1" t="s">
        <v>29</v>
      </c>
      <c r="E152" s="1" t="s">
        <v>286</v>
      </c>
      <c r="F152" s="1" t="str">
        <f>IF(ISBLANK(E152), "", Table2[[#This Row],[unique_id]])</f>
        <v>lounge_tv_current_consumption</v>
      </c>
      <c r="G152" s="1" t="s">
        <v>201</v>
      </c>
      <c r="H152" s="1" t="s">
        <v>353</v>
      </c>
      <c r="I152" s="1" t="s">
        <v>148</v>
      </c>
      <c r="K152" s="1" t="s">
        <v>141</v>
      </c>
      <c r="P152" s="1" t="s">
        <v>602</v>
      </c>
      <c r="R152" s="1" t="s">
        <v>355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2116</v>
      </c>
      <c r="B153" s="1" t="s">
        <v>28</v>
      </c>
      <c r="C153" s="1" t="s">
        <v>309</v>
      </c>
      <c r="D153" s="1" t="s">
        <v>29</v>
      </c>
      <c r="E153" s="1" t="s">
        <v>323</v>
      </c>
      <c r="F153" s="1" t="str">
        <f>IF(ISBLANK(E153), "", Table2[[#This Row],[unique_id]])</f>
        <v>bathroom_rails_current_consumption</v>
      </c>
      <c r="G153" s="1" t="s">
        <v>322</v>
      </c>
      <c r="H153" s="1" t="s">
        <v>353</v>
      </c>
      <c r="I153" s="1" t="s">
        <v>148</v>
      </c>
      <c r="K153" s="1" t="s">
        <v>141</v>
      </c>
      <c r="P153" s="1" t="s">
        <v>602</v>
      </c>
      <c r="R153" s="1" t="s">
        <v>355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2117</v>
      </c>
      <c r="B154" s="1" t="s">
        <v>28</v>
      </c>
      <c r="C154" s="1" t="s">
        <v>309</v>
      </c>
      <c r="D154" s="1" t="s">
        <v>29</v>
      </c>
      <c r="E154" s="1" t="s">
        <v>304</v>
      </c>
      <c r="F154" s="1" t="str">
        <f>IF(ISBLANK(E154), "", Table2[[#This Row],[unique_id]])</f>
        <v>study_outlet_current_consumption</v>
      </c>
      <c r="G154" s="1" t="s">
        <v>295</v>
      </c>
      <c r="H154" s="1" t="s">
        <v>353</v>
      </c>
      <c r="I154" s="1" t="s">
        <v>148</v>
      </c>
      <c r="K154" s="1" t="s">
        <v>141</v>
      </c>
      <c r="P154" s="1" t="s">
        <v>602</v>
      </c>
      <c r="R154" s="1" t="s">
        <v>355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2118</v>
      </c>
      <c r="B155" s="1" t="s">
        <v>28</v>
      </c>
      <c r="C155" s="1" t="s">
        <v>309</v>
      </c>
      <c r="D155" s="1" t="s">
        <v>29</v>
      </c>
      <c r="E155" s="1" t="s">
        <v>305</v>
      </c>
      <c r="F155" s="1" t="str">
        <f>IF(ISBLANK(E155), "", Table2[[#This Row],[unique_id]])</f>
        <v>office_outlet_current_consumption</v>
      </c>
      <c r="G155" s="1" t="s">
        <v>294</v>
      </c>
      <c r="H155" s="1" t="s">
        <v>353</v>
      </c>
      <c r="I155" s="1" t="s">
        <v>148</v>
      </c>
      <c r="K155" s="1" t="s">
        <v>141</v>
      </c>
      <c r="P155" s="1" t="s">
        <v>602</v>
      </c>
      <c r="R155" s="1" t="s">
        <v>355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2119</v>
      </c>
      <c r="B156" s="1" t="s">
        <v>28</v>
      </c>
      <c r="C156" s="1" t="s">
        <v>309</v>
      </c>
      <c r="D156" s="1" t="s">
        <v>29</v>
      </c>
      <c r="E156" s="1" t="s">
        <v>306</v>
      </c>
      <c r="F156" s="1" t="str">
        <f>IF(ISBLANK(E156), "", Table2[[#This Row],[unique_id]])</f>
        <v>rack_outlet_current_consumption</v>
      </c>
      <c r="G156" s="1" t="s">
        <v>290</v>
      </c>
      <c r="H156" s="1" t="s">
        <v>353</v>
      </c>
      <c r="I156" s="1" t="s">
        <v>148</v>
      </c>
      <c r="K156" s="1" t="s">
        <v>141</v>
      </c>
      <c r="P156" s="1" t="s">
        <v>602</v>
      </c>
      <c r="R156" s="1" t="s">
        <v>355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2120</v>
      </c>
      <c r="B157" s="1" t="s">
        <v>28</v>
      </c>
      <c r="C157" s="1" t="s">
        <v>309</v>
      </c>
      <c r="D157" s="1" t="s">
        <v>29</v>
      </c>
      <c r="E157" s="1" t="s">
        <v>308</v>
      </c>
      <c r="F157" s="1" t="str">
        <f>IF(ISBLANK(E157), "", Table2[[#This Row],[unique_id]])</f>
        <v>roof_network_switch_current_consumption</v>
      </c>
      <c r="G157" s="1" t="s">
        <v>287</v>
      </c>
      <c r="H157" s="1" t="s">
        <v>353</v>
      </c>
      <c r="I157" s="1" t="s">
        <v>148</v>
      </c>
      <c r="K157" s="1" t="s">
        <v>141</v>
      </c>
      <c r="P157" s="1" t="s">
        <v>602</v>
      </c>
      <c r="R157" s="1" t="s">
        <v>355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2121</v>
      </c>
      <c r="B158" s="1" t="s">
        <v>28</v>
      </c>
      <c r="C158" s="1" t="s">
        <v>309</v>
      </c>
      <c r="D158" s="1" t="s">
        <v>29</v>
      </c>
      <c r="E158" s="1" t="s">
        <v>313</v>
      </c>
      <c r="F158" s="1" t="str">
        <f>IF(ISBLANK(E158), "", Table2[[#This Row],[unique_id]])</f>
        <v>rack_internet_modem_current_consumption</v>
      </c>
      <c r="G158" s="1" t="s">
        <v>289</v>
      </c>
      <c r="H158" s="1" t="s">
        <v>353</v>
      </c>
      <c r="I158" s="1" t="s">
        <v>148</v>
      </c>
      <c r="K158" s="1" t="s">
        <v>141</v>
      </c>
      <c r="P158" s="1" t="s">
        <v>602</v>
      </c>
      <c r="R158" s="1" t="s">
        <v>355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2122</v>
      </c>
      <c r="B159" s="1" t="s">
        <v>28</v>
      </c>
      <c r="C159" s="1" t="s">
        <v>309</v>
      </c>
      <c r="D159" s="1" t="s">
        <v>29</v>
      </c>
      <c r="E159" s="1" t="s">
        <v>316</v>
      </c>
      <c r="F159" s="1" t="str">
        <f>IF(ISBLANK(E159), "", Table2[[#This Row],[unique_id]])</f>
        <v>study_battery_charger_current_consumption</v>
      </c>
      <c r="G159" s="1" t="s">
        <v>300</v>
      </c>
      <c r="H159" s="1" t="s">
        <v>353</v>
      </c>
      <c r="I159" s="1" t="s">
        <v>148</v>
      </c>
      <c r="K159" s="1" t="s">
        <v>141</v>
      </c>
      <c r="P159" s="1" t="s">
        <v>602</v>
      </c>
      <c r="R159" s="1" t="s">
        <v>355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2123</v>
      </c>
      <c r="B160" s="1" t="s">
        <v>28</v>
      </c>
      <c r="C160" s="1" t="s">
        <v>309</v>
      </c>
      <c r="D160" s="1" t="s">
        <v>29</v>
      </c>
      <c r="E160" s="1" t="s">
        <v>315</v>
      </c>
      <c r="F160" s="1" t="str">
        <f>IF(ISBLANK(E160), "", Table2[[#This Row],[unique_id]])</f>
        <v>laundry_vacuum_charger_current_consumption</v>
      </c>
      <c r="G160" s="1" t="s">
        <v>299</v>
      </c>
      <c r="H160" s="1" t="s">
        <v>353</v>
      </c>
      <c r="I160" s="1" t="s">
        <v>148</v>
      </c>
      <c r="K160" s="1" t="s">
        <v>141</v>
      </c>
      <c r="P160" s="1" t="s">
        <v>602</v>
      </c>
      <c r="R160" s="1" t="s">
        <v>355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2124</v>
      </c>
      <c r="B161" s="1" t="s">
        <v>28</v>
      </c>
      <c r="C161" s="1" t="s">
        <v>309</v>
      </c>
      <c r="D161" s="1" t="s">
        <v>29</v>
      </c>
      <c r="E161" s="1" t="s">
        <v>314</v>
      </c>
      <c r="F161" s="1" t="str">
        <f>IF(ISBLANK(E161), "", Table2[[#This Row],[unique_id]])</f>
        <v>various_adhoc_outlet_current_consumption</v>
      </c>
      <c r="G161" s="1" t="s">
        <v>301</v>
      </c>
      <c r="H161" s="1" t="s">
        <v>353</v>
      </c>
      <c r="I161" s="1" t="s">
        <v>148</v>
      </c>
      <c r="K161" s="1" t="s">
        <v>141</v>
      </c>
      <c r="P161" s="1" t="s">
        <v>602</v>
      </c>
      <c r="R161" s="1" t="s">
        <v>355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2150</v>
      </c>
      <c r="B162" s="1" t="s">
        <v>28</v>
      </c>
      <c r="C162" s="1" t="s">
        <v>161</v>
      </c>
      <c r="D162" s="1" t="s">
        <v>29</v>
      </c>
      <c r="E162" s="1" t="s">
        <v>345</v>
      </c>
      <c r="F162" s="1" t="str">
        <f>IF(ISBLANK(E162), "", Table2[[#This Row],[unique_id]])</f>
        <v>home_energy_daily</v>
      </c>
      <c r="G162" s="1" t="s">
        <v>587</v>
      </c>
      <c r="H162" s="1" t="s">
        <v>282</v>
      </c>
      <c r="I162" s="1" t="s">
        <v>148</v>
      </c>
      <c r="K162" s="1" t="s">
        <v>94</v>
      </c>
      <c r="P162" s="1" t="s">
        <v>603</v>
      </c>
      <c r="R162" s="1" t="s">
        <v>356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2151</v>
      </c>
      <c r="B163" s="1" t="s">
        <v>28</v>
      </c>
      <c r="C163" s="1" t="s">
        <v>161</v>
      </c>
      <c r="D163" s="1" t="s">
        <v>29</v>
      </c>
      <c r="E163" s="1" t="s">
        <v>588</v>
      </c>
      <c r="F163" s="1" t="str">
        <f>IF(ISBLANK(E163), "", Table2[[#This Row],[unique_id]])</f>
        <v>home_peak_energy_daily</v>
      </c>
      <c r="G163" s="1" t="s">
        <v>590</v>
      </c>
      <c r="H163" s="1" t="s">
        <v>282</v>
      </c>
      <c r="I163" s="1" t="s">
        <v>148</v>
      </c>
      <c r="K163" s="1" t="s">
        <v>94</v>
      </c>
      <c r="P163" s="1" t="s">
        <v>603</v>
      </c>
      <c r="R163" s="1" t="s">
        <v>356</v>
      </c>
      <c r="T163" s="2"/>
    </row>
    <row r="164" spans="1:23" x14ac:dyDescent="0.2">
      <c r="A164" s="1">
        <v>2152</v>
      </c>
      <c r="B164" s="1" t="s">
        <v>28</v>
      </c>
      <c r="C164" s="1" t="s">
        <v>161</v>
      </c>
      <c r="D164" s="1" t="s">
        <v>29</v>
      </c>
      <c r="E164" s="1" t="s">
        <v>589</v>
      </c>
      <c r="F164" s="1" t="str">
        <f>IF(ISBLANK(E164), "", Table2[[#This Row],[unique_id]])</f>
        <v>home_base_energy_daily</v>
      </c>
      <c r="G164" s="1" t="s">
        <v>591</v>
      </c>
      <c r="H164" s="1" t="s">
        <v>282</v>
      </c>
      <c r="I164" s="1" t="s">
        <v>148</v>
      </c>
      <c r="K164" s="1" t="s">
        <v>94</v>
      </c>
      <c r="P164" s="1" t="s">
        <v>603</v>
      </c>
      <c r="R164" s="1" t="s">
        <v>356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2153</v>
      </c>
      <c r="B165" s="1" t="s">
        <v>281</v>
      </c>
      <c r="C165" s="1" t="s">
        <v>161</v>
      </c>
      <c r="D165" s="1" t="s">
        <v>29</v>
      </c>
      <c r="E165" s="1" t="s">
        <v>346</v>
      </c>
      <c r="F165" s="1" t="str">
        <f>IF(ISBLANK(E165), "", Table2[[#This Row],[unique_id]])</f>
        <v>lights_energy_daily</v>
      </c>
      <c r="G165" s="1" t="s">
        <v>594</v>
      </c>
      <c r="H165" s="1" t="s">
        <v>282</v>
      </c>
      <c r="I165" s="1" t="s">
        <v>148</v>
      </c>
      <c r="K165" s="1" t="s">
        <v>141</v>
      </c>
      <c r="P165" s="1" t="s">
        <v>603</v>
      </c>
      <c r="R165" s="1" t="s">
        <v>356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2154</v>
      </c>
      <c r="B166" s="1" t="s">
        <v>281</v>
      </c>
      <c r="C166" s="1" t="s">
        <v>161</v>
      </c>
      <c r="D166" s="1" t="s">
        <v>29</v>
      </c>
      <c r="E166" s="1" t="s">
        <v>582</v>
      </c>
      <c r="F166" s="1" t="str">
        <f>IF(ISBLANK(E166), "", Table2[[#This Row],[unique_id]])</f>
        <v>fans_energy_daily</v>
      </c>
      <c r="G166" s="1" t="s">
        <v>595</v>
      </c>
      <c r="H166" s="1" t="s">
        <v>282</v>
      </c>
      <c r="I166" s="1" t="s">
        <v>148</v>
      </c>
      <c r="K166" s="1" t="s">
        <v>141</v>
      </c>
      <c r="P166" s="1" t="s">
        <v>603</v>
      </c>
      <c r="R166" s="1" t="s">
        <v>356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2155</v>
      </c>
      <c r="B167" s="1" t="s">
        <v>281</v>
      </c>
      <c r="C167" s="1" t="s">
        <v>309</v>
      </c>
      <c r="D167" s="1" t="s">
        <v>29</v>
      </c>
      <c r="E167" s="1" t="s">
        <v>579</v>
      </c>
      <c r="F167" s="1" t="str">
        <f>IF(ISBLANK(E167), "", Table2[[#This Row],[unique_id]])</f>
        <v>pool_filter_energy_daily</v>
      </c>
      <c r="G167" s="1" t="s">
        <v>580</v>
      </c>
      <c r="H167" s="1" t="s">
        <v>282</v>
      </c>
      <c r="I167" s="1" t="s">
        <v>148</v>
      </c>
      <c r="K167" s="1" t="s">
        <v>141</v>
      </c>
      <c r="P167" s="1" t="s">
        <v>603</v>
      </c>
      <c r="R167" s="1" t="s">
        <v>356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2156</v>
      </c>
      <c r="B168" s="1" t="s">
        <v>281</v>
      </c>
      <c r="C168" s="1" t="s">
        <v>309</v>
      </c>
      <c r="D168" s="1" t="s">
        <v>29</v>
      </c>
      <c r="E168" s="1" t="s">
        <v>354</v>
      </c>
      <c r="F168" s="1" t="str">
        <f>IF(ISBLANK(E168), "", Table2[[#This Row],[unique_id]])</f>
        <v>roof_water_heater_booster_energy_daily</v>
      </c>
      <c r="G168" s="1" t="s">
        <v>319</v>
      </c>
      <c r="H168" s="1" t="s">
        <v>282</v>
      </c>
      <c r="I168" s="1" t="s">
        <v>148</v>
      </c>
      <c r="K168" s="1" t="s">
        <v>141</v>
      </c>
      <c r="P168" s="1" t="s">
        <v>603</v>
      </c>
      <c r="R168" s="1" t="s">
        <v>356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</row>
    <row r="169" spans="1:23" x14ac:dyDescent="0.2">
      <c r="A169" s="1">
        <v>2157</v>
      </c>
      <c r="B169" s="1" t="s">
        <v>28</v>
      </c>
      <c r="C169" s="1" t="s">
        <v>309</v>
      </c>
      <c r="D169" s="1" t="s">
        <v>29</v>
      </c>
      <c r="E169" s="1" t="s">
        <v>325</v>
      </c>
      <c r="F169" s="1" t="str">
        <f>IF(ISBLANK(E169), "", Table2[[#This Row],[unique_id]])</f>
        <v>kitchen_dish_washer_today_s_consumption</v>
      </c>
      <c r="G169" s="1" t="s">
        <v>297</v>
      </c>
      <c r="H169" s="1" t="s">
        <v>282</v>
      </c>
      <c r="I169" s="1" t="s">
        <v>148</v>
      </c>
      <c r="K169" s="1" t="s">
        <v>141</v>
      </c>
      <c r="P169" s="1" t="s">
        <v>603</v>
      </c>
      <c r="R169" s="1" t="s">
        <v>356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</row>
    <row r="170" spans="1:23" x14ac:dyDescent="0.2">
      <c r="A170" s="1">
        <v>2158</v>
      </c>
      <c r="B170" s="1" t="s">
        <v>28</v>
      </c>
      <c r="C170" s="1" t="s">
        <v>309</v>
      </c>
      <c r="D170" s="1" t="s">
        <v>29</v>
      </c>
      <c r="E170" s="1" t="s">
        <v>326</v>
      </c>
      <c r="F170" s="1" t="str">
        <f>IF(ISBLANK(E170), "", Table2[[#This Row],[unique_id]])</f>
        <v>laundry_clothes_dryer_today_s_consumption</v>
      </c>
      <c r="G170" s="1" t="s">
        <v>298</v>
      </c>
      <c r="H170" s="1" t="s">
        <v>282</v>
      </c>
      <c r="I170" s="1" t="s">
        <v>148</v>
      </c>
      <c r="K170" s="1" t="s">
        <v>141</v>
      </c>
      <c r="P170" s="1" t="s">
        <v>603</v>
      </c>
      <c r="R170" s="1" t="s">
        <v>356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2159</v>
      </c>
      <c r="B171" s="1" t="s">
        <v>28</v>
      </c>
      <c r="C171" s="1" t="s">
        <v>309</v>
      </c>
      <c r="D171" s="1" t="s">
        <v>29</v>
      </c>
      <c r="E171" s="1" t="s">
        <v>327</v>
      </c>
      <c r="F171" s="1" t="str">
        <f>IF(ISBLANK(E171), "", Table2[[#This Row],[unique_id]])</f>
        <v>laundry_washing_machine_today_s_consumption</v>
      </c>
      <c r="G171" s="1" t="s">
        <v>296</v>
      </c>
      <c r="H171" s="1" t="s">
        <v>282</v>
      </c>
      <c r="I171" s="1" t="s">
        <v>148</v>
      </c>
      <c r="K171" s="1" t="s">
        <v>141</v>
      </c>
      <c r="P171" s="1" t="s">
        <v>603</v>
      </c>
      <c r="R171" s="1" t="s">
        <v>356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2160</v>
      </c>
      <c r="B172" s="1" t="s">
        <v>28</v>
      </c>
      <c r="C172" s="1" t="s">
        <v>309</v>
      </c>
      <c r="D172" s="1" t="s">
        <v>29</v>
      </c>
      <c r="E172" s="1" t="s">
        <v>328</v>
      </c>
      <c r="F172" s="1" t="str">
        <f>IF(ISBLANK(E172), "", Table2[[#This Row],[unique_id]])</f>
        <v>kitchen_coffee_machine_today_s_consumption</v>
      </c>
      <c r="G172" s="1" t="s">
        <v>140</v>
      </c>
      <c r="H172" s="1" t="s">
        <v>282</v>
      </c>
      <c r="I172" s="1" t="s">
        <v>148</v>
      </c>
      <c r="K172" s="1" t="s">
        <v>141</v>
      </c>
      <c r="P172" s="1" t="s">
        <v>603</v>
      </c>
      <c r="R172" s="1" t="s">
        <v>356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2161</v>
      </c>
      <c r="B173" s="1" t="s">
        <v>28</v>
      </c>
      <c r="C173" s="1" t="s">
        <v>309</v>
      </c>
      <c r="D173" s="1" t="s">
        <v>29</v>
      </c>
      <c r="E173" s="1" t="s">
        <v>329</v>
      </c>
      <c r="F173" s="1" t="str">
        <f>IF(ISBLANK(E173), "", Table2[[#This Row],[unique_id]])</f>
        <v>kitchen_fan_today_s_consumption</v>
      </c>
      <c r="G173" s="1" t="s">
        <v>288</v>
      </c>
      <c r="H173" s="1" t="s">
        <v>282</v>
      </c>
      <c r="I173" s="1" t="s">
        <v>148</v>
      </c>
      <c r="K173" s="1" t="s">
        <v>141</v>
      </c>
      <c r="P173" s="1" t="s">
        <v>603</v>
      </c>
      <c r="R173" s="1" t="s">
        <v>356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2162</v>
      </c>
      <c r="B174" s="1" t="s">
        <v>28</v>
      </c>
      <c r="C174" s="1" t="s">
        <v>309</v>
      </c>
      <c r="D174" s="1" t="s">
        <v>29</v>
      </c>
      <c r="E174" s="1" t="s">
        <v>330</v>
      </c>
      <c r="F174" s="1" t="str">
        <f>IF(ISBLANK(E174), "", Table2[[#This Row],[unique_id]])</f>
        <v>kitchen_fridge_today_s_consumption</v>
      </c>
      <c r="G174" s="1" t="s">
        <v>291</v>
      </c>
      <c r="H174" s="1" t="s">
        <v>282</v>
      </c>
      <c r="I174" s="1" t="s">
        <v>148</v>
      </c>
      <c r="K174" s="1" t="s">
        <v>141</v>
      </c>
      <c r="P174" s="1" t="s">
        <v>603</v>
      </c>
      <c r="R174" s="1" t="s">
        <v>356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2163</v>
      </c>
      <c r="B175" s="1" t="s">
        <v>28</v>
      </c>
      <c r="C175" s="1" t="s">
        <v>309</v>
      </c>
      <c r="D175" s="1" t="s">
        <v>29</v>
      </c>
      <c r="E175" s="1" t="s">
        <v>331</v>
      </c>
      <c r="F175" s="1" t="str">
        <f>IF(ISBLANK(E175), "", Table2[[#This Row],[unique_id]])</f>
        <v>deck_freezer_today_s_consumption</v>
      </c>
      <c r="G175" s="1" t="s">
        <v>292</v>
      </c>
      <c r="H175" s="1" t="s">
        <v>282</v>
      </c>
      <c r="I175" s="1" t="s">
        <v>148</v>
      </c>
      <c r="K175" s="1" t="s">
        <v>141</v>
      </c>
      <c r="P175" s="1" t="s">
        <v>603</v>
      </c>
      <c r="R175" s="1" t="s">
        <v>356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2164</v>
      </c>
      <c r="B176" s="1" t="s">
        <v>28</v>
      </c>
      <c r="C176" s="1" t="s">
        <v>309</v>
      </c>
      <c r="D176" s="1" t="s">
        <v>29</v>
      </c>
      <c r="E176" s="1" t="s">
        <v>332</v>
      </c>
      <c r="F176" s="1" t="str">
        <f>IF(ISBLANK(E176), "", Table2[[#This Row],[unique_id]])</f>
        <v>deck_lights_today_s_consumption</v>
      </c>
      <c r="G176" s="1" t="s">
        <v>293</v>
      </c>
      <c r="H176" s="1" t="s">
        <v>282</v>
      </c>
      <c r="I176" s="1" t="s">
        <v>148</v>
      </c>
      <c r="K176" s="1" t="s">
        <v>141</v>
      </c>
      <c r="P176" s="1" t="s">
        <v>603</v>
      </c>
      <c r="R176" s="1" t="s">
        <v>356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2165</v>
      </c>
      <c r="B177" s="1" t="s">
        <v>28</v>
      </c>
      <c r="C177" s="1" t="s">
        <v>309</v>
      </c>
      <c r="D177" s="1" t="s">
        <v>29</v>
      </c>
      <c r="E177" s="1" t="s">
        <v>333</v>
      </c>
      <c r="F177" s="1" t="str">
        <f>IF(ISBLANK(E177), "", Table2[[#This Row],[unique_id]])</f>
        <v>lounge_tv_today_s_consumption</v>
      </c>
      <c r="G177" s="1" t="s">
        <v>201</v>
      </c>
      <c r="H177" s="1" t="s">
        <v>282</v>
      </c>
      <c r="I177" s="1" t="s">
        <v>148</v>
      </c>
      <c r="K177" s="1" t="s">
        <v>141</v>
      </c>
      <c r="P177" s="1" t="s">
        <v>603</v>
      </c>
      <c r="R177" s="1" t="s">
        <v>356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2166</v>
      </c>
      <c r="B178" s="1" t="s">
        <v>28</v>
      </c>
      <c r="C178" s="1" t="s">
        <v>309</v>
      </c>
      <c r="D178" s="1" t="s">
        <v>29</v>
      </c>
      <c r="E178" s="1" t="s">
        <v>334</v>
      </c>
      <c r="F178" s="1" t="str">
        <f>IF(ISBLANK(E178), "", Table2[[#This Row],[unique_id]])</f>
        <v>bathroom_rails_today_s_consumption</v>
      </c>
      <c r="G178" s="1" t="s">
        <v>322</v>
      </c>
      <c r="H178" s="1" t="s">
        <v>282</v>
      </c>
      <c r="I178" s="1" t="s">
        <v>148</v>
      </c>
      <c r="K178" s="1" t="s">
        <v>141</v>
      </c>
      <c r="P178" s="1" t="s">
        <v>603</v>
      </c>
      <c r="R178" s="1" t="s">
        <v>356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2167</v>
      </c>
      <c r="B179" s="1" t="s">
        <v>28</v>
      </c>
      <c r="C179" s="1" t="s">
        <v>309</v>
      </c>
      <c r="D179" s="1" t="s">
        <v>29</v>
      </c>
      <c r="E179" s="1" t="s">
        <v>335</v>
      </c>
      <c r="F179" s="1" t="str">
        <f>IF(ISBLANK(E179), "", Table2[[#This Row],[unique_id]])</f>
        <v>study_outlet_today_s_consumption</v>
      </c>
      <c r="G179" s="1" t="s">
        <v>295</v>
      </c>
      <c r="H179" s="1" t="s">
        <v>282</v>
      </c>
      <c r="I179" s="1" t="s">
        <v>148</v>
      </c>
      <c r="K179" s="1" t="s">
        <v>141</v>
      </c>
      <c r="P179" s="1" t="s">
        <v>603</v>
      </c>
      <c r="R179" s="1" t="s">
        <v>356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2168</v>
      </c>
      <c r="B180" s="1" t="s">
        <v>28</v>
      </c>
      <c r="C180" s="1" t="s">
        <v>309</v>
      </c>
      <c r="D180" s="1" t="s">
        <v>29</v>
      </c>
      <c r="E180" s="1" t="s">
        <v>336</v>
      </c>
      <c r="F180" s="1" t="str">
        <f>IF(ISBLANK(E180), "", Table2[[#This Row],[unique_id]])</f>
        <v>office_outlet_today_s_consumption</v>
      </c>
      <c r="G180" s="1" t="s">
        <v>294</v>
      </c>
      <c r="H180" s="1" t="s">
        <v>282</v>
      </c>
      <c r="I180" s="1" t="s">
        <v>148</v>
      </c>
      <c r="K180" s="1" t="s">
        <v>141</v>
      </c>
      <c r="P180" s="1" t="s">
        <v>603</v>
      </c>
      <c r="R180" s="1" t="s">
        <v>356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2169</v>
      </c>
      <c r="B181" s="1" t="s">
        <v>28</v>
      </c>
      <c r="C181" s="1" t="s">
        <v>309</v>
      </c>
      <c r="D181" s="1" t="s">
        <v>29</v>
      </c>
      <c r="E181" s="1" t="s">
        <v>337</v>
      </c>
      <c r="F181" s="1" t="str">
        <f>IF(ISBLANK(E181), "", Table2[[#This Row],[unique_id]])</f>
        <v>rack_outlet_today_s_consumption</v>
      </c>
      <c r="G181" s="1" t="s">
        <v>290</v>
      </c>
      <c r="H181" s="1" t="s">
        <v>282</v>
      </c>
      <c r="I181" s="1" t="s">
        <v>148</v>
      </c>
      <c r="K181" s="1" t="s">
        <v>141</v>
      </c>
      <c r="P181" s="1" t="s">
        <v>603</v>
      </c>
      <c r="R181" s="1" t="s">
        <v>356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2170</v>
      </c>
      <c r="B182" s="1" t="s">
        <v>28</v>
      </c>
      <c r="C182" s="1" t="s">
        <v>309</v>
      </c>
      <c r="D182" s="1" t="s">
        <v>29</v>
      </c>
      <c r="E182" s="1" t="s">
        <v>338</v>
      </c>
      <c r="F182" s="1" t="str">
        <f>IF(ISBLANK(E182), "", Table2[[#This Row],[unique_id]])</f>
        <v>roof_network_switch_today_s_consumption</v>
      </c>
      <c r="G182" s="1" t="s">
        <v>287</v>
      </c>
      <c r="H182" s="1" t="s">
        <v>282</v>
      </c>
      <c r="I182" s="1" t="s">
        <v>148</v>
      </c>
      <c r="K182" s="1" t="s">
        <v>141</v>
      </c>
      <c r="P182" s="1" t="s">
        <v>603</v>
      </c>
      <c r="R182" s="1" t="s">
        <v>356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2171</v>
      </c>
      <c r="B183" s="1" t="s">
        <v>28</v>
      </c>
      <c r="C183" s="1" t="s">
        <v>309</v>
      </c>
      <c r="D183" s="1" t="s">
        <v>29</v>
      </c>
      <c r="E183" s="1" t="s">
        <v>339</v>
      </c>
      <c r="F183" s="1" t="str">
        <f>IF(ISBLANK(E183), "", Table2[[#This Row],[unique_id]])</f>
        <v>rack_internet_modem_today_s_consumption</v>
      </c>
      <c r="G183" s="1" t="s">
        <v>289</v>
      </c>
      <c r="H183" s="1" t="s">
        <v>282</v>
      </c>
      <c r="I183" s="1" t="s">
        <v>148</v>
      </c>
      <c r="K183" s="1" t="s">
        <v>141</v>
      </c>
      <c r="P183" s="1" t="s">
        <v>603</v>
      </c>
      <c r="R183" s="1" t="s">
        <v>356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2172</v>
      </c>
      <c r="B184" s="1" t="s">
        <v>28</v>
      </c>
      <c r="C184" s="1" t="s">
        <v>309</v>
      </c>
      <c r="D184" s="1" t="s">
        <v>29</v>
      </c>
      <c r="E184" s="1" t="s">
        <v>340</v>
      </c>
      <c r="F184" s="1" t="str">
        <f>IF(ISBLANK(E184), "", Table2[[#This Row],[unique_id]])</f>
        <v>study_battery_charger_today_s_consumption</v>
      </c>
      <c r="G184" s="1" t="s">
        <v>300</v>
      </c>
      <c r="H184" s="1" t="s">
        <v>282</v>
      </c>
      <c r="I184" s="1" t="s">
        <v>148</v>
      </c>
      <c r="K184" s="1" t="s">
        <v>141</v>
      </c>
      <c r="P184" s="1" t="s">
        <v>603</v>
      </c>
      <c r="R184" s="1" t="s">
        <v>356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2173</v>
      </c>
      <c r="B185" s="1" t="s">
        <v>28</v>
      </c>
      <c r="C185" s="1" t="s">
        <v>309</v>
      </c>
      <c r="D185" s="1" t="s">
        <v>29</v>
      </c>
      <c r="E185" s="1" t="s">
        <v>341</v>
      </c>
      <c r="F185" s="1" t="str">
        <f>IF(ISBLANK(E185), "", Table2[[#This Row],[unique_id]])</f>
        <v>laundry_vacuum_charger_today_s_consumption</v>
      </c>
      <c r="G185" s="1" t="s">
        <v>299</v>
      </c>
      <c r="H185" s="1" t="s">
        <v>282</v>
      </c>
      <c r="I185" s="1" t="s">
        <v>148</v>
      </c>
      <c r="K185" s="1" t="s">
        <v>141</v>
      </c>
      <c r="P185" s="1" t="s">
        <v>603</v>
      </c>
      <c r="R185" s="1" t="s">
        <v>356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2174</v>
      </c>
      <c r="B186" s="1" t="s">
        <v>28</v>
      </c>
      <c r="C186" s="1" t="s">
        <v>309</v>
      </c>
      <c r="D186" s="1" t="s">
        <v>29</v>
      </c>
      <c r="E186" s="1" t="s">
        <v>342</v>
      </c>
      <c r="F186" s="1" t="str">
        <f>IF(ISBLANK(E186), "", Table2[[#This Row],[unique_id]])</f>
        <v>various_adhoc_outlet_today_s_consumption</v>
      </c>
      <c r="G186" s="1" t="s">
        <v>301</v>
      </c>
      <c r="H186" s="1" t="s">
        <v>282</v>
      </c>
      <c r="I186" s="1" t="s">
        <v>148</v>
      </c>
      <c r="K186" s="1" t="s">
        <v>141</v>
      </c>
      <c r="P186" s="1" t="s">
        <v>603</v>
      </c>
      <c r="R186" s="1" t="s">
        <v>356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2200</v>
      </c>
      <c r="B187" s="1" t="s">
        <v>281</v>
      </c>
      <c r="C187" s="1" t="s">
        <v>161</v>
      </c>
      <c r="D187" s="1" t="s">
        <v>29</v>
      </c>
      <c r="E187" s="1" t="s">
        <v>348</v>
      </c>
      <c r="F187" s="1" t="str">
        <f>IF(ISBLANK(E187), "", Table2[[#This Row],[unique_id]])</f>
        <v>home_energy_weekly</v>
      </c>
      <c r="G187" s="1" t="s">
        <v>587</v>
      </c>
      <c r="H187" s="1" t="s">
        <v>347</v>
      </c>
      <c r="I187" s="1" t="s">
        <v>148</v>
      </c>
      <c r="K187" s="1" t="s">
        <v>94</v>
      </c>
      <c r="P187" s="1" t="s">
        <v>603</v>
      </c>
      <c r="R187" s="1" t="s">
        <v>356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2201</v>
      </c>
      <c r="B188" s="1" t="s">
        <v>281</v>
      </c>
      <c r="C188" s="1" t="s">
        <v>161</v>
      </c>
      <c r="D188" s="1" t="s">
        <v>29</v>
      </c>
      <c r="E188" s="1" t="s">
        <v>601</v>
      </c>
      <c r="F188" s="1" t="str">
        <f>IF(ISBLANK(E188), "", Table2[[#This Row],[unique_id]])</f>
        <v>home_peak_energy_weekly</v>
      </c>
      <c r="G188" s="1" t="s">
        <v>590</v>
      </c>
      <c r="H188" s="1" t="s">
        <v>347</v>
      </c>
      <c r="I188" s="1" t="s">
        <v>148</v>
      </c>
      <c r="K188" s="1" t="s">
        <v>94</v>
      </c>
      <c r="P188" s="1" t="s">
        <v>603</v>
      </c>
      <c r="R188" s="1" t="s">
        <v>356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2202</v>
      </c>
      <c r="B189" s="1" t="s">
        <v>281</v>
      </c>
      <c r="C189" s="1" t="s">
        <v>161</v>
      </c>
      <c r="D189" s="1" t="s">
        <v>29</v>
      </c>
      <c r="E189" s="1" t="s">
        <v>600</v>
      </c>
      <c r="F189" s="1" t="str">
        <f>IF(ISBLANK(E189), "", Table2[[#This Row],[unique_id]])</f>
        <v>home_base_energy_weekly</v>
      </c>
      <c r="G189" s="1" t="s">
        <v>591</v>
      </c>
      <c r="H189" s="1" t="s">
        <v>347</v>
      </c>
      <c r="I189" s="1" t="s">
        <v>148</v>
      </c>
      <c r="K189" s="1" t="s">
        <v>94</v>
      </c>
      <c r="P189" s="1" t="s">
        <v>603</v>
      </c>
      <c r="R189" s="1" t="s">
        <v>356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2250</v>
      </c>
      <c r="B190" s="1" t="s">
        <v>281</v>
      </c>
      <c r="C190" s="1" t="s">
        <v>161</v>
      </c>
      <c r="D190" s="1" t="s">
        <v>29</v>
      </c>
      <c r="E190" s="1" t="s">
        <v>349</v>
      </c>
      <c r="F190" s="1" t="str">
        <f>IF(ISBLANK(E190), "", Table2[[#This Row],[unique_id]])</f>
        <v>home_energy_monthly</v>
      </c>
      <c r="G190" s="1" t="s">
        <v>587</v>
      </c>
      <c r="H190" s="1" t="s">
        <v>350</v>
      </c>
      <c r="I190" s="1" t="s">
        <v>148</v>
      </c>
      <c r="K190" s="1" t="s">
        <v>94</v>
      </c>
      <c r="P190" s="1" t="s">
        <v>603</v>
      </c>
      <c r="R190" s="1" t="s">
        <v>356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2251</v>
      </c>
      <c r="B191" s="1" t="s">
        <v>281</v>
      </c>
      <c r="C191" s="1" t="s">
        <v>161</v>
      </c>
      <c r="D191" s="1" t="s">
        <v>29</v>
      </c>
      <c r="E191" s="1" t="s">
        <v>599</v>
      </c>
      <c r="F191" s="1" t="str">
        <f>IF(ISBLANK(E191), "", Table2[[#This Row],[unique_id]])</f>
        <v>home_peak_energy_monthly</v>
      </c>
      <c r="G191" s="1" t="s">
        <v>590</v>
      </c>
      <c r="H191" s="1" t="s">
        <v>350</v>
      </c>
      <c r="I191" s="1" t="s">
        <v>148</v>
      </c>
      <c r="K191" s="1" t="s">
        <v>94</v>
      </c>
      <c r="P191" s="1" t="s">
        <v>603</v>
      </c>
      <c r="R191" s="1" t="s">
        <v>356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2252</v>
      </c>
      <c r="B192" s="1" t="s">
        <v>281</v>
      </c>
      <c r="C192" s="1" t="s">
        <v>161</v>
      </c>
      <c r="D192" s="1" t="s">
        <v>29</v>
      </c>
      <c r="E192" s="1" t="s">
        <v>598</v>
      </c>
      <c r="F192" s="1" t="str">
        <f>IF(ISBLANK(E192), "", Table2[[#This Row],[unique_id]])</f>
        <v>home_base_energy_monthly</v>
      </c>
      <c r="G192" s="1" t="s">
        <v>591</v>
      </c>
      <c r="H192" s="1" t="s">
        <v>350</v>
      </c>
      <c r="I192" s="1" t="s">
        <v>148</v>
      </c>
      <c r="K192" s="1" t="s">
        <v>94</v>
      </c>
      <c r="P192" s="1" t="s">
        <v>603</v>
      </c>
      <c r="R192" s="1" t="s">
        <v>356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2300</v>
      </c>
      <c r="B193" s="1" t="s">
        <v>281</v>
      </c>
      <c r="C193" s="1" t="s">
        <v>161</v>
      </c>
      <c r="D193" s="1" t="s">
        <v>29</v>
      </c>
      <c r="E193" s="1" t="s">
        <v>351</v>
      </c>
      <c r="F193" s="1" t="str">
        <f>IF(ISBLANK(E193), "", Table2[[#This Row],[unique_id]])</f>
        <v>home_energy_yearly</v>
      </c>
      <c r="G193" s="1" t="s">
        <v>587</v>
      </c>
      <c r="H193" s="1" t="s">
        <v>352</v>
      </c>
      <c r="I193" s="1" t="s">
        <v>148</v>
      </c>
      <c r="K193" s="1" t="s">
        <v>94</v>
      </c>
      <c r="P193" s="1" t="s">
        <v>603</v>
      </c>
      <c r="R193" s="1" t="s">
        <v>356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2301</v>
      </c>
      <c r="B194" s="1" t="s">
        <v>281</v>
      </c>
      <c r="C194" s="1" t="s">
        <v>161</v>
      </c>
      <c r="D194" s="1" t="s">
        <v>29</v>
      </c>
      <c r="E194" s="1" t="s">
        <v>597</v>
      </c>
      <c r="F194" s="1" t="str">
        <f>IF(ISBLANK(E194), "", Table2[[#This Row],[unique_id]])</f>
        <v>home_peak_energy_yearly</v>
      </c>
      <c r="G194" s="1" t="s">
        <v>590</v>
      </c>
      <c r="H194" s="1" t="s">
        <v>352</v>
      </c>
      <c r="I194" s="1" t="s">
        <v>148</v>
      </c>
      <c r="K194" s="1" t="s">
        <v>94</v>
      </c>
      <c r="P194" s="1" t="s">
        <v>603</v>
      </c>
      <c r="R194" s="1" t="s">
        <v>356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</row>
    <row r="195" spans="1:32" x14ac:dyDescent="0.2">
      <c r="A195" s="1">
        <v>2302</v>
      </c>
      <c r="B195" s="1" t="s">
        <v>281</v>
      </c>
      <c r="C195" s="1" t="s">
        <v>161</v>
      </c>
      <c r="D195" s="1" t="s">
        <v>29</v>
      </c>
      <c r="E195" s="1" t="s">
        <v>596</v>
      </c>
      <c r="F195" s="1" t="str">
        <f>IF(ISBLANK(E195), "", Table2[[#This Row],[unique_id]])</f>
        <v>home_base_energy_yearly</v>
      </c>
      <c r="G195" s="1" t="s">
        <v>591</v>
      </c>
      <c r="H195" s="1" t="s">
        <v>352</v>
      </c>
      <c r="I195" s="1" t="s">
        <v>148</v>
      </c>
      <c r="K195" s="1" t="s">
        <v>94</v>
      </c>
      <c r="P195" s="1" t="s">
        <v>603</v>
      </c>
      <c r="R195" s="1" t="s">
        <v>356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2400</v>
      </c>
      <c r="B196" s="1" t="s">
        <v>281</v>
      </c>
      <c r="C196" s="1" t="s">
        <v>202</v>
      </c>
      <c r="D196" s="1" t="s">
        <v>29</v>
      </c>
      <c r="E196" s="1" t="s">
        <v>149</v>
      </c>
      <c r="F196" s="1" t="str">
        <f>IF(ISBLANK(E196), "", Table2[[#This Row],[unique_id]])</f>
        <v>withings_weight_kg_graham</v>
      </c>
      <c r="G196" s="1" t="s">
        <v>486</v>
      </c>
      <c r="H196" s="1" t="s">
        <v>487</v>
      </c>
      <c r="I196" s="1" t="s">
        <v>150</v>
      </c>
      <c r="K196" s="1" t="s">
        <v>141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2500</v>
      </c>
      <c r="B197" s="1" t="s">
        <v>28</v>
      </c>
      <c r="C197" s="1" t="s">
        <v>461</v>
      </c>
      <c r="D197" s="1" t="s">
        <v>29</v>
      </c>
      <c r="E197" s="1" t="s">
        <v>446</v>
      </c>
      <c r="F197" s="1" t="str">
        <f>IF(ISBLANK(E197), "", Table2[[#This Row],[unique_id]])</f>
        <v>network_internet_uptime</v>
      </c>
      <c r="G197" s="1" t="s">
        <v>471</v>
      </c>
      <c r="H197" s="1" t="s">
        <v>461</v>
      </c>
      <c r="I197" s="1" t="s">
        <v>476</v>
      </c>
      <c r="K197" s="1" t="s">
        <v>141</v>
      </c>
      <c r="O197" s="1" t="s">
        <v>33</v>
      </c>
      <c r="P197" s="1" t="s">
        <v>448</v>
      </c>
      <c r="R197" s="1" t="s">
        <v>473</v>
      </c>
      <c r="S197" s="1">
        <v>200</v>
      </c>
      <c r="T197" s="2" t="s">
        <v>36</v>
      </c>
      <c r="U197" s="1" t="s">
        <v>457</v>
      </c>
      <c r="V197" s="1" t="str">
        <f>IF(ISBLANK(U197),  "", _xlfn.CONCAT("haas/entity/sensor/", LOWER(C197), "/", E197, "/config"))</f>
        <v>haas/entity/sensor/internet/network_internet_uptime/config</v>
      </c>
      <c r="W197" s="1" t="str">
        <f>IF(ISBLANK(U197),  "", _xlfn.CONCAT("haas/entity/sensor/", LOWER(C197), "/", E197))</f>
        <v>haas/entity/sensor/internet/network_internet_uptime</v>
      </c>
      <c r="X197" s="1" t="s">
        <v>489</v>
      </c>
      <c r="Y197" s="1">
        <v>1</v>
      </c>
      <c r="Z197" s="1" t="s">
        <v>451</v>
      </c>
      <c r="AA197" s="2" t="s">
        <v>452</v>
      </c>
      <c r="AB197" s="1" t="s">
        <v>453</v>
      </c>
      <c r="AC197" s="1" t="s">
        <v>454</v>
      </c>
      <c r="AD197" s="1" t="s">
        <v>455</v>
      </c>
      <c r="AE197" s="1" t="s">
        <v>184</v>
      </c>
      <c r="AF197" s="6" t="s">
        <v>456</v>
      </c>
    </row>
    <row r="198" spans="1:32" x14ac:dyDescent="0.2">
      <c r="A198" s="1">
        <v>2501</v>
      </c>
      <c r="B198" s="1" t="s">
        <v>28</v>
      </c>
      <c r="C198" s="1" t="s">
        <v>461</v>
      </c>
      <c r="D198" s="1" t="s">
        <v>29</v>
      </c>
      <c r="E198" s="1" t="s">
        <v>435</v>
      </c>
      <c r="F198" s="1" t="str">
        <f>IF(ISBLANK(E198), "", Table2[[#This Row],[unique_id]])</f>
        <v>network_internet_ping</v>
      </c>
      <c r="G198" s="1" t="s">
        <v>436</v>
      </c>
      <c r="H198" s="1" t="s">
        <v>461</v>
      </c>
      <c r="I198" s="1" t="s">
        <v>476</v>
      </c>
      <c r="K198" s="1" t="s">
        <v>141</v>
      </c>
      <c r="O198" s="1" t="s">
        <v>33</v>
      </c>
      <c r="P198" s="1" t="s">
        <v>449</v>
      </c>
      <c r="R198" s="1" t="s">
        <v>472</v>
      </c>
      <c r="S198" s="1">
        <v>200</v>
      </c>
      <c r="T198" s="2" t="s">
        <v>36</v>
      </c>
      <c r="U198" s="1" t="s">
        <v>458</v>
      </c>
      <c r="V198" s="1" t="str">
        <f>IF(ISBLANK(U198),  "", _xlfn.CONCAT("haas/entity/sensor/", LOWER(C198), "/", E198, "/config"))</f>
        <v>haas/entity/sensor/internet/network_internet_ping/config</v>
      </c>
      <c r="W198" s="1" t="str">
        <f>IF(ISBLANK(U198),  "", _xlfn.CONCAT("haas/entity/sensor/", LOWER(C198), "/", E198))</f>
        <v>haas/entity/sensor/internet/network_internet_ping</v>
      </c>
      <c r="X198" s="4" t="s">
        <v>491</v>
      </c>
      <c r="Y198" s="1">
        <v>1</v>
      </c>
      <c r="Z198" s="1" t="s">
        <v>451</v>
      </c>
      <c r="AA198" s="2" t="s">
        <v>452</v>
      </c>
      <c r="AB198" s="1" t="s">
        <v>453</v>
      </c>
      <c r="AC198" s="1" t="s">
        <v>454</v>
      </c>
      <c r="AD198" s="1" t="s">
        <v>455</v>
      </c>
      <c r="AE198" s="1" t="s">
        <v>184</v>
      </c>
      <c r="AF198" s="6" t="s">
        <v>456</v>
      </c>
    </row>
    <row r="199" spans="1:32" x14ac:dyDescent="0.2">
      <c r="A199" s="1">
        <v>2502</v>
      </c>
      <c r="B199" s="1" t="s">
        <v>28</v>
      </c>
      <c r="C199" s="1" t="s">
        <v>461</v>
      </c>
      <c r="D199" s="1" t="s">
        <v>29</v>
      </c>
      <c r="E199" s="1" t="s">
        <v>433</v>
      </c>
      <c r="F199" s="1" t="str">
        <f>IF(ISBLANK(E199), "", Table2[[#This Row],[unique_id]])</f>
        <v>network_internet_upload</v>
      </c>
      <c r="G199" s="1" t="s">
        <v>437</v>
      </c>
      <c r="H199" s="1" t="s">
        <v>461</v>
      </c>
      <c r="I199" s="1" t="s">
        <v>476</v>
      </c>
      <c r="K199" s="1" t="s">
        <v>141</v>
      </c>
      <c r="O199" s="1" t="s">
        <v>33</v>
      </c>
      <c r="P199" s="1" t="s">
        <v>450</v>
      </c>
      <c r="R199" s="1" t="s">
        <v>474</v>
      </c>
      <c r="S199" s="1">
        <v>200</v>
      </c>
      <c r="T199" s="2" t="s">
        <v>36</v>
      </c>
      <c r="U199" s="1" t="s">
        <v>459</v>
      </c>
      <c r="V199" s="1" t="str">
        <f>IF(ISBLANK(U199),  "", _xlfn.CONCAT("haas/entity/sensor/", LOWER(C199), "/", E199, "/config"))</f>
        <v>haas/entity/sensor/internet/network_internet_upload/config</v>
      </c>
      <c r="W199" s="1" t="str">
        <f>IF(ISBLANK(U199),  "", _xlfn.CONCAT("haas/entity/sensor/", LOWER(C199), "/", E199))</f>
        <v>haas/entity/sensor/internet/network_internet_upload</v>
      </c>
      <c r="X199" s="4" t="s">
        <v>493</v>
      </c>
      <c r="Y199" s="1">
        <v>1</v>
      </c>
      <c r="Z199" s="1" t="s">
        <v>451</v>
      </c>
      <c r="AA199" s="2" t="s">
        <v>452</v>
      </c>
      <c r="AB199" s="1" t="s">
        <v>453</v>
      </c>
      <c r="AC199" s="1" t="s">
        <v>454</v>
      </c>
      <c r="AD199" s="1" t="s">
        <v>455</v>
      </c>
      <c r="AE199" s="1" t="s">
        <v>184</v>
      </c>
      <c r="AF199" s="6" t="s">
        <v>456</v>
      </c>
    </row>
    <row r="200" spans="1:32" x14ac:dyDescent="0.2">
      <c r="A200" s="1">
        <v>2503</v>
      </c>
      <c r="B200" s="1" t="s">
        <v>28</v>
      </c>
      <c r="C200" s="1" t="s">
        <v>461</v>
      </c>
      <c r="D200" s="1" t="s">
        <v>29</v>
      </c>
      <c r="E200" s="1" t="s">
        <v>434</v>
      </c>
      <c r="F200" s="1" t="str">
        <f>IF(ISBLANK(E200), "", Table2[[#This Row],[unique_id]])</f>
        <v>network_internet_download</v>
      </c>
      <c r="G200" s="1" t="s">
        <v>438</v>
      </c>
      <c r="H200" s="1" t="s">
        <v>461</v>
      </c>
      <c r="I200" s="1" t="s">
        <v>476</v>
      </c>
      <c r="K200" s="1" t="s">
        <v>141</v>
      </c>
      <c r="O200" s="1" t="s">
        <v>33</v>
      </c>
      <c r="P200" s="1" t="s">
        <v>450</v>
      </c>
      <c r="R200" s="1" t="s">
        <v>475</v>
      </c>
      <c r="S200" s="1">
        <v>200</v>
      </c>
      <c r="T200" s="2" t="s">
        <v>36</v>
      </c>
      <c r="U200" s="1" t="s">
        <v>460</v>
      </c>
      <c r="V200" s="1" t="str">
        <f>IF(ISBLANK(U200),  "", _xlfn.CONCAT("haas/entity/sensor/", LOWER(C200), "/", E200, "/config"))</f>
        <v>haas/entity/sensor/internet/network_internet_download/config</v>
      </c>
      <c r="W200" s="1" t="str">
        <f>IF(ISBLANK(U200),  "", _xlfn.CONCAT("haas/entity/sensor/", LOWER(C200), "/", E200))</f>
        <v>haas/entity/sensor/internet/network_internet_download</v>
      </c>
      <c r="X200" s="4" t="s">
        <v>493</v>
      </c>
      <c r="Y200" s="1">
        <v>1</v>
      </c>
      <c r="Z200" s="1" t="s">
        <v>451</v>
      </c>
      <c r="AA200" s="2" t="s">
        <v>452</v>
      </c>
      <c r="AB200" s="1" t="s">
        <v>453</v>
      </c>
      <c r="AC200" s="1" t="s">
        <v>454</v>
      </c>
      <c r="AD200" s="1" t="s">
        <v>455</v>
      </c>
      <c r="AE200" s="1" t="s">
        <v>184</v>
      </c>
      <c r="AF200" s="6" t="s">
        <v>456</v>
      </c>
    </row>
    <row r="201" spans="1:32" x14ac:dyDescent="0.2">
      <c r="A201" s="1">
        <v>2504</v>
      </c>
      <c r="B201" s="1" t="s">
        <v>28</v>
      </c>
      <c r="C201" s="1" t="s">
        <v>309</v>
      </c>
      <c r="D201" s="1" t="s">
        <v>139</v>
      </c>
      <c r="E201" s="1" t="s">
        <v>377</v>
      </c>
      <c r="F201" s="1" t="str">
        <f>IF(ISBLANK(E201), "", Table2[[#This Row],[unique_id]])</f>
        <v>various_adhoc_outlet</v>
      </c>
      <c r="G201" s="1" t="s">
        <v>301</v>
      </c>
      <c r="H201" s="1" t="s">
        <v>477</v>
      </c>
      <c r="I201" s="1" t="s">
        <v>476</v>
      </c>
      <c r="K201" s="1" t="s">
        <v>393</v>
      </c>
      <c r="R201" s="1" t="s">
        <v>386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</row>
    <row r="202" spans="1:32" x14ac:dyDescent="0.2">
      <c r="A202" s="1">
        <v>2505</v>
      </c>
      <c r="B202" s="1" t="s">
        <v>28</v>
      </c>
      <c r="C202" s="1" t="s">
        <v>309</v>
      </c>
      <c r="D202" s="1" t="s">
        <v>139</v>
      </c>
      <c r="E202" s="1" t="s">
        <v>370</v>
      </c>
      <c r="F202" s="1" t="str">
        <f>IF(ISBLANK(E202), "", Table2[[#This Row],[unique_id]])</f>
        <v>study_outlet</v>
      </c>
      <c r="G202" s="1" t="s">
        <v>295</v>
      </c>
      <c r="H202" s="1" t="s">
        <v>477</v>
      </c>
      <c r="I202" s="1" t="s">
        <v>476</v>
      </c>
      <c r="K202" s="1" t="s">
        <v>393</v>
      </c>
      <c r="R202" s="1" t="s">
        <v>386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</row>
    <row r="203" spans="1:32" x14ac:dyDescent="0.2">
      <c r="A203" s="1">
        <v>2506</v>
      </c>
      <c r="B203" s="1" t="s">
        <v>28</v>
      </c>
      <c r="C203" s="1" t="s">
        <v>309</v>
      </c>
      <c r="D203" s="1" t="s">
        <v>139</v>
      </c>
      <c r="E203" s="1" t="s">
        <v>371</v>
      </c>
      <c r="F203" s="1" t="str">
        <f>IF(ISBLANK(E203), "", Table2[[#This Row],[unique_id]])</f>
        <v>office_outlet</v>
      </c>
      <c r="G203" s="1" t="s">
        <v>294</v>
      </c>
      <c r="H203" s="1" t="s">
        <v>477</v>
      </c>
      <c r="I203" s="1" t="s">
        <v>476</v>
      </c>
      <c r="K203" s="1" t="s">
        <v>393</v>
      </c>
      <c r="R203" s="1" t="s">
        <v>386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</row>
    <row r="204" spans="1:32" x14ac:dyDescent="0.2">
      <c r="A204" s="1">
        <v>2507</v>
      </c>
      <c r="B204" s="1" t="s">
        <v>28</v>
      </c>
      <c r="C204" s="1" t="s">
        <v>309</v>
      </c>
      <c r="D204" s="1" t="s">
        <v>139</v>
      </c>
      <c r="E204" s="1" t="s">
        <v>362</v>
      </c>
      <c r="F204" s="1" t="str">
        <f>IF(ISBLANK(E204), "", Table2[[#This Row],[unique_id]])</f>
        <v>kitchen_dish_washer</v>
      </c>
      <c r="G204" s="1" t="s">
        <v>297</v>
      </c>
      <c r="H204" s="1" t="s">
        <v>477</v>
      </c>
      <c r="I204" s="1" t="s">
        <v>476</v>
      </c>
      <c r="K204" s="1" t="s">
        <v>393</v>
      </c>
      <c r="R204" s="1" t="s">
        <v>378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</row>
    <row r="205" spans="1:32" x14ac:dyDescent="0.2">
      <c r="A205" s="1">
        <v>2508</v>
      </c>
      <c r="B205" s="1" t="s">
        <v>28</v>
      </c>
      <c r="C205" s="1" t="s">
        <v>309</v>
      </c>
      <c r="D205" s="1" t="s">
        <v>139</v>
      </c>
      <c r="E205" s="1" t="s">
        <v>363</v>
      </c>
      <c r="F205" s="1" t="str">
        <f>IF(ISBLANK(E205), "", Table2[[#This Row],[unique_id]])</f>
        <v>laundry_clothes_dryer</v>
      </c>
      <c r="G205" s="1" t="s">
        <v>298</v>
      </c>
      <c r="H205" s="1" t="s">
        <v>477</v>
      </c>
      <c r="I205" s="1" t="s">
        <v>476</v>
      </c>
      <c r="K205" s="1" t="s">
        <v>393</v>
      </c>
      <c r="R205" s="1" t="s">
        <v>379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32" x14ac:dyDescent="0.2">
      <c r="A206" s="1">
        <v>2509</v>
      </c>
      <c r="B206" s="1" t="s">
        <v>28</v>
      </c>
      <c r="C206" s="1" t="s">
        <v>309</v>
      </c>
      <c r="D206" s="1" t="s">
        <v>139</v>
      </c>
      <c r="E206" s="1" t="s">
        <v>364</v>
      </c>
      <c r="F206" s="1" t="str">
        <f>IF(ISBLANK(E206), "", Table2[[#This Row],[unique_id]])</f>
        <v>laundry_washing_machine</v>
      </c>
      <c r="G206" s="1" t="s">
        <v>296</v>
      </c>
      <c r="H206" s="1" t="s">
        <v>477</v>
      </c>
      <c r="I206" s="1" t="s">
        <v>476</v>
      </c>
      <c r="K206" s="1" t="s">
        <v>393</v>
      </c>
      <c r="R206" s="1" t="s">
        <v>380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</row>
    <row r="207" spans="1:32" x14ac:dyDescent="0.2">
      <c r="A207" s="1">
        <v>2510</v>
      </c>
      <c r="B207" s="1" t="s">
        <v>28</v>
      </c>
      <c r="C207" s="1" t="s">
        <v>309</v>
      </c>
      <c r="D207" s="1" t="s">
        <v>139</v>
      </c>
      <c r="E207" s="1" t="s">
        <v>365</v>
      </c>
      <c r="F207" s="1" t="str">
        <f>IF(ISBLANK(E207), "", Table2[[#This Row],[unique_id]])</f>
        <v>kitchen_coffee_machine</v>
      </c>
      <c r="G207" s="1" t="s">
        <v>140</v>
      </c>
      <c r="H207" s="1" t="s">
        <v>477</v>
      </c>
      <c r="I207" s="1" t="s">
        <v>476</v>
      </c>
      <c r="K207" s="1" t="s">
        <v>393</v>
      </c>
      <c r="R207" s="1" t="s">
        <v>381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</row>
    <row r="208" spans="1:32" x14ac:dyDescent="0.2">
      <c r="A208" s="1">
        <v>2511</v>
      </c>
      <c r="B208" s="1" t="s">
        <v>28</v>
      </c>
      <c r="C208" s="1" t="s">
        <v>309</v>
      </c>
      <c r="D208" s="1" t="s">
        <v>139</v>
      </c>
      <c r="E208" s="1" t="s">
        <v>366</v>
      </c>
      <c r="F208" s="1" t="str">
        <f>IF(ISBLANK(E208), "", Table2[[#This Row],[unique_id]])</f>
        <v>kitchen_fridge</v>
      </c>
      <c r="G208" s="1" t="s">
        <v>291</v>
      </c>
      <c r="H208" s="1" t="s">
        <v>477</v>
      </c>
      <c r="I208" s="1" t="s">
        <v>476</v>
      </c>
      <c r="K208" s="1" t="s">
        <v>393</v>
      </c>
      <c r="R208" s="1" t="s">
        <v>382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</row>
    <row r="209" spans="1:32" x14ac:dyDescent="0.2">
      <c r="A209" s="1">
        <v>2512</v>
      </c>
      <c r="B209" s="1" t="s">
        <v>28</v>
      </c>
      <c r="C209" s="1" t="s">
        <v>309</v>
      </c>
      <c r="D209" s="1" t="s">
        <v>139</v>
      </c>
      <c r="E209" s="1" t="s">
        <v>367</v>
      </c>
      <c r="F209" s="1" t="str">
        <f>IF(ISBLANK(E209), "", Table2[[#This Row],[unique_id]])</f>
        <v>deck_freezer</v>
      </c>
      <c r="G209" s="1" t="s">
        <v>292</v>
      </c>
      <c r="H209" s="1" t="s">
        <v>477</v>
      </c>
      <c r="I209" s="1" t="s">
        <v>476</v>
      </c>
      <c r="K209" s="1" t="s">
        <v>393</v>
      </c>
      <c r="R209" s="1" t="s">
        <v>383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</row>
    <row r="210" spans="1:32" x14ac:dyDescent="0.2">
      <c r="A210" s="1">
        <v>2513</v>
      </c>
      <c r="B210" s="1" t="s">
        <v>281</v>
      </c>
      <c r="C210" s="1" t="s">
        <v>309</v>
      </c>
      <c r="D210" s="1" t="s">
        <v>139</v>
      </c>
      <c r="E210" s="1" t="s">
        <v>320</v>
      </c>
      <c r="F210" s="1" t="str">
        <f>IF(ISBLANK(E210), "", Table2[[#This Row],[unique_id]])</f>
        <v>roof_water_heater_booster_power</v>
      </c>
      <c r="G210" s="1" t="s">
        <v>319</v>
      </c>
      <c r="H210" s="1" t="s">
        <v>477</v>
      </c>
      <c r="I210" s="1" t="s">
        <v>476</v>
      </c>
      <c r="K210" s="1" t="s">
        <v>393</v>
      </c>
      <c r="R210" s="1" t="s">
        <v>385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</row>
    <row r="211" spans="1:32" x14ac:dyDescent="0.2">
      <c r="A211" s="1">
        <v>2514</v>
      </c>
      <c r="B211" s="1" t="s">
        <v>28</v>
      </c>
      <c r="C211" s="1" t="s">
        <v>309</v>
      </c>
      <c r="D211" s="1" t="s">
        <v>139</v>
      </c>
      <c r="E211" s="1" t="s">
        <v>369</v>
      </c>
      <c r="F211" s="1" t="str">
        <f>IF(ISBLANK(E211), "", Table2[[#This Row],[unique_id]])</f>
        <v>bathroom_rails</v>
      </c>
      <c r="G211" s="1" t="s">
        <v>322</v>
      </c>
      <c r="H211" s="1" t="s">
        <v>477</v>
      </c>
      <c r="I211" s="1" t="s">
        <v>476</v>
      </c>
      <c r="K211" s="1" t="s">
        <v>393</v>
      </c>
      <c r="R211" s="1" t="s">
        <v>391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32" x14ac:dyDescent="0.2">
      <c r="A212" s="1">
        <v>2515</v>
      </c>
      <c r="B212" s="1" t="s">
        <v>28</v>
      </c>
      <c r="C212" s="1" t="s">
        <v>309</v>
      </c>
      <c r="D212" s="1" t="s">
        <v>139</v>
      </c>
      <c r="E212" s="1" t="s">
        <v>375</v>
      </c>
      <c r="F212" s="1" t="str">
        <f>IF(ISBLANK(E212), "", Table2[[#This Row],[unique_id]])</f>
        <v>study_battery_charger</v>
      </c>
      <c r="G212" s="1" t="s">
        <v>300</v>
      </c>
      <c r="H212" s="1" t="s">
        <v>477</v>
      </c>
      <c r="I212" s="1" t="s">
        <v>476</v>
      </c>
      <c r="K212" s="1" t="s">
        <v>393</v>
      </c>
      <c r="R212" s="1" t="s">
        <v>390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32" x14ac:dyDescent="0.2">
      <c r="A213" s="1">
        <v>2516</v>
      </c>
      <c r="B213" s="1" t="s">
        <v>28</v>
      </c>
      <c r="C213" s="1" t="s">
        <v>309</v>
      </c>
      <c r="D213" s="1" t="s">
        <v>139</v>
      </c>
      <c r="E213" s="1" t="s">
        <v>376</v>
      </c>
      <c r="F213" s="1" t="str">
        <f>IF(ISBLANK(E213), "", Table2[[#This Row],[unique_id]])</f>
        <v>laundry_vacuum_charger</v>
      </c>
      <c r="G213" s="1" t="s">
        <v>299</v>
      </c>
      <c r="H213" s="1" t="s">
        <v>477</v>
      </c>
      <c r="I213" s="1" t="s">
        <v>476</v>
      </c>
      <c r="K213" s="1" t="s">
        <v>393</v>
      </c>
      <c r="R213" s="1" t="s">
        <v>390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X213" s="5"/>
    </row>
    <row r="214" spans="1:32" x14ac:dyDescent="0.2">
      <c r="A214" s="1">
        <v>2517</v>
      </c>
      <c r="B214" s="1" t="s">
        <v>28</v>
      </c>
      <c r="C214" s="1" t="s">
        <v>309</v>
      </c>
      <c r="D214" s="1" t="s">
        <v>139</v>
      </c>
      <c r="E214" s="1" t="s">
        <v>200</v>
      </c>
      <c r="F214" s="1" t="str">
        <f>IF(ISBLANK(E214), "", Table2[[#This Row],[unique_id]])</f>
        <v>lounge_tv</v>
      </c>
      <c r="G214" s="1" t="s">
        <v>201</v>
      </c>
      <c r="H214" s="1" t="s">
        <v>478</v>
      </c>
      <c r="I214" s="1" t="s">
        <v>476</v>
      </c>
      <c r="K214" s="1" t="s">
        <v>393</v>
      </c>
      <c r="R214" s="1" t="s">
        <v>384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X214" s="5"/>
    </row>
    <row r="215" spans="1:32" x14ac:dyDescent="0.2">
      <c r="A215" s="1">
        <v>2518</v>
      </c>
      <c r="B215" s="1" t="s">
        <v>28</v>
      </c>
      <c r="C215" s="1" t="s">
        <v>309</v>
      </c>
      <c r="D215" s="1" t="s">
        <v>139</v>
      </c>
      <c r="E215" s="1" t="s">
        <v>372</v>
      </c>
      <c r="F215" s="1" t="str">
        <f>IF(ISBLANK(E215), "", Table2[[#This Row],[unique_id]])</f>
        <v>rack_outlet</v>
      </c>
      <c r="G215" s="1" t="s">
        <v>290</v>
      </c>
      <c r="H215" s="1" t="s">
        <v>478</v>
      </c>
      <c r="I215" s="1" t="s">
        <v>476</v>
      </c>
      <c r="K215" s="1" t="s">
        <v>393</v>
      </c>
      <c r="R215" s="1" t="s">
        <v>387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X215" s="5"/>
    </row>
    <row r="216" spans="1:32" x14ac:dyDescent="0.2">
      <c r="A216" s="1">
        <v>2519</v>
      </c>
      <c r="B216" s="1" t="s">
        <v>28</v>
      </c>
      <c r="C216" s="1" t="s">
        <v>309</v>
      </c>
      <c r="D216" s="1" t="s">
        <v>139</v>
      </c>
      <c r="E216" s="1" t="s">
        <v>373</v>
      </c>
      <c r="F216" s="1" t="str">
        <f>IF(ISBLANK(E216), "", Table2[[#This Row],[unique_id]])</f>
        <v>roof_network_switch</v>
      </c>
      <c r="G216" s="1" t="s">
        <v>287</v>
      </c>
      <c r="H216" s="1" t="s">
        <v>478</v>
      </c>
      <c r="I216" s="1" t="s">
        <v>476</v>
      </c>
      <c r="K216" s="1" t="s">
        <v>393</v>
      </c>
      <c r="R216" s="1" t="s">
        <v>388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32" x14ac:dyDescent="0.2">
      <c r="A217" s="1">
        <v>2520</v>
      </c>
      <c r="B217" s="1" t="s">
        <v>28</v>
      </c>
      <c r="C217" s="1" t="s">
        <v>309</v>
      </c>
      <c r="D217" s="1" t="s">
        <v>139</v>
      </c>
      <c r="E217" s="1" t="s">
        <v>374</v>
      </c>
      <c r="F217" s="1" t="str">
        <f>IF(ISBLANK(E217), "", Table2[[#This Row],[unique_id]])</f>
        <v>rack_internet_modem</v>
      </c>
      <c r="G217" s="1" t="s">
        <v>289</v>
      </c>
      <c r="H217" s="1" t="s">
        <v>478</v>
      </c>
      <c r="I217" s="1" t="s">
        <v>476</v>
      </c>
      <c r="K217" s="1" t="s">
        <v>393</v>
      </c>
      <c r="R217" s="1" t="s">
        <v>389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32" x14ac:dyDescent="0.2">
      <c r="A218" s="1">
        <v>2521</v>
      </c>
      <c r="B218" s="1" t="s">
        <v>28</v>
      </c>
      <c r="C218" s="1" t="s">
        <v>132</v>
      </c>
      <c r="D218" s="1" t="s">
        <v>29</v>
      </c>
      <c r="E218" s="8" t="s">
        <v>421</v>
      </c>
      <c r="F218" s="1" t="str">
        <f>IF(ISBLANK(E218), "", Table2[[#This Row],[unique_id]])</f>
        <v>netatmo_bertram_2_office_pantry_battery_percent</v>
      </c>
      <c r="G218" s="1" t="s">
        <v>274</v>
      </c>
      <c r="H218" s="1" t="s">
        <v>443</v>
      </c>
      <c r="I218" s="1" t="s">
        <v>476</v>
      </c>
      <c r="K218" s="1" t="s">
        <v>141</v>
      </c>
      <c r="R218" s="1" t="s">
        <v>426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32" x14ac:dyDescent="0.2">
      <c r="A219" s="1">
        <v>2522</v>
      </c>
      <c r="B219" s="1" t="s">
        <v>28</v>
      </c>
      <c r="C219" s="1" t="s">
        <v>132</v>
      </c>
      <c r="D219" s="1" t="s">
        <v>29</v>
      </c>
      <c r="E219" s="8" t="s">
        <v>422</v>
      </c>
      <c r="F219" s="1" t="str">
        <f>IF(ISBLANK(E219), "", Table2[[#This Row],[unique_id]])</f>
        <v>netatmo_bertram_2_office_lounge_battery_percent</v>
      </c>
      <c r="G219" s="1" t="s">
        <v>250</v>
      </c>
      <c r="H219" s="1" t="s">
        <v>443</v>
      </c>
      <c r="I219" s="1" t="s">
        <v>476</v>
      </c>
      <c r="K219" s="1" t="s">
        <v>141</v>
      </c>
      <c r="R219" s="1" t="s">
        <v>426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32" x14ac:dyDescent="0.2">
      <c r="A220" s="1">
        <v>2523</v>
      </c>
      <c r="B220" s="1" t="s">
        <v>28</v>
      </c>
      <c r="C220" s="1" t="s">
        <v>132</v>
      </c>
      <c r="D220" s="1" t="s">
        <v>29</v>
      </c>
      <c r="E220" s="8" t="s">
        <v>423</v>
      </c>
      <c r="F220" s="1" t="str">
        <f>IF(ISBLANK(E220), "", Table2[[#This Row],[unique_id]])</f>
        <v>netatmo_bertram_2_office_dining_battery_percent</v>
      </c>
      <c r="G220" s="1" t="s">
        <v>249</v>
      </c>
      <c r="H220" s="1" t="s">
        <v>443</v>
      </c>
      <c r="I220" s="1" t="s">
        <v>476</v>
      </c>
      <c r="K220" s="1" t="s">
        <v>141</v>
      </c>
      <c r="R220" s="1" t="s">
        <v>426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32" x14ac:dyDescent="0.2">
      <c r="A221" s="1">
        <v>2524</v>
      </c>
      <c r="B221" s="1" t="s">
        <v>28</v>
      </c>
      <c r="C221" s="1" t="s">
        <v>132</v>
      </c>
      <c r="D221" s="1" t="s">
        <v>29</v>
      </c>
      <c r="E221" s="8" t="s">
        <v>424</v>
      </c>
      <c r="F221" s="1" t="str">
        <f>IF(ISBLANK(E221), "", Table2[[#This Row],[unique_id]])</f>
        <v>netatmo_bertram_2_office_basement_battery_percent</v>
      </c>
      <c r="G221" s="1" t="s">
        <v>273</v>
      </c>
      <c r="H221" s="1" t="s">
        <v>443</v>
      </c>
      <c r="I221" s="1" t="s">
        <v>476</v>
      </c>
      <c r="K221" s="1" t="s">
        <v>141</v>
      </c>
      <c r="R221" s="1" t="s">
        <v>426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32" x14ac:dyDescent="0.2">
      <c r="A222" s="1">
        <v>2525</v>
      </c>
      <c r="B222" s="1" t="s">
        <v>28</v>
      </c>
      <c r="C222" s="1" t="s">
        <v>203</v>
      </c>
      <c r="D222" s="1" t="s">
        <v>29</v>
      </c>
      <c r="E222" s="1" t="s">
        <v>151</v>
      </c>
      <c r="F222" s="1" t="str">
        <f>IF(ISBLANK(E222), "", Table2[[#This Row],[unique_id]])</f>
        <v>parents_speaker_battery</v>
      </c>
      <c r="G222" s="1" t="s">
        <v>248</v>
      </c>
      <c r="H222" s="1" t="s">
        <v>444</v>
      </c>
      <c r="I222" s="1" t="s">
        <v>476</v>
      </c>
      <c r="K222" s="1" t="s">
        <v>141</v>
      </c>
      <c r="R222" s="1" t="s">
        <v>426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32" x14ac:dyDescent="0.2">
      <c r="A223" s="1">
        <v>2526</v>
      </c>
      <c r="B223" s="1" t="s">
        <v>28</v>
      </c>
      <c r="C223" s="1" t="s">
        <v>203</v>
      </c>
      <c r="D223" s="1" t="s">
        <v>29</v>
      </c>
      <c r="E223" s="1" t="s">
        <v>425</v>
      </c>
      <c r="F223" s="1" t="str">
        <f>IF(ISBLANK(E223), "", Table2[[#This Row],[unique_id]])</f>
        <v>kitchen_home_battery</v>
      </c>
      <c r="G223" s="1" t="s">
        <v>265</v>
      </c>
      <c r="H223" s="1" t="s">
        <v>444</v>
      </c>
      <c r="I223" s="1" t="s">
        <v>476</v>
      </c>
      <c r="K223" s="1" t="s">
        <v>141</v>
      </c>
      <c r="R223" s="1" t="s">
        <v>426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32" x14ac:dyDescent="0.2">
      <c r="A224" s="1">
        <v>2527</v>
      </c>
      <c r="B224" s="1" t="s">
        <v>28</v>
      </c>
      <c r="C224" s="1" t="s">
        <v>43</v>
      </c>
      <c r="D224" s="1" t="s">
        <v>29</v>
      </c>
      <c r="E224" s="1" t="s">
        <v>431</v>
      </c>
      <c r="F224" s="1" t="str">
        <f>IF(ISBLANK(E224), "", Table2[[#This Row],[unique_id]])</f>
        <v>weatherstation_system_battery_status</v>
      </c>
      <c r="G224" s="1" t="s">
        <v>439</v>
      </c>
      <c r="H224" s="1" t="s">
        <v>445</v>
      </c>
      <c r="I224" s="1" t="s">
        <v>476</v>
      </c>
      <c r="K224" s="1" t="s">
        <v>141</v>
      </c>
      <c r="O224" s="1" t="s">
        <v>33</v>
      </c>
      <c r="R224" s="1" t="s">
        <v>426</v>
      </c>
      <c r="S224" s="1">
        <v>300</v>
      </c>
      <c r="T224" s="2" t="s">
        <v>36</v>
      </c>
      <c r="U224" s="1" t="s">
        <v>430</v>
      </c>
      <c r="V224" s="1" t="str">
        <f>IF(ISBLANK(U224),  "", _xlfn.CONCAT("haas/entity/sensor/", LOWER(C224), "/", E224, "/config"))</f>
        <v>haas/entity/sensor/weewx/weatherstation_system_battery_status/config</v>
      </c>
      <c r="W224" s="1" t="str">
        <f>IF(ISBLANK(U224),  "", _xlfn.CONCAT("haas/entity/sensor/", LOWER(C224), "/", E224))</f>
        <v>haas/entity/sensor/weewx/weatherstation_system_battery_status</v>
      </c>
      <c r="X224" s="4" t="s">
        <v>491</v>
      </c>
      <c r="Y224" s="1">
        <v>1</v>
      </c>
      <c r="Z224" s="1" t="s">
        <v>38</v>
      </c>
      <c r="AA224" s="2">
        <v>3.15</v>
      </c>
      <c r="AB224" s="1" t="s">
        <v>39</v>
      </c>
      <c r="AC224" s="1" t="s">
        <v>40</v>
      </c>
      <c r="AD224" s="1" t="s">
        <v>41</v>
      </c>
      <c r="AE224" s="1" t="s">
        <v>30</v>
      </c>
      <c r="AF224" s="6" t="s">
        <v>205</v>
      </c>
    </row>
    <row r="225" spans="1:32" x14ac:dyDescent="0.2">
      <c r="A225" s="1">
        <v>2528</v>
      </c>
      <c r="B225" s="1" t="s">
        <v>28</v>
      </c>
      <c r="C225" s="1" t="s">
        <v>43</v>
      </c>
      <c r="D225" s="1" t="s">
        <v>29</v>
      </c>
      <c r="E225" s="1" t="s">
        <v>190</v>
      </c>
      <c r="F225" s="1" t="str">
        <f>IF(ISBLANK(E225), "", Table2[[#This Row],[unique_id]])</f>
        <v>weatherstation_console_battery_voltage</v>
      </c>
      <c r="G225" s="1" t="s">
        <v>440</v>
      </c>
      <c r="H225" s="1" t="s">
        <v>445</v>
      </c>
      <c r="I225" s="1" t="s">
        <v>476</v>
      </c>
      <c r="K225" s="1" t="s">
        <v>141</v>
      </c>
      <c r="O225" s="1" t="s">
        <v>33</v>
      </c>
      <c r="P225" s="1" t="s">
        <v>87</v>
      </c>
      <c r="Q225" s="1" t="s">
        <v>88</v>
      </c>
      <c r="R225" s="1" t="s">
        <v>426</v>
      </c>
      <c r="S225" s="1">
        <v>300</v>
      </c>
      <c r="T225" s="2" t="s">
        <v>36</v>
      </c>
      <c r="U225" s="1" t="s">
        <v>89</v>
      </c>
      <c r="V225" s="1" t="str">
        <f>IF(ISBLANK(U225),  "", _xlfn.CONCAT("haas/entity/sensor/", LOWER(C225), "/", E225, "/config"))</f>
        <v>haas/entity/sensor/weewx/weatherstation_console_battery_voltage/config</v>
      </c>
      <c r="W225" s="1" t="str">
        <f>IF(ISBLANK(U225),  "", _xlfn.CONCAT("haas/entity/sensor/", LOWER(C225), "/", E225))</f>
        <v>haas/entity/sensor/weewx/weatherstation_console_battery_voltage</v>
      </c>
      <c r="X225" s="4" t="s">
        <v>491</v>
      </c>
      <c r="Y225" s="1">
        <v>1</v>
      </c>
      <c r="Z225" s="1" t="s">
        <v>38</v>
      </c>
      <c r="AA225" s="2">
        <v>3.15</v>
      </c>
      <c r="AB225" s="1" t="s">
        <v>39</v>
      </c>
      <c r="AC225" s="1" t="s">
        <v>40</v>
      </c>
      <c r="AD225" s="1" t="s">
        <v>41</v>
      </c>
      <c r="AE225" s="1" t="s">
        <v>30</v>
      </c>
      <c r="AF225" s="6" t="s">
        <v>205</v>
      </c>
    </row>
    <row r="226" spans="1:32" x14ac:dyDescent="0.2">
      <c r="A226" s="1">
        <v>2529</v>
      </c>
      <c r="B226" s="1" t="s">
        <v>28</v>
      </c>
      <c r="C226" s="1" t="s">
        <v>43</v>
      </c>
      <c r="D226" s="1" t="s">
        <v>29</v>
      </c>
      <c r="E226" s="1" t="s">
        <v>428</v>
      </c>
      <c r="F226" s="1" t="str">
        <f>IF(ISBLANK(E226), "", Table2[[#This Row],[unique_id]])</f>
        <v>weatherstation_sample_period</v>
      </c>
      <c r="G226" s="1" t="s">
        <v>442</v>
      </c>
      <c r="H226" s="1" t="s">
        <v>432</v>
      </c>
      <c r="I226" s="1" t="s">
        <v>476</v>
      </c>
      <c r="K226" s="1" t="s">
        <v>141</v>
      </c>
      <c r="O226" s="1" t="s">
        <v>33</v>
      </c>
      <c r="P226" s="1" t="s">
        <v>427</v>
      </c>
      <c r="R226" s="1" t="s">
        <v>429</v>
      </c>
      <c r="S226" s="1">
        <v>300</v>
      </c>
      <c r="T226" s="2" t="s">
        <v>36</v>
      </c>
      <c r="U226" s="1" t="s">
        <v>447</v>
      </c>
      <c r="V226" s="1" t="str">
        <f>IF(ISBLANK(U226),  "", _xlfn.CONCAT("haas/entity/sensor/", LOWER(C226), "/", E226, "/config"))</f>
        <v>haas/entity/sensor/weewx/weatherstation_sample_period/config</v>
      </c>
      <c r="W226" s="1" t="str">
        <f>IF(ISBLANK(U226),  "", _xlfn.CONCAT("haas/entity/sensor/", LOWER(C226), "/", E226))</f>
        <v>haas/entity/sensor/weewx/weatherstation_sample_period</v>
      </c>
      <c r="X226" s="4" t="s">
        <v>491</v>
      </c>
      <c r="Y226" s="1">
        <v>1</v>
      </c>
      <c r="Z226" s="1" t="s">
        <v>38</v>
      </c>
      <c r="AA226" s="2">
        <v>3.15</v>
      </c>
      <c r="AB226" s="1" t="s">
        <v>39</v>
      </c>
      <c r="AC226" s="1" t="s">
        <v>40</v>
      </c>
      <c r="AD226" s="1" t="s">
        <v>41</v>
      </c>
      <c r="AE226" s="1" t="s">
        <v>30</v>
      </c>
      <c r="AF226" s="6" t="s">
        <v>205</v>
      </c>
    </row>
    <row r="227" spans="1:32" x14ac:dyDescent="0.2">
      <c r="A227" s="1">
        <v>2530</v>
      </c>
      <c r="B227" s="1" t="s">
        <v>28</v>
      </c>
      <c r="C227" s="1" t="s">
        <v>43</v>
      </c>
      <c r="D227" s="1" t="s">
        <v>29</v>
      </c>
      <c r="E227" s="1" t="s">
        <v>191</v>
      </c>
      <c r="F227" s="1" t="str">
        <f>IF(ISBLANK(E227), "", Table2[[#This Row],[unique_id]])</f>
        <v>weatherstation_coms_signal_quality</v>
      </c>
      <c r="G227" s="1" t="s">
        <v>441</v>
      </c>
      <c r="H227" s="1" t="s">
        <v>432</v>
      </c>
      <c r="I227" s="1" t="s">
        <v>476</v>
      </c>
      <c r="K227" s="1" t="s">
        <v>141</v>
      </c>
      <c r="O227" s="1" t="s">
        <v>33</v>
      </c>
      <c r="P227" s="1" t="s">
        <v>34</v>
      </c>
      <c r="R227" s="1" t="s">
        <v>209</v>
      </c>
      <c r="S227" s="1">
        <v>300</v>
      </c>
      <c r="T227" s="2" t="s">
        <v>36</v>
      </c>
      <c r="U227" s="1" t="s">
        <v>90</v>
      </c>
      <c r="V227" s="1" t="str">
        <f>IF(ISBLANK(U227),  "", _xlfn.CONCAT("haas/entity/sensor/", LOWER(C227), "/", E227, "/config"))</f>
        <v>haas/entity/sensor/weewx/weatherstation_coms_signal_quality/config</v>
      </c>
      <c r="W227" s="1" t="str">
        <f>IF(ISBLANK(U227),  "", _xlfn.CONCAT("haas/entity/sensor/", LOWER(C227), "/", E227))</f>
        <v>haas/entity/sensor/weewx/weatherstation_coms_signal_quality</v>
      </c>
      <c r="X227" s="4" t="s">
        <v>491</v>
      </c>
      <c r="Y227" s="1">
        <v>1</v>
      </c>
      <c r="Z227" s="1" t="s">
        <v>38</v>
      </c>
      <c r="AA227" s="2">
        <v>3.15</v>
      </c>
      <c r="AB227" s="1" t="s">
        <v>39</v>
      </c>
      <c r="AC227" s="1" t="s">
        <v>40</v>
      </c>
      <c r="AD227" s="1" t="s">
        <v>41</v>
      </c>
      <c r="AE227" s="1" t="s">
        <v>30</v>
      </c>
      <c r="AF227" s="6" t="s">
        <v>205</v>
      </c>
    </row>
    <row r="228" spans="1:32" x14ac:dyDescent="0.2">
      <c r="A228" s="1">
        <v>2600</v>
      </c>
      <c r="B228" s="1" t="s">
        <v>28</v>
      </c>
      <c r="C228" s="1" t="s">
        <v>312</v>
      </c>
      <c r="D228" s="1" t="s">
        <v>153</v>
      </c>
      <c r="E228" s="1" t="s">
        <v>154</v>
      </c>
      <c r="F228" s="1" t="str">
        <f>IF(ISBLANK(E228), "", Table2[[#This Row],[unique_id]])</f>
        <v>ada_home</v>
      </c>
      <c r="G228" s="1" t="s">
        <v>210</v>
      </c>
      <c r="H228" s="1" t="s">
        <v>415</v>
      </c>
      <c r="I228" s="1" t="s">
        <v>152</v>
      </c>
      <c r="K228" s="1" t="s">
        <v>141</v>
      </c>
      <c r="L228" s="1" t="s">
        <v>414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</row>
    <row r="229" spans="1:32" x14ac:dyDescent="0.2">
      <c r="A229" s="1">
        <v>2601</v>
      </c>
      <c r="B229" s="1" t="s">
        <v>28</v>
      </c>
      <c r="C229" s="1" t="s">
        <v>312</v>
      </c>
      <c r="D229" s="1" t="s">
        <v>153</v>
      </c>
      <c r="E229" s="1" t="s">
        <v>394</v>
      </c>
      <c r="F229" s="1" t="str">
        <f>IF(ISBLANK(E229), "", Table2[[#This Row],[unique_id]])</f>
        <v>edwin_home</v>
      </c>
      <c r="G229" s="1" t="s">
        <v>396</v>
      </c>
      <c r="H229" s="1" t="s">
        <v>415</v>
      </c>
      <c r="I229" s="1" t="s">
        <v>152</v>
      </c>
      <c r="K229" s="1" t="s">
        <v>141</v>
      </c>
      <c r="L229" s="1" t="s">
        <v>414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</row>
    <row r="230" spans="1:32" x14ac:dyDescent="0.2">
      <c r="A230" s="1">
        <v>2602</v>
      </c>
      <c r="B230" s="1" t="s">
        <v>28</v>
      </c>
      <c r="C230" s="1" t="s">
        <v>312</v>
      </c>
      <c r="D230" s="1" t="s">
        <v>153</v>
      </c>
      <c r="E230" s="1" t="s">
        <v>408</v>
      </c>
      <c r="F230" s="1" t="str">
        <f>IF(ISBLANK(E230), "", Table2[[#This Row],[unique_id]])</f>
        <v>parents_home</v>
      </c>
      <c r="G230" s="1" t="s">
        <v>398</v>
      </c>
      <c r="H230" s="1" t="s">
        <v>415</v>
      </c>
      <c r="I230" s="1" t="s">
        <v>152</v>
      </c>
      <c r="K230" s="1" t="s">
        <v>141</v>
      </c>
      <c r="L230" s="1" t="s">
        <v>414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</row>
    <row r="231" spans="1:32" x14ac:dyDescent="0.2">
      <c r="A231" s="1">
        <v>2603</v>
      </c>
      <c r="B231" s="1" t="s">
        <v>28</v>
      </c>
      <c r="C231" s="1" t="s">
        <v>203</v>
      </c>
      <c r="D231" s="1" t="s">
        <v>153</v>
      </c>
      <c r="E231" s="1" t="s">
        <v>407</v>
      </c>
      <c r="F231" s="1" t="str">
        <f>IF(ISBLANK(E231), "", Table2[[#This Row],[unique_id]])</f>
        <v>parents_speaker</v>
      </c>
      <c r="G231" s="1" t="s">
        <v>399</v>
      </c>
      <c r="H231" s="1" t="s">
        <v>415</v>
      </c>
      <c r="I231" s="1" t="s">
        <v>152</v>
      </c>
      <c r="K231" s="1" t="s">
        <v>141</v>
      </c>
      <c r="L231" s="1" t="s">
        <v>414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</row>
    <row r="232" spans="1:32" x14ac:dyDescent="0.2">
      <c r="A232" s="1">
        <v>2604</v>
      </c>
      <c r="B232" s="1" t="s">
        <v>28</v>
      </c>
      <c r="C232" s="1" t="s">
        <v>312</v>
      </c>
      <c r="D232" s="1" t="s">
        <v>153</v>
      </c>
      <c r="E232" s="1" t="s">
        <v>406</v>
      </c>
      <c r="F232" s="1" t="str">
        <f>IF(ISBLANK(E232), "", Table2[[#This Row],[unique_id]])</f>
        <v>parents_tv</v>
      </c>
      <c r="G232" s="1" t="s">
        <v>403</v>
      </c>
      <c r="H232" s="1" t="s">
        <v>415</v>
      </c>
      <c r="I232" s="1" t="s">
        <v>152</v>
      </c>
      <c r="K232" s="1" t="s">
        <v>141</v>
      </c>
      <c r="L232" s="1" t="s">
        <v>414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2605</v>
      </c>
      <c r="B233" s="1" t="s">
        <v>28</v>
      </c>
      <c r="C233" s="1" t="s">
        <v>203</v>
      </c>
      <c r="D233" s="1" t="s">
        <v>153</v>
      </c>
      <c r="E233" s="1" t="s">
        <v>401</v>
      </c>
      <c r="F233" s="1" t="str">
        <f>IF(ISBLANK(E233), "", Table2[[#This Row],[unique_id]])</f>
        <v>kitchen_home</v>
      </c>
      <c r="G233" s="1" t="s">
        <v>400</v>
      </c>
      <c r="H233" s="1" t="s">
        <v>415</v>
      </c>
      <c r="I233" s="1" t="s">
        <v>152</v>
      </c>
      <c r="K233" s="1" t="s">
        <v>141</v>
      </c>
      <c r="L233" s="1" t="s">
        <v>414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2606</v>
      </c>
      <c r="B234" s="1" t="s">
        <v>28</v>
      </c>
      <c r="C234" s="1" t="s">
        <v>203</v>
      </c>
      <c r="D234" s="1" t="s">
        <v>153</v>
      </c>
      <c r="E234" s="1" t="s">
        <v>155</v>
      </c>
      <c r="F234" s="1" t="str">
        <f>IF(ISBLANK(E234), "", Table2[[#This Row],[unique_id]])</f>
        <v>kitchen_speaker</v>
      </c>
      <c r="G234" s="1" t="s">
        <v>211</v>
      </c>
      <c r="H234" s="1" t="s">
        <v>415</v>
      </c>
      <c r="I234" s="1" t="s">
        <v>152</v>
      </c>
      <c r="K234" s="1" t="s">
        <v>141</v>
      </c>
      <c r="L234" s="1" t="s">
        <v>414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</row>
    <row r="235" spans="1:32" x14ac:dyDescent="0.2">
      <c r="A235" s="1">
        <v>2607</v>
      </c>
      <c r="B235" s="1" t="s">
        <v>28</v>
      </c>
      <c r="C235" s="1" t="s">
        <v>312</v>
      </c>
      <c r="D235" s="1" t="s">
        <v>153</v>
      </c>
      <c r="E235" s="1" t="s">
        <v>395</v>
      </c>
      <c r="F235" s="1" t="str">
        <f>IF(ISBLANK(E235), "", Table2[[#This Row],[unique_id]])</f>
        <v>lounge_home</v>
      </c>
      <c r="G235" s="1" t="s">
        <v>397</v>
      </c>
      <c r="H235" s="1" t="s">
        <v>415</v>
      </c>
      <c r="I235" s="1" t="s">
        <v>152</v>
      </c>
      <c r="K235" s="1" t="s">
        <v>141</v>
      </c>
      <c r="L235" s="1" t="s">
        <v>414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</row>
    <row r="236" spans="1:32" x14ac:dyDescent="0.2">
      <c r="A236" s="1">
        <v>2608</v>
      </c>
      <c r="B236" s="1" t="s">
        <v>28</v>
      </c>
      <c r="C236" s="1" t="s">
        <v>404</v>
      </c>
      <c r="D236" s="1" t="s">
        <v>153</v>
      </c>
      <c r="E236" s="1" t="s">
        <v>405</v>
      </c>
      <c r="F236" s="1" t="str">
        <f>IF(ISBLANK(E236), "", Table2[[#This Row],[unique_id]])</f>
        <v>lounge_speaker</v>
      </c>
      <c r="G236" s="1" t="s">
        <v>402</v>
      </c>
      <c r="H236" s="1" t="s">
        <v>415</v>
      </c>
      <c r="I236" s="1" t="s">
        <v>152</v>
      </c>
      <c r="K236" s="1" t="s">
        <v>141</v>
      </c>
      <c r="L236" s="1" t="s">
        <v>414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X236" s="5"/>
    </row>
    <row r="237" spans="1:32" x14ac:dyDescent="0.2">
      <c r="A237" s="1">
        <v>2609</v>
      </c>
      <c r="B237" s="1" t="s">
        <v>28</v>
      </c>
      <c r="C237" s="1" t="s">
        <v>404</v>
      </c>
      <c r="D237" s="1" t="s">
        <v>153</v>
      </c>
      <c r="E237" s="1" t="s">
        <v>200</v>
      </c>
      <c r="F237" s="1" t="str">
        <f>IF(ISBLANK(E237), "", Table2[[#This Row],[unique_id]])</f>
        <v>lounge_tv</v>
      </c>
      <c r="G237" s="1" t="s">
        <v>201</v>
      </c>
      <c r="H237" s="1" t="s">
        <v>415</v>
      </c>
      <c r="I237" s="1" t="s">
        <v>152</v>
      </c>
      <c r="K237" s="1" t="s">
        <v>141</v>
      </c>
      <c r="L237" s="1" t="s">
        <v>414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5"/>
    </row>
    <row r="238" spans="1:32" x14ac:dyDescent="0.2">
      <c r="A238" s="1">
        <v>2700</v>
      </c>
      <c r="B238" s="1" t="s">
        <v>28</v>
      </c>
      <c r="C238" s="1" t="s">
        <v>311</v>
      </c>
      <c r="D238" s="1" t="s">
        <v>156</v>
      </c>
      <c r="E238" s="1" t="s">
        <v>157</v>
      </c>
      <c r="F238" s="1" t="str">
        <f>IF(ISBLANK(E238), "", Table2[[#This Row],[unique_id]])</f>
        <v>uvc_ada_medium</v>
      </c>
      <c r="G238" s="1" t="s">
        <v>135</v>
      </c>
      <c r="H238" s="1" t="s">
        <v>185</v>
      </c>
      <c r="I238" s="1" t="s">
        <v>272</v>
      </c>
      <c r="K238" s="1" t="s">
        <v>141</v>
      </c>
      <c r="L238" s="1" t="s">
        <v>416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X238" s="5"/>
    </row>
    <row r="239" spans="1:32" x14ac:dyDescent="0.2">
      <c r="A239" s="1">
        <v>2701</v>
      </c>
      <c r="B239" s="1" t="s">
        <v>28</v>
      </c>
      <c r="C239" s="1" t="s">
        <v>311</v>
      </c>
      <c r="D239" s="1" t="s">
        <v>156</v>
      </c>
      <c r="E239" s="1" t="s">
        <v>267</v>
      </c>
      <c r="F239" s="1" t="str">
        <f>IF(ISBLANK(E239), "", Table2[[#This Row],[unique_id]])</f>
        <v>uvc_edwin_medium</v>
      </c>
      <c r="G239" s="1" t="s">
        <v>131</v>
      </c>
      <c r="H239" s="1" t="s">
        <v>185</v>
      </c>
      <c r="I239" s="1" t="s">
        <v>272</v>
      </c>
      <c r="K239" s="1" t="s">
        <v>141</v>
      </c>
      <c r="L239" s="1" t="s">
        <v>416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  <c r="X239" s="5"/>
    </row>
    <row r="240" spans="1:32" x14ac:dyDescent="0.2">
      <c r="A240" s="1">
        <v>2750</v>
      </c>
      <c r="B240" s="1" t="s">
        <v>28</v>
      </c>
      <c r="C240" s="1" t="s">
        <v>138</v>
      </c>
      <c r="D240" s="1" t="s">
        <v>158</v>
      </c>
      <c r="E240" s="1" t="s">
        <v>269</v>
      </c>
      <c r="F240" s="1" t="str">
        <f>IF(ISBLANK(E240), "", Table2[[#This Row],[unique_id]])</f>
        <v>ada_occupancy</v>
      </c>
      <c r="G240" s="1" t="s">
        <v>135</v>
      </c>
      <c r="H240" s="1" t="s">
        <v>419</v>
      </c>
      <c r="I240" s="1" t="s">
        <v>272</v>
      </c>
      <c r="K240" s="1" t="s">
        <v>141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23" x14ac:dyDescent="0.2">
      <c r="A241" s="1">
        <v>2751</v>
      </c>
      <c r="B241" s="1" t="s">
        <v>28</v>
      </c>
      <c r="C241" s="1" t="s">
        <v>311</v>
      </c>
      <c r="D241" s="1" t="s">
        <v>158</v>
      </c>
      <c r="E241" s="1" t="s">
        <v>159</v>
      </c>
      <c r="F241" s="1" t="str">
        <f>IF(ISBLANK(E241), "", Table2[[#This Row],[unique_id]])</f>
        <v>uvc_ada_motion</v>
      </c>
      <c r="G241" s="1" t="s">
        <v>135</v>
      </c>
      <c r="H241" s="4" t="s">
        <v>420</v>
      </c>
      <c r="I241" s="1" t="s">
        <v>272</v>
      </c>
      <c r="K241" s="1" t="s">
        <v>141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3" x14ac:dyDescent="0.2">
      <c r="A242" s="1">
        <v>2752</v>
      </c>
      <c r="B242" s="1" t="s">
        <v>28</v>
      </c>
      <c r="C242" s="1" t="s">
        <v>138</v>
      </c>
      <c r="D242" s="1" t="s">
        <v>158</v>
      </c>
      <c r="E242" s="1" t="s">
        <v>270</v>
      </c>
      <c r="F242" s="1" t="str">
        <f>IF(ISBLANK(E242), "", Table2[[#This Row],[unique_id]])</f>
        <v>edwin_occupancy</v>
      </c>
      <c r="G242" s="1" t="s">
        <v>131</v>
      </c>
      <c r="H242" s="1" t="s">
        <v>419</v>
      </c>
      <c r="I242" s="1" t="s">
        <v>272</v>
      </c>
      <c r="K242" s="1" t="s">
        <v>141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3" x14ac:dyDescent="0.2">
      <c r="A243" s="1">
        <v>2753</v>
      </c>
      <c r="B243" s="1" t="s">
        <v>28</v>
      </c>
      <c r="C243" s="1" t="s">
        <v>311</v>
      </c>
      <c r="D243" s="1" t="s">
        <v>158</v>
      </c>
      <c r="E243" s="1" t="s">
        <v>268</v>
      </c>
      <c r="F243" s="1" t="str">
        <f>IF(ISBLANK(E243), "", Table2[[#This Row],[unique_id]])</f>
        <v>uvc_edwin_motion</v>
      </c>
      <c r="G243" s="1" t="s">
        <v>131</v>
      </c>
      <c r="H243" s="4" t="s">
        <v>420</v>
      </c>
      <c r="I243" s="1" t="s">
        <v>272</v>
      </c>
      <c r="K243" s="1" t="s">
        <v>141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3" x14ac:dyDescent="0.2">
      <c r="A244" s="1">
        <v>2754</v>
      </c>
      <c r="B244" s="1" t="s">
        <v>28</v>
      </c>
      <c r="C244" s="1" t="s">
        <v>138</v>
      </c>
      <c r="D244" s="1" t="s">
        <v>158</v>
      </c>
      <c r="E244" s="1" t="s">
        <v>160</v>
      </c>
      <c r="F244" s="1" t="str">
        <f>IF(ISBLANK(E244), "", Table2[[#This Row],[unique_id]])</f>
        <v>parents_occupancy</v>
      </c>
      <c r="G244" s="1" t="s">
        <v>248</v>
      </c>
      <c r="H244" s="1" t="s">
        <v>419</v>
      </c>
      <c r="I244" s="1" t="s">
        <v>272</v>
      </c>
      <c r="K244" s="1" t="s">
        <v>141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23" x14ac:dyDescent="0.2">
      <c r="A245" s="1">
        <v>2755</v>
      </c>
      <c r="B245" s="1" t="s">
        <v>28</v>
      </c>
      <c r="C245" s="1" t="s">
        <v>138</v>
      </c>
      <c r="D245" s="1" t="s">
        <v>158</v>
      </c>
      <c r="E245" s="1" t="s">
        <v>271</v>
      </c>
      <c r="F245" s="1" t="str">
        <f>IF(ISBLANK(E245), "", Table2[[#This Row],[unique_id]])</f>
        <v>lounge_occupancy</v>
      </c>
      <c r="G245" s="1" t="s">
        <v>250</v>
      </c>
      <c r="H245" s="1" t="s">
        <v>419</v>
      </c>
      <c r="I245" s="1" t="s">
        <v>272</v>
      </c>
      <c r="K245" s="1" t="s">
        <v>141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3" x14ac:dyDescent="0.2">
      <c r="A246" s="1">
        <v>2756</v>
      </c>
      <c r="B246" s="1" t="s">
        <v>28</v>
      </c>
      <c r="C246" s="1" t="s">
        <v>138</v>
      </c>
      <c r="D246" s="1" t="s">
        <v>158</v>
      </c>
      <c r="E246" s="1" t="s">
        <v>417</v>
      </c>
      <c r="F246" s="1" t="str">
        <f>IF(ISBLANK(E246), "", Table2[[#This Row],[unique_id]])</f>
        <v>deck_east_occupancy</v>
      </c>
      <c r="G246" s="1" t="s">
        <v>278</v>
      </c>
      <c r="H246" s="1" t="s">
        <v>419</v>
      </c>
      <c r="I246" s="1" t="s">
        <v>272</v>
      </c>
      <c r="K246" s="1" t="s">
        <v>141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3" x14ac:dyDescent="0.2">
      <c r="A247" s="1">
        <v>2757</v>
      </c>
      <c r="B247" s="1" t="s">
        <v>28</v>
      </c>
      <c r="C247" s="1" t="s">
        <v>138</v>
      </c>
      <c r="D247" s="1" t="s">
        <v>158</v>
      </c>
      <c r="E247" s="1" t="s">
        <v>418</v>
      </c>
      <c r="F247" s="1" t="str">
        <f>IF(ISBLANK(E247), "", Table2[[#This Row],[unique_id]])</f>
        <v>deck_west_occupancy</v>
      </c>
      <c r="G247" s="1" t="s">
        <v>277</v>
      </c>
      <c r="H247" s="1" t="s">
        <v>419</v>
      </c>
      <c r="I247" s="1" t="s">
        <v>272</v>
      </c>
      <c r="K247" s="1" t="s">
        <v>141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</row>
    <row r="248" spans="1:23" x14ac:dyDescent="0.2">
      <c r="B248" s="8"/>
      <c r="C248" s="8"/>
      <c r="D248" s="8"/>
      <c r="E248" s="8"/>
      <c r="F248" s="1" t="str">
        <f>IF(ISBLANK(E248), "", Table2[[#This Row],[unique_id]])</f>
        <v/>
      </c>
      <c r="G248" s="8"/>
      <c r="H248" s="8"/>
      <c r="I248" s="8"/>
      <c r="J248" s="8"/>
      <c r="K248" s="8"/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3" x14ac:dyDescent="0.2">
      <c r="F249" s="1" t="str">
        <f>IF(ISBLANK(E249), "", Table2[[#This Row],[unique_id]])</f>
        <v/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3" x14ac:dyDescent="0.2">
      <c r="F250" s="1" t="str">
        <f>IF(ISBLANK(E250), "", Table2[[#This Row],[unique_id]])</f>
        <v/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3" x14ac:dyDescent="0.2">
      <c r="F251" s="1" t="str">
        <f>IF(ISBLANK(E251), "", Table2[[#This Row],[unique_id]])</f>
        <v/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3" x14ac:dyDescent="0.2">
      <c r="F252" s="1" t="str">
        <f>IF(ISBLANK(E252), "", Table2[[#This Row],[unique_id]])</f>
        <v/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</row>
    <row r="253" spans="1:23" x14ac:dyDescent="0.2">
      <c r="F253" s="1" t="str">
        <f>IF(ISBLANK(E253), "", Table2[[#This Row],[unique_id]])</f>
        <v/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</row>
    <row r="254" spans="1:23" x14ac:dyDescent="0.2">
      <c r="E254" s="5"/>
      <c r="F254" s="1" t="str">
        <f>IF(ISBLANK(E254), "", Table2[[#This Row],[unique_id]])</f>
        <v/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3" x14ac:dyDescent="0.2">
      <c r="E255" s="5"/>
      <c r="F255" s="1" t="str">
        <f>IF(ISBLANK(E255), "", Table2[[#This Row],[unique_id]])</f>
        <v/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</row>
    <row r="256" spans="1:23" x14ac:dyDescent="0.2">
      <c r="F256" s="1" t="str">
        <f>IF(ISBLANK(E256), "", Table2[[#This Row],[unique_id]])</f>
        <v/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</row>
    <row r="257" spans="6:23" x14ac:dyDescent="0.2">
      <c r="F257" s="1" t="str">
        <f>IF(ISBLANK(E257), "", Table2[[#This Row],[unique_id]])</f>
        <v/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6:23" x14ac:dyDescent="0.2">
      <c r="F258" s="1" t="str">
        <f>IF(ISBLANK(E258), "", Table2[[#This Row],[unique_id]])</f>
        <v/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</row>
    <row r="259" spans="6:23" x14ac:dyDescent="0.2">
      <c r="F259" s="1" t="str">
        <f>IF(ISBLANK(E259), "", Table2[[#This Row],[unique_id]])</f>
        <v/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</row>
    <row r="260" spans="6:23" x14ac:dyDescent="0.2">
      <c r="F260" s="1" t="str">
        <f>IF(ISBLANK(E260), "", Table2[[#This Row],[unique_id]])</f>
        <v/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6:23" x14ac:dyDescent="0.2">
      <c r="F261" s="1" t="str">
        <f>IF(ISBLANK(E261), "", Table2[[#This Row],[unique_id]])</f>
        <v/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6:23" x14ac:dyDescent="0.2">
      <c r="F262" s="1" t="str">
        <f>IF(ISBLANK(E262), "", Table2[[#This Row],[unique_id]])</f>
        <v/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6:23" x14ac:dyDescent="0.2">
      <c r="F263" s="1" t="str">
        <f>IF(ISBLANK(E263), "", Table2[[#This Row],[unique_id]])</f>
        <v/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6:23" x14ac:dyDescent="0.2">
      <c r="F264" s="1" t="str">
        <f>IF(ISBLANK(E264), "", Table2[[#This Row],[unique_id]])</f>
        <v/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6:23" x14ac:dyDescent="0.2">
      <c r="F265" s="1" t="str">
        <f>IF(ISBLANK(E265), "", Table2[[#This Row],[unique_id]])</f>
        <v/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6:23" x14ac:dyDescent="0.2">
      <c r="F266" s="1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6:23" x14ac:dyDescent="0.2">
      <c r="F267" s="1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6:23" x14ac:dyDescent="0.2">
      <c r="F268" s="1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6:23" x14ac:dyDescent="0.2">
      <c r="F269" s="1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6:23" x14ac:dyDescent="0.2">
      <c r="F270" s="1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6:23" x14ac:dyDescent="0.2">
      <c r="F271" s="1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6:23" x14ac:dyDescent="0.2">
      <c r="F272" s="1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6:32" x14ac:dyDescent="0.2">
      <c r="F273" s="1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6:32" x14ac:dyDescent="0.2">
      <c r="F274" s="1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6:32" x14ac:dyDescent="0.2">
      <c r="F275" s="1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6:32" x14ac:dyDescent="0.2">
      <c r="F276" s="1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6:32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6:32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6:32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6:32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6:32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6:32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6:32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6:32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</row>
    <row r="285" spans="6:32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6:32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F286" s="6"/>
    </row>
    <row r="287" spans="6:32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</row>
    <row r="288" spans="6:32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F288" s="6"/>
    </row>
    <row r="289" spans="6:32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F289" s="6"/>
    </row>
    <row r="290" spans="6:32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F290" s="6"/>
    </row>
    <row r="291" spans="6:32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32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F292" s="6"/>
    </row>
    <row r="293" spans="6:32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32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32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32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32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32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32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32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32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32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32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32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23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23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23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</row>
    <row r="308" spans="6:23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23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</row>
    <row r="310" spans="6:23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</row>
    <row r="311" spans="6:23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</row>
    <row r="312" spans="6:23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23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</row>
    <row r="314" spans="6:23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23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23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23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23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23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23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x14ac:dyDescent="0.2">
      <c r="F373" s="1" t="str">
        <f>IF(ISBLANK(E373), "", Table2[[#This Row],[unique_id]])</f>
        <v/>
      </c>
      <c r="H373" s="5"/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x14ac:dyDescent="0.2">
      <c r="F374" s="1" t="str">
        <f>IF(ISBLANK(E374), "", Table2[[#This Row],[unique_id]])</f>
        <v/>
      </c>
      <c r="H374" s="5"/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x14ac:dyDescent="0.2">
      <c r="F378" s="1" t="str">
        <f>IF(ISBLANK(E378), "", Table2[[#This Row],[unique_id]])</f>
        <v/>
      </c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x14ac:dyDescent="0.2">
      <c r="F379" s="1" t="str">
        <f>IF(ISBLANK(E379), "", Table2[[#This Row],[unique_id]])</f>
        <v/>
      </c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x14ac:dyDescent="0.2">
      <c r="F380" s="1" t="str">
        <f>IF(ISBLANK(E380), "", Table2[[#This Row],[unique_id]])</f>
        <v/>
      </c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x14ac:dyDescent="0.2">
      <c r="F381" s="1" t="str">
        <f>IF(ISBLANK(E381), "", Table2[[#This Row],[unique_id]])</f>
        <v/>
      </c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x14ac:dyDescent="0.2">
      <c r="F382" s="1" t="str">
        <f>IF(ISBLANK(E382), "", Table2[[#This Row],[unique_id]])</f>
        <v/>
      </c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x14ac:dyDescent="0.2">
      <c r="F383" s="1" t="str">
        <f>IF(ISBLANK(E383), "", Table2[[#This Row],[unique_id]])</f>
        <v/>
      </c>
      <c r="G383" s="5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x14ac:dyDescent="0.2">
      <c r="F384" s="1" t="str">
        <f>IF(ISBLANK(E384), "", Table2[[#This Row],[unique_id]])</f>
        <v/>
      </c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x14ac:dyDescent="0.2">
      <c r="F385" s="1" t="str">
        <f>IF(ISBLANK(E385), "", Table2[[#This Row],[unique_id]])</f>
        <v/>
      </c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x14ac:dyDescent="0.2">
      <c r="F386" s="1" t="str">
        <f>IF(ISBLANK(E386), "", Table2[[#This Row],[unique_id]])</f>
        <v/>
      </c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x14ac:dyDescent="0.2">
      <c r="F387" s="1" t="str">
        <f>IF(ISBLANK(E387), "", Table2[[#This Row],[unique_id]])</f>
        <v/>
      </c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x14ac:dyDescent="0.2">
      <c r="F388" s="1" t="str">
        <f>IF(ISBLANK(E388), "", Table2[[#This Row],[unique_id]])</f>
        <v/>
      </c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x14ac:dyDescent="0.2">
      <c r="F389" s="1" t="str">
        <f>IF(ISBLANK(E389), "", Table2[[#This Row],[unique_id]])</f>
        <v/>
      </c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x14ac:dyDescent="0.2">
      <c r="F390" s="1" t="str">
        <f>IF(ISBLANK(E390), "", Table2[[#This Row],[unique_id]])</f>
        <v/>
      </c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x14ac:dyDescent="0.2">
      <c r="F391" s="1" t="str">
        <f>IF(ISBLANK(E391), "", Table2[[#This Row],[unique_id]])</f>
        <v/>
      </c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x14ac:dyDescent="0.2">
      <c r="F392" s="1" t="str">
        <f>IF(ISBLANK(E392), "", Table2[[#This Row],[unique_id]])</f>
        <v/>
      </c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x14ac:dyDescent="0.2">
      <c r="F393" s="1" t="str">
        <f>IF(ISBLANK(E393), "", Table2[[#This Row],[unique_id]])</f>
        <v/>
      </c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x14ac:dyDescent="0.2">
      <c r="F394" s="1" t="str">
        <f>IF(ISBLANK(E394), "", Table2[[#This Row],[unique_id]])</f>
        <v/>
      </c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x14ac:dyDescent="0.2">
      <c r="F395" s="1" t="str">
        <f>IF(ISBLANK(E395), "", Table2[[#This Row],[unique_id]])</f>
        <v/>
      </c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x14ac:dyDescent="0.2">
      <c r="F396" s="1" t="str">
        <f>IF(ISBLANK(E396), "", Table2[[#This Row],[unique_id]])</f>
        <v/>
      </c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x14ac:dyDescent="0.2">
      <c r="F397" s="1" t="str">
        <f>IF(ISBLANK(E397), "", Table2[[#This Row],[unique_id]])</f>
        <v/>
      </c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x14ac:dyDescent="0.2">
      <c r="F398" s="1" t="str">
        <f>IF(ISBLANK(E398), "", Table2[[#This Row],[unique_id]])</f>
        <v/>
      </c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x14ac:dyDescent="0.2">
      <c r="F399" s="1" t="str">
        <f>IF(ISBLANK(E399), "", Table2[[#This Row],[unique_id]])</f>
        <v/>
      </c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x14ac:dyDescent="0.2">
      <c r="F400" s="1" t="str">
        <f>IF(ISBLANK(E400), "", Table2[[#This Row],[unique_id]])</f>
        <v/>
      </c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x14ac:dyDescent="0.2">
      <c r="F401" s="1" t="str">
        <f>IF(ISBLANK(E401), "", Table2[[#This Row],[unique_id]])</f>
        <v/>
      </c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x14ac:dyDescent="0.2">
      <c r="F402" s="1" t="str">
        <f>IF(ISBLANK(E402), "", Table2[[#This Row],[unique_id]])</f>
        <v/>
      </c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x14ac:dyDescent="0.2">
      <c r="F403" s="1" t="str">
        <f>IF(ISBLANK(E403), "", Table2[[#This Row],[unique_id]])</f>
        <v/>
      </c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x14ac:dyDescent="0.2">
      <c r="F404" s="1" t="str">
        <f>IF(ISBLANK(E404), "", Table2[[#This Row],[unique_id]])</f>
        <v/>
      </c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x14ac:dyDescent="0.2">
      <c r="F405" s="1" t="str">
        <f>IF(ISBLANK(E405), "", Table2[[#This Row],[unique_id]])</f>
        <v/>
      </c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x14ac:dyDescent="0.2">
      <c r="F406" s="1" t="str">
        <f>IF(ISBLANK(E406), "", Table2[[#This Row],[unique_id]])</f>
        <v/>
      </c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x14ac:dyDescent="0.2">
      <c r="F407" s="1" t="str">
        <f>IF(ISBLANK(E407), "", Table2[[#This Row],[unique_id]])</f>
        <v/>
      </c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x14ac:dyDescent="0.2">
      <c r="F408" s="1" t="str">
        <f>IF(ISBLANK(E408), "", Table2[[#This Row],[unique_id]])</f>
        <v/>
      </c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  <row r="571" spans="6:23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</row>
    <row r="572" spans="6:23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26" r:id="rId18" xr:uid="{571F5EC0-A629-BB43-88B4-F63065117497}"/>
    <hyperlink ref="AF224" r:id="rId19" xr:uid="{6FFB7CD0-4D46-CA48-99B4-E1BCC7461011}"/>
    <hyperlink ref="AF227" r:id="rId20" xr:uid="{6ECFAFAA-1F35-084B-BA26-702320AD43B3}"/>
    <hyperlink ref="AF225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2022-02-23T13:14:37Z</dcterms:modified>
</cp:coreProperties>
</file>