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974AFAC0-86D8-A34B-8664-289C63602FE0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<sst xmlns="http://schemas.openxmlformats.org/spreadsheetml/2006/main" count="4063" uniqueCount="911">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</sst>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2" dataDxfId="40" headerRowBorderDxfId="41">
  <autoFilter ref="A3:AN6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topLeftCell="M1" zoomScale="122" zoomScaleNormal="122" workbookViewId="0">
      <selection activeCell="R109" sqref="R109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849</v>
      </c>
      <c r="Q1" s="30" t="s">
        <v>849</v>
      </c>
      <c r="R1" s="30" t="s">
        <v>849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2" t="s">
        <v>434</v>
      </c>
      <c r="P2" s="32" t="s">
        <v>864</v>
      </c>
      <c r="Q2" s="32" t="s">
        <v>865</v>
      </c>
      <c r="R2" s="37" t="s">
        <v>850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909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859</v>
      </c>
      <c r="Q3" s="4" t="s">
        <v>863</v>
      </c>
      <c r="R3" s="4" t="s">
        <v>852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 t="shared" ref="Z4:Z33" si="0">IF(ISBLANK(Y4),  "", _xlfn.CONCAT("haas/entity/sensor/", LOWER(C4), "/", E4, "/config"))</f>
        <v/>
      </c>
      <c r="AA4" s="9" t="str">
        <f t="shared" ref="AA4:AA67" si="1"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2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 t="shared" si="0"/>
        <v>haas/entity/sensor/weewx/compensation_sensor_roof_temperature/config</v>
      </c>
      <c r="AA5" s="9" t="str">
        <f t="shared" si="1"/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2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 t="shared" si="0"/>
        <v/>
      </c>
      <c r="AA6" s="9" t="str">
        <f t="shared" si="1"/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2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 t="shared" si="0"/>
        <v/>
      </c>
      <c r="AA7" s="9" t="str">
        <f t="shared" si="1"/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2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 t="shared" si="0"/>
        <v/>
      </c>
      <c r="AA8" s="9" t="str">
        <f t="shared" si="1"/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2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 t="shared" si="0"/>
        <v/>
      </c>
      <c r="AA9" s="9" t="str">
        <f t="shared" si="1"/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2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 t="shared" si="0"/>
        <v/>
      </c>
      <c r="AA10" s="9" t="str">
        <f t="shared" si="1"/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3">G10</f>
        <v>Lounge</v>
      </c>
      <c r="AN10" s="13" t="str">
        <f t="shared" si="2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 t="shared" si="0"/>
        <v/>
      </c>
      <c r="AA11" s="9" t="str">
        <f t="shared" si="1"/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3"/>
        <v>Lounge</v>
      </c>
      <c r="AN11" s="9" t="str">
        <f t="shared" si="2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 t="shared" si="0"/>
        <v/>
      </c>
      <c r="AA12" s="9" t="str">
        <f t="shared" si="1"/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3"/>
        <v>Parents</v>
      </c>
      <c r="AN12" s="13" t="str">
        <f t="shared" si="2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 t="shared" si="0"/>
        <v/>
      </c>
      <c r="AA13" s="9" t="str">
        <f t="shared" si="1"/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3"/>
        <v>Parents</v>
      </c>
      <c r="AK13" s="9" t="s">
        <v>646</v>
      </c>
      <c r="AL13" s="9" t="s">
        <v>738</v>
      </c>
      <c r="AN13" s="9" t="str">
        <f t="shared" si="2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 t="shared" si="0"/>
        <v/>
      </c>
      <c r="AA14" s="9" t="str">
        <f t="shared" si="1"/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3"/>
        <v>Office</v>
      </c>
      <c r="AN14" s="13" t="str">
        <f t="shared" si="2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 t="shared" si="0"/>
        <v/>
      </c>
      <c r="AA15" s="9" t="str">
        <f t="shared" si="1"/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3"/>
        <v>Office</v>
      </c>
      <c r="AK15" s="9" t="s">
        <v>646</v>
      </c>
      <c r="AL15" s="9" t="s">
        <v>739</v>
      </c>
      <c r="AN15" s="9" t="str">
        <f t="shared" si="2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 t="shared" si="0"/>
        <v/>
      </c>
      <c r="AA16" s="9" t="str">
        <f t="shared" si="1"/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3"/>
        <v>Kitchen</v>
      </c>
      <c r="AN16" s="13" t="str">
        <f t="shared" si="2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 t="shared" si="0"/>
        <v/>
      </c>
      <c r="AA17" s="9" t="str">
        <f t="shared" si="1"/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3"/>
        <v>Kitchen</v>
      </c>
      <c r="AK17" s="9" t="s">
        <v>646</v>
      </c>
      <c r="AL17" s="9" t="s">
        <v>741</v>
      </c>
      <c r="AN17" s="9" t="str">
        <f t="shared" si="2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 t="shared" si="0"/>
        <v/>
      </c>
      <c r="AA18" s="9" t="str">
        <f t="shared" si="1"/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3"/>
        <v>Pantry</v>
      </c>
      <c r="AN18" s="13" t="str">
        <f t="shared" si="2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 t="shared" si="0"/>
        <v/>
      </c>
      <c r="AA19" s="9" t="str">
        <f t="shared" si="1"/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3"/>
        <v>Pantry</v>
      </c>
      <c r="AN19" s="9" t="str">
        <f t="shared" si="2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 t="shared" si="0"/>
        <v/>
      </c>
      <c r="AA20" s="9" t="str">
        <f t="shared" si="1"/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3"/>
        <v>Dining</v>
      </c>
      <c r="AN20" s="13" t="str">
        <f t="shared" si="2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 t="shared" si="0"/>
        <v/>
      </c>
      <c r="AA21" s="9" t="str">
        <f t="shared" si="1"/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3"/>
        <v>Dining</v>
      </c>
      <c r="AN21" s="9" t="str">
        <f t="shared" si="2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 t="shared" si="0"/>
        <v/>
      </c>
      <c r="AA22" s="9" t="str">
        <f t="shared" si="1"/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3"/>
        <v>Laundry</v>
      </c>
      <c r="AN22" s="13" t="str">
        <f t="shared" si="2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 t="shared" si="0"/>
        <v/>
      </c>
      <c r="AA23" s="9" t="str">
        <f t="shared" si="1"/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3"/>
        <v>Laundry</v>
      </c>
      <c r="AK23" s="9" t="s">
        <v>646</v>
      </c>
      <c r="AL23" s="14" t="s">
        <v>740</v>
      </c>
      <c r="AN23" s="9" t="str">
        <f t="shared" si="2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 t="shared" si="0"/>
        <v/>
      </c>
      <c r="AA24" s="9" t="str">
        <f t="shared" si="1"/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3"/>
        <v>Basement</v>
      </c>
      <c r="AN24" s="13" t="str">
        <f t="shared" si="2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 t="shared" si="0"/>
        <v/>
      </c>
      <c r="AA25" s="9" t="str">
        <f t="shared" si="1"/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3"/>
        <v>Basement</v>
      </c>
      <c r="AN25" s="9" t="str">
        <f t="shared" si="2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 t="shared" si="0"/>
        <v/>
      </c>
      <c r="AA26" s="9" t="str">
        <f t="shared" si="1"/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2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 t="shared" si="0"/>
        <v>haas/entity/sensor/weewx/compensation_sensor_rack_temperature/config</v>
      </c>
      <c r="AA27" s="9" t="str">
        <f t="shared" si="1"/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2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 t="shared" si="0"/>
        <v>haas/entity/sensor/weewx/compensation_sensor_roof_apparent_temperature/config</v>
      </c>
      <c r="AA28" s="9" t="str">
        <f t="shared" si="1"/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2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 t="shared" si="0"/>
        <v>haas/entity/sensor/weewx/compensation_sensor_roof_dew_point/config</v>
      </c>
      <c r="AA29" s="9" t="str">
        <f t="shared" si="1"/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2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 t="shared" si="0"/>
        <v>haas/entity/sensor/weewx/compensation_sensor_roof_heat_index/config</v>
      </c>
      <c r="AA30" s="9" t="str">
        <f t="shared" si="1"/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2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 t="shared" si="0"/>
        <v>haas/entity/sensor/weewx/compensation_sensor_roof_humidity_index/config</v>
      </c>
      <c r="AA31" s="9" t="str">
        <f t="shared" si="1"/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2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 t="shared" si="0"/>
        <v>haas/entity/sensor/weewx/compensation_sensor_rack_dew_point/config</v>
      </c>
      <c r="AA32" s="9" t="str">
        <f t="shared" si="1"/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2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 t="shared" si="0"/>
        <v>haas/entity/sensor/weewx/compensation_sensor_roof_wind_chill_temperature/config</v>
      </c>
      <c r="AA33" s="9" t="str">
        <f t="shared" si="1"/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2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 t="shared" si="1"/>
        <v/>
      </c>
      <c r="AD34" s="12"/>
      <c r="AN34" s="9" t="str">
        <f t="shared" si="2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 t="shared" ref="Z35:Z46" si="4">IF(ISBLANK(Y35),  "", _xlfn.CONCAT("haas/entity/sensor/", LOWER(C35), "/", E35, "/config"))</f>
        <v>haas/entity/sensor/weewx/compensation_sensor_roof_humidity/config</v>
      </c>
      <c r="AA35" s="9" t="str">
        <f t="shared" si="1"/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2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 t="shared" si="4"/>
        <v/>
      </c>
      <c r="AA36" s="9" t="str">
        <f t="shared" si="1"/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5">G36</f>
        <v>Ada</v>
      </c>
      <c r="AN36" s="9" t="str">
        <f t="shared" si="2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 t="shared" si="4"/>
        <v/>
      </c>
      <c r="AA37" s="9" t="str">
        <f t="shared" si="1"/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5"/>
        <v>Edwin</v>
      </c>
      <c r="AN37" s="9" t="str">
        <f t="shared" si="2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 t="shared" si="4"/>
        <v/>
      </c>
      <c r="AA38" s="9" t="str">
        <f t="shared" si="1"/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5"/>
        <v>Lounge</v>
      </c>
      <c r="AN38" s="9" t="str">
        <f t="shared" si="2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 t="shared" si="4"/>
        <v/>
      </c>
      <c r="AA39" s="9" t="str">
        <f t="shared" si="1"/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5"/>
        <v>Parents</v>
      </c>
      <c r="AN39" s="9" t="str">
        <f t="shared" si="2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 t="shared" si="4"/>
        <v/>
      </c>
      <c r="AA40" s="9" t="str">
        <f t="shared" si="1"/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5"/>
        <v>Office</v>
      </c>
      <c r="AN40" s="9" t="str">
        <f t="shared" si="2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 t="shared" si="4"/>
        <v/>
      </c>
      <c r="AA41" s="9" t="str">
        <f t="shared" si="1"/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5"/>
        <v>Kitchen</v>
      </c>
      <c r="AN41" s="9" t="str">
        <f t="shared" si="2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 t="shared" si="4"/>
        <v/>
      </c>
      <c r="AA42" s="9" t="str">
        <f t="shared" si="1"/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5"/>
        <v>Pantry</v>
      </c>
      <c r="AN42" s="9" t="str">
        <f t="shared" si="2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 t="shared" si="4"/>
        <v/>
      </c>
      <c r="AA43" s="9" t="str">
        <f t="shared" si="1"/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5"/>
        <v>Dining</v>
      </c>
      <c r="AN43" s="9" t="str">
        <f t="shared" si="2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 t="shared" si="4"/>
        <v/>
      </c>
      <c r="AA44" s="9" t="str">
        <f t="shared" si="1"/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5"/>
        <v>Laundry</v>
      </c>
      <c r="AN44" s="9" t="str">
        <f t="shared" si="2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 t="shared" si="4"/>
        <v/>
      </c>
      <c r="AA45" s="9" t="str">
        <f t="shared" si="1"/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5"/>
        <v>Basement</v>
      </c>
      <c r="AN45" s="9" t="str">
        <f t="shared" si="2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 t="shared" si="4"/>
        <v>haas/entity/sensor/weewx/compensation_sensor_rack_humidity/config</v>
      </c>
      <c r="AA46" s="9" t="str">
        <f t="shared" si="1"/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2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 t="shared" si="1"/>
        <v/>
      </c>
      <c r="AD47" s="12"/>
      <c r="AN47" s="9" t="str">
        <f t="shared" si="2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 t="shared" ref="Z48:Z58" si="6">IF(ISBLANK(Y48),  "", _xlfn.CONCAT("haas/entity/sensor/", LOWER(C48), "/", E48, "/config"))</f>
        <v/>
      </c>
      <c r="AA48" s="9" t="str">
        <f t="shared" si="1"/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7">G48</f>
        <v>Ada</v>
      </c>
      <c r="AN48" s="9" t="str">
        <f t="shared" si="2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 t="shared" si="6"/>
        <v/>
      </c>
      <c r="AA49" s="9" t="str">
        <f t="shared" si="1"/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7"/>
        <v>Edwin</v>
      </c>
      <c r="AN49" s="9" t="str">
        <f t="shared" si="2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 t="shared" si="6"/>
        <v/>
      </c>
      <c r="AA50" s="9" t="str">
        <f t="shared" si="1"/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7"/>
        <v>Parents</v>
      </c>
      <c r="AN50" s="9" t="str">
        <f t="shared" si="2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 t="shared" si="6"/>
        <v/>
      </c>
      <c r="AA51" s="9" t="str">
        <f t="shared" si="1"/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7"/>
        <v>Office</v>
      </c>
      <c r="AN51" s="9" t="str">
        <f t="shared" si="2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 t="shared" si="6"/>
        <v/>
      </c>
      <c r="AA52" s="9" t="str">
        <f t="shared" si="1"/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7"/>
        <v>Lounge</v>
      </c>
      <c r="AN52" s="9" t="str">
        <f t="shared" si="2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 t="shared" si="6"/>
        <v/>
      </c>
      <c r="AA53" s="9" t="str">
        <f t="shared" si="1"/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7"/>
        <v>Kitchen</v>
      </c>
      <c r="AN53" s="9" t="str">
        <f t="shared" si="2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 t="shared" si="6"/>
        <v/>
      </c>
      <c r="AA54" s="9" t="str">
        <f t="shared" si="1"/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7"/>
        <v>Pantry</v>
      </c>
      <c r="AN54" s="9" t="str">
        <f t="shared" si="2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 t="shared" si="6"/>
        <v/>
      </c>
      <c r="AA55" s="9" t="str">
        <f t="shared" si="1"/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7"/>
        <v>Dining</v>
      </c>
      <c r="AN55" s="9" t="str">
        <f t="shared" si="2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 t="shared" si="6"/>
        <v/>
      </c>
      <c r="AA56" s="9" t="str">
        <f t="shared" si="1"/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7"/>
        <v>Laundry</v>
      </c>
      <c r="AN56" s="9" t="str">
        <f t="shared" si="2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 t="shared" si="6"/>
        <v/>
      </c>
      <c r="AA57" s="9" t="str">
        <f t="shared" si="1"/>
        <v/>
      </c>
      <c r="AN57" s="13" t="str">
        <f t="shared" si="2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 t="shared" si="6"/>
        <v/>
      </c>
      <c r="AA58" s="9" t="str">
        <f t="shared" si="1"/>
        <v/>
      </c>
      <c r="AN58" s="13" t="str">
        <f t="shared" si="2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 t="shared" si="1"/>
        <v/>
      </c>
      <c r="AN59" s="9" t="str">
        <f t="shared" si="2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 t="shared" ref="Z60:Z93" si="8">IF(ISBLANK(Y60),  "", _xlfn.CONCAT("haas/entity/sensor/", LOWER(C60), "/", E60, "/config"))</f>
        <v/>
      </c>
      <c r="AA60" s="9" t="str">
        <f t="shared" si="1"/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9">G60</f>
        <v>Ada</v>
      </c>
      <c r="AN60" s="9" t="str">
        <f t="shared" si="2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 t="shared" si="8"/>
        <v/>
      </c>
      <c r="AA61" s="9" t="str">
        <f t="shared" si="1"/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9"/>
        <v>Edwin</v>
      </c>
      <c r="AN61" s="9" t="str">
        <f t="shared" si="2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 t="shared" si="8"/>
        <v/>
      </c>
      <c r="AA62" s="9" t="str">
        <f t="shared" si="1"/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9"/>
        <v>Parents</v>
      </c>
      <c r="AN62" s="9" t="str">
        <f t="shared" si="2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 t="shared" si="8"/>
        <v/>
      </c>
      <c r="AA63" s="9" t="str">
        <f t="shared" si="1"/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9"/>
        <v>Office</v>
      </c>
      <c r="AN63" s="9" t="str">
        <f t="shared" si="2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 t="shared" si="8"/>
        <v/>
      </c>
      <c r="AA64" s="9" t="str">
        <f t="shared" si="1"/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9"/>
        <v>Kitchen</v>
      </c>
      <c r="AN64" s="9" t="str">
        <f t="shared" si="2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 t="shared" si="8"/>
        <v/>
      </c>
      <c r="AA65" s="9" t="str">
        <f t="shared" si="1"/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9"/>
        <v>Laundry</v>
      </c>
      <c r="AN65" s="9" t="str">
        <f t="shared" si="2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 t="shared" si="8"/>
        <v>haas/entity/sensor/weewx/roof_cloud_base/config</v>
      </c>
      <c r="AA66" s="9" t="str">
        <f t="shared" si="1"/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2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 t="shared" si="8"/>
        <v>haas/entity/sensor/weewx/roof_max_solar_radiation/config</v>
      </c>
      <c r="AA67" s="9" t="str">
        <f t="shared" si="1"/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2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 t="shared" si="8"/>
        <v>haas/entity/sensor/weewx/roof_barometer_pressure/config</v>
      </c>
      <c r="AA68" s="9" t="str">
        <f t="shared" ref="AA68:AA131" si="10"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11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 t="shared" si="8"/>
        <v>haas/entity/sensor/weewx/roof_pressure/config</v>
      </c>
      <c r="AA69" s="9" t="str">
        <f t="shared" si="10"/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11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 t="shared" si="8"/>
        <v>haas/entity/sensor/weewx/roof_wind_direction/config</v>
      </c>
      <c r="AA70" s="9" t="str">
        <f t="shared" si="10"/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11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 t="shared" si="8"/>
        <v>haas/entity/sensor/weewx/roof_wind_gust_direction/config</v>
      </c>
      <c r="AA71" s="9" t="str">
        <f t="shared" si="10"/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11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 t="shared" si="8"/>
        <v>haas/entity/sensor/weewx/roof_wind_gust_speed/config</v>
      </c>
      <c r="AA72" s="9" t="str">
        <f t="shared" si="10"/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11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 t="shared" si="8"/>
        <v>haas/entity/sensor/weewx/roof_wind_speed_10min/config</v>
      </c>
      <c r="AA73" s="9" t="str">
        <f t="shared" si="10"/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11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 t="shared" si="8"/>
        <v>haas/entity/sensor/weewx/roof_wind_samples/config</v>
      </c>
      <c r="AA74" s="9" t="str">
        <f t="shared" si="10"/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11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 t="shared" si="8"/>
        <v>haas/entity/sensor/weewx/roof_wind_run/config</v>
      </c>
      <c r="AA75" s="9" t="str">
        <f t="shared" si="10"/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11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 t="shared" si="8"/>
        <v>haas/entity/sensor/weewx/roof_wind_speed/config</v>
      </c>
      <c r="AA76" s="9" t="str">
        <f t="shared" si="10"/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11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 t="shared" si="8"/>
        <v>haas/entity/sensor/weewx/roof_rain_rate/config</v>
      </c>
      <c r="AA77" s="9" t="str">
        <f t="shared" si="10"/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11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 t="shared" si="8"/>
        <v>haas/entity/sensor/weewx/roof_hourly_rain/config</v>
      </c>
      <c r="AA78" s="9" t="str">
        <f t="shared" si="10"/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11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 t="shared" si="8"/>
        <v/>
      </c>
      <c r="AA79" s="9" t="str">
        <f t="shared" si="10"/>
        <v/>
      </c>
      <c r="AD79" s="12"/>
      <c r="AN79" s="13" t="str">
        <f t="shared" si="11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 t="shared" si="8"/>
        <v>haas/entity/sensor/weewx/roof_daily_rain/config</v>
      </c>
      <c r="AA80" s="9" t="str">
        <f t="shared" si="10"/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11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 t="shared" si="8"/>
        <v>haas/entity/sensor/weewx/roof_24hour_rain/config</v>
      </c>
      <c r="AA81" s="9" t="str">
        <f t="shared" si="10"/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11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 t="shared" si="8"/>
        <v/>
      </c>
      <c r="AA82" s="9" t="str">
        <f t="shared" si="10"/>
        <v/>
      </c>
      <c r="AD82" s="12"/>
      <c r="AN82" s="9" t="str">
        <f t="shared" si="11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 t="shared" si="8"/>
        <v>haas/entity/sensor/weewx/roof_monthly_rain/config</v>
      </c>
      <c r="AA83" s="9" t="str">
        <f t="shared" si="10"/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11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 t="shared" si="8"/>
        <v/>
      </c>
      <c r="AA84" s="9" t="str">
        <f t="shared" si="10"/>
        <v/>
      </c>
      <c r="AD84" s="12"/>
      <c r="AN84" s="13" t="str">
        <f t="shared" si="11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 t="shared" si="8"/>
        <v>haas/entity/sensor/weewx/roof_yearly_rain/config</v>
      </c>
      <c r="AA85" s="9" t="str">
        <f t="shared" si="10"/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11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 t="shared" si="8"/>
        <v>haas/entity/sensor/weewx/roof_rain/config</v>
      </c>
      <c r="AA86" s="9" t="str">
        <f t="shared" si="10"/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11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 t="shared" si="8"/>
        <v>haas/entity/sensor/weewx/roof_storm_rain/config</v>
      </c>
      <c r="AA87" s="9" t="str">
        <f t="shared" si="10"/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11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 t="shared" si="8"/>
        <v/>
      </c>
      <c r="AA88" s="9" t="str">
        <f t="shared" si="10"/>
        <v/>
      </c>
      <c r="AD88" s="12"/>
      <c r="AJ88" s="9" t="s">
        <v>174</v>
      </c>
      <c r="AN88" s="13" t="str">
        <f t="shared" si="11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 t="shared" si="8"/>
        <v/>
      </c>
      <c r="AA89" s="9" t="str">
        <f t="shared" si="10"/>
        <v/>
      </c>
      <c r="AD89" s="12"/>
      <c r="AJ89" s="9" t="s">
        <v>174</v>
      </c>
      <c r="AN89" s="9" t="str">
        <f t="shared" si="11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 t="shared" si="8"/>
        <v/>
      </c>
      <c r="AA90" s="9" t="str">
        <f t="shared" si="10"/>
        <v/>
      </c>
      <c r="AD90" s="12"/>
      <c r="AJ90" s="9" t="s">
        <v>174</v>
      </c>
      <c r="AN90" s="9" t="str">
        <f t="shared" si="11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 t="shared" si="8"/>
        <v/>
      </c>
      <c r="AA91" s="9" t="str">
        <f t="shared" si="10"/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11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 t="shared" si="8"/>
        <v/>
      </c>
      <c r="AA92" s="9" t="str">
        <f t="shared" si="10"/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11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 t="shared" si="8"/>
        <v/>
      </c>
      <c r="AA93" s="9" t="str">
        <f t="shared" si="10"/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11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 t="shared" si="10"/>
        <v/>
      </c>
      <c r="AD94" s="12"/>
      <c r="AN94" s="9" t="str">
        <f t="shared" si="11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 t="shared" ref="Z95:Z126" si="12">IF(ISBLANK(Y95),  "", _xlfn.CONCAT("haas/entity/sensor/", LOWER(C95), "/", E95, "/config"))</f>
        <v/>
      </c>
      <c r="AA95" s="9" t="str">
        <f t="shared" si="10"/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11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 t="shared" si="12"/>
        <v/>
      </c>
      <c r="AA96" s="9" t="str">
        <f t="shared" si="10"/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11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 t="shared" si="12"/>
        <v/>
      </c>
      <c r="AA97" s="9" t="str">
        <f t="shared" si="10"/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11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 t="shared" si="12"/>
        <v/>
      </c>
      <c r="AA98" s="9" t="str">
        <f t="shared" si="10"/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11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 t="shared" si="12"/>
        <v/>
      </c>
      <c r="AA99" s="9" t="str">
        <f t="shared" si="10"/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11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 t="shared" si="12"/>
        <v/>
      </c>
      <c r="AA100" s="9" t="str">
        <f t="shared" si="10"/>
        <v/>
      </c>
      <c r="AD100" s="9"/>
      <c r="AJ100" s="9" t="s">
        <v>548</v>
      </c>
      <c r="AM100" s="15"/>
      <c r="AN100" s="9" t="str">
        <f t="shared" si="11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 t="shared" si="12"/>
        <v/>
      </c>
      <c r="AA101" s="9" t="str">
        <f t="shared" si="10"/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11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 t="shared" si="12"/>
        <v/>
      </c>
      <c r="AA102" s="9" t="str">
        <f t="shared" si="10"/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11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860</v>
      </c>
      <c r="Q103" s="11"/>
      <c r="R103" s="22" t="s">
        <v>910</v>
      </c>
      <c r="S103" s="9"/>
      <c r="V103" s="9" t="s">
        <v>790</v>
      </c>
      <c r="X103" s="11"/>
      <c r="Z103" s="9" t="str">
        <f t="shared" si="12"/>
        <v/>
      </c>
      <c r="AA103" s="9" t="str">
        <f t="shared" si="10"/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11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 t="shared" si="12"/>
        <v/>
      </c>
      <c r="AA104" s="9" t="str">
        <f t="shared" si="10"/>
        <v/>
      </c>
      <c r="AD104" s="9"/>
      <c r="AN104" s="13" t="str">
        <f t="shared" si="11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872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 t="shared" si="12"/>
        <v/>
      </c>
      <c r="AA105" s="9" t="str">
        <f t="shared" si="10"/>
        <v/>
      </c>
      <c r="AD105" s="9"/>
      <c r="AJ105" s="9" t="s">
        <v>130</v>
      </c>
      <c r="AN105" s="9" t="str">
        <f t="shared" si="11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K106" s="9" t="s">
        <v>422</v>
      </c>
      <c r="L106" s="9" t="s">
        <v>136</v>
      </c>
      <c r="N106" s="9"/>
      <c r="O106" s="11"/>
      <c r="P106" s="11" t="s">
        <v>861</v>
      </c>
      <c r="Q106" s="24" t="s">
        <v>883</v>
      </c>
      <c r="R106" s="22" t="s">
        <v>862</v>
      </c>
      <c r="S106" s="9"/>
      <c r="V106" s="9" t="s">
        <v>389</v>
      </c>
      <c r="X106" s="11"/>
      <c r="Z106" s="9" t="str">
        <f t="shared" si="12"/>
        <v/>
      </c>
      <c r="AA106" s="9" t="str">
        <f t="shared" si="10"/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856</v>
      </c>
      <c r="AG106" s="9" t="s">
        <v>874</v>
      </c>
      <c r="AH106" s="9" t="s">
        <v>855</v>
      </c>
      <c r="AI106" s="9" t="s">
        <v>592</v>
      </c>
      <c r="AJ106" s="9" t="s">
        <v>130</v>
      </c>
      <c r="AN106" s="9" t="str">
        <f t="shared" si="11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860</v>
      </c>
      <c r="Q107" s="24" t="s">
        <v>883</v>
      </c>
      <c r="R107" s="22" t="s">
        <v>910</v>
      </c>
      <c r="S107" s="9"/>
      <c r="X107" s="11"/>
      <c r="Z107" s="9" t="str">
        <f t="shared" si="12"/>
        <v/>
      </c>
      <c r="AA107" s="9" t="str">
        <f t="shared" si="10"/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856</v>
      </c>
      <c r="AG107" s="9" t="s">
        <v>875</v>
      </c>
      <c r="AH107" s="9" t="s">
        <v>855</v>
      </c>
      <c r="AI107" s="9" t="s">
        <v>592</v>
      </c>
      <c r="AJ107" s="9" t="s">
        <v>130</v>
      </c>
      <c r="AL107" s="9" t="s">
        <v>881</v>
      </c>
      <c r="AN107" s="9" t="str">
        <f t="shared" si="11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K108" s="9" t="s">
        <v>421</v>
      </c>
      <c r="L108" s="9" t="s">
        <v>136</v>
      </c>
      <c r="N108" s="9"/>
      <c r="O108" s="11"/>
      <c r="P108" s="11" t="s">
        <v>861</v>
      </c>
      <c r="Q108" s="24" t="s">
        <v>884</v>
      </c>
      <c r="R108" s="22" t="s">
        <v>862</v>
      </c>
      <c r="S108" s="9"/>
      <c r="V108" s="9" t="s">
        <v>389</v>
      </c>
      <c r="X108" s="11"/>
      <c r="Z108" s="9" t="str">
        <f t="shared" si="12"/>
        <v/>
      </c>
      <c r="AA108" s="9" t="str">
        <f t="shared" si="10"/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856</v>
      </c>
      <c r="AG108" s="9" t="s">
        <v>874</v>
      </c>
      <c r="AH108" s="9" t="s">
        <v>855</v>
      </c>
      <c r="AI108" s="9" t="s">
        <v>592</v>
      </c>
      <c r="AJ108" s="9" t="s">
        <v>127</v>
      </c>
      <c r="AN108" s="9" t="str">
        <f t="shared" si="11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860</v>
      </c>
      <c r="Q109" s="24" t="s">
        <v>884</v>
      </c>
      <c r="R109" s="22" t="s">
        <v>910</v>
      </c>
      <c r="S109" s="9"/>
      <c r="X109" s="11"/>
      <c r="Z109" s="9" t="str">
        <f t="shared" si="12"/>
        <v/>
      </c>
      <c r="AA109" s="9" t="str">
        <f t="shared" si="10"/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856</v>
      </c>
      <c r="AG109" s="9" t="s">
        <v>875</v>
      </c>
      <c r="AH109" s="9" t="s">
        <v>855</v>
      </c>
      <c r="AI109" s="9" t="s">
        <v>592</v>
      </c>
      <c r="AJ109" s="9" t="s">
        <v>127</v>
      </c>
      <c r="AL109" s="9" t="s">
        <v>908</v>
      </c>
      <c r="AN109" s="9" t="str">
        <f t="shared" si="11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872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 t="shared" si="12"/>
        <v/>
      </c>
      <c r="AA110" s="9" t="str">
        <f t="shared" si="10"/>
        <v/>
      </c>
      <c r="AD110" s="9"/>
      <c r="AJ110" s="9" t="s">
        <v>127</v>
      </c>
      <c r="AN110" s="9" t="str">
        <f t="shared" si="11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K111" s="9" t="s">
        <v>422</v>
      </c>
      <c r="L111" s="9" t="s">
        <v>136</v>
      </c>
      <c r="N111" s="9"/>
      <c r="O111" s="11"/>
      <c r="P111" s="11" t="s">
        <v>861</v>
      </c>
      <c r="Q111" s="24">
        <v>300</v>
      </c>
      <c r="R111" s="22" t="s">
        <v>862</v>
      </c>
      <c r="S111" s="9"/>
      <c r="V111" s="9" t="s">
        <v>389</v>
      </c>
      <c r="X111" s="11"/>
      <c r="Z111" s="9" t="str">
        <f t="shared" si="12"/>
        <v/>
      </c>
      <c r="AA111" s="9" t="str">
        <f t="shared" si="10"/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856</v>
      </c>
      <c r="AG111" s="9" t="s">
        <v>879</v>
      </c>
      <c r="AH111" s="9" t="s">
        <v>855</v>
      </c>
      <c r="AI111" s="9" t="s">
        <v>592</v>
      </c>
      <c r="AJ111" s="9" t="s">
        <v>127</v>
      </c>
      <c r="AN111" s="9" t="str">
        <f t="shared" si="11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860</v>
      </c>
      <c r="Q112" s="24">
        <v>300</v>
      </c>
      <c r="R112" s="22" t="s">
        <v>910</v>
      </c>
      <c r="S112" s="9"/>
      <c r="X112" s="11"/>
      <c r="Z112" s="9" t="str">
        <f t="shared" si="12"/>
        <v/>
      </c>
      <c r="AA112" s="9" t="str">
        <f t="shared" si="10"/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856</v>
      </c>
      <c r="AG112" s="9" t="s">
        <v>880</v>
      </c>
      <c r="AH112" s="9" t="s">
        <v>855</v>
      </c>
      <c r="AI112" s="9" t="s">
        <v>592</v>
      </c>
      <c r="AJ112" s="9" t="s">
        <v>127</v>
      </c>
      <c r="AL112" s="9" t="s">
        <v>882</v>
      </c>
      <c r="AN112" s="9" t="str">
        <f t="shared" si="11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871</v>
      </c>
      <c r="K113" s="9" t="s">
        <v>420</v>
      </c>
      <c r="L113" s="9" t="s">
        <v>136</v>
      </c>
      <c r="N113" s="9"/>
      <c r="O113" s="11"/>
      <c r="P113" s="11" t="s">
        <v>861</v>
      </c>
      <c r="Q113" s="24">
        <v>400</v>
      </c>
      <c r="R113" s="22" t="s">
        <v>862</v>
      </c>
      <c r="S113" s="9"/>
      <c r="V113" s="9" t="s">
        <v>389</v>
      </c>
      <c r="X113" s="11"/>
      <c r="Z113" s="9" t="str">
        <f t="shared" si="12"/>
        <v/>
      </c>
      <c r="AA113" s="9" t="str">
        <f t="shared" si="10"/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856</v>
      </c>
      <c r="AG113" s="9" t="s">
        <v>857</v>
      </c>
      <c r="AH113" s="9" t="s">
        <v>855</v>
      </c>
      <c r="AI113" s="9" t="s">
        <v>592</v>
      </c>
      <c r="AJ113" s="9" t="s">
        <v>655</v>
      </c>
      <c r="AN113" s="9" t="str">
        <f t="shared" si="11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860</v>
      </c>
      <c r="Q114" s="24">
        <v>400</v>
      </c>
      <c r="R114" s="22" t="s">
        <v>910</v>
      </c>
      <c r="S114" s="9"/>
      <c r="X114" s="11"/>
      <c r="Z114" s="9" t="str">
        <f t="shared" si="12"/>
        <v/>
      </c>
      <c r="AA114" s="9" t="str">
        <f t="shared" si="10"/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856</v>
      </c>
      <c r="AG114" s="9" t="s">
        <v>858</v>
      </c>
      <c r="AH114" s="9" t="s">
        <v>855</v>
      </c>
      <c r="AI114" s="9" t="s">
        <v>592</v>
      </c>
      <c r="AJ114" s="9" t="s">
        <v>655</v>
      </c>
      <c r="AL114" s="9" t="s">
        <v>885</v>
      </c>
      <c r="AN114" s="9" t="str">
        <f t="shared" si="11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860</v>
      </c>
      <c r="Q115" s="24">
        <v>400</v>
      </c>
      <c r="R115" s="22" t="s">
        <v>910</v>
      </c>
      <c r="S115" s="9"/>
      <c r="X115" s="11"/>
      <c r="Z115" s="9" t="str">
        <f t="shared" si="12"/>
        <v/>
      </c>
      <c r="AA115" s="9" t="str">
        <f t="shared" si="10"/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856</v>
      </c>
      <c r="AG115" s="9" t="s">
        <v>868</v>
      </c>
      <c r="AH115" s="9" t="s">
        <v>855</v>
      </c>
      <c r="AI115" s="9" t="s">
        <v>592</v>
      </c>
      <c r="AJ115" s="9" t="s">
        <v>655</v>
      </c>
      <c r="AL115" s="9" t="s">
        <v>886</v>
      </c>
      <c r="AN115" s="9" t="str">
        <f t="shared" si="11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860</v>
      </c>
      <c r="Q116" s="24">
        <v>400</v>
      </c>
      <c r="R116" s="22" t="s">
        <v>910</v>
      </c>
      <c r="S116" s="9"/>
      <c r="X116" s="11"/>
      <c r="Z116" s="9" t="str">
        <f t="shared" si="12"/>
        <v/>
      </c>
      <c r="AA116" s="9" t="str">
        <f t="shared" si="10"/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856</v>
      </c>
      <c r="AG116" s="9" t="s">
        <v>869</v>
      </c>
      <c r="AH116" s="9" t="s">
        <v>855</v>
      </c>
      <c r="AI116" s="9" t="s">
        <v>592</v>
      </c>
      <c r="AJ116" s="9" t="s">
        <v>655</v>
      </c>
      <c r="AL116" s="9" t="s">
        <v>887</v>
      </c>
      <c r="AN116" s="9" t="str">
        <f t="shared" si="11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860</v>
      </c>
      <c r="Q117" s="24">
        <v>400</v>
      </c>
      <c r="R117" s="22" t="s">
        <v>910</v>
      </c>
      <c r="S117" s="9"/>
      <c r="X117" s="11"/>
      <c r="Z117" s="9" t="str">
        <f t="shared" si="12"/>
        <v/>
      </c>
      <c r="AA117" s="9" t="str">
        <f t="shared" si="10"/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856</v>
      </c>
      <c r="AG117" s="9" t="s">
        <v>876</v>
      </c>
      <c r="AH117" s="9" t="s">
        <v>855</v>
      </c>
      <c r="AI117" s="9" t="s">
        <v>592</v>
      </c>
      <c r="AJ117" s="9" t="s">
        <v>655</v>
      </c>
      <c r="AL117" s="9" t="s">
        <v>888</v>
      </c>
      <c r="AN117" s="9" t="str">
        <f t="shared" si="11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871</v>
      </c>
      <c r="K118" s="9" t="s">
        <v>421</v>
      </c>
      <c r="L118" s="9" t="s">
        <v>136</v>
      </c>
      <c r="N118" s="9"/>
      <c r="O118" s="11"/>
      <c r="P118" s="11" t="s">
        <v>861</v>
      </c>
      <c r="Q118" s="24">
        <v>500</v>
      </c>
      <c r="R118" s="22" t="s">
        <v>862</v>
      </c>
      <c r="S118" s="9"/>
      <c r="V118" s="9" t="s">
        <v>389</v>
      </c>
      <c r="X118" s="11"/>
      <c r="Z118" s="9" t="str">
        <f t="shared" si="12"/>
        <v/>
      </c>
      <c r="AA118" s="9" t="str">
        <f t="shared" si="10"/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856</v>
      </c>
      <c r="AG118" s="9" t="s">
        <v>857</v>
      </c>
      <c r="AH118" s="9" t="s">
        <v>855</v>
      </c>
      <c r="AI118" s="9" t="s">
        <v>592</v>
      </c>
      <c r="AJ118" s="9" t="s">
        <v>208</v>
      </c>
      <c r="AN118" s="9" t="str">
        <f t="shared" si="11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860</v>
      </c>
      <c r="Q119" s="24">
        <v>500</v>
      </c>
      <c r="R119" s="22" t="s">
        <v>910</v>
      </c>
      <c r="S119" s="9"/>
      <c r="X119" s="11"/>
      <c r="Z119" s="9" t="str">
        <f t="shared" si="12"/>
        <v/>
      </c>
      <c r="AA119" s="9" t="str">
        <f t="shared" si="10"/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856</v>
      </c>
      <c r="AG119" s="9" t="s">
        <v>858</v>
      </c>
      <c r="AH119" s="9" t="s">
        <v>855</v>
      </c>
      <c r="AI119" s="9" t="s">
        <v>592</v>
      </c>
      <c r="AJ119" s="9" t="s">
        <v>208</v>
      </c>
      <c r="AL119" s="9" t="s">
        <v>889</v>
      </c>
      <c r="AN119" s="9" t="str">
        <f t="shared" si="11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860</v>
      </c>
      <c r="Q120" s="24">
        <v>500</v>
      </c>
      <c r="R120" s="22" t="s">
        <v>910</v>
      </c>
      <c r="S120" s="9"/>
      <c r="X120" s="11"/>
      <c r="Z120" s="9" t="str">
        <f t="shared" si="12"/>
        <v/>
      </c>
      <c r="AA120" s="9" t="str">
        <f t="shared" si="10"/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856</v>
      </c>
      <c r="AG120" s="9" t="s">
        <v>868</v>
      </c>
      <c r="AH120" s="9" t="s">
        <v>855</v>
      </c>
      <c r="AI120" s="9" t="s">
        <v>592</v>
      </c>
      <c r="AJ120" s="9" t="s">
        <v>208</v>
      </c>
      <c r="AL120" s="9" t="s">
        <v>890</v>
      </c>
      <c r="AN120" s="9" t="str">
        <f t="shared" si="11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860</v>
      </c>
      <c r="Q121" s="24">
        <v>500</v>
      </c>
      <c r="R121" s="22" t="s">
        <v>910</v>
      </c>
      <c r="S121" s="9"/>
      <c r="X121" s="11"/>
      <c r="Z121" s="9" t="str">
        <f t="shared" si="12"/>
        <v/>
      </c>
      <c r="AA121" s="9" t="str">
        <f t="shared" si="10"/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856</v>
      </c>
      <c r="AG121" s="9" t="s">
        <v>869</v>
      </c>
      <c r="AH121" s="9" t="s">
        <v>855</v>
      </c>
      <c r="AI121" s="9" t="s">
        <v>592</v>
      </c>
      <c r="AJ121" s="9" t="s">
        <v>208</v>
      </c>
      <c r="AL121" s="9" t="s">
        <v>891</v>
      </c>
      <c r="AN121" s="9" t="str">
        <f t="shared" si="11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860</v>
      </c>
      <c r="Q122" s="24">
        <v>500</v>
      </c>
      <c r="R122" s="22" t="s">
        <v>910</v>
      </c>
      <c r="S122" s="9"/>
      <c r="X122" s="11"/>
      <c r="Z122" s="9" t="str">
        <f t="shared" si="12"/>
        <v/>
      </c>
      <c r="AA122" s="9" t="str">
        <f t="shared" si="10"/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856</v>
      </c>
      <c r="AG122" s="9" t="s">
        <v>876</v>
      </c>
      <c r="AH122" s="9" t="s">
        <v>855</v>
      </c>
      <c r="AI122" s="9" t="s">
        <v>592</v>
      </c>
      <c r="AJ122" s="9" t="s">
        <v>208</v>
      </c>
      <c r="AL122" s="9" t="s">
        <v>892</v>
      </c>
      <c r="AN122" s="9" t="str">
        <f t="shared" si="11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860</v>
      </c>
      <c r="Q123" s="24">
        <v>500</v>
      </c>
      <c r="R123" s="22" t="s">
        <v>910</v>
      </c>
      <c r="S123" s="9"/>
      <c r="X123" s="11"/>
      <c r="Z123" s="9" t="str">
        <f t="shared" si="12"/>
        <v/>
      </c>
      <c r="AA123" s="9" t="str">
        <f t="shared" si="10"/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856</v>
      </c>
      <c r="AG123" s="9" t="s">
        <v>877</v>
      </c>
      <c r="AH123" s="9" t="s">
        <v>855</v>
      </c>
      <c r="AI123" s="9" t="s">
        <v>592</v>
      </c>
      <c r="AJ123" s="9" t="s">
        <v>208</v>
      </c>
      <c r="AL123" s="9" t="s">
        <v>893</v>
      </c>
      <c r="AN123" s="9" t="str">
        <f t="shared" si="11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860</v>
      </c>
      <c r="Q124" s="24">
        <v>500</v>
      </c>
      <c r="R124" s="22" t="s">
        <v>910</v>
      </c>
      <c r="S124" s="9"/>
      <c r="X124" s="11"/>
      <c r="Z124" s="9" t="str">
        <f t="shared" si="12"/>
        <v/>
      </c>
      <c r="AA124" s="9" t="str">
        <f t="shared" si="10"/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856</v>
      </c>
      <c r="AG124" s="9" t="s">
        <v>878</v>
      </c>
      <c r="AH124" s="9" t="s">
        <v>855</v>
      </c>
      <c r="AI124" s="9" t="s">
        <v>592</v>
      </c>
      <c r="AJ124" s="9" t="s">
        <v>208</v>
      </c>
      <c r="AL124" s="9" t="s">
        <v>894</v>
      </c>
      <c r="AN124" s="9" t="str">
        <f t="shared" si="11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871</v>
      </c>
      <c r="K125" s="9" t="s">
        <v>760</v>
      </c>
      <c r="L125" s="9" t="s">
        <v>136</v>
      </c>
      <c r="N125" s="9"/>
      <c r="O125" s="11"/>
      <c r="P125" s="11" t="s">
        <v>861</v>
      </c>
      <c r="Q125" s="24">
        <v>600</v>
      </c>
      <c r="R125" s="22" t="s">
        <v>862</v>
      </c>
      <c r="S125" s="9"/>
      <c r="V125" s="9" t="s">
        <v>389</v>
      </c>
      <c r="X125" s="11"/>
      <c r="Z125" s="9" t="str">
        <f t="shared" si="12"/>
        <v/>
      </c>
      <c r="AA125" s="9" t="str">
        <f t="shared" si="10"/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856</v>
      </c>
      <c r="AG125" s="9" t="s">
        <v>857</v>
      </c>
      <c r="AH125" s="9" t="s">
        <v>855</v>
      </c>
      <c r="AI125" s="9" t="s">
        <v>592</v>
      </c>
      <c r="AJ125" s="9" t="s">
        <v>209</v>
      </c>
      <c r="AN125" s="9" t="str">
        <f t="shared" si="11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860</v>
      </c>
      <c r="Q126" s="24">
        <v>600</v>
      </c>
      <c r="R126" s="22" t="s">
        <v>910</v>
      </c>
      <c r="S126" s="9"/>
      <c r="X126" s="11"/>
      <c r="Z126" s="9" t="str">
        <f t="shared" si="12"/>
        <v/>
      </c>
      <c r="AA126" s="9" t="str">
        <f t="shared" si="10"/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856</v>
      </c>
      <c r="AG126" s="9" t="s">
        <v>858</v>
      </c>
      <c r="AH126" s="9" t="s">
        <v>855</v>
      </c>
      <c r="AI126" s="9" t="s">
        <v>592</v>
      </c>
      <c r="AJ126" s="9" t="s">
        <v>209</v>
      </c>
      <c r="AL126" s="9" t="s">
        <v>895</v>
      </c>
      <c r="AN126" s="9" t="str">
        <f t="shared" si="11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860</v>
      </c>
      <c r="Q127" s="24">
        <v>600</v>
      </c>
      <c r="R127" s="22" t="s">
        <v>910</v>
      </c>
      <c r="S127" s="9"/>
      <c r="X127" s="11"/>
      <c r="Z127" s="9" t="str">
        <f t="shared" ref="Z127:Z158" si="13">IF(ISBLANK(Y127),  "", _xlfn.CONCAT("haas/entity/sensor/", LOWER(C127), "/", E127, "/config"))</f>
        <v/>
      </c>
      <c r="AA127" s="9" t="str">
        <f t="shared" si="10"/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856</v>
      </c>
      <c r="AG127" s="9" t="s">
        <v>868</v>
      </c>
      <c r="AH127" s="9" t="s">
        <v>855</v>
      </c>
      <c r="AI127" s="9" t="s">
        <v>592</v>
      </c>
      <c r="AJ127" s="9" t="s">
        <v>209</v>
      </c>
      <c r="AL127" s="9" t="s">
        <v>896</v>
      </c>
      <c r="AN127" s="9" t="str">
        <f t="shared" si="11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860</v>
      </c>
      <c r="Q128" s="24">
        <v>600</v>
      </c>
      <c r="R128" s="22" t="s">
        <v>910</v>
      </c>
      <c r="S128" s="9"/>
      <c r="X128" s="11"/>
      <c r="Z128" s="9" t="str">
        <f t="shared" si="13"/>
        <v/>
      </c>
      <c r="AA128" s="9" t="str">
        <f t="shared" si="10"/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856</v>
      </c>
      <c r="AG128" s="9" t="s">
        <v>869</v>
      </c>
      <c r="AH128" s="9" t="s">
        <v>855</v>
      </c>
      <c r="AI128" s="9" t="s">
        <v>592</v>
      </c>
      <c r="AJ128" s="9" t="s">
        <v>209</v>
      </c>
      <c r="AL128" s="9" t="s">
        <v>897</v>
      </c>
      <c r="AN128" s="9" t="str">
        <f t="shared" si="11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870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 t="shared" si="13"/>
        <v/>
      </c>
      <c r="AA129" s="9" t="str">
        <f t="shared" si="10"/>
        <v/>
      </c>
      <c r="AD129" s="9"/>
      <c r="AJ129" s="9" t="s">
        <v>174</v>
      </c>
      <c r="AN129" s="9" t="str">
        <f t="shared" si="11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871</v>
      </c>
      <c r="K130" s="9" t="s">
        <v>420</v>
      </c>
      <c r="L130" s="9" t="s">
        <v>136</v>
      </c>
      <c r="N130" s="9"/>
      <c r="O130" s="11"/>
      <c r="P130" s="11" t="s">
        <v>861</v>
      </c>
      <c r="Q130" s="11">
        <v>700</v>
      </c>
      <c r="R130" s="22" t="s">
        <v>862</v>
      </c>
      <c r="S130" s="9"/>
      <c r="V130" s="9" t="s">
        <v>389</v>
      </c>
      <c r="X130" s="11"/>
      <c r="Z130" s="9" t="str">
        <f t="shared" si="13"/>
        <v/>
      </c>
      <c r="AA130" s="9" t="str">
        <f t="shared" si="10"/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856</v>
      </c>
      <c r="AG130" s="9" t="s">
        <v>857</v>
      </c>
      <c r="AH130" s="9" t="s">
        <v>855</v>
      </c>
      <c r="AI130" s="9" t="s">
        <v>592</v>
      </c>
      <c r="AJ130" s="9" t="s">
        <v>207</v>
      </c>
      <c r="AN130" s="9" t="str">
        <f t="shared" si="11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860</v>
      </c>
      <c r="Q131" s="11">
        <v>700</v>
      </c>
      <c r="R131" s="22" t="s">
        <v>910</v>
      </c>
      <c r="S131" s="9"/>
      <c r="X131" s="11"/>
      <c r="Z131" s="9" t="str">
        <f t="shared" si="13"/>
        <v/>
      </c>
      <c r="AA131" s="9" t="str">
        <f t="shared" si="10"/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856</v>
      </c>
      <c r="AG131" s="9" t="s">
        <v>858</v>
      </c>
      <c r="AH131" s="9" t="s">
        <v>855</v>
      </c>
      <c r="AI131" s="9" t="s">
        <v>592</v>
      </c>
      <c r="AJ131" s="9" t="s">
        <v>207</v>
      </c>
      <c r="AL131" s="9" t="s">
        <v>854</v>
      </c>
      <c r="AN131" s="9" t="str">
        <f t="shared" si="11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860</v>
      </c>
      <c r="Q132" s="11">
        <v>700</v>
      </c>
      <c r="R132" s="22" t="s">
        <v>910</v>
      </c>
      <c r="S132" s="9"/>
      <c r="X132" s="11"/>
      <c r="Z132" s="9" t="str">
        <f t="shared" si="13"/>
        <v/>
      </c>
      <c r="AA132" s="9" t="str">
        <f t="shared" ref="AA132:AA195" si="14"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856</v>
      </c>
      <c r="AG132" s="9" t="s">
        <v>868</v>
      </c>
      <c r="AH132" s="9" t="s">
        <v>855</v>
      </c>
      <c r="AI132" s="9" t="s">
        <v>592</v>
      </c>
      <c r="AJ132" s="9" t="s">
        <v>207</v>
      </c>
      <c r="AL132" s="9" t="s">
        <v>866</v>
      </c>
      <c r="AN132" s="9" t="str">
        <f t="shared" ref="AN132:AN195" si="15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860</v>
      </c>
      <c r="Q133" s="11">
        <v>700</v>
      </c>
      <c r="R133" s="22" t="s">
        <v>910</v>
      </c>
      <c r="S133" s="9"/>
      <c r="T133" s="15"/>
      <c r="X133" s="11"/>
      <c r="Z133" s="9" t="str">
        <f t="shared" si="13"/>
        <v/>
      </c>
      <c r="AA133" s="9" t="str">
        <f t="shared" si="14"/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856</v>
      </c>
      <c r="AG133" s="9" t="s">
        <v>869</v>
      </c>
      <c r="AH133" s="9" t="s">
        <v>855</v>
      </c>
      <c r="AI133" s="9" t="s">
        <v>592</v>
      </c>
      <c r="AJ133" s="9" t="s">
        <v>207</v>
      </c>
      <c r="AL133" s="9" t="s">
        <v>867</v>
      </c>
      <c r="AN133" s="9" t="str">
        <f t="shared" si="15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871</v>
      </c>
      <c r="K134" s="9" t="s">
        <v>421</v>
      </c>
      <c r="L134" s="9" t="s">
        <v>136</v>
      </c>
      <c r="N134" s="9"/>
      <c r="O134" s="11"/>
      <c r="P134" s="11" t="s">
        <v>861</v>
      </c>
      <c r="Q134" s="11">
        <v>800</v>
      </c>
      <c r="R134" s="22" t="s">
        <v>862</v>
      </c>
      <c r="S134" s="9"/>
      <c r="V134" s="9" t="s">
        <v>389</v>
      </c>
      <c r="X134" s="11"/>
      <c r="Z134" s="9" t="str">
        <f t="shared" si="13"/>
        <v/>
      </c>
      <c r="AA134" s="9" t="str">
        <f t="shared" si="14"/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856</v>
      </c>
      <c r="AG134" s="9" t="s">
        <v>857</v>
      </c>
      <c r="AH134" s="9" t="s">
        <v>855</v>
      </c>
      <c r="AI134" s="9" t="s">
        <v>592</v>
      </c>
      <c r="AJ134" s="9" t="s">
        <v>221</v>
      </c>
      <c r="AN134" s="9" t="str">
        <f t="shared" si="15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860</v>
      </c>
      <c r="Q135" s="11">
        <v>800</v>
      </c>
      <c r="R135" s="22" t="s">
        <v>910</v>
      </c>
      <c r="S135" s="9"/>
      <c r="X135" s="11"/>
      <c r="Z135" s="9" t="str">
        <f t="shared" si="13"/>
        <v/>
      </c>
      <c r="AA135" s="9" t="str">
        <f t="shared" si="14"/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856</v>
      </c>
      <c r="AG135" s="9" t="s">
        <v>858</v>
      </c>
      <c r="AH135" s="9" t="s">
        <v>855</v>
      </c>
      <c r="AI135" s="9" t="s">
        <v>592</v>
      </c>
      <c r="AJ135" s="9" t="s">
        <v>221</v>
      </c>
      <c r="AL135" s="9" t="s">
        <v>898</v>
      </c>
      <c r="AN135" s="9" t="str">
        <f t="shared" si="15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860</v>
      </c>
      <c r="Q136" s="11">
        <v>800</v>
      </c>
      <c r="R136" s="22" t="s">
        <v>910</v>
      </c>
      <c r="S136" s="9"/>
      <c r="X136" s="11"/>
      <c r="Z136" s="9" t="str">
        <f t="shared" si="13"/>
        <v/>
      </c>
      <c r="AA136" s="9" t="str">
        <f t="shared" si="14"/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856</v>
      </c>
      <c r="AG136" s="9" t="s">
        <v>868</v>
      </c>
      <c r="AH136" s="9" t="s">
        <v>855</v>
      </c>
      <c r="AI136" s="9" t="s">
        <v>592</v>
      </c>
      <c r="AJ136" s="9" t="s">
        <v>221</v>
      </c>
      <c r="AL136" s="9" t="s">
        <v>899</v>
      </c>
      <c r="AN136" s="9" t="str">
        <f t="shared" si="15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860</v>
      </c>
      <c r="Q137" s="11">
        <v>800</v>
      </c>
      <c r="R137" s="22" t="s">
        <v>910</v>
      </c>
      <c r="S137" s="9"/>
      <c r="X137" s="11"/>
      <c r="Z137" s="9" t="str">
        <f t="shared" si="13"/>
        <v/>
      </c>
      <c r="AA137" s="9" t="str">
        <f t="shared" si="14"/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856</v>
      </c>
      <c r="AG137" s="9" t="s">
        <v>869</v>
      </c>
      <c r="AH137" s="9" t="s">
        <v>855</v>
      </c>
      <c r="AI137" s="9" t="s">
        <v>592</v>
      </c>
      <c r="AJ137" s="9" t="s">
        <v>221</v>
      </c>
      <c r="AL137" s="9" t="s">
        <v>900</v>
      </c>
      <c r="AN137" s="9" t="str">
        <f t="shared" si="15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860</v>
      </c>
      <c r="Q138" s="11">
        <v>800</v>
      </c>
      <c r="R138" s="22" t="s">
        <v>910</v>
      </c>
      <c r="S138" s="9"/>
      <c r="X138" s="11"/>
      <c r="Z138" s="9" t="str">
        <f t="shared" si="13"/>
        <v/>
      </c>
      <c r="AA138" s="9" t="str">
        <f t="shared" si="14"/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856</v>
      </c>
      <c r="AG138" s="9" t="s">
        <v>876</v>
      </c>
      <c r="AH138" s="9" t="s">
        <v>855</v>
      </c>
      <c r="AI138" s="9" t="s">
        <v>592</v>
      </c>
      <c r="AJ138" s="9" t="s">
        <v>221</v>
      </c>
      <c r="AL138" s="9" t="s">
        <v>901</v>
      </c>
      <c r="AN138" s="9" t="str">
        <f t="shared" si="15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871</v>
      </c>
      <c r="K139" s="9" t="s">
        <v>421</v>
      </c>
      <c r="L139" s="9" t="s">
        <v>136</v>
      </c>
      <c r="N139" s="9"/>
      <c r="O139" s="11"/>
      <c r="P139" s="11" t="s">
        <v>861</v>
      </c>
      <c r="Q139" s="11">
        <v>900</v>
      </c>
      <c r="R139" s="22" t="s">
        <v>862</v>
      </c>
      <c r="S139" s="9"/>
      <c r="V139" s="9" t="s">
        <v>389</v>
      </c>
      <c r="X139" s="11"/>
      <c r="Z139" s="9" t="str">
        <f t="shared" si="13"/>
        <v/>
      </c>
      <c r="AA139" s="9" t="str">
        <f t="shared" si="14"/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856</v>
      </c>
      <c r="AG139" s="9" t="s">
        <v>857</v>
      </c>
      <c r="AH139" s="9" t="s">
        <v>855</v>
      </c>
      <c r="AI139" s="9" t="s">
        <v>592</v>
      </c>
      <c r="AJ139" s="9" t="s">
        <v>229</v>
      </c>
      <c r="AN139" s="9" t="str">
        <f t="shared" si="15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860</v>
      </c>
      <c r="Q140" s="11">
        <v>900</v>
      </c>
      <c r="R140" s="22" t="s">
        <v>910</v>
      </c>
      <c r="S140" s="9"/>
      <c r="X140" s="11"/>
      <c r="Z140" s="9" t="str">
        <f t="shared" si="13"/>
        <v/>
      </c>
      <c r="AA140" s="9" t="str">
        <f t="shared" si="14"/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856</v>
      </c>
      <c r="AG140" s="9" t="s">
        <v>858</v>
      </c>
      <c r="AH140" s="9" t="s">
        <v>855</v>
      </c>
      <c r="AI140" s="9" t="s">
        <v>592</v>
      </c>
      <c r="AJ140" s="9" t="s">
        <v>229</v>
      </c>
      <c r="AL140" s="9" t="s">
        <v>902</v>
      </c>
      <c r="AN140" s="9" t="str">
        <f t="shared" si="15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871</v>
      </c>
      <c r="K141" s="9" t="s">
        <v>421</v>
      </c>
      <c r="L141" s="9" t="s">
        <v>136</v>
      </c>
      <c r="N141" s="9"/>
      <c r="O141" s="11"/>
      <c r="P141" s="11" t="s">
        <v>861</v>
      </c>
      <c r="Q141" s="11">
        <v>1000</v>
      </c>
      <c r="R141" s="22" t="s">
        <v>862</v>
      </c>
      <c r="S141" s="9"/>
      <c r="V141" s="9" t="s">
        <v>389</v>
      </c>
      <c r="X141" s="11"/>
      <c r="Z141" s="9" t="str">
        <f t="shared" si="13"/>
        <v/>
      </c>
      <c r="AA141" s="9" t="str">
        <f t="shared" si="14"/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856</v>
      </c>
      <c r="AG141" s="9" t="s">
        <v>857</v>
      </c>
      <c r="AH141" s="9" t="s">
        <v>855</v>
      </c>
      <c r="AI141" s="9" t="s">
        <v>592</v>
      </c>
      <c r="AJ141" s="9" t="s">
        <v>227</v>
      </c>
      <c r="AN141" s="9" t="str">
        <f t="shared" si="15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860</v>
      </c>
      <c r="Q142" s="11">
        <v>1000</v>
      </c>
      <c r="R142" s="22" t="s">
        <v>910</v>
      </c>
      <c r="S142" s="9"/>
      <c r="X142" s="11"/>
      <c r="Z142" s="9" t="str">
        <f t="shared" si="13"/>
        <v/>
      </c>
      <c r="AA142" s="9" t="str">
        <f t="shared" si="14"/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856</v>
      </c>
      <c r="AG142" s="9" t="s">
        <v>858</v>
      </c>
      <c r="AH142" s="9" t="s">
        <v>855</v>
      </c>
      <c r="AI142" s="9" t="s">
        <v>592</v>
      </c>
      <c r="AJ142" s="9" t="s">
        <v>227</v>
      </c>
      <c r="AL142" s="9" t="s">
        <v>903</v>
      </c>
      <c r="AN142" s="9" t="str">
        <f t="shared" si="15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871</v>
      </c>
      <c r="L143" s="9" t="s">
        <v>136</v>
      </c>
      <c r="N143" s="9"/>
      <c r="O143" s="11"/>
      <c r="P143" s="11" t="s">
        <v>861</v>
      </c>
      <c r="Q143" s="11">
        <v>1100</v>
      </c>
      <c r="R143" s="22" t="s">
        <v>862</v>
      </c>
      <c r="S143" s="9"/>
      <c r="V143" s="9" t="s">
        <v>389</v>
      </c>
      <c r="X143" s="11"/>
      <c r="Z143" s="9" t="str">
        <f t="shared" si="13"/>
        <v/>
      </c>
      <c r="AA143" s="9" t="str">
        <f t="shared" si="14"/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856</v>
      </c>
      <c r="AG143" s="9" t="s">
        <v>857</v>
      </c>
      <c r="AH143" s="9" t="s">
        <v>855</v>
      </c>
      <c r="AI143" s="9" t="s">
        <v>592</v>
      </c>
      <c r="AJ143" s="9" t="s">
        <v>228</v>
      </c>
      <c r="AN143" s="9" t="str">
        <f t="shared" si="15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860</v>
      </c>
      <c r="Q144" s="11">
        <v>1100</v>
      </c>
      <c r="R144" s="22" t="s">
        <v>910</v>
      </c>
      <c r="S144" s="9"/>
      <c r="X144" s="11"/>
      <c r="Z144" s="9" t="str">
        <f t="shared" si="13"/>
        <v/>
      </c>
      <c r="AA144" s="9" t="str">
        <f t="shared" si="14"/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856</v>
      </c>
      <c r="AG144" s="9" t="s">
        <v>858</v>
      </c>
      <c r="AH144" s="9" t="s">
        <v>855</v>
      </c>
      <c r="AI144" s="9" t="s">
        <v>592</v>
      </c>
      <c r="AJ144" s="9" t="s">
        <v>228</v>
      </c>
      <c r="AL144" s="9" t="s">
        <v>904</v>
      </c>
      <c r="AN144" s="9" t="str">
        <f t="shared" si="15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871</v>
      </c>
      <c r="K145" s="9" t="s">
        <v>420</v>
      </c>
      <c r="L145" s="9" t="s">
        <v>136</v>
      </c>
      <c r="N145" s="9"/>
      <c r="O145" s="11"/>
      <c r="P145" s="11" t="s">
        <v>861</v>
      </c>
      <c r="Q145" s="11">
        <v>1200</v>
      </c>
      <c r="R145" s="22" t="s">
        <v>862</v>
      </c>
      <c r="S145" s="9"/>
      <c r="V145" s="9" t="s">
        <v>389</v>
      </c>
      <c r="X145" s="11"/>
      <c r="Z145" s="9" t="str">
        <f t="shared" si="13"/>
        <v/>
      </c>
      <c r="AA145" s="9" t="str">
        <f t="shared" si="14"/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856</v>
      </c>
      <c r="AG145" s="9" t="s">
        <v>857</v>
      </c>
      <c r="AH145" s="9" t="s">
        <v>855</v>
      </c>
      <c r="AI145" s="9" t="s">
        <v>592</v>
      </c>
      <c r="AJ145" s="9" t="s">
        <v>549</v>
      </c>
      <c r="AN145" s="9" t="str">
        <f t="shared" si="15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860</v>
      </c>
      <c r="Q146" s="11">
        <v>1200</v>
      </c>
      <c r="R146" s="22" t="s">
        <v>910</v>
      </c>
      <c r="S146" s="9"/>
      <c r="X146" s="11"/>
      <c r="Z146" s="9" t="str">
        <f t="shared" si="13"/>
        <v/>
      </c>
      <c r="AA146" s="9" t="str">
        <f t="shared" si="14"/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856</v>
      </c>
      <c r="AG146" s="9" t="s">
        <v>858</v>
      </c>
      <c r="AH146" s="9" t="s">
        <v>855</v>
      </c>
      <c r="AI146" s="9" t="s">
        <v>592</v>
      </c>
      <c r="AJ146" s="9" t="s">
        <v>549</v>
      </c>
      <c r="AL146" s="9" t="s">
        <v>905</v>
      </c>
      <c r="AN146" s="9" t="str">
        <f t="shared" si="15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871</v>
      </c>
      <c r="K147" s="9" t="s">
        <v>420</v>
      </c>
      <c r="L147" s="9" t="s">
        <v>136</v>
      </c>
      <c r="N147" s="9"/>
      <c r="O147" s="11"/>
      <c r="P147" s="11" t="s">
        <v>861</v>
      </c>
      <c r="Q147" s="11">
        <v>1300</v>
      </c>
      <c r="R147" s="22" t="s">
        <v>862</v>
      </c>
      <c r="S147" s="9"/>
      <c r="V147" s="9" t="s">
        <v>389</v>
      </c>
      <c r="X147" s="11"/>
      <c r="Z147" s="9" t="str">
        <f t="shared" si="13"/>
        <v/>
      </c>
      <c r="AA147" s="9" t="str">
        <f t="shared" si="14"/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856</v>
      </c>
      <c r="AG147" s="9" t="s">
        <v>857</v>
      </c>
      <c r="AH147" s="9" t="s">
        <v>855</v>
      </c>
      <c r="AI147" s="9" t="s">
        <v>592</v>
      </c>
      <c r="AJ147" s="9" t="s">
        <v>629</v>
      </c>
      <c r="AN147" s="9" t="str">
        <f t="shared" si="15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860</v>
      </c>
      <c r="Q148" s="11">
        <v>1300</v>
      </c>
      <c r="R148" s="22" t="s">
        <v>910</v>
      </c>
      <c r="S148" s="9"/>
      <c r="X148" s="11"/>
      <c r="Z148" s="9" t="str">
        <f t="shared" si="13"/>
        <v/>
      </c>
      <c r="AA148" s="9" t="str">
        <f t="shared" si="14"/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856</v>
      </c>
      <c r="AG148" s="9" t="s">
        <v>858</v>
      </c>
      <c r="AH148" s="9" t="s">
        <v>855</v>
      </c>
      <c r="AI148" s="9" t="s">
        <v>592</v>
      </c>
      <c r="AJ148" s="9" t="s">
        <v>629</v>
      </c>
      <c r="AL148" s="9" t="s">
        <v>906</v>
      </c>
      <c r="AN148" s="9" t="str">
        <f t="shared" si="15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871</v>
      </c>
      <c r="K149" s="9" t="s">
        <v>420</v>
      </c>
      <c r="L149" s="9" t="s">
        <v>136</v>
      </c>
      <c r="N149" s="9"/>
      <c r="O149" s="11"/>
      <c r="P149" s="11" t="s">
        <v>861</v>
      </c>
      <c r="Q149" s="11">
        <v>1400</v>
      </c>
      <c r="R149" s="22" t="s">
        <v>862</v>
      </c>
      <c r="S149" s="9"/>
      <c r="V149" s="9" t="s">
        <v>389</v>
      </c>
      <c r="X149" s="11"/>
      <c r="Z149" s="9" t="str">
        <f t="shared" si="13"/>
        <v/>
      </c>
      <c r="AA149" s="9" t="str">
        <f t="shared" si="14"/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856</v>
      </c>
      <c r="AG149" s="9" t="s">
        <v>857</v>
      </c>
      <c r="AH149" s="9" t="s">
        <v>855</v>
      </c>
      <c r="AI149" s="9" t="s">
        <v>592</v>
      </c>
      <c r="AJ149" s="9" t="s">
        <v>873</v>
      </c>
      <c r="AN149" s="9" t="str">
        <f t="shared" si="15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860</v>
      </c>
      <c r="Q150" s="11">
        <v>1400</v>
      </c>
      <c r="R150" s="22" t="s">
        <v>910</v>
      </c>
      <c r="S150" s="9"/>
      <c r="X150" s="11"/>
      <c r="Z150" s="9" t="str">
        <f t="shared" si="13"/>
        <v/>
      </c>
      <c r="AA150" s="9" t="str">
        <f t="shared" si="14"/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856</v>
      </c>
      <c r="AG150" s="9" t="s">
        <v>858</v>
      </c>
      <c r="AH150" s="9" t="s">
        <v>855</v>
      </c>
      <c r="AI150" s="9" t="s">
        <v>592</v>
      </c>
      <c r="AJ150" s="9" t="s">
        <v>873</v>
      </c>
      <c r="AL150" s="9" t="s">
        <v>907</v>
      </c>
      <c r="AN150" s="9" t="str">
        <f t="shared" si="15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 t="shared" si="13"/>
        <v/>
      </c>
      <c r="AA151" s="9" t="str">
        <f t="shared" si="14"/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15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 t="shared" si="14"/>
        <v/>
      </c>
      <c r="AD152" s="9"/>
      <c r="AN152" s="9" t="str">
        <f t="shared" si="15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 t="shared" ref="Z153:Z187" si="16">IF(ISBLANK(Y153),  "", _xlfn.CONCAT("haas/entity/sensor/", LOWER(C153), "/", E153, "/config"))</f>
        <v/>
      </c>
      <c r="AA153" s="9" t="str">
        <f t="shared" si="14"/>
        <v/>
      </c>
      <c r="AD153" s="9"/>
      <c r="AN153" s="9" t="str">
        <f t="shared" si="15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 t="shared" si="16"/>
        <v/>
      </c>
      <c r="AA154" s="9" t="str">
        <f t="shared" si="14"/>
        <v/>
      </c>
      <c r="AD154" s="9"/>
      <c r="AN154" s="9" t="str">
        <f t="shared" si="15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 t="shared" si="16"/>
        <v/>
      </c>
      <c r="AA155" s="9" t="str">
        <f t="shared" si="14"/>
        <v/>
      </c>
      <c r="AD155" s="9"/>
      <c r="AN155" s="9" t="str">
        <f t="shared" si="15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 t="shared" si="16"/>
        <v/>
      </c>
      <c r="AA156" s="9" t="str">
        <f t="shared" si="14"/>
        <v/>
      </c>
      <c r="AD156" s="9"/>
      <c r="AN156" s="9" t="str">
        <f t="shared" si="15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 t="shared" si="16"/>
        <v/>
      </c>
      <c r="AA157" s="9" t="str">
        <f t="shared" si="14"/>
        <v/>
      </c>
      <c r="AD157" s="9"/>
      <c r="AN157" s="9" t="str">
        <f t="shared" si="15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 t="shared" si="16"/>
        <v/>
      </c>
      <c r="AA158" s="9" t="str">
        <f t="shared" si="14"/>
        <v/>
      </c>
      <c r="AD158" s="9"/>
      <c r="AN158" s="9" t="str">
        <f t="shared" si="15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 t="shared" si="16"/>
        <v/>
      </c>
      <c r="AA159" s="9" t="str">
        <f t="shared" si="14"/>
        <v/>
      </c>
      <c r="AD159" s="9"/>
      <c r="AN159" s="9" t="str">
        <f t="shared" si="15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 t="shared" si="16"/>
        <v/>
      </c>
      <c r="AA160" s="9" t="str">
        <f t="shared" si="14"/>
        <v/>
      </c>
      <c r="AD160" s="9"/>
      <c r="AN160" s="9" t="str">
        <f t="shared" si="15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 t="shared" si="16"/>
        <v/>
      </c>
      <c r="AA161" s="9" t="str">
        <f t="shared" si="14"/>
        <v/>
      </c>
      <c r="AD161" s="9"/>
      <c r="AN161" s="9" t="str">
        <f t="shared" si="15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 t="shared" si="16"/>
        <v/>
      </c>
      <c r="AA162" s="9" t="str">
        <f t="shared" si="14"/>
        <v/>
      </c>
      <c r="AD162" s="9"/>
      <c r="AN162" s="9" t="str">
        <f t="shared" si="15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 t="shared" si="16"/>
        <v/>
      </c>
      <c r="AA163" s="9" t="str">
        <f t="shared" si="14"/>
        <v/>
      </c>
      <c r="AD163" s="9"/>
      <c r="AN163" s="9" t="str">
        <f t="shared" si="15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 t="shared" si="16"/>
        <v/>
      </c>
      <c r="AA164" s="9" t="str">
        <f t="shared" si="14"/>
        <v/>
      </c>
      <c r="AD164" s="9"/>
      <c r="AN164" s="9" t="str">
        <f t="shared" si="15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 t="shared" si="16"/>
        <v/>
      </c>
      <c r="AA165" s="9" t="str">
        <f t="shared" si="14"/>
        <v/>
      </c>
      <c r="AN165" s="9" t="str">
        <f t="shared" si="15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 t="shared" si="16"/>
        <v/>
      </c>
      <c r="AA166" s="9" t="str">
        <f t="shared" si="14"/>
        <v/>
      </c>
      <c r="AN166" s="9" t="str">
        <f t="shared" si="15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 t="shared" si="16"/>
        <v/>
      </c>
      <c r="AA167" s="9" t="str">
        <f t="shared" si="14"/>
        <v/>
      </c>
      <c r="AN167" s="9" t="str">
        <f t="shared" si="15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 t="shared" si="16"/>
        <v/>
      </c>
      <c r="AA168" s="9" t="str">
        <f t="shared" si="14"/>
        <v/>
      </c>
      <c r="AN168" s="13" t="str">
        <f t="shared" si="15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 t="shared" si="16"/>
        <v/>
      </c>
      <c r="AA169" s="9" t="str">
        <f t="shared" si="14"/>
        <v/>
      </c>
      <c r="AD169" s="12"/>
      <c r="AN169" s="9" t="str">
        <f t="shared" si="15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 t="shared" si="16"/>
        <v/>
      </c>
      <c r="AA170" s="9" t="str">
        <f t="shared" si="14"/>
        <v/>
      </c>
      <c r="AH170" s="15"/>
      <c r="AN170" s="9" t="str">
        <f t="shared" si="15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 t="shared" si="16"/>
        <v/>
      </c>
      <c r="AA171" s="9" t="str">
        <f t="shared" si="14"/>
        <v/>
      </c>
      <c r="AN171" s="9" t="str">
        <f t="shared" si="15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 t="shared" si="16"/>
        <v/>
      </c>
      <c r="AA172" s="9" t="str">
        <f t="shared" si="14"/>
        <v/>
      </c>
      <c r="AN172" s="9" t="str">
        <f t="shared" si="15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 t="shared" si="16"/>
        <v/>
      </c>
      <c r="AA173" s="9" t="str">
        <f t="shared" si="14"/>
        <v/>
      </c>
      <c r="AN173" s="9" t="str">
        <f t="shared" si="15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 t="shared" si="16"/>
        <v/>
      </c>
      <c r="AA174" s="9" t="str">
        <f t="shared" si="14"/>
        <v/>
      </c>
      <c r="AN174" s="9" t="str">
        <f t="shared" si="15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 t="shared" si="16"/>
        <v/>
      </c>
      <c r="AA175" s="9" t="str">
        <f t="shared" si="14"/>
        <v/>
      </c>
      <c r="AN175" s="9" t="str">
        <f t="shared" si="15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 t="shared" si="16"/>
        <v/>
      </c>
      <c r="AA176" s="9" t="str">
        <f t="shared" si="14"/>
        <v/>
      </c>
      <c r="AN176" s="9" t="str">
        <f t="shared" si="15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 t="shared" si="16"/>
        <v/>
      </c>
      <c r="AA177" s="9" t="str">
        <f t="shared" si="14"/>
        <v/>
      </c>
      <c r="AN177" s="9" t="str">
        <f t="shared" si="15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 t="shared" si="16"/>
        <v/>
      </c>
      <c r="AA178" s="9" t="str">
        <f t="shared" si="14"/>
        <v/>
      </c>
      <c r="AN178" s="9" t="str">
        <f t="shared" si="15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 t="shared" si="16"/>
        <v/>
      </c>
      <c r="AA179" s="9" t="str">
        <f t="shared" si="14"/>
        <v/>
      </c>
      <c r="AN179" s="9" t="str">
        <f t="shared" si="15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 t="shared" si="16"/>
        <v/>
      </c>
      <c r="AA180" s="9" t="str">
        <f t="shared" si="14"/>
        <v/>
      </c>
      <c r="AN180" s="9" t="str">
        <f t="shared" si="15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 t="shared" si="16"/>
        <v/>
      </c>
      <c r="AA181" s="9" t="str">
        <f t="shared" si="14"/>
        <v/>
      </c>
      <c r="AN181" s="9" t="str">
        <f t="shared" si="15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 t="shared" si="16"/>
        <v/>
      </c>
      <c r="AA182" s="9" t="str">
        <f t="shared" si="14"/>
        <v/>
      </c>
      <c r="AD182" s="9"/>
      <c r="AN182" s="9" t="str">
        <f t="shared" si="15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 t="shared" si="16"/>
        <v/>
      </c>
      <c r="AA183" s="9" t="str">
        <f t="shared" si="14"/>
        <v/>
      </c>
      <c r="AD183" s="9"/>
      <c r="AN183" s="9" t="str">
        <f t="shared" si="15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 t="shared" si="16"/>
        <v/>
      </c>
      <c r="AA184" s="9" t="str">
        <f t="shared" si="14"/>
        <v/>
      </c>
      <c r="AD184" s="9"/>
      <c r="AN184" s="9" t="str">
        <f t="shared" si="15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 t="shared" si="16"/>
        <v/>
      </c>
      <c r="AA185" s="9" t="str">
        <f t="shared" si="14"/>
        <v/>
      </c>
      <c r="AD185" s="9"/>
      <c r="AH185" s="15"/>
      <c r="AN185" s="9" t="str">
        <f t="shared" si="15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 t="shared" si="16"/>
        <v/>
      </c>
      <c r="AA186" s="9" t="str">
        <f t="shared" si="14"/>
        <v/>
      </c>
      <c r="AD186" s="9"/>
      <c r="AN186" s="9" t="str">
        <f t="shared" si="15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 t="shared" si="16"/>
        <v/>
      </c>
      <c r="AA187" s="9" t="str">
        <f t="shared" si="14"/>
        <v/>
      </c>
      <c r="AD187" s="9"/>
      <c r="AN187" s="9" t="str">
        <f t="shared" si="15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 t="shared" si="14"/>
        <v/>
      </c>
      <c r="AD188" s="9"/>
      <c r="AN188" s="9" t="str">
        <f t="shared" si="15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 t="shared" ref="Z189:Z194" si="17">IF(ISBLANK(Y189),  "", _xlfn.CONCAT("haas/entity/sensor/", LOWER(C189), "/", E189, "/config"))</f>
        <v/>
      </c>
      <c r="AA189" s="9" t="str">
        <f t="shared" si="14"/>
        <v/>
      </c>
      <c r="AD189" s="9"/>
      <c r="AN189" s="9" t="str">
        <f t="shared" si="15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 t="shared" si="17"/>
        <v/>
      </c>
      <c r="AA190" s="9" t="str">
        <f t="shared" si="14"/>
        <v/>
      </c>
      <c r="AD190" s="9"/>
      <c r="AN190" s="9" t="str">
        <f t="shared" si="15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 t="shared" si="17"/>
        <v/>
      </c>
      <c r="AA191" s="9" t="str">
        <f t="shared" si="14"/>
        <v/>
      </c>
      <c r="AD191" s="9"/>
      <c r="AN191" s="9" t="str">
        <f t="shared" si="15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 t="shared" si="17"/>
        <v/>
      </c>
      <c r="AA192" s="9" t="str">
        <f t="shared" si="14"/>
        <v/>
      </c>
      <c r="AD192" s="9"/>
      <c r="AN192" s="9" t="str">
        <f t="shared" si="15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 t="shared" si="17"/>
        <v/>
      </c>
      <c r="AA193" s="9" t="str">
        <f t="shared" si="14"/>
        <v/>
      </c>
      <c r="AD193" s="9"/>
      <c r="AN193" s="9" t="str">
        <f t="shared" si="15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 t="shared" si="17"/>
        <v/>
      </c>
      <c r="AA194" s="9" t="str">
        <f t="shared" si="14"/>
        <v/>
      </c>
      <c r="AD194" s="9"/>
      <c r="AN194" s="9" t="str">
        <f t="shared" si="15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 t="shared" si="14"/>
        <v/>
      </c>
      <c r="AD195" s="9"/>
      <c r="AN195" s="9" t="str">
        <f t="shared" si="15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 t="shared" ref="Z196:Z219" si="18">IF(ISBLANK(Y196),  "", _xlfn.CONCAT("haas/entity/sensor/", LOWER(C196), "/", E196, "/config"))</f>
        <v/>
      </c>
      <c r="AA196" s="9" t="str">
        <f t="shared" ref="AA196:AA259" si="19">IF(ISBLANK(Y196),  "", _xlfn.CONCAT(LOWER(C196), "/", E196))</f>
        <v/>
      </c>
      <c r="AN196" s="13" t="str">
        <f t="shared" ref="AN196:AN259" si="20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 t="shared" si="18"/>
        <v/>
      </c>
      <c r="AA197" s="9" t="str">
        <f t="shared" si="19"/>
        <v/>
      </c>
      <c r="AD197" s="9"/>
      <c r="AN197" s="9" t="str">
        <f t="shared" si="20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 t="shared" si="18"/>
        <v/>
      </c>
      <c r="AA198" s="9" t="str">
        <f t="shared" si="19"/>
        <v/>
      </c>
      <c r="AD198" s="9"/>
      <c r="AN198" s="9" t="str">
        <f t="shared" si="20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 t="shared" si="18"/>
        <v/>
      </c>
      <c r="AA199" s="9" t="str">
        <f t="shared" si="19"/>
        <v/>
      </c>
      <c r="AD199" s="9"/>
      <c r="AN199" s="9" t="str">
        <f t="shared" si="20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 t="shared" si="18"/>
        <v/>
      </c>
      <c r="AA200" s="9" t="str">
        <f t="shared" si="19"/>
        <v/>
      </c>
      <c r="AD200" s="9"/>
      <c r="AN200" s="9" t="str">
        <f t="shared" si="20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 t="shared" si="18"/>
        <v/>
      </c>
      <c r="AA201" s="9" t="str">
        <f t="shared" si="19"/>
        <v/>
      </c>
      <c r="AD201" s="9"/>
      <c r="AN201" s="9" t="str">
        <f t="shared" si="20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 t="shared" si="18"/>
        <v/>
      </c>
      <c r="AA202" s="9" t="str">
        <f t="shared" si="19"/>
        <v/>
      </c>
      <c r="AD202" s="9"/>
      <c r="AN202" s="9" t="str">
        <f t="shared" si="20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 t="shared" si="18"/>
        <v/>
      </c>
      <c r="AA203" s="9" t="str">
        <f t="shared" si="19"/>
        <v/>
      </c>
      <c r="AD203" s="9"/>
      <c r="AN203" s="9" t="str">
        <f t="shared" si="20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 t="shared" si="18"/>
        <v/>
      </c>
      <c r="AA204" s="9" t="str">
        <f t="shared" si="19"/>
        <v/>
      </c>
      <c r="AD204" s="9"/>
      <c r="AN204" s="9" t="str">
        <f t="shared" si="20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 t="shared" si="18"/>
        <v/>
      </c>
      <c r="AA205" s="9" t="str">
        <f t="shared" si="19"/>
        <v/>
      </c>
      <c r="AD205" s="9"/>
      <c r="AN205" s="9" t="str">
        <f t="shared" si="20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 t="shared" si="18"/>
        <v/>
      </c>
      <c r="AA206" s="9" t="str">
        <f t="shared" si="19"/>
        <v/>
      </c>
      <c r="AD206" s="9"/>
      <c r="AN206" s="9" t="str">
        <f t="shared" si="20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 t="shared" si="18"/>
        <v/>
      </c>
      <c r="AA207" s="9" t="str">
        <f t="shared" si="19"/>
        <v/>
      </c>
      <c r="AD207" s="9"/>
      <c r="AN207" s="9" t="str">
        <f t="shared" si="20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 t="shared" si="18"/>
        <v/>
      </c>
      <c r="AA208" s="9" t="str">
        <f t="shared" si="19"/>
        <v/>
      </c>
      <c r="AD208" s="9"/>
      <c r="AN208" s="9" t="str">
        <f t="shared" si="20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 t="shared" si="18"/>
        <v/>
      </c>
      <c r="AA209" s="9" t="str">
        <f t="shared" si="19"/>
        <v/>
      </c>
      <c r="AD209" s="9"/>
      <c r="AN209" s="9" t="str">
        <f t="shared" si="20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 t="shared" si="18"/>
        <v/>
      </c>
      <c r="AA210" s="9" t="str">
        <f t="shared" si="19"/>
        <v/>
      </c>
      <c r="AD210" s="9"/>
      <c r="AN210" s="9" t="str">
        <f t="shared" si="20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 t="shared" si="18"/>
        <v/>
      </c>
      <c r="AA211" s="9" t="str">
        <f t="shared" si="19"/>
        <v/>
      </c>
      <c r="AD211" s="9"/>
      <c r="AN211" s="9" t="str">
        <f t="shared" si="20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 t="shared" si="18"/>
        <v/>
      </c>
      <c r="AA212" s="9" t="str">
        <f t="shared" si="19"/>
        <v/>
      </c>
      <c r="AD212" s="9"/>
      <c r="AN212" s="9" t="str">
        <f t="shared" si="20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 t="shared" si="18"/>
        <v/>
      </c>
      <c r="AA213" s="9" t="str">
        <f t="shared" si="19"/>
        <v/>
      </c>
      <c r="AD213" s="9"/>
      <c r="AN213" s="9" t="str">
        <f t="shared" si="20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 t="shared" si="18"/>
        <v/>
      </c>
      <c r="AA214" s="9" t="str">
        <f t="shared" si="19"/>
        <v/>
      </c>
      <c r="AD214" s="9"/>
      <c r="AN214" s="9" t="str">
        <f t="shared" si="20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 t="shared" si="18"/>
        <v/>
      </c>
      <c r="AA215" s="9" t="str">
        <f t="shared" si="19"/>
        <v/>
      </c>
      <c r="AD215" s="9"/>
      <c r="AN215" s="9" t="str">
        <f t="shared" si="20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 t="shared" si="18"/>
        <v/>
      </c>
      <c r="AA216" s="9" t="str">
        <f t="shared" si="19"/>
        <v/>
      </c>
      <c r="AD216" s="9"/>
      <c r="AN216" s="9" t="str">
        <f t="shared" si="20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 t="shared" si="18"/>
        <v/>
      </c>
      <c r="AA217" s="9" t="str">
        <f t="shared" si="19"/>
        <v/>
      </c>
      <c r="AD217" s="9"/>
      <c r="AN217" s="9" t="str">
        <f t="shared" si="20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 t="shared" si="18"/>
        <v/>
      </c>
      <c r="AA218" s="9" t="str">
        <f t="shared" si="19"/>
        <v/>
      </c>
      <c r="AD218" s="9"/>
      <c r="AN218" s="9" t="str">
        <f t="shared" si="20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 t="shared" si="18"/>
        <v/>
      </c>
      <c r="AA219" s="9" t="str">
        <f t="shared" si="19"/>
        <v/>
      </c>
      <c r="AD219" s="9"/>
      <c r="AN219" s="9" t="str">
        <f t="shared" si="20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 t="shared" si="19"/>
        <v/>
      </c>
      <c r="AD220" s="9"/>
      <c r="AN220" s="9" t="str">
        <f t="shared" si="20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 t="shared" ref="Z221:Z234" si="21">IF(ISBLANK(Y221),  "", _xlfn.CONCAT("haas/entity/sensor/", LOWER(C221), "/", E221, "/config"))</f>
        <v/>
      </c>
      <c r="AA221" s="9" t="str">
        <f t="shared" si="19"/>
        <v/>
      </c>
      <c r="AD221" s="9"/>
      <c r="AN221" s="9" t="str">
        <f t="shared" si="20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 t="shared" si="21"/>
        <v/>
      </c>
      <c r="AA222" s="9" t="str">
        <f t="shared" si="19"/>
        <v/>
      </c>
      <c r="AD222" s="9"/>
      <c r="AN222" s="9" t="str">
        <f t="shared" si="20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 t="shared" si="21"/>
        <v/>
      </c>
      <c r="AA223" s="9" t="str">
        <f t="shared" si="19"/>
        <v/>
      </c>
      <c r="AD223" s="9"/>
      <c r="AN223" s="9" t="str">
        <f t="shared" si="20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 t="shared" si="21"/>
        <v/>
      </c>
      <c r="AA224" s="9" t="str">
        <f t="shared" si="19"/>
        <v/>
      </c>
      <c r="AD224" s="9"/>
      <c r="AN224" s="9" t="str">
        <f t="shared" si="20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 t="shared" si="21"/>
        <v/>
      </c>
      <c r="AA225" s="9" t="str">
        <f t="shared" si="19"/>
        <v/>
      </c>
      <c r="AD225" s="9"/>
      <c r="AN225" s="9" t="str">
        <f t="shared" si="20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 t="shared" si="21"/>
        <v/>
      </c>
      <c r="AA226" s="9" t="str">
        <f t="shared" si="19"/>
        <v/>
      </c>
      <c r="AD226" s="9"/>
      <c r="AN226" s="9" t="str">
        <f t="shared" si="20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 t="shared" si="21"/>
        <v/>
      </c>
      <c r="AA227" s="9" t="str">
        <f t="shared" si="19"/>
        <v/>
      </c>
      <c r="AD227" s="9"/>
      <c r="AN227" s="9" t="str">
        <f t="shared" si="20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 t="shared" si="21"/>
        <v/>
      </c>
      <c r="AA228" s="9" t="str">
        <f t="shared" si="19"/>
        <v/>
      </c>
      <c r="AD228" s="9"/>
      <c r="AN228" s="9" t="str">
        <f t="shared" si="20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 t="shared" si="21"/>
        <v/>
      </c>
      <c r="AA229" s="9" t="str">
        <f t="shared" si="19"/>
        <v/>
      </c>
      <c r="AD229" s="9"/>
      <c r="AN229" s="9" t="str">
        <f t="shared" si="20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 t="shared" si="21"/>
        <v/>
      </c>
      <c r="AA230" s="9" t="str">
        <f t="shared" si="19"/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20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 t="shared" si="21"/>
        <v>haas/entity/sensor/internet/network_internet_uptime/config</v>
      </c>
      <c r="AA231" s="9" t="str">
        <f t="shared" si="19"/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20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 t="shared" si="21"/>
        <v>haas/entity/sensor/internet/network_internet_ping/config</v>
      </c>
      <c r="AA232" s="9" t="str">
        <f t="shared" si="19"/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20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 t="shared" si="21"/>
        <v>haas/entity/sensor/internet/network_internet_upload/config</v>
      </c>
      <c r="AA233" s="9" t="str">
        <f t="shared" si="19"/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20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 t="shared" si="21"/>
        <v>haas/entity/sensor/internet/network_internet_download/config</v>
      </c>
      <c r="AA234" s="9" t="str">
        <f t="shared" si="19"/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20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 t="shared" si="19"/>
        <v/>
      </c>
      <c r="AB235" s="17"/>
      <c r="AD235" s="12"/>
      <c r="AN235" s="9" t="str">
        <f t="shared" si="20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 t="shared" ref="Z236:Z250" si="22">IF(ISBLANK(Y236),  "", _xlfn.CONCAT("haas/entity/sensor/", LOWER(C236), "/", E236, "/config"))</f>
        <v/>
      </c>
      <c r="AA236" s="9" t="str">
        <f t="shared" si="19"/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20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 t="shared" si="22"/>
        <v/>
      </c>
      <c r="AA237" s="9" t="str">
        <f t="shared" si="19"/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20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 t="shared" si="22"/>
        <v/>
      </c>
      <c r="AA238" s="9" t="str">
        <f t="shared" si="19"/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20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 t="shared" si="22"/>
        <v/>
      </c>
      <c r="AA239" s="9" t="str">
        <f t="shared" si="19"/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20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 t="shared" si="22"/>
        <v/>
      </c>
      <c r="AA240" s="9" t="str">
        <f t="shared" si="19"/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20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 t="shared" si="22"/>
        <v/>
      </c>
      <c r="AA241" s="9" t="str">
        <f t="shared" si="19"/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20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 t="shared" si="22"/>
        <v/>
      </c>
      <c r="AA242" s="9" t="str">
        <f t="shared" si="19"/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20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 t="shared" si="22"/>
        <v/>
      </c>
      <c r="AA243" s="9" t="str">
        <f t="shared" si="19"/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20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 t="shared" si="22"/>
        <v/>
      </c>
      <c r="AA244" s="9" t="str">
        <f t="shared" si="19"/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20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 t="shared" si="22"/>
        <v/>
      </c>
      <c r="AA245" s="9" t="str">
        <f t="shared" si="19"/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20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 t="shared" si="22"/>
        <v/>
      </c>
      <c r="AA246" s="9" t="str">
        <f t="shared" si="19"/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20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 t="shared" si="22"/>
        <v/>
      </c>
      <c r="AA247" s="9" t="str">
        <f t="shared" si="19"/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20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 t="shared" si="22"/>
        <v/>
      </c>
      <c r="AA248" s="9" t="str">
        <f t="shared" si="19"/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20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 t="shared" si="22"/>
        <v/>
      </c>
      <c r="AA249" s="9" t="str">
        <f t="shared" si="19"/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20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 t="shared" si="22"/>
        <v/>
      </c>
      <c r="AA250" s="9" t="str">
        <f t="shared" si="19"/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20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 t="shared" si="19"/>
        <v/>
      </c>
      <c r="AN251" s="9" t="str">
        <f t="shared" si="20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 t="shared" ref="Z252:Z259" si="23">IF(ISBLANK(Y252),  "", _xlfn.CONCAT("haas/entity/sensor/", LOWER(C252), "/", E252, "/config"))</f>
        <v/>
      </c>
      <c r="AA252" s="9" t="str">
        <f t="shared" si="19"/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20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 t="shared" si="23"/>
        <v/>
      </c>
      <c r="AA253" s="9" t="str">
        <f t="shared" si="19"/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20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 t="shared" si="23"/>
        <v/>
      </c>
      <c r="AA254" s="9" t="str">
        <f t="shared" si="19"/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20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 t="shared" si="23"/>
        <v/>
      </c>
      <c r="AA255" s="9" t="str">
        <f t="shared" si="19"/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20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853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 t="shared" si="23"/>
        <v/>
      </c>
      <c r="AA256" s="9" t="str">
        <f t="shared" si="19"/>
        <v/>
      </c>
      <c r="AN256" s="13" t="str">
        <f t="shared" si="20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 t="shared" si="23"/>
        <v/>
      </c>
      <c r="AA257" s="9" t="str">
        <f t="shared" si="19"/>
        <v/>
      </c>
      <c r="AN257" s="9" t="str">
        <f t="shared" si="20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 t="shared" si="23"/>
        <v/>
      </c>
      <c r="AA258" s="9" t="str">
        <f t="shared" si="19"/>
        <v/>
      </c>
      <c r="AN258" s="9" t="str">
        <f t="shared" si="20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 t="shared" si="23"/>
        <v>haas/entity/sensor/weewx/weatherstation_console_battery_voltage/config</v>
      </c>
      <c r="AA259" s="9" t="str">
        <f t="shared" si="19"/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20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 t="shared" ref="AA260:AA323" si="24">IF(ISBLANK(Y260),  "", _xlfn.CONCAT(LOWER(C260), "/", E260))</f>
        <v/>
      </c>
      <c r="AB260" s="17"/>
      <c r="AD260" s="12"/>
      <c r="AN260" s="9" t="str">
        <f t="shared" ref="AN260:AN323" si="25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 t="shared" si="24"/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25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 t="shared" si="24"/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25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 t="shared" si="24"/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25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 t="shared" si="24"/>
        <v/>
      </c>
      <c r="AN264" s="9" t="str">
        <f t="shared" si="25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 t="shared" si="24"/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25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 t="shared" si="24"/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25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 t="shared" si="24"/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25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 t="shared" si="24"/>
        <v/>
      </c>
      <c r="AN268" s="9" t="str">
        <f t="shared" si="25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 t="shared" si="24"/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25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 t="shared" si="24"/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25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 t="shared" si="24"/>
        <v/>
      </c>
      <c r="AN271" s="9" t="str">
        <f t="shared" si="25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 t="shared" si="24"/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25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 t="shared" si="24"/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25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 t="shared" si="24"/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25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 t="shared" si="24"/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25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 t="shared" si="24"/>
        <v/>
      </c>
      <c r="AB276" s="15"/>
      <c r="AD276" s="9"/>
      <c r="AN276" s="9" t="str">
        <f t="shared" si="25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 t="shared" si="24"/>
        <v/>
      </c>
      <c r="AD277" s="9"/>
      <c r="AN277" s="9" t="str">
        <f t="shared" si="25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 t="shared" si="24"/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25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 t="shared" si="24"/>
        <v/>
      </c>
      <c r="AB279" s="15"/>
      <c r="AD279" s="9"/>
      <c r="AN279" s="9" t="str">
        <f t="shared" si="25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 t="shared" si="24"/>
        <v/>
      </c>
      <c r="AD280" s="9"/>
      <c r="AN280" s="9" t="str">
        <f t="shared" si="25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 t="shared" ref="Z281:Z344" si="26">IF(ISBLANK(Y281),  "", _xlfn.CONCAT("haas/entity/sensor/", LOWER(C281), "/", E281, "/config"))</f>
        <v/>
      </c>
      <c r="AA281" s="9" t="str">
        <f t="shared" si="24"/>
        <v/>
      </c>
      <c r="AD281" s="9"/>
      <c r="AN281" s="9" t="str">
        <f t="shared" si="25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 t="shared" si="26"/>
        <v/>
      </c>
      <c r="AA282" s="9" t="str">
        <f t="shared" si="24"/>
        <v/>
      </c>
      <c r="AB282" s="15"/>
      <c r="AD282" s="9"/>
      <c r="AN282" s="9" t="str">
        <f t="shared" si="25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 t="shared" si="26"/>
        <v/>
      </c>
      <c r="AA283" s="9" t="str">
        <f t="shared" si="24"/>
        <v/>
      </c>
      <c r="AB283" s="15"/>
      <c r="AD283" s="9"/>
      <c r="AN283" s="9" t="str">
        <f t="shared" si="25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 t="shared" si="26"/>
        <v/>
      </c>
      <c r="AA284" s="9" t="str">
        <f t="shared" si="24"/>
        <v/>
      </c>
      <c r="AD284" s="9"/>
      <c r="AN284" s="9" t="str">
        <f t="shared" si="25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 t="shared" si="26"/>
        <v/>
      </c>
      <c r="AA285" s="9" t="str">
        <f t="shared" si="24"/>
        <v/>
      </c>
      <c r="AD285" s="9"/>
      <c r="AN285" s="9" t="str">
        <f t="shared" si="25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 t="shared" si="26"/>
        <v/>
      </c>
      <c r="AA286" s="9" t="str">
        <f t="shared" si="24"/>
        <v/>
      </c>
      <c r="AD286" s="9"/>
      <c r="AN286" s="9" t="str">
        <f t="shared" si="25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 t="shared" si="26"/>
        <v/>
      </c>
      <c r="AA287" s="9" t="str">
        <f t="shared" si="24"/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25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 t="shared" si="26"/>
        <v/>
      </c>
      <c r="AA288" s="9" t="str">
        <f t="shared" si="24"/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25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 t="shared" si="26"/>
        <v/>
      </c>
      <c r="AA289" s="9" t="str">
        <f t="shared" si="24"/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25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 t="shared" si="26"/>
        <v/>
      </c>
      <c r="AA290" s="9" t="str">
        <f t="shared" si="24"/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25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 t="shared" si="26"/>
        <v/>
      </c>
      <c r="AA291" s="9" t="str">
        <f t="shared" si="24"/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25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 t="shared" si="26"/>
        <v/>
      </c>
      <c r="AA292" s="9" t="str">
        <f t="shared" si="24"/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25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 t="shared" si="26"/>
        <v/>
      </c>
      <c r="AA293" s="9" t="str">
        <f t="shared" si="24"/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25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 t="shared" si="26"/>
        <v/>
      </c>
      <c r="AA294" s="9" t="str">
        <f t="shared" si="24"/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25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 t="shared" si="26"/>
        <v/>
      </c>
      <c r="AA295" s="9" t="str">
        <f t="shared" si="24"/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25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 t="shared" si="26"/>
        <v/>
      </c>
      <c r="AA296" s="9" t="str">
        <f t="shared" si="24"/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25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 t="shared" si="26"/>
        <v/>
      </c>
      <c r="AA297" s="9" t="str">
        <f t="shared" si="24"/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25"/>
        <v>[["mac", "30:05:5c:8a:ff:10"], ["ip", "10.0.6.22"]]</v>
      </c>
    </row>
    <row r="298" spans="1:40" ht="16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860</v>
      </c>
      <c r="Q298" s="11"/>
      <c r="R298" s="22" t="s">
        <v>910</v>
      </c>
      <c r="S298" s="9"/>
      <c r="X298" s="11"/>
      <c r="Z298" s="9" t="str">
        <f t="shared" si="26"/>
        <v/>
      </c>
      <c r="AA298" s="9" t="str">
        <f t="shared" si="24"/>
        <v/>
      </c>
      <c r="AD298" s="23" t="s">
        <v>851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 t="shared" si="26"/>
        <v/>
      </c>
      <c r="AA299" s="9" t="str">
        <f t="shared" si="24"/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25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 t="shared" si="26"/>
        <v/>
      </c>
      <c r="AA300" s="9" t="str">
        <f t="shared" si="24"/>
        <v/>
      </c>
      <c r="AD300" s="9"/>
      <c r="AN300" s="9" t="str">
        <f t="shared" si="25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 t="shared" si="26"/>
        <v/>
      </c>
      <c r="AA301" s="9" t="str">
        <f t="shared" si="24"/>
        <v/>
      </c>
      <c r="AD301" s="9"/>
      <c r="AN301" s="9" t="str">
        <f t="shared" si="25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 t="shared" si="26"/>
        <v/>
      </c>
      <c r="AA302" s="9" t="str">
        <f t="shared" si="24"/>
        <v/>
      </c>
      <c r="AD302" s="9"/>
      <c r="AN302" s="9" t="str">
        <f t="shared" si="25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 t="shared" si="26"/>
        <v/>
      </c>
      <c r="AA303" s="9" t="str">
        <f t="shared" si="24"/>
        <v/>
      </c>
      <c r="AD303" s="9"/>
      <c r="AN303" s="9" t="str">
        <f t="shared" si="25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 t="shared" si="26"/>
        <v/>
      </c>
      <c r="AA304" s="9" t="str">
        <f t="shared" si="24"/>
        <v/>
      </c>
      <c r="AD304" s="9"/>
      <c r="AN304" s="9" t="str">
        <f t="shared" si="25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 t="shared" si="26"/>
        <v/>
      </c>
      <c r="AA305" s="9" t="str">
        <f t="shared" si="24"/>
        <v/>
      </c>
      <c r="AD305" s="9"/>
      <c r="AN305" s="9" t="str">
        <f t="shared" si="25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 t="shared" si="26"/>
        <v/>
      </c>
      <c r="AA306" s="9" t="str">
        <f t="shared" si="24"/>
        <v/>
      </c>
      <c r="AD306" s="9"/>
      <c r="AN306" s="9" t="str">
        <f t="shared" si="25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 t="shared" si="26"/>
        <v/>
      </c>
      <c r="AA307" s="9" t="str">
        <f t="shared" si="24"/>
        <v/>
      </c>
      <c r="AD307" s="9"/>
      <c r="AN307" s="9" t="str">
        <f t="shared" si="25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 t="shared" si="26"/>
        <v/>
      </c>
      <c r="AA308" s="9" t="str">
        <f t="shared" si="24"/>
        <v/>
      </c>
      <c r="AD308" s="9"/>
      <c r="AN308" s="9" t="str">
        <f t="shared" si="25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 t="shared" si="26"/>
        <v/>
      </c>
      <c r="AA309" s="9" t="str">
        <f t="shared" si="24"/>
        <v/>
      </c>
      <c r="AD309" s="9"/>
      <c r="AN309" s="9" t="str">
        <f t="shared" si="25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 t="shared" si="26"/>
        <v/>
      </c>
      <c r="AA310" s="9" t="str">
        <f t="shared" si="24"/>
        <v/>
      </c>
      <c r="AD310" s="9"/>
      <c r="AN310" s="9" t="str">
        <f t="shared" si="25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 t="shared" si="26"/>
        <v/>
      </c>
      <c r="AA311" s="9" t="str">
        <f t="shared" si="24"/>
        <v/>
      </c>
      <c r="AD311" s="9"/>
      <c r="AN311" s="9" t="str">
        <f t="shared" si="25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 t="shared" si="26"/>
        <v/>
      </c>
      <c r="AA312" s="9" t="str">
        <f t="shared" si="24"/>
        <v/>
      </c>
      <c r="AD312" s="9"/>
      <c r="AN312" s="9" t="str">
        <f t="shared" si="25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 t="shared" si="26"/>
        <v/>
      </c>
      <c r="AA313" s="9" t="str">
        <f t="shared" si="24"/>
        <v/>
      </c>
      <c r="AD313" s="9"/>
      <c r="AN313" s="9" t="str">
        <f t="shared" si="25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 t="shared" si="26"/>
        <v/>
      </c>
      <c r="AA314" s="9" t="str">
        <f t="shared" si="24"/>
        <v/>
      </c>
      <c r="AD314" s="9"/>
      <c r="AN314" s="9" t="str">
        <f t="shared" si="25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 t="shared" si="26"/>
        <v/>
      </c>
      <c r="AA315" s="9" t="str">
        <f t="shared" si="24"/>
        <v/>
      </c>
      <c r="AD315" s="9"/>
      <c r="AN315" s="9" t="str">
        <f t="shared" si="25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 t="shared" si="26"/>
        <v/>
      </c>
      <c r="AA316" s="9" t="str">
        <f t="shared" si="24"/>
        <v/>
      </c>
      <c r="AD316" s="9"/>
      <c r="AN316" s="9" t="str">
        <f t="shared" si="25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 t="shared" si="26"/>
        <v/>
      </c>
      <c r="AA317" s="9" t="str">
        <f t="shared" si="24"/>
        <v/>
      </c>
      <c r="AD317" s="9"/>
      <c r="AN317" s="9" t="str">
        <f t="shared" si="25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 t="shared" si="26"/>
        <v/>
      </c>
      <c r="AA318" s="9" t="str">
        <f t="shared" si="24"/>
        <v/>
      </c>
      <c r="AD318" s="9"/>
      <c r="AN318" s="9" t="str">
        <f t="shared" si="25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 t="shared" si="26"/>
        <v/>
      </c>
      <c r="AA319" s="9" t="str">
        <f t="shared" si="24"/>
        <v/>
      </c>
      <c r="AD319" s="9"/>
      <c r="AN319" s="9" t="str">
        <f t="shared" si="25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 t="shared" si="26"/>
        <v/>
      </c>
      <c r="AA320" s="9" t="str">
        <f t="shared" si="24"/>
        <v/>
      </c>
      <c r="AD320" s="9"/>
      <c r="AN320" s="9" t="str">
        <f t="shared" si="25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 t="shared" si="26"/>
        <v/>
      </c>
      <c r="AA321" s="9" t="str">
        <f t="shared" si="24"/>
        <v/>
      </c>
      <c r="AD321" s="9"/>
      <c r="AN321" s="9" t="str">
        <f t="shared" si="25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 t="shared" si="26"/>
        <v/>
      </c>
      <c r="AA322" s="9" t="str">
        <f t="shared" si="24"/>
        <v/>
      </c>
      <c r="AD322" s="9"/>
      <c r="AN322" s="9" t="str">
        <f t="shared" si="25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 t="shared" si="26"/>
        <v/>
      </c>
      <c r="AA323" s="9" t="str">
        <f t="shared" si="24"/>
        <v/>
      </c>
      <c r="AD323" s="9"/>
      <c r="AN323" s="9" t="str">
        <f t="shared" si="25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 t="shared" si="26"/>
        <v/>
      </c>
      <c r="AA324" s="9" t="str">
        <f t="shared" ref="AA324:AA387" si="27">IF(ISBLANK(Y324),  "", _xlfn.CONCAT(LOWER(C324), "/", E324))</f>
        <v/>
      </c>
      <c r="AD324" s="9"/>
      <c r="AN324" s="9" t="str">
        <f t="shared" ref="AN324:AN387" si="28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 t="shared" si="26"/>
        <v/>
      </c>
      <c r="AA325" s="9" t="str">
        <f t="shared" si="27"/>
        <v/>
      </c>
      <c r="AD325" s="9"/>
      <c r="AN325" s="9" t="str">
        <f t="shared" si="28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 t="shared" si="26"/>
        <v/>
      </c>
      <c r="AA326" s="9" t="str">
        <f t="shared" si="27"/>
        <v/>
      </c>
      <c r="AD326" s="9"/>
      <c r="AN326" s="9" t="str">
        <f t="shared" si="28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 t="shared" si="26"/>
        <v/>
      </c>
      <c r="AA327" s="9" t="str">
        <f t="shared" si="27"/>
        <v/>
      </c>
      <c r="AD327" s="9"/>
      <c r="AN327" s="9" t="str">
        <f t="shared" si="28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 t="shared" si="26"/>
        <v/>
      </c>
      <c r="AA328" s="9" t="str">
        <f t="shared" si="27"/>
        <v/>
      </c>
      <c r="AD328" s="9"/>
      <c r="AN328" s="9" t="str">
        <f t="shared" si="28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 t="shared" si="26"/>
        <v/>
      </c>
      <c r="AA329" s="9" t="str">
        <f t="shared" si="27"/>
        <v/>
      </c>
      <c r="AD329" s="9"/>
      <c r="AN329" s="9" t="str">
        <f t="shared" si="28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 t="shared" si="26"/>
        <v/>
      </c>
      <c r="AA330" s="9" t="str">
        <f t="shared" si="27"/>
        <v/>
      </c>
      <c r="AD330" s="9"/>
      <c r="AN330" s="9" t="str">
        <f t="shared" si="28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 t="shared" si="26"/>
        <v/>
      </c>
      <c r="AA331" s="9" t="str">
        <f t="shared" si="27"/>
        <v/>
      </c>
      <c r="AD331" s="9"/>
      <c r="AN331" s="9" t="str">
        <f t="shared" si="28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 t="shared" si="26"/>
        <v/>
      </c>
      <c r="AA332" s="9" t="str">
        <f t="shared" si="27"/>
        <v/>
      </c>
      <c r="AD332" s="9"/>
      <c r="AN332" s="9" t="str">
        <f t="shared" si="28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 t="shared" si="26"/>
        <v/>
      </c>
      <c r="AA333" s="9" t="str">
        <f t="shared" si="27"/>
        <v/>
      </c>
      <c r="AD333" s="9"/>
      <c r="AN333" s="9" t="str">
        <f t="shared" si="28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 t="shared" si="26"/>
        <v/>
      </c>
      <c r="AA334" s="9" t="str">
        <f t="shared" si="27"/>
        <v/>
      </c>
      <c r="AD334" s="9"/>
      <c r="AN334" s="9" t="str">
        <f t="shared" si="28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 t="shared" si="26"/>
        <v/>
      </c>
      <c r="AA335" s="9" t="str">
        <f t="shared" si="27"/>
        <v/>
      </c>
      <c r="AD335" s="9"/>
      <c r="AN335" s="9" t="str">
        <f t="shared" si="28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 t="shared" si="26"/>
        <v/>
      </c>
      <c r="AA336" s="9" t="str">
        <f t="shared" si="27"/>
        <v/>
      </c>
      <c r="AD336" s="9"/>
      <c r="AN336" s="9" t="str">
        <f t="shared" si="28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 t="shared" si="26"/>
        <v/>
      </c>
      <c r="AA337" s="9" t="str">
        <f t="shared" si="27"/>
        <v/>
      </c>
      <c r="AN337" s="9" t="str">
        <f t="shared" si="28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 t="shared" si="26"/>
        <v/>
      </c>
      <c r="AA338" s="9" t="str">
        <f t="shared" si="27"/>
        <v/>
      </c>
      <c r="AN338" s="9" t="str">
        <f t="shared" si="28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 t="shared" si="26"/>
        <v/>
      </c>
      <c r="AA339" s="9" t="str">
        <f t="shared" si="27"/>
        <v/>
      </c>
      <c r="AD339" s="12"/>
      <c r="AN339" s="9" t="str">
        <f t="shared" si="28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 t="shared" si="26"/>
        <v/>
      </c>
      <c r="AA340" s="9" t="str">
        <f t="shared" si="27"/>
        <v/>
      </c>
      <c r="AN340" s="9" t="str">
        <f t="shared" si="28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 t="shared" si="26"/>
        <v/>
      </c>
      <c r="AA341" s="9" t="str">
        <f t="shared" si="27"/>
        <v/>
      </c>
      <c r="AD341" s="12"/>
      <c r="AN341" s="9" t="str">
        <f t="shared" si="28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 t="shared" si="26"/>
        <v/>
      </c>
      <c r="AA342" s="9" t="str">
        <f t="shared" si="27"/>
        <v/>
      </c>
      <c r="AD342" s="12"/>
      <c r="AN342" s="9" t="str">
        <f t="shared" si="28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 t="shared" si="26"/>
        <v/>
      </c>
      <c r="AA343" s="9" t="str">
        <f t="shared" si="27"/>
        <v/>
      </c>
      <c r="AD343" s="12"/>
      <c r="AN343" s="9" t="str">
        <f t="shared" si="28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 t="shared" si="26"/>
        <v/>
      </c>
      <c r="AA344" s="9" t="str">
        <f t="shared" si="27"/>
        <v/>
      </c>
      <c r="AN344" s="9" t="str">
        <f t="shared" si="28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 t="shared" ref="Z345:Z408" si="29">IF(ISBLANK(Y345),  "", _xlfn.CONCAT("haas/entity/sensor/", LOWER(C345), "/", E345, "/config"))</f>
        <v/>
      </c>
      <c r="AA345" s="9" t="str">
        <f t="shared" si="27"/>
        <v/>
      </c>
      <c r="AD345" s="12"/>
      <c r="AN345" s="9" t="str">
        <f t="shared" si="28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 t="shared" si="29"/>
        <v/>
      </c>
      <c r="AA346" s="9" t="str">
        <f t="shared" si="27"/>
        <v/>
      </c>
      <c r="AN346" s="9" t="str">
        <f t="shared" si="28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 t="shared" si="29"/>
        <v/>
      </c>
      <c r="AA347" s="9" t="str">
        <f t="shared" si="27"/>
        <v/>
      </c>
      <c r="AN347" s="9" t="str">
        <f t="shared" si="28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 t="shared" si="29"/>
        <v/>
      </c>
      <c r="AA348" s="9" t="str">
        <f t="shared" si="27"/>
        <v/>
      </c>
      <c r="AN348" s="9" t="str">
        <f t="shared" si="28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 t="shared" si="29"/>
        <v/>
      </c>
      <c r="AA349" s="9" t="str">
        <f t="shared" si="27"/>
        <v/>
      </c>
      <c r="AN349" s="9" t="str">
        <f t="shared" si="28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 t="shared" si="29"/>
        <v/>
      </c>
      <c r="AA350" s="9" t="str">
        <f t="shared" si="27"/>
        <v/>
      </c>
      <c r="AN350" s="9" t="str">
        <f t="shared" si="28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 t="shared" si="29"/>
        <v/>
      </c>
      <c r="AA351" s="9" t="str">
        <f t="shared" si="27"/>
        <v/>
      </c>
      <c r="AN351" s="9" t="str">
        <f t="shared" si="28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 t="shared" si="29"/>
        <v/>
      </c>
      <c r="AA352" s="9" t="str">
        <f t="shared" si="27"/>
        <v/>
      </c>
      <c r="AN352" s="9" t="str">
        <f t="shared" si="28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 t="shared" si="29"/>
        <v/>
      </c>
      <c r="AA353" s="9" t="str">
        <f t="shared" si="27"/>
        <v/>
      </c>
      <c r="AD353" s="9"/>
      <c r="AN353" s="9" t="str">
        <f t="shared" si="28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 t="shared" si="29"/>
        <v/>
      </c>
      <c r="AA354" s="9" t="str">
        <f t="shared" si="27"/>
        <v/>
      </c>
      <c r="AD354" s="9"/>
      <c r="AN354" s="9" t="str">
        <f t="shared" si="28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 t="shared" si="29"/>
        <v/>
      </c>
      <c r="AA355" s="9" t="str">
        <f t="shared" si="27"/>
        <v/>
      </c>
      <c r="AD355" s="9"/>
      <c r="AN355" s="9" t="str">
        <f t="shared" si="28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 t="shared" si="29"/>
        <v/>
      </c>
      <c r="AA356" s="9" t="str">
        <f t="shared" si="27"/>
        <v/>
      </c>
      <c r="AD356" s="9"/>
      <c r="AN356" s="9" t="str">
        <f t="shared" si="28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 t="shared" si="29"/>
        <v/>
      </c>
      <c r="AA357" s="9" t="str">
        <f t="shared" si="27"/>
        <v/>
      </c>
      <c r="AD357" s="9"/>
      <c r="AN357" s="9" t="str">
        <f t="shared" si="28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 t="shared" si="29"/>
        <v/>
      </c>
      <c r="AA358" s="9" t="str">
        <f t="shared" si="27"/>
        <v/>
      </c>
      <c r="AD358" s="9"/>
      <c r="AN358" s="9" t="str">
        <f t="shared" si="28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 t="shared" si="29"/>
        <v/>
      </c>
      <c r="AA359" s="9" t="str">
        <f t="shared" si="27"/>
        <v/>
      </c>
      <c r="AD359" s="9"/>
      <c r="AN359" s="9" t="str">
        <f t="shared" si="28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 t="shared" si="29"/>
        <v/>
      </c>
      <c r="AA360" s="9" t="str">
        <f t="shared" si="27"/>
        <v/>
      </c>
      <c r="AD360" s="9"/>
      <c r="AN360" s="9" t="str">
        <f t="shared" si="28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 t="shared" si="29"/>
        <v/>
      </c>
      <c r="AA361" s="9" t="str">
        <f t="shared" si="27"/>
        <v/>
      </c>
      <c r="AD361" s="9"/>
      <c r="AN361" s="9" t="str">
        <f t="shared" si="28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 t="shared" si="29"/>
        <v/>
      </c>
      <c r="AA362" s="9" t="str">
        <f t="shared" si="27"/>
        <v/>
      </c>
      <c r="AD362" s="9"/>
      <c r="AN362" s="9" t="str">
        <f t="shared" si="28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 t="shared" si="29"/>
        <v/>
      </c>
      <c r="AA363" s="9" t="str">
        <f t="shared" si="27"/>
        <v/>
      </c>
      <c r="AD363" s="9"/>
      <c r="AN363" s="9" t="str">
        <f t="shared" si="28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 t="shared" si="29"/>
        <v/>
      </c>
      <c r="AA364" s="9" t="str">
        <f t="shared" si="27"/>
        <v/>
      </c>
      <c r="AD364" s="9"/>
      <c r="AN364" s="9" t="str">
        <f t="shared" si="28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 t="shared" si="29"/>
        <v/>
      </c>
      <c r="AA365" s="9" t="str">
        <f t="shared" si="27"/>
        <v/>
      </c>
      <c r="AD365" s="9"/>
      <c r="AN365" s="9" t="str">
        <f t="shared" si="28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 t="shared" si="29"/>
        <v/>
      </c>
      <c r="AA366" s="9" t="str">
        <f t="shared" si="27"/>
        <v/>
      </c>
      <c r="AD366" s="9"/>
      <c r="AN366" s="9" t="str">
        <f t="shared" si="28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 t="shared" si="29"/>
        <v/>
      </c>
      <c r="AA367" s="9" t="str">
        <f t="shared" si="27"/>
        <v/>
      </c>
      <c r="AD367" s="9"/>
      <c r="AN367" s="9" t="str">
        <f t="shared" si="28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 t="shared" si="29"/>
        <v/>
      </c>
      <c r="AA368" s="9" t="str">
        <f t="shared" si="27"/>
        <v/>
      </c>
      <c r="AD368" s="9"/>
      <c r="AN368" s="9" t="str">
        <f t="shared" si="28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 t="shared" si="29"/>
        <v/>
      </c>
      <c r="AA369" s="9" t="str">
        <f t="shared" si="27"/>
        <v/>
      </c>
      <c r="AD369" s="9"/>
      <c r="AN369" s="9" t="str">
        <f t="shared" si="28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 t="shared" si="29"/>
        <v/>
      </c>
      <c r="AA370" s="9" t="str">
        <f t="shared" si="27"/>
        <v/>
      </c>
      <c r="AD370" s="9"/>
      <c r="AN370" s="9" t="str">
        <f t="shared" si="28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 t="shared" si="29"/>
        <v/>
      </c>
      <c r="AA371" s="9" t="str">
        <f t="shared" si="27"/>
        <v/>
      </c>
      <c r="AD371" s="9"/>
      <c r="AN371" s="9" t="str">
        <f t="shared" si="28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 t="shared" si="29"/>
        <v/>
      </c>
      <c r="AA372" s="9" t="str">
        <f t="shared" si="27"/>
        <v/>
      </c>
      <c r="AD372" s="9"/>
      <c r="AN372" s="9" t="str">
        <f t="shared" si="28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 t="shared" si="29"/>
        <v/>
      </c>
      <c r="AA373" s="9" t="str">
        <f t="shared" si="27"/>
        <v/>
      </c>
      <c r="AD373" s="9"/>
      <c r="AN373" s="9" t="str">
        <f t="shared" si="28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 t="shared" si="29"/>
        <v/>
      </c>
      <c r="AA374" s="9" t="str">
        <f t="shared" si="27"/>
        <v/>
      </c>
      <c r="AD374" s="9"/>
      <c r="AN374" s="9" t="str">
        <f t="shared" si="28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 t="shared" si="29"/>
        <v/>
      </c>
      <c r="AA375" s="9" t="str">
        <f t="shared" si="27"/>
        <v/>
      </c>
      <c r="AD375" s="9"/>
      <c r="AN375" s="9" t="str">
        <f t="shared" si="28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 t="shared" si="29"/>
        <v/>
      </c>
      <c r="AA376" s="9" t="str">
        <f t="shared" si="27"/>
        <v/>
      </c>
      <c r="AD376" s="9"/>
      <c r="AN376" s="9" t="str">
        <f t="shared" si="28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 t="shared" si="29"/>
        <v/>
      </c>
      <c r="AA377" s="9" t="str">
        <f t="shared" si="27"/>
        <v/>
      </c>
      <c r="AD377" s="9"/>
      <c r="AN377" s="9" t="str">
        <f t="shared" si="28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 t="shared" si="29"/>
        <v/>
      </c>
      <c r="AA378" s="9" t="str">
        <f t="shared" si="27"/>
        <v/>
      </c>
      <c r="AD378" s="9"/>
      <c r="AN378" s="9" t="str">
        <f t="shared" si="28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 t="shared" si="29"/>
        <v/>
      </c>
      <c r="AA379" s="9" t="str">
        <f t="shared" si="27"/>
        <v/>
      </c>
      <c r="AD379" s="9"/>
      <c r="AN379" s="9" t="str">
        <f t="shared" si="28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 t="shared" si="29"/>
        <v/>
      </c>
      <c r="AA380" s="9" t="str">
        <f t="shared" si="27"/>
        <v/>
      </c>
      <c r="AD380" s="9"/>
      <c r="AN380" s="9" t="str">
        <f t="shared" si="28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 t="shared" si="29"/>
        <v/>
      </c>
      <c r="AA381" s="9" t="str">
        <f t="shared" si="27"/>
        <v/>
      </c>
      <c r="AD381" s="9"/>
      <c r="AN381" s="9" t="str">
        <f t="shared" si="28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 t="shared" si="29"/>
        <v/>
      </c>
      <c r="AA382" s="9" t="str">
        <f t="shared" si="27"/>
        <v/>
      </c>
      <c r="AD382" s="9"/>
      <c r="AN382" s="9" t="str">
        <f t="shared" si="28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 t="shared" si="29"/>
        <v/>
      </c>
      <c r="AA383" s="9" t="str">
        <f t="shared" si="27"/>
        <v/>
      </c>
      <c r="AD383" s="9"/>
      <c r="AN383" s="9" t="str">
        <f t="shared" si="28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 t="shared" si="29"/>
        <v/>
      </c>
      <c r="AA384" s="9" t="str">
        <f t="shared" si="27"/>
        <v/>
      </c>
      <c r="AD384" s="9"/>
      <c r="AN384" s="9" t="str">
        <f t="shared" si="28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 t="shared" si="29"/>
        <v/>
      </c>
      <c r="AA385" s="9" t="str">
        <f t="shared" si="27"/>
        <v/>
      </c>
      <c r="AD385" s="9"/>
      <c r="AN385" s="9" t="str">
        <f t="shared" si="28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 t="shared" si="29"/>
        <v/>
      </c>
      <c r="AA386" s="9" t="str">
        <f t="shared" si="27"/>
        <v/>
      </c>
      <c r="AD386" s="9"/>
      <c r="AN386" s="9" t="str">
        <f t="shared" si="28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 t="shared" si="29"/>
        <v/>
      </c>
      <c r="AA387" s="9" t="str">
        <f t="shared" si="27"/>
        <v/>
      </c>
      <c r="AD387" s="9"/>
      <c r="AN387" s="9" t="str">
        <f t="shared" si="28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 t="shared" si="29"/>
        <v/>
      </c>
      <c r="AA388" s="9" t="str">
        <f t="shared" ref="AA388:AA451" si="30">IF(ISBLANK(Y388),  "", _xlfn.CONCAT(LOWER(C388), "/", E388))</f>
        <v/>
      </c>
      <c r="AD388" s="9"/>
      <c r="AN388" s="9" t="str">
        <f t="shared" ref="AN388:AN451" si="31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 t="shared" si="29"/>
        <v/>
      </c>
      <c r="AA389" s="9" t="str">
        <f t="shared" si="30"/>
        <v/>
      </c>
      <c r="AD389" s="9"/>
      <c r="AN389" s="9" t="str">
        <f t="shared" si="31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 t="shared" si="29"/>
        <v/>
      </c>
      <c r="AA390" s="9" t="str">
        <f t="shared" si="30"/>
        <v/>
      </c>
      <c r="AD390" s="9"/>
      <c r="AN390" s="9" t="str">
        <f t="shared" si="31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 t="shared" si="29"/>
        <v/>
      </c>
      <c r="AA391" s="9" t="str">
        <f t="shared" si="30"/>
        <v/>
      </c>
      <c r="AD391" s="9"/>
      <c r="AN391" s="9" t="str">
        <f t="shared" si="31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 t="shared" si="29"/>
        <v/>
      </c>
      <c r="AA392" s="9" t="str">
        <f t="shared" si="30"/>
        <v/>
      </c>
      <c r="AD392" s="9"/>
      <c r="AN392" s="9" t="str">
        <f t="shared" si="31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 t="shared" si="29"/>
        <v/>
      </c>
      <c r="AA393" s="9" t="str">
        <f t="shared" si="30"/>
        <v/>
      </c>
      <c r="AD393" s="9"/>
      <c r="AN393" s="9" t="str">
        <f t="shared" si="31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 t="shared" si="29"/>
        <v/>
      </c>
      <c r="AA394" s="9" t="str">
        <f t="shared" si="30"/>
        <v/>
      </c>
      <c r="AD394" s="9"/>
      <c r="AN394" s="9" t="str">
        <f t="shared" si="31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 t="shared" si="29"/>
        <v/>
      </c>
      <c r="AA395" s="9" t="str">
        <f t="shared" si="30"/>
        <v/>
      </c>
      <c r="AD395" s="9"/>
      <c r="AN395" s="9" t="str">
        <f t="shared" si="31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 t="shared" si="29"/>
        <v/>
      </c>
      <c r="AA396" s="9" t="str">
        <f t="shared" si="30"/>
        <v/>
      </c>
      <c r="AD396" s="9"/>
      <c r="AN396" s="9" t="str">
        <f t="shared" si="31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 t="shared" si="29"/>
        <v/>
      </c>
      <c r="AA397" s="9" t="str">
        <f t="shared" si="30"/>
        <v/>
      </c>
      <c r="AD397" s="9"/>
      <c r="AN397" s="9" t="str">
        <f t="shared" si="31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 t="shared" si="29"/>
        <v/>
      </c>
      <c r="AA398" s="9" t="str">
        <f t="shared" si="30"/>
        <v/>
      </c>
      <c r="AD398" s="9"/>
      <c r="AN398" s="9" t="str">
        <f t="shared" si="31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 t="shared" si="29"/>
        <v/>
      </c>
      <c r="AA399" s="9" t="str">
        <f t="shared" si="30"/>
        <v/>
      </c>
      <c r="AD399" s="9"/>
      <c r="AN399" s="9" t="str">
        <f t="shared" si="31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 t="shared" si="29"/>
        <v/>
      </c>
      <c r="AA400" s="9" t="str">
        <f t="shared" si="30"/>
        <v/>
      </c>
      <c r="AD400" s="9"/>
      <c r="AN400" s="9" t="str">
        <f t="shared" si="31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 t="shared" si="29"/>
        <v/>
      </c>
      <c r="AA401" s="9" t="str">
        <f t="shared" si="30"/>
        <v/>
      </c>
      <c r="AD401" s="9"/>
      <c r="AN401" s="9" t="str">
        <f t="shared" si="31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 t="shared" si="29"/>
        <v/>
      </c>
      <c r="AA402" s="9" t="str">
        <f t="shared" si="30"/>
        <v/>
      </c>
      <c r="AD402" s="9"/>
      <c r="AN402" s="9" t="str">
        <f t="shared" si="31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 t="shared" si="29"/>
        <v/>
      </c>
      <c r="AA403" s="9" t="str">
        <f t="shared" si="30"/>
        <v/>
      </c>
      <c r="AD403" s="9"/>
      <c r="AN403" s="9" t="str">
        <f t="shared" si="31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 t="shared" si="29"/>
        <v/>
      </c>
      <c r="AA404" s="9" t="str">
        <f t="shared" si="30"/>
        <v/>
      </c>
      <c r="AD404" s="9"/>
      <c r="AN404" s="9" t="str">
        <f t="shared" si="31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 t="shared" si="29"/>
        <v/>
      </c>
      <c r="AA405" s="9" t="str">
        <f t="shared" si="30"/>
        <v/>
      </c>
      <c r="AD405" s="9"/>
      <c r="AN405" s="9" t="str">
        <f t="shared" si="31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 t="shared" si="29"/>
        <v/>
      </c>
      <c r="AA406" s="9" t="str">
        <f t="shared" si="30"/>
        <v/>
      </c>
      <c r="AD406" s="9"/>
      <c r="AN406" s="9" t="str">
        <f t="shared" si="31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 t="shared" si="29"/>
        <v/>
      </c>
      <c r="AA407" s="9" t="str">
        <f t="shared" si="30"/>
        <v/>
      </c>
      <c r="AD407" s="9"/>
      <c r="AN407" s="9" t="str">
        <f t="shared" si="31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 t="shared" si="29"/>
        <v/>
      </c>
      <c r="AA408" s="9" t="str">
        <f t="shared" si="30"/>
        <v/>
      </c>
      <c r="AD408" s="9"/>
      <c r="AN408" s="9" t="str">
        <f t="shared" si="31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 t="shared" ref="Z409:Z472" si="32">IF(ISBLANK(Y409),  "", _xlfn.CONCAT("haas/entity/sensor/", LOWER(C409), "/", E409, "/config"))</f>
        <v/>
      </c>
      <c r="AA409" s="9" t="str">
        <f t="shared" si="30"/>
        <v/>
      </c>
      <c r="AD409" s="9"/>
      <c r="AN409" s="9" t="str">
        <f t="shared" si="31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 t="shared" si="32"/>
        <v/>
      </c>
      <c r="AA410" s="9" t="str">
        <f t="shared" si="30"/>
        <v/>
      </c>
      <c r="AD410" s="9"/>
      <c r="AN410" s="9" t="str">
        <f t="shared" si="31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 t="shared" si="32"/>
        <v/>
      </c>
      <c r="AA411" s="9" t="str">
        <f t="shared" si="30"/>
        <v/>
      </c>
      <c r="AD411" s="9"/>
      <c r="AN411" s="9" t="str">
        <f t="shared" si="31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 t="shared" si="32"/>
        <v/>
      </c>
      <c r="AA412" s="9" t="str">
        <f t="shared" si="30"/>
        <v/>
      </c>
      <c r="AD412" s="9"/>
      <c r="AN412" s="9" t="str">
        <f t="shared" si="31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 t="shared" si="32"/>
        <v/>
      </c>
      <c r="AA413" s="9" t="str">
        <f t="shared" si="30"/>
        <v/>
      </c>
      <c r="AD413" s="9"/>
      <c r="AN413" s="9" t="str">
        <f t="shared" si="31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 t="shared" si="32"/>
        <v/>
      </c>
      <c r="AA414" s="9" t="str">
        <f t="shared" si="30"/>
        <v/>
      </c>
      <c r="AD414" s="9"/>
      <c r="AN414" s="9" t="str">
        <f t="shared" si="31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 t="shared" si="32"/>
        <v/>
      </c>
      <c r="AA415" s="9" t="str">
        <f t="shared" si="30"/>
        <v/>
      </c>
      <c r="AD415" s="9"/>
      <c r="AN415" s="9" t="str">
        <f t="shared" si="31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 t="shared" si="32"/>
        <v/>
      </c>
      <c r="AA416" s="9" t="str">
        <f t="shared" si="30"/>
        <v/>
      </c>
      <c r="AD416" s="9"/>
      <c r="AN416" s="9" t="str">
        <f t="shared" si="31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 t="shared" si="32"/>
        <v/>
      </c>
      <c r="AA417" s="9" t="str">
        <f t="shared" si="30"/>
        <v/>
      </c>
      <c r="AD417" s="9"/>
      <c r="AN417" s="9" t="str">
        <f t="shared" si="31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 t="shared" si="32"/>
        <v/>
      </c>
      <c r="AA418" s="9" t="str">
        <f t="shared" si="30"/>
        <v/>
      </c>
      <c r="AD418" s="9"/>
      <c r="AN418" s="9" t="str">
        <f t="shared" si="31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 t="shared" si="32"/>
        <v/>
      </c>
      <c r="AA419" s="9" t="str">
        <f t="shared" si="30"/>
        <v/>
      </c>
      <c r="AD419" s="9"/>
      <c r="AN419" s="9" t="str">
        <f t="shared" si="31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 t="shared" si="32"/>
        <v/>
      </c>
      <c r="AA420" s="9" t="str">
        <f t="shared" si="30"/>
        <v/>
      </c>
      <c r="AD420" s="9"/>
      <c r="AN420" s="9" t="str">
        <f t="shared" si="31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 t="shared" si="32"/>
        <v/>
      </c>
      <c r="AA421" s="9" t="str">
        <f t="shared" si="30"/>
        <v/>
      </c>
      <c r="AD421" s="9"/>
      <c r="AN421" s="9" t="str">
        <f t="shared" si="31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 t="shared" si="32"/>
        <v/>
      </c>
      <c r="AA422" s="9" t="str">
        <f t="shared" si="30"/>
        <v/>
      </c>
      <c r="AD422" s="9"/>
      <c r="AN422" s="9" t="str">
        <f t="shared" si="31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 t="shared" si="32"/>
        <v/>
      </c>
      <c r="AA423" s="9" t="str">
        <f t="shared" si="30"/>
        <v/>
      </c>
      <c r="AD423" s="9"/>
      <c r="AN423" s="9" t="str">
        <f t="shared" si="31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 t="shared" si="32"/>
        <v/>
      </c>
      <c r="AA424" s="9" t="str">
        <f t="shared" si="30"/>
        <v/>
      </c>
      <c r="AD424" s="9"/>
      <c r="AN424" s="9" t="str">
        <f t="shared" si="31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 t="shared" si="32"/>
        <v/>
      </c>
      <c r="AA425" s="9" t="str">
        <f t="shared" si="30"/>
        <v/>
      </c>
      <c r="AD425" s="9"/>
      <c r="AN425" s="9" t="str">
        <f t="shared" si="31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 t="shared" si="32"/>
        <v/>
      </c>
      <c r="AA426" s="9" t="str">
        <f t="shared" si="30"/>
        <v/>
      </c>
      <c r="AD426" s="9"/>
      <c r="AN426" s="9" t="str">
        <f t="shared" si="31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 t="shared" si="32"/>
        <v/>
      </c>
      <c r="AA427" s="9" t="str">
        <f t="shared" si="30"/>
        <v/>
      </c>
      <c r="AD427" s="9"/>
      <c r="AN427" s="9" t="str">
        <f t="shared" si="31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 t="shared" si="32"/>
        <v/>
      </c>
      <c r="AA428" s="9" t="str">
        <f t="shared" si="30"/>
        <v/>
      </c>
      <c r="AD428" s="9"/>
      <c r="AN428" s="9" t="str">
        <f t="shared" si="31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 t="shared" si="32"/>
        <v/>
      </c>
      <c r="AA429" s="9" t="str">
        <f t="shared" si="30"/>
        <v/>
      </c>
      <c r="AD429" s="9"/>
      <c r="AN429" s="9" t="str">
        <f t="shared" si="31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 t="shared" si="32"/>
        <v/>
      </c>
      <c r="AA430" s="9" t="str">
        <f t="shared" si="30"/>
        <v/>
      </c>
      <c r="AD430" s="9"/>
      <c r="AN430" s="9" t="str">
        <f t="shared" si="31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 t="shared" si="32"/>
        <v/>
      </c>
      <c r="AA431" s="9" t="str">
        <f t="shared" si="30"/>
        <v/>
      </c>
      <c r="AD431" s="9"/>
      <c r="AN431" s="9" t="str">
        <f t="shared" si="31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 t="shared" si="32"/>
        <v/>
      </c>
      <c r="AA432" s="9" t="str">
        <f t="shared" si="30"/>
        <v/>
      </c>
      <c r="AD432" s="9"/>
      <c r="AN432" s="9" t="str">
        <f t="shared" si="31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 t="shared" si="32"/>
        <v/>
      </c>
      <c r="AA433" s="9" t="str">
        <f t="shared" si="30"/>
        <v/>
      </c>
      <c r="AD433" s="9"/>
      <c r="AN433" s="9" t="str">
        <f t="shared" si="31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 t="shared" si="32"/>
        <v/>
      </c>
      <c r="AA434" s="9" t="str">
        <f t="shared" si="30"/>
        <v/>
      </c>
      <c r="AD434" s="9"/>
      <c r="AN434" s="9" t="str">
        <f t="shared" si="31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 t="shared" si="32"/>
        <v/>
      </c>
      <c r="AA435" s="9" t="str">
        <f t="shared" si="30"/>
        <v/>
      </c>
      <c r="AD435" s="9"/>
      <c r="AN435" s="9" t="str">
        <f t="shared" si="31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 t="shared" si="32"/>
        <v/>
      </c>
      <c r="AA436" s="9" t="str">
        <f t="shared" si="30"/>
        <v/>
      </c>
      <c r="AD436" s="9"/>
      <c r="AN436" s="9" t="str">
        <f t="shared" si="31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 t="shared" si="32"/>
        <v/>
      </c>
      <c r="AA437" s="9" t="str">
        <f t="shared" si="30"/>
        <v/>
      </c>
      <c r="AD437" s="9"/>
      <c r="AN437" s="9" t="str">
        <f t="shared" si="31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 t="shared" si="32"/>
        <v/>
      </c>
      <c r="AA438" s="9" t="str">
        <f t="shared" si="30"/>
        <v/>
      </c>
      <c r="AD438" s="9"/>
      <c r="AN438" s="9" t="str">
        <f t="shared" si="31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 t="shared" si="32"/>
        <v/>
      </c>
      <c r="AA439" s="9" t="str">
        <f t="shared" si="30"/>
        <v/>
      </c>
      <c r="AD439" s="9"/>
      <c r="AN439" s="9" t="str">
        <f t="shared" si="31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 t="shared" si="32"/>
        <v/>
      </c>
      <c r="AA440" s="9" t="str">
        <f t="shared" si="30"/>
        <v/>
      </c>
      <c r="AD440" s="9"/>
      <c r="AN440" s="9" t="str">
        <f t="shared" si="31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 t="shared" si="32"/>
        <v/>
      </c>
      <c r="AA441" s="9" t="str">
        <f t="shared" si="30"/>
        <v/>
      </c>
      <c r="AD441" s="9"/>
      <c r="AN441" s="9" t="str">
        <f t="shared" si="31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 t="shared" si="32"/>
        <v/>
      </c>
      <c r="AA442" s="9" t="str">
        <f t="shared" si="30"/>
        <v/>
      </c>
      <c r="AD442" s="9"/>
      <c r="AN442" s="9" t="str">
        <f t="shared" si="31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 t="shared" si="32"/>
        <v/>
      </c>
      <c r="AA443" s="9" t="str">
        <f t="shared" si="30"/>
        <v/>
      </c>
      <c r="AD443" s="9"/>
      <c r="AN443" s="9" t="str">
        <f t="shared" si="31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 t="shared" si="32"/>
        <v/>
      </c>
      <c r="AA444" s="9" t="str">
        <f t="shared" si="30"/>
        <v/>
      </c>
      <c r="AD444" s="9"/>
      <c r="AN444" s="9" t="str">
        <f t="shared" si="31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 t="shared" si="32"/>
        <v/>
      </c>
      <c r="AA445" s="9" t="str">
        <f t="shared" si="30"/>
        <v/>
      </c>
      <c r="AD445" s="9"/>
      <c r="AN445" s="9" t="str">
        <f t="shared" si="31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 t="shared" si="32"/>
        <v/>
      </c>
      <c r="AA446" s="9" t="str">
        <f t="shared" si="30"/>
        <v/>
      </c>
      <c r="AD446" s="9"/>
      <c r="AN446" s="9" t="str">
        <f t="shared" si="31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 t="shared" si="32"/>
        <v/>
      </c>
      <c r="AA447" s="9" t="str">
        <f t="shared" si="30"/>
        <v/>
      </c>
      <c r="AD447" s="9"/>
      <c r="AN447" s="9" t="str">
        <f t="shared" si="31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 t="shared" si="32"/>
        <v/>
      </c>
      <c r="AA448" s="9" t="str">
        <f t="shared" si="30"/>
        <v/>
      </c>
      <c r="AD448" s="9"/>
      <c r="AN448" s="9" t="str">
        <f t="shared" si="31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 t="shared" si="32"/>
        <v/>
      </c>
      <c r="AA449" s="9" t="str">
        <f t="shared" si="30"/>
        <v/>
      </c>
      <c r="AD449" s="9"/>
      <c r="AN449" s="9" t="str">
        <f t="shared" si="31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 t="shared" si="32"/>
        <v/>
      </c>
      <c r="AA450" s="9" t="str">
        <f t="shared" si="30"/>
        <v/>
      </c>
      <c r="AD450" s="9"/>
      <c r="AN450" s="9" t="str">
        <f t="shared" si="31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 t="shared" si="32"/>
        <v/>
      </c>
      <c r="AA451" s="9" t="str">
        <f t="shared" si="30"/>
        <v/>
      </c>
      <c r="AD451" s="9"/>
      <c r="AN451" s="9" t="str">
        <f t="shared" si="31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 t="shared" si="32"/>
        <v/>
      </c>
      <c r="AA452" s="9" t="str">
        <f t="shared" ref="AA452:AA515" si="33">IF(ISBLANK(Y452),  "", _xlfn.CONCAT(LOWER(C452), "/", E452))</f>
        <v/>
      </c>
      <c r="AD452" s="9"/>
      <c r="AN452" s="9" t="str">
        <f t="shared" ref="AN452:AN515" si="34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 t="shared" si="32"/>
        <v/>
      </c>
      <c r="AA453" s="9" t="str">
        <f t="shared" si="33"/>
        <v/>
      </c>
      <c r="AD453" s="9"/>
      <c r="AN453" s="9" t="str">
        <f t="shared" si="34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 t="shared" si="32"/>
        <v/>
      </c>
      <c r="AA454" s="9" t="str">
        <f t="shared" si="33"/>
        <v/>
      </c>
      <c r="AD454" s="9"/>
      <c r="AN454" s="9" t="str">
        <f t="shared" si="34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 t="shared" si="32"/>
        <v/>
      </c>
      <c r="AA455" s="9" t="str">
        <f t="shared" si="33"/>
        <v/>
      </c>
      <c r="AD455" s="9"/>
      <c r="AN455" s="9" t="str">
        <f t="shared" si="34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 t="shared" si="32"/>
        <v/>
      </c>
      <c r="AA456" s="9" t="str">
        <f t="shared" si="33"/>
        <v/>
      </c>
      <c r="AD456" s="9"/>
      <c r="AN456" s="9" t="str">
        <f t="shared" si="34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 t="shared" si="32"/>
        <v/>
      </c>
      <c r="AA457" s="9" t="str">
        <f t="shared" si="33"/>
        <v/>
      </c>
      <c r="AD457" s="9"/>
      <c r="AN457" s="9" t="str">
        <f t="shared" si="34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 t="shared" si="32"/>
        <v/>
      </c>
      <c r="AA458" s="9" t="str">
        <f t="shared" si="33"/>
        <v/>
      </c>
      <c r="AD458" s="9"/>
      <c r="AN458" s="9" t="str">
        <f t="shared" si="34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 t="shared" si="32"/>
        <v/>
      </c>
      <c r="AA459" s="9" t="str">
        <f t="shared" si="33"/>
        <v/>
      </c>
      <c r="AD459" s="9"/>
      <c r="AN459" s="9" t="str">
        <f t="shared" si="34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 t="shared" si="32"/>
        <v/>
      </c>
      <c r="AA460" s="9" t="str">
        <f t="shared" si="33"/>
        <v/>
      </c>
      <c r="AD460" s="9"/>
      <c r="AN460" s="9" t="str">
        <f t="shared" si="34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 t="shared" si="32"/>
        <v/>
      </c>
      <c r="AA461" s="9" t="str">
        <f t="shared" si="33"/>
        <v/>
      </c>
      <c r="AD461" s="9"/>
      <c r="AN461" s="9" t="str">
        <f t="shared" si="34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 t="shared" si="32"/>
        <v/>
      </c>
      <c r="AA462" s="9" t="str">
        <f t="shared" si="33"/>
        <v/>
      </c>
      <c r="AD462" s="9"/>
      <c r="AN462" s="9" t="str">
        <f t="shared" si="34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 t="shared" si="32"/>
        <v/>
      </c>
      <c r="AA463" s="9" t="str">
        <f t="shared" si="33"/>
        <v/>
      </c>
      <c r="AD463" s="9"/>
      <c r="AN463" s="9" t="str">
        <f t="shared" si="34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 t="shared" si="32"/>
        <v/>
      </c>
      <c r="AA464" s="9" t="str">
        <f t="shared" si="33"/>
        <v/>
      </c>
      <c r="AD464" s="9"/>
      <c r="AN464" s="9" t="str">
        <f t="shared" si="34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 t="shared" si="32"/>
        <v/>
      </c>
      <c r="AA465" s="9" t="str">
        <f t="shared" si="33"/>
        <v/>
      </c>
      <c r="AD465" s="9"/>
      <c r="AN465" s="9" t="str">
        <f t="shared" si="34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 t="shared" si="32"/>
        <v/>
      </c>
      <c r="AA466" s="9" t="str">
        <f t="shared" si="33"/>
        <v/>
      </c>
      <c r="AD466" s="9"/>
      <c r="AN466" s="9" t="str">
        <f t="shared" si="34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 t="shared" si="32"/>
        <v/>
      </c>
      <c r="AA467" s="9" t="str">
        <f t="shared" si="33"/>
        <v/>
      </c>
      <c r="AD467" s="9"/>
      <c r="AN467" s="9" t="str">
        <f t="shared" si="34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 t="shared" si="32"/>
        <v/>
      </c>
      <c r="AA468" s="9" t="str">
        <f t="shared" si="33"/>
        <v/>
      </c>
      <c r="AD468" s="9"/>
      <c r="AN468" s="9" t="str">
        <f t="shared" si="34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 t="shared" si="32"/>
        <v/>
      </c>
      <c r="AA469" s="9" t="str">
        <f t="shared" si="33"/>
        <v/>
      </c>
      <c r="AD469" s="9"/>
      <c r="AN469" s="9" t="str">
        <f t="shared" si="34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 t="shared" si="32"/>
        <v/>
      </c>
      <c r="AA470" s="9" t="str">
        <f t="shared" si="33"/>
        <v/>
      </c>
      <c r="AD470" s="9"/>
      <c r="AN470" s="9" t="str">
        <f t="shared" si="34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 t="shared" si="32"/>
        <v/>
      </c>
      <c r="AA471" s="9" t="str">
        <f t="shared" si="33"/>
        <v/>
      </c>
      <c r="AD471" s="9"/>
      <c r="AN471" s="9" t="str">
        <f t="shared" si="34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 t="shared" si="32"/>
        <v/>
      </c>
      <c r="AA472" s="9" t="str">
        <f t="shared" si="33"/>
        <v/>
      </c>
      <c r="AD472" s="9"/>
      <c r="AN472" s="9" t="str">
        <f t="shared" si="34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 t="shared" ref="Z473:Z536" si="35">IF(ISBLANK(Y473),  "", _xlfn.CONCAT("haas/entity/sensor/", LOWER(C473), "/", E473, "/config"))</f>
        <v/>
      </c>
      <c r="AA473" s="9" t="str">
        <f t="shared" si="33"/>
        <v/>
      </c>
      <c r="AD473" s="9"/>
      <c r="AN473" s="9" t="str">
        <f t="shared" si="34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 t="shared" si="35"/>
        <v/>
      </c>
      <c r="AA474" s="9" t="str">
        <f t="shared" si="33"/>
        <v/>
      </c>
      <c r="AD474" s="9"/>
      <c r="AN474" s="9" t="str">
        <f t="shared" si="34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 t="shared" si="35"/>
        <v/>
      </c>
      <c r="AA475" s="9" t="str">
        <f t="shared" si="33"/>
        <v/>
      </c>
      <c r="AD475" s="9"/>
      <c r="AN475" s="9" t="str">
        <f t="shared" si="34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 t="shared" si="35"/>
        <v/>
      </c>
      <c r="AA476" s="9" t="str">
        <f t="shared" si="33"/>
        <v/>
      </c>
      <c r="AD476" s="9"/>
      <c r="AN476" s="9" t="str">
        <f t="shared" si="34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 t="shared" si="35"/>
        <v/>
      </c>
      <c r="AA477" s="9" t="str">
        <f t="shared" si="33"/>
        <v/>
      </c>
      <c r="AD477" s="9"/>
      <c r="AN477" s="9" t="str">
        <f t="shared" si="34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 t="shared" si="35"/>
        <v/>
      </c>
      <c r="AA478" s="9" t="str">
        <f t="shared" si="33"/>
        <v/>
      </c>
      <c r="AD478" s="9"/>
      <c r="AN478" s="9" t="str">
        <f t="shared" si="34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 t="shared" si="35"/>
        <v/>
      </c>
      <c r="AA479" s="9" t="str">
        <f t="shared" si="33"/>
        <v/>
      </c>
      <c r="AD479" s="9"/>
      <c r="AN479" s="9" t="str">
        <f t="shared" si="34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 t="shared" si="35"/>
        <v/>
      </c>
      <c r="AA480" s="9" t="str">
        <f t="shared" si="33"/>
        <v/>
      </c>
      <c r="AD480" s="9"/>
      <c r="AN480" s="9" t="str">
        <f t="shared" si="34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 t="shared" si="35"/>
        <v/>
      </c>
      <c r="AA481" s="9" t="str">
        <f t="shared" si="33"/>
        <v/>
      </c>
      <c r="AD481" s="9"/>
      <c r="AN481" s="9" t="str">
        <f t="shared" si="34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 t="shared" si="35"/>
        <v/>
      </c>
      <c r="AA482" s="9" t="str">
        <f t="shared" si="33"/>
        <v/>
      </c>
      <c r="AD482" s="9"/>
      <c r="AN482" s="9" t="str">
        <f t="shared" si="34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 t="shared" si="35"/>
        <v/>
      </c>
      <c r="AA483" s="9" t="str">
        <f t="shared" si="33"/>
        <v/>
      </c>
      <c r="AD483" s="9"/>
      <c r="AN483" s="9" t="str">
        <f t="shared" si="34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 t="shared" si="35"/>
        <v/>
      </c>
      <c r="AA484" s="9" t="str">
        <f t="shared" si="33"/>
        <v/>
      </c>
      <c r="AD484" s="9"/>
      <c r="AN484" s="9" t="str">
        <f t="shared" si="34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 t="shared" si="35"/>
        <v/>
      </c>
      <c r="AA485" s="9" t="str">
        <f t="shared" si="33"/>
        <v/>
      </c>
      <c r="AD485" s="9"/>
      <c r="AN485" s="9" t="str">
        <f t="shared" si="34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 t="shared" si="35"/>
        <v/>
      </c>
      <c r="AA486" s="9" t="str">
        <f t="shared" si="33"/>
        <v/>
      </c>
      <c r="AD486" s="9"/>
      <c r="AN486" s="9" t="str">
        <f t="shared" si="34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 t="shared" si="35"/>
        <v/>
      </c>
      <c r="AA487" s="9" t="str">
        <f t="shared" si="33"/>
        <v/>
      </c>
      <c r="AD487" s="9"/>
      <c r="AN487" s="9" t="str">
        <f t="shared" si="34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 t="shared" si="35"/>
        <v/>
      </c>
      <c r="AA488" s="9" t="str">
        <f t="shared" si="33"/>
        <v/>
      </c>
      <c r="AD488" s="9"/>
      <c r="AN488" s="9" t="str">
        <f t="shared" si="34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 t="shared" si="35"/>
        <v/>
      </c>
      <c r="AA489" s="9" t="str">
        <f t="shared" si="33"/>
        <v/>
      </c>
      <c r="AD489" s="9"/>
      <c r="AN489" s="9" t="str">
        <f t="shared" si="34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 t="shared" si="35"/>
        <v/>
      </c>
      <c r="AA490" s="9" t="str">
        <f t="shared" si="33"/>
        <v/>
      </c>
      <c r="AD490" s="9"/>
      <c r="AN490" s="9" t="str">
        <f t="shared" si="34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 t="shared" si="35"/>
        <v/>
      </c>
      <c r="AA491" s="9" t="str">
        <f t="shared" si="33"/>
        <v/>
      </c>
      <c r="AD491" s="9"/>
      <c r="AN491" s="9" t="str">
        <f t="shared" si="34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 t="shared" si="35"/>
        <v/>
      </c>
      <c r="AA492" s="9" t="str">
        <f t="shared" si="33"/>
        <v/>
      </c>
      <c r="AD492" s="9"/>
      <c r="AN492" s="9" t="str">
        <f t="shared" si="34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 t="shared" si="35"/>
        <v/>
      </c>
      <c r="AA493" s="9" t="str">
        <f t="shared" si="33"/>
        <v/>
      </c>
      <c r="AD493" s="9"/>
      <c r="AN493" s="9" t="str">
        <f t="shared" si="34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 t="shared" si="35"/>
        <v/>
      </c>
      <c r="AA494" s="9" t="str">
        <f t="shared" si="33"/>
        <v/>
      </c>
      <c r="AD494" s="9"/>
      <c r="AN494" s="9" t="str">
        <f t="shared" si="34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 t="shared" si="35"/>
        <v/>
      </c>
      <c r="AA495" s="9" t="str">
        <f t="shared" si="33"/>
        <v/>
      </c>
      <c r="AD495" s="9"/>
      <c r="AN495" s="9" t="str">
        <f t="shared" si="34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 t="shared" si="35"/>
        <v/>
      </c>
      <c r="AA496" s="9" t="str">
        <f t="shared" si="33"/>
        <v/>
      </c>
      <c r="AD496" s="9"/>
      <c r="AN496" s="9" t="str">
        <f t="shared" si="34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 t="shared" si="35"/>
        <v/>
      </c>
      <c r="AA497" s="9" t="str">
        <f t="shared" si="33"/>
        <v/>
      </c>
      <c r="AD497" s="9"/>
      <c r="AN497" s="9" t="str">
        <f t="shared" si="34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 t="shared" si="35"/>
        <v/>
      </c>
      <c r="AA498" s="9" t="str">
        <f t="shared" si="33"/>
        <v/>
      </c>
      <c r="AD498" s="9"/>
      <c r="AN498" s="9" t="str">
        <f t="shared" si="34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 t="shared" si="35"/>
        <v/>
      </c>
      <c r="AA499" s="9" t="str">
        <f t="shared" si="33"/>
        <v/>
      </c>
      <c r="AD499" s="9"/>
      <c r="AN499" s="9" t="str">
        <f t="shared" si="34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 t="shared" si="35"/>
        <v/>
      </c>
      <c r="AA500" s="9" t="str">
        <f t="shared" si="33"/>
        <v/>
      </c>
      <c r="AD500" s="9"/>
      <c r="AN500" s="9" t="str">
        <f t="shared" si="34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 t="shared" si="35"/>
        <v/>
      </c>
      <c r="AA501" s="9" t="str">
        <f t="shared" si="33"/>
        <v/>
      </c>
      <c r="AD501" s="9"/>
      <c r="AN501" s="9" t="str">
        <f t="shared" si="34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 t="shared" si="35"/>
        <v/>
      </c>
      <c r="AA502" s="9" t="str">
        <f t="shared" si="33"/>
        <v/>
      </c>
      <c r="AD502" s="9"/>
      <c r="AN502" s="9" t="str">
        <f t="shared" si="34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 t="shared" si="35"/>
        <v/>
      </c>
      <c r="AA503" s="9" t="str">
        <f t="shared" si="33"/>
        <v/>
      </c>
      <c r="AD503" s="9"/>
      <c r="AN503" s="9" t="str">
        <f t="shared" si="34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 t="shared" si="35"/>
        <v/>
      </c>
      <c r="AA504" s="9" t="str">
        <f t="shared" si="33"/>
        <v/>
      </c>
      <c r="AD504" s="9"/>
      <c r="AN504" s="9" t="str">
        <f t="shared" si="34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 t="shared" si="35"/>
        <v/>
      </c>
      <c r="AA505" s="9" t="str">
        <f t="shared" si="33"/>
        <v/>
      </c>
      <c r="AD505" s="9"/>
      <c r="AN505" s="9" t="str">
        <f t="shared" si="34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 t="shared" si="35"/>
        <v/>
      </c>
      <c r="AA506" s="9" t="str">
        <f t="shared" si="33"/>
        <v/>
      </c>
      <c r="AD506" s="9"/>
      <c r="AN506" s="9" t="str">
        <f t="shared" si="34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 t="shared" si="35"/>
        <v/>
      </c>
      <c r="AA507" s="9" t="str">
        <f t="shared" si="33"/>
        <v/>
      </c>
      <c r="AD507" s="9"/>
      <c r="AN507" s="9" t="str">
        <f t="shared" si="34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 t="shared" si="35"/>
        <v/>
      </c>
      <c r="AA508" s="9" t="str">
        <f t="shared" si="33"/>
        <v/>
      </c>
      <c r="AD508" s="9"/>
      <c r="AN508" s="9" t="str">
        <f t="shared" si="34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 t="shared" si="35"/>
        <v/>
      </c>
      <c r="AA509" s="9" t="str">
        <f t="shared" si="33"/>
        <v/>
      </c>
      <c r="AD509" s="9"/>
      <c r="AN509" s="9" t="str">
        <f t="shared" si="34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 t="shared" si="35"/>
        <v/>
      </c>
      <c r="AA510" s="9" t="str">
        <f t="shared" si="33"/>
        <v/>
      </c>
      <c r="AD510" s="9"/>
      <c r="AN510" s="9" t="str">
        <f t="shared" si="34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 t="shared" si="35"/>
        <v/>
      </c>
      <c r="AA511" s="9" t="str">
        <f t="shared" si="33"/>
        <v/>
      </c>
      <c r="AD511" s="9"/>
      <c r="AN511" s="9" t="str">
        <f t="shared" si="34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 t="shared" si="35"/>
        <v/>
      </c>
      <c r="AA512" s="9" t="str">
        <f t="shared" si="33"/>
        <v/>
      </c>
      <c r="AD512" s="9"/>
      <c r="AN512" s="9" t="str">
        <f t="shared" si="34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 t="shared" si="35"/>
        <v/>
      </c>
      <c r="AA513" s="9" t="str">
        <f t="shared" si="33"/>
        <v/>
      </c>
      <c r="AD513" s="9"/>
      <c r="AN513" s="9" t="str">
        <f t="shared" si="34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 t="shared" si="35"/>
        <v/>
      </c>
      <c r="AA514" s="9" t="str">
        <f t="shared" si="33"/>
        <v/>
      </c>
      <c r="AD514" s="9"/>
      <c r="AN514" s="9" t="str">
        <f t="shared" si="34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 t="shared" si="35"/>
        <v/>
      </c>
      <c r="AA515" s="9" t="str">
        <f t="shared" si="33"/>
        <v/>
      </c>
      <c r="AD515" s="9"/>
      <c r="AN515" s="9" t="str">
        <f t="shared" si="34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 t="shared" si="35"/>
        <v/>
      </c>
      <c r="AA516" s="9" t="str">
        <f t="shared" ref="AA516:AA579" si="36">IF(ISBLANK(Y516),  "", _xlfn.CONCAT(LOWER(C516), "/", E516))</f>
        <v/>
      </c>
      <c r="AD516" s="9"/>
      <c r="AN516" s="9" t="str">
        <f t="shared" ref="AN516:AN579" si="37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 t="shared" si="35"/>
        <v/>
      </c>
      <c r="AA517" s="9" t="str">
        <f t="shared" si="36"/>
        <v/>
      </c>
      <c r="AD517" s="9"/>
      <c r="AN517" s="9" t="str">
        <f t="shared" si="37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 t="shared" si="35"/>
        <v/>
      </c>
      <c r="AA518" s="9" t="str">
        <f t="shared" si="36"/>
        <v/>
      </c>
      <c r="AD518" s="9"/>
      <c r="AN518" s="9" t="str">
        <f t="shared" si="37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 t="shared" si="35"/>
        <v/>
      </c>
      <c r="AA519" s="9" t="str">
        <f t="shared" si="36"/>
        <v/>
      </c>
      <c r="AD519" s="9"/>
      <c r="AN519" s="9" t="str">
        <f t="shared" si="37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 t="shared" si="35"/>
        <v/>
      </c>
      <c r="AA520" s="9" t="str">
        <f t="shared" si="36"/>
        <v/>
      </c>
      <c r="AD520" s="9"/>
      <c r="AN520" s="9" t="str">
        <f t="shared" si="37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 t="shared" si="35"/>
        <v/>
      </c>
      <c r="AA521" s="9" t="str">
        <f t="shared" si="36"/>
        <v/>
      </c>
      <c r="AD521" s="9"/>
      <c r="AN521" s="9" t="str">
        <f t="shared" si="37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 t="shared" si="35"/>
        <v/>
      </c>
      <c r="AA522" s="9" t="str">
        <f t="shared" si="36"/>
        <v/>
      </c>
      <c r="AD522" s="9"/>
      <c r="AN522" s="9" t="str">
        <f t="shared" si="37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 t="shared" si="35"/>
        <v/>
      </c>
      <c r="AA523" s="9" t="str">
        <f t="shared" si="36"/>
        <v/>
      </c>
      <c r="AD523" s="9"/>
      <c r="AN523" s="9" t="str">
        <f t="shared" si="37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 t="shared" si="35"/>
        <v/>
      </c>
      <c r="AA524" s="9" t="str">
        <f t="shared" si="36"/>
        <v/>
      </c>
      <c r="AD524" s="9"/>
      <c r="AN524" s="9" t="str">
        <f t="shared" si="37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 t="shared" si="35"/>
        <v/>
      </c>
      <c r="AA525" s="9" t="str">
        <f t="shared" si="36"/>
        <v/>
      </c>
      <c r="AD525" s="9"/>
      <c r="AN525" s="9" t="str">
        <f t="shared" si="37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 t="shared" si="35"/>
        <v/>
      </c>
      <c r="AA526" s="9" t="str">
        <f t="shared" si="36"/>
        <v/>
      </c>
      <c r="AD526" s="9"/>
      <c r="AN526" s="9" t="str">
        <f t="shared" si="37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 t="shared" si="35"/>
        <v/>
      </c>
      <c r="AA527" s="9" t="str">
        <f t="shared" si="36"/>
        <v/>
      </c>
      <c r="AD527" s="9"/>
      <c r="AN527" s="9" t="str">
        <f t="shared" si="37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 t="shared" si="35"/>
        <v/>
      </c>
      <c r="AA528" s="9" t="str">
        <f t="shared" si="36"/>
        <v/>
      </c>
      <c r="AD528" s="9"/>
      <c r="AN528" s="9" t="str">
        <f t="shared" si="37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 t="shared" si="35"/>
        <v/>
      </c>
      <c r="AA529" s="9" t="str">
        <f t="shared" si="36"/>
        <v/>
      </c>
      <c r="AD529" s="9"/>
      <c r="AN529" s="9" t="str">
        <f t="shared" si="37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 t="shared" si="35"/>
        <v/>
      </c>
      <c r="AA530" s="9" t="str">
        <f t="shared" si="36"/>
        <v/>
      </c>
      <c r="AD530" s="9"/>
      <c r="AN530" s="9" t="str">
        <f t="shared" si="37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 t="shared" si="35"/>
        <v/>
      </c>
      <c r="AA531" s="9" t="str">
        <f t="shared" si="36"/>
        <v/>
      </c>
      <c r="AD531" s="9"/>
      <c r="AN531" s="9" t="str">
        <f t="shared" si="37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 t="shared" si="35"/>
        <v/>
      </c>
      <c r="AA532" s="9" t="str">
        <f t="shared" si="36"/>
        <v/>
      </c>
      <c r="AD532" s="9"/>
      <c r="AN532" s="9" t="str">
        <f t="shared" si="37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 t="shared" si="35"/>
        <v/>
      </c>
      <c r="AA533" s="9" t="str">
        <f t="shared" si="36"/>
        <v/>
      </c>
      <c r="AD533" s="9"/>
      <c r="AN533" s="9" t="str">
        <f t="shared" si="37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 t="shared" si="35"/>
        <v/>
      </c>
      <c r="AA534" s="9" t="str">
        <f t="shared" si="36"/>
        <v/>
      </c>
      <c r="AD534" s="9"/>
      <c r="AN534" s="9" t="str">
        <f t="shared" si="37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 t="shared" si="35"/>
        <v/>
      </c>
      <c r="AA535" s="9" t="str">
        <f t="shared" si="36"/>
        <v/>
      </c>
      <c r="AD535" s="9"/>
      <c r="AN535" s="9" t="str">
        <f t="shared" si="37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 t="shared" si="35"/>
        <v/>
      </c>
      <c r="AA536" s="9" t="str">
        <f t="shared" si="36"/>
        <v/>
      </c>
      <c r="AD536" s="9"/>
      <c r="AN536" s="9" t="str">
        <f t="shared" si="37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 t="shared" ref="Z537:Z600" si="38">IF(ISBLANK(Y537),  "", _xlfn.CONCAT("haas/entity/sensor/", LOWER(C537), "/", E537, "/config"))</f>
        <v/>
      </c>
      <c r="AA537" s="9" t="str">
        <f t="shared" si="36"/>
        <v/>
      </c>
      <c r="AD537" s="9"/>
      <c r="AN537" s="9" t="str">
        <f t="shared" si="37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 t="shared" si="38"/>
        <v/>
      </c>
      <c r="AA538" s="9" t="str">
        <f t="shared" si="36"/>
        <v/>
      </c>
      <c r="AD538" s="9"/>
      <c r="AN538" s="9" t="str">
        <f t="shared" si="37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 t="shared" si="38"/>
        <v/>
      </c>
      <c r="AA539" s="9" t="str">
        <f t="shared" si="36"/>
        <v/>
      </c>
      <c r="AD539" s="9"/>
      <c r="AN539" s="9" t="str">
        <f t="shared" si="37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 t="shared" si="38"/>
        <v/>
      </c>
      <c r="AA540" s="9" t="str">
        <f t="shared" si="36"/>
        <v/>
      </c>
      <c r="AD540" s="9"/>
      <c r="AN540" s="9" t="str">
        <f t="shared" si="37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 t="shared" si="38"/>
        <v/>
      </c>
      <c r="AA541" s="9" t="str">
        <f t="shared" si="36"/>
        <v/>
      </c>
      <c r="AD541" s="9"/>
      <c r="AN541" s="9" t="str">
        <f t="shared" si="37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 t="shared" si="38"/>
        <v/>
      </c>
      <c r="AA542" s="9" t="str">
        <f t="shared" si="36"/>
        <v/>
      </c>
      <c r="AD542" s="9"/>
      <c r="AN542" s="9" t="str">
        <f t="shared" si="37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 t="shared" si="38"/>
        <v/>
      </c>
      <c r="AA543" s="9" t="str">
        <f t="shared" si="36"/>
        <v/>
      </c>
      <c r="AD543" s="9"/>
      <c r="AN543" s="9" t="str">
        <f t="shared" si="37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 t="shared" si="38"/>
        <v/>
      </c>
      <c r="AA544" s="9" t="str">
        <f t="shared" si="36"/>
        <v/>
      </c>
      <c r="AD544" s="9"/>
      <c r="AN544" s="9" t="str">
        <f t="shared" si="37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 t="shared" si="38"/>
        <v/>
      </c>
      <c r="AA545" s="9" t="str">
        <f t="shared" si="36"/>
        <v/>
      </c>
      <c r="AD545" s="9"/>
      <c r="AN545" s="9" t="str">
        <f t="shared" si="37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 t="shared" si="38"/>
        <v/>
      </c>
      <c r="AA546" s="9" t="str">
        <f t="shared" si="36"/>
        <v/>
      </c>
      <c r="AD546" s="9"/>
      <c r="AN546" s="9" t="str">
        <f t="shared" si="37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 t="shared" si="38"/>
        <v/>
      </c>
      <c r="AA547" s="9" t="str">
        <f t="shared" si="36"/>
        <v/>
      </c>
      <c r="AD547" s="9"/>
      <c r="AN547" s="9" t="str">
        <f t="shared" si="37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 t="shared" si="38"/>
        <v/>
      </c>
      <c r="AA548" s="9" t="str">
        <f t="shared" si="36"/>
        <v/>
      </c>
      <c r="AD548" s="9"/>
      <c r="AN548" s="9" t="str">
        <f t="shared" si="37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 t="shared" si="38"/>
        <v/>
      </c>
      <c r="AA549" s="9" t="str">
        <f t="shared" si="36"/>
        <v/>
      </c>
      <c r="AD549" s="9"/>
      <c r="AN549" s="9" t="str">
        <f t="shared" si="37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 t="shared" si="38"/>
        <v/>
      </c>
      <c r="AA550" s="9" t="str">
        <f t="shared" si="36"/>
        <v/>
      </c>
      <c r="AD550" s="9"/>
      <c r="AN550" s="9" t="str">
        <f t="shared" si="37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 t="shared" si="38"/>
        <v/>
      </c>
      <c r="AA551" s="9" t="str">
        <f t="shared" si="36"/>
        <v/>
      </c>
      <c r="AD551" s="9"/>
      <c r="AN551" s="9" t="str">
        <f t="shared" si="37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 t="shared" si="38"/>
        <v/>
      </c>
      <c r="AA552" s="9" t="str">
        <f t="shared" si="36"/>
        <v/>
      </c>
      <c r="AD552" s="9"/>
      <c r="AN552" s="9" t="str">
        <f t="shared" si="37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 t="shared" si="38"/>
        <v/>
      </c>
      <c r="AA553" s="9" t="str">
        <f t="shared" si="36"/>
        <v/>
      </c>
      <c r="AD553" s="9"/>
      <c r="AN553" s="9" t="str">
        <f t="shared" si="37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 t="shared" si="38"/>
        <v/>
      </c>
      <c r="AA554" s="9" t="str">
        <f t="shared" si="36"/>
        <v/>
      </c>
      <c r="AD554" s="9"/>
      <c r="AN554" s="9" t="str">
        <f t="shared" si="37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 t="shared" si="38"/>
        <v/>
      </c>
      <c r="AA555" s="9" t="str">
        <f t="shared" si="36"/>
        <v/>
      </c>
      <c r="AD555" s="9"/>
      <c r="AN555" s="9" t="str">
        <f t="shared" si="37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 t="shared" si="38"/>
        <v/>
      </c>
      <c r="AA556" s="9" t="str">
        <f t="shared" si="36"/>
        <v/>
      </c>
      <c r="AD556" s="9"/>
      <c r="AN556" s="9" t="str">
        <f t="shared" si="37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 t="shared" si="38"/>
        <v/>
      </c>
      <c r="AA557" s="9" t="str">
        <f t="shared" si="36"/>
        <v/>
      </c>
      <c r="AD557" s="9"/>
      <c r="AN557" s="9" t="str">
        <f t="shared" si="37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 t="shared" si="38"/>
        <v/>
      </c>
      <c r="AA558" s="9" t="str">
        <f t="shared" si="36"/>
        <v/>
      </c>
      <c r="AD558" s="9"/>
      <c r="AN558" s="9" t="str">
        <f t="shared" si="37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 t="shared" si="38"/>
        <v/>
      </c>
      <c r="AA559" s="9" t="str">
        <f t="shared" si="36"/>
        <v/>
      </c>
      <c r="AD559" s="9"/>
      <c r="AN559" s="9" t="str">
        <f t="shared" si="37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 t="shared" si="38"/>
        <v/>
      </c>
      <c r="AA560" s="9" t="str">
        <f t="shared" si="36"/>
        <v/>
      </c>
      <c r="AD560" s="9"/>
      <c r="AN560" s="9" t="str">
        <f t="shared" si="37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 t="shared" si="38"/>
        <v/>
      </c>
      <c r="AA561" s="9" t="str">
        <f t="shared" si="36"/>
        <v/>
      </c>
      <c r="AD561" s="9"/>
      <c r="AN561" s="9" t="str">
        <f t="shared" si="37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 t="shared" si="38"/>
        <v/>
      </c>
      <c r="AA562" s="9" t="str">
        <f t="shared" si="36"/>
        <v/>
      </c>
      <c r="AD562" s="9"/>
      <c r="AN562" s="9" t="str">
        <f t="shared" si="37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 t="shared" si="38"/>
        <v/>
      </c>
      <c r="AA563" s="9" t="str">
        <f t="shared" si="36"/>
        <v/>
      </c>
      <c r="AD563" s="9"/>
      <c r="AN563" s="9" t="str">
        <f t="shared" si="37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 t="shared" si="38"/>
        <v/>
      </c>
      <c r="AA564" s="9" t="str">
        <f t="shared" si="36"/>
        <v/>
      </c>
      <c r="AD564" s="9"/>
      <c r="AN564" s="9" t="str">
        <f t="shared" si="37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 t="shared" si="38"/>
        <v/>
      </c>
      <c r="AA565" s="9" t="str">
        <f t="shared" si="36"/>
        <v/>
      </c>
      <c r="AD565" s="9"/>
      <c r="AN565" s="9" t="str">
        <f t="shared" si="37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 t="shared" si="38"/>
        <v/>
      </c>
      <c r="AA566" s="9" t="str">
        <f t="shared" si="36"/>
        <v/>
      </c>
      <c r="AD566" s="9"/>
      <c r="AN566" s="9" t="str">
        <f t="shared" si="37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 t="shared" si="38"/>
        <v/>
      </c>
      <c r="AA567" s="9" t="str">
        <f t="shared" si="36"/>
        <v/>
      </c>
      <c r="AD567" s="9"/>
      <c r="AN567" s="9" t="str">
        <f t="shared" si="37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 t="shared" si="38"/>
        <v/>
      </c>
      <c r="AA568" s="9" t="str">
        <f t="shared" si="36"/>
        <v/>
      </c>
      <c r="AD568" s="9"/>
      <c r="AN568" s="9" t="str">
        <f t="shared" si="37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 t="shared" si="38"/>
        <v/>
      </c>
      <c r="AA569" s="9" t="str">
        <f t="shared" si="36"/>
        <v/>
      </c>
      <c r="AD569" s="9"/>
      <c r="AN569" s="9" t="str">
        <f t="shared" si="37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 t="shared" si="38"/>
        <v/>
      </c>
      <c r="AA570" s="9" t="str">
        <f t="shared" si="36"/>
        <v/>
      </c>
      <c r="AD570" s="9"/>
      <c r="AN570" s="9" t="str">
        <f t="shared" si="37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 t="shared" si="38"/>
        <v/>
      </c>
      <c r="AA571" s="9" t="str">
        <f t="shared" si="36"/>
        <v/>
      </c>
      <c r="AD571" s="9"/>
      <c r="AN571" s="9" t="str">
        <f t="shared" si="37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 t="shared" si="38"/>
        <v/>
      </c>
      <c r="AA572" s="9" t="str">
        <f t="shared" si="36"/>
        <v/>
      </c>
      <c r="AD572" s="9"/>
      <c r="AN572" s="9" t="str">
        <f t="shared" si="37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 t="shared" si="38"/>
        <v/>
      </c>
      <c r="AA573" s="9" t="str">
        <f t="shared" si="36"/>
        <v/>
      </c>
      <c r="AD573" s="9"/>
      <c r="AN573" s="9" t="str">
        <f t="shared" si="37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 t="shared" si="38"/>
        <v/>
      </c>
      <c r="AA574" s="9" t="str">
        <f t="shared" si="36"/>
        <v/>
      </c>
      <c r="AD574" s="9"/>
      <c r="AN574" s="9" t="str">
        <f t="shared" si="37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 t="shared" si="38"/>
        <v/>
      </c>
      <c r="AA575" s="9" t="str">
        <f t="shared" si="36"/>
        <v/>
      </c>
      <c r="AD575" s="9"/>
      <c r="AN575" s="9" t="str">
        <f t="shared" si="37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 t="shared" si="38"/>
        <v/>
      </c>
      <c r="AA576" s="9" t="str">
        <f t="shared" si="36"/>
        <v/>
      </c>
      <c r="AD576" s="9"/>
      <c r="AN576" s="9" t="str">
        <f t="shared" si="37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 t="shared" si="38"/>
        <v/>
      </c>
      <c r="AA577" s="9" t="str">
        <f t="shared" si="36"/>
        <v/>
      </c>
      <c r="AD577" s="9"/>
      <c r="AN577" s="9" t="str">
        <f t="shared" si="37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 t="shared" si="38"/>
        <v/>
      </c>
      <c r="AA578" s="9" t="str">
        <f t="shared" si="36"/>
        <v/>
      </c>
      <c r="AD578" s="9"/>
      <c r="AN578" s="9" t="str">
        <f t="shared" si="37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 t="shared" si="38"/>
        <v/>
      </c>
      <c r="AA579" s="9" t="str">
        <f t="shared" si="36"/>
        <v/>
      </c>
      <c r="AD579" s="9"/>
      <c r="AN579" s="9" t="str">
        <f t="shared" si="37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 t="shared" si="38"/>
        <v/>
      </c>
      <c r="AA580" s="9" t="str">
        <f t="shared" ref="AA580:AA625" si="39">IF(ISBLANK(Y580),  "", _xlfn.CONCAT(LOWER(C580), "/", E580))</f>
        <v/>
      </c>
      <c r="AD580" s="9"/>
      <c r="AN580" s="9" t="str">
        <f t="shared" ref="AN580:AN625" si="40"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 t="shared" si="38"/>
        <v/>
      </c>
      <c r="AA581" s="9" t="str">
        <f t="shared" si="39"/>
        <v/>
      </c>
      <c r="AD581" s="9"/>
      <c r="AN581" s="9" t="str">
        <f t="shared" si="40"/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 t="shared" si="38"/>
        <v/>
      </c>
      <c r="AA582" s="9" t="str">
        <f t="shared" si="39"/>
        <v/>
      </c>
      <c r="AD582" s="9"/>
      <c r="AN582" s="9" t="str">
        <f t="shared" si="40"/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 t="shared" si="38"/>
        <v/>
      </c>
      <c r="AA583" s="9" t="str">
        <f t="shared" si="39"/>
        <v/>
      </c>
      <c r="AD583" s="9"/>
      <c r="AN583" s="9" t="str">
        <f t="shared" si="40"/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 t="shared" si="38"/>
        <v/>
      </c>
      <c r="AA584" s="9" t="str">
        <f t="shared" si="39"/>
        <v/>
      </c>
      <c r="AD584" s="9"/>
      <c r="AN584" s="9" t="str">
        <f t="shared" si="40"/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 t="shared" si="38"/>
        <v/>
      </c>
      <c r="AA585" s="9" t="str">
        <f t="shared" si="39"/>
        <v/>
      </c>
      <c r="AD585" s="9"/>
      <c r="AN585" s="9" t="str">
        <f t="shared" si="40"/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 t="shared" si="38"/>
        <v/>
      </c>
      <c r="AA586" s="9" t="str">
        <f t="shared" si="39"/>
        <v/>
      </c>
      <c r="AD586" s="9"/>
      <c r="AN586" s="9" t="str">
        <f t="shared" si="40"/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 t="shared" si="38"/>
        <v/>
      </c>
      <c r="AA587" s="9" t="str">
        <f t="shared" si="39"/>
        <v/>
      </c>
      <c r="AD587" s="9"/>
      <c r="AN587" s="9" t="str">
        <f t="shared" si="40"/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 t="shared" si="38"/>
        <v/>
      </c>
      <c r="AA588" s="9" t="str">
        <f t="shared" si="39"/>
        <v/>
      </c>
      <c r="AD588" s="9"/>
      <c r="AN588" s="9" t="str">
        <f t="shared" si="40"/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 t="shared" si="38"/>
        <v/>
      </c>
      <c r="AA589" s="9" t="str">
        <f t="shared" si="39"/>
        <v/>
      </c>
      <c r="AD589" s="9"/>
      <c r="AN589" s="9" t="str">
        <f t="shared" si="40"/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 t="shared" si="38"/>
        <v/>
      </c>
      <c r="AA590" s="9" t="str">
        <f t="shared" si="39"/>
        <v/>
      </c>
      <c r="AD590" s="9"/>
      <c r="AN590" s="9" t="str">
        <f t="shared" si="40"/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 t="shared" si="38"/>
        <v/>
      </c>
      <c r="AA591" s="9" t="str">
        <f t="shared" si="39"/>
        <v/>
      </c>
      <c r="AD591" s="9"/>
      <c r="AN591" s="9" t="str">
        <f t="shared" si="40"/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 t="shared" si="38"/>
        <v/>
      </c>
      <c r="AA592" s="9" t="str">
        <f t="shared" si="39"/>
        <v/>
      </c>
      <c r="AD592" s="9"/>
      <c r="AN592" s="9" t="str">
        <f t="shared" si="40"/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 t="shared" si="38"/>
        <v/>
      </c>
      <c r="AA593" s="9" t="str">
        <f t="shared" si="39"/>
        <v/>
      </c>
      <c r="AD593" s="9"/>
      <c r="AN593" s="9" t="str">
        <f t="shared" si="40"/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 t="shared" si="38"/>
        <v/>
      </c>
      <c r="AA594" s="9" t="str">
        <f t="shared" si="39"/>
        <v/>
      </c>
      <c r="AD594" s="9"/>
      <c r="AN594" s="9" t="str">
        <f t="shared" si="40"/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 t="shared" si="38"/>
        <v/>
      </c>
      <c r="AA595" s="9" t="str">
        <f t="shared" si="39"/>
        <v/>
      </c>
      <c r="AD595" s="9"/>
      <c r="AN595" s="9" t="str">
        <f t="shared" si="40"/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 t="shared" si="38"/>
        <v/>
      </c>
      <c r="AA596" s="9" t="str">
        <f t="shared" si="39"/>
        <v/>
      </c>
      <c r="AD596" s="9"/>
      <c r="AN596" s="9" t="str">
        <f t="shared" si="40"/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 t="shared" si="38"/>
        <v/>
      </c>
      <c r="AA597" s="9" t="str">
        <f t="shared" si="39"/>
        <v/>
      </c>
      <c r="AD597" s="9"/>
      <c r="AN597" s="9" t="str">
        <f t="shared" si="40"/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 t="shared" si="38"/>
        <v/>
      </c>
      <c r="AA598" s="9" t="str">
        <f t="shared" si="39"/>
        <v/>
      </c>
      <c r="AD598" s="9"/>
      <c r="AN598" s="9" t="str">
        <f t="shared" si="40"/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 t="shared" si="38"/>
        <v/>
      </c>
      <c r="AA599" s="9" t="str">
        <f t="shared" si="39"/>
        <v/>
      </c>
      <c r="AD599" s="9"/>
      <c r="AN599" s="9" t="str">
        <f t="shared" si="40"/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 t="shared" si="38"/>
        <v/>
      </c>
      <c r="AA600" s="9" t="str">
        <f t="shared" si="39"/>
        <v/>
      </c>
      <c r="AD600" s="9"/>
      <c r="AN600" s="9" t="str">
        <f t="shared" si="40"/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 t="shared" ref="Z601:Z664" si="41">IF(ISBLANK(Y601),  "", _xlfn.CONCAT("haas/entity/sensor/", LOWER(C601), "/", E601, "/config"))</f>
        <v/>
      </c>
      <c r="AA601" s="9" t="str">
        <f t="shared" si="39"/>
        <v/>
      </c>
      <c r="AD601" s="9"/>
      <c r="AN601" s="9" t="str">
        <f t="shared" si="40"/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 t="shared" si="41"/>
        <v/>
      </c>
      <c r="AA602" s="9" t="str">
        <f t="shared" si="39"/>
        <v/>
      </c>
      <c r="AD602" s="9"/>
      <c r="AN602" s="9" t="str">
        <f t="shared" si="40"/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 t="shared" si="41"/>
        <v/>
      </c>
      <c r="AA603" s="9" t="str">
        <f t="shared" si="39"/>
        <v/>
      </c>
      <c r="AD603" s="9"/>
      <c r="AN603" s="9" t="str">
        <f t="shared" si="40"/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 t="shared" si="41"/>
        <v/>
      </c>
      <c r="AA604" s="9" t="str">
        <f t="shared" si="39"/>
        <v/>
      </c>
      <c r="AD604" s="9"/>
      <c r="AN604" s="9" t="str">
        <f t="shared" si="40"/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 t="shared" si="41"/>
        <v/>
      </c>
      <c r="AA605" s="9" t="str">
        <f t="shared" si="39"/>
        <v/>
      </c>
      <c r="AD605" s="9"/>
      <c r="AN605" s="9" t="str">
        <f t="shared" si="40"/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 t="shared" si="41"/>
        <v/>
      </c>
      <c r="AA606" s="9" t="str">
        <f t="shared" si="39"/>
        <v/>
      </c>
      <c r="AD606" s="9"/>
      <c r="AN606" s="9" t="str">
        <f t="shared" si="40"/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 t="shared" si="41"/>
        <v/>
      </c>
      <c r="AA607" s="9" t="str">
        <f t="shared" si="39"/>
        <v/>
      </c>
      <c r="AD607" s="9"/>
      <c r="AN607" s="9" t="str">
        <f t="shared" si="40"/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 t="shared" si="41"/>
        <v/>
      </c>
      <c r="AA608" s="9" t="str">
        <f t="shared" si="39"/>
        <v/>
      </c>
      <c r="AD608" s="9"/>
      <c r="AN608" s="9" t="str">
        <f t="shared" si="40"/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 t="shared" si="41"/>
        <v/>
      </c>
      <c r="AA609" s="9" t="str">
        <f t="shared" si="39"/>
        <v/>
      </c>
      <c r="AD609" s="9"/>
      <c r="AN609" s="9" t="str">
        <f t="shared" si="40"/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 t="shared" si="41"/>
        <v/>
      </c>
      <c r="AA610" s="9" t="str">
        <f t="shared" si="39"/>
        <v/>
      </c>
      <c r="AD610" s="9"/>
      <c r="AN610" s="9" t="str">
        <f t="shared" si="40"/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 t="shared" si="41"/>
        <v/>
      </c>
      <c r="AA611" s="9" t="str">
        <f t="shared" si="39"/>
        <v/>
      </c>
      <c r="AD611" s="9"/>
      <c r="AN611" s="9" t="str">
        <f t="shared" si="40"/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 t="shared" si="41"/>
        <v/>
      </c>
      <c r="AA612" s="9" t="str">
        <f t="shared" si="39"/>
        <v/>
      </c>
      <c r="AD612" s="9"/>
      <c r="AN612" s="9" t="str">
        <f t="shared" si="40"/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 t="shared" si="41"/>
        <v/>
      </c>
      <c r="AA613" s="9" t="str">
        <f t="shared" si="39"/>
        <v/>
      </c>
      <c r="AD613" s="9"/>
      <c r="AN613" s="9" t="str">
        <f t="shared" si="40"/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 t="shared" si="41"/>
        <v/>
      </c>
      <c r="AA614" s="9" t="str">
        <f t="shared" si="39"/>
        <v/>
      </c>
      <c r="AD614" s="9"/>
      <c r="AN614" s="9" t="str">
        <f t="shared" si="40"/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 t="shared" si="41"/>
        <v/>
      </c>
      <c r="AA615" s="9" t="str">
        <f t="shared" si="39"/>
        <v/>
      </c>
      <c r="AD615" s="9"/>
      <c r="AN615" s="9" t="str">
        <f t="shared" si="40"/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 t="shared" si="41"/>
        <v/>
      </c>
      <c r="AA616" s="9" t="str">
        <f t="shared" si="39"/>
        <v/>
      </c>
      <c r="AD616" s="9"/>
      <c r="AN616" s="9" t="str">
        <f t="shared" si="40"/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 t="shared" si="41"/>
        <v/>
      </c>
      <c r="AA617" s="9" t="str">
        <f t="shared" si="39"/>
        <v/>
      </c>
      <c r="AD617" s="9"/>
      <c r="AN617" s="9" t="str">
        <f t="shared" si="40"/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 t="shared" si="41"/>
        <v/>
      </c>
      <c r="AA618" s="9" t="str">
        <f t="shared" si="39"/>
        <v/>
      </c>
      <c r="AD618" s="9"/>
      <c r="AN618" s="9" t="str">
        <f t="shared" si="40"/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 t="shared" si="41"/>
        <v/>
      </c>
      <c r="AA619" s="9" t="str">
        <f t="shared" si="39"/>
        <v/>
      </c>
      <c r="AD619" s="9"/>
      <c r="AN619" s="9" t="str">
        <f t="shared" si="40"/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 t="shared" si="41"/>
        <v/>
      </c>
      <c r="AA620" s="9" t="str">
        <f t="shared" si="39"/>
        <v/>
      </c>
      <c r="AD620" s="9"/>
      <c r="AN620" s="9" t="str">
        <f t="shared" si="40"/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 t="shared" si="41"/>
        <v/>
      </c>
      <c r="AA621" s="9" t="str">
        <f t="shared" si="39"/>
        <v/>
      </c>
      <c r="AD621" s="9"/>
      <c r="AN621" s="9" t="str">
        <f t="shared" si="40"/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 t="shared" si="41"/>
        <v/>
      </c>
      <c r="AA622" s="9" t="str">
        <f t="shared" si="39"/>
        <v/>
      </c>
      <c r="AD622" s="9"/>
      <c r="AN622" s="9" t="str">
        <f t="shared" si="40"/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 t="shared" si="41"/>
        <v/>
      </c>
      <c r="AA623" s="9" t="str">
        <f t="shared" si="39"/>
        <v/>
      </c>
      <c r="AD623" s="9"/>
      <c r="AN623" s="9" t="str">
        <f t="shared" si="40"/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 t="shared" si="41"/>
        <v/>
      </c>
      <c r="AA624" s="9" t="str">
        <f t="shared" si="39"/>
        <v/>
      </c>
      <c r="AD624" s="9"/>
      <c r="AN624" s="9" t="str">
        <f t="shared" si="40"/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 t="shared" si="41"/>
        <v/>
      </c>
      <c r="AA625" s="9" t="str">
        <f t="shared" si="39"/>
        <v/>
      </c>
      <c r="AD625" s="9"/>
      <c r="AN625" s="9" t="str">
        <f t="shared" si="40"/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2022-07-19T14:16:30Z</dcterms:modified>
</cp:coreProperties>
</file>