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196CF46-8F3D-4E45-902A-A214894E6E29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<sst xmlns="http://schemas.openxmlformats.org/spreadsheetml/2006/main" count="4599" uniqueCount="1024">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</sst>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Apple"/>
      </filters>
    </filterColumn>
  </autoFilter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zoomScale="122" zoomScaleNormal="122" workbookViewId="0">
      <selection activeCell="B664" sqref="B66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472</v>
      </c>
      <c r="G1" s="21" t="s">
        <v>337</v>
      </c>
      <c r="H1" s="21" t="s">
        <v>337</v>
      </c>
      <c r="I1" s="21" t="s">
        <v>337</v>
      </c>
      <c r="J1" s="21" t="s">
        <v>756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780</v>
      </c>
      <c r="Q1" s="26" t="s">
        <v>780</v>
      </c>
      <c r="R1" s="26" t="s">
        <v>780</v>
      </c>
      <c r="S1" s="26" t="s">
        <v>869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729</v>
      </c>
      <c r="AG1" s="26" t="s">
        <v>729</v>
      </c>
      <c r="AH1" s="26" t="s">
        <v>729</v>
      </c>
      <c r="AI1" s="26" t="s">
        <v>729</v>
      </c>
      <c r="AJ1" s="26" t="s">
        <v>729</v>
      </c>
      <c r="AK1" s="26" t="s">
        <v>729</v>
      </c>
      <c r="AL1" s="26" t="s">
        <v>729</v>
      </c>
      <c r="AM1" s="26" t="s">
        <v>729</v>
      </c>
      <c r="AN1" s="26" t="s">
        <v>729</v>
      </c>
      <c r="AO1" s="27" t="s">
        <v>730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761</v>
      </c>
      <c r="K2" s="22" t="s">
        <v>394</v>
      </c>
      <c r="L2" s="22" t="s">
        <v>754</v>
      </c>
      <c r="M2" s="22" t="s">
        <v>755</v>
      </c>
      <c r="N2" s="23" t="s">
        <v>757</v>
      </c>
      <c r="O2" s="28" t="s">
        <v>422</v>
      </c>
      <c r="P2" s="28" t="s">
        <v>791</v>
      </c>
      <c r="Q2" s="28" t="s">
        <v>792</v>
      </c>
      <c r="R2" s="33" t="s">
        <v>781</v>
      </c>
      <c r="S2" s="28" t="s">
        <v>870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836</v>
      </c>
      <c r="AE2" s="32" t="s">
        <v>171</v>
      </c>
      <c r="AF2" s="30" t="s">
        <v>478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589</v>
      </c>
      <c r="AM2" s="30" t="s">
        <v>476</v>
      </c>
      <c r="AN2" s="30" t="s">
        <v>477</v>
      </c>
      <c r="AO2" s="32" t="s">
        <v>475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758</v>
      </c>
      <c r="K3" s="2" t="s">
        <v>393</v>
      </c>
      <c r="L3" s="2" t="s">
        <v>751</v>
      </c>
      <c r="M3" s="2" t="s">
        <v>752</v>
      </c>
      <c r="N3" s="3" t="s">
        <v>753</v>
      </c>
      <c r="O3" s="4" t="s">
        <v>420</v>
      </c>
      <c r="P3" s="4" t="s">
        <v>865</v>
      </c>
      <c r="Q3" s="4" t="s">
        <v>866</v>
      </c>
      <c r="R3" s="4" t="s">
        <v>867</v>
      </c>
      <c r="S3" s="4" t="s">
        <v>868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588</v>
      </c>
      <c r="AM3" s="5" t="s">
        <v>473</v>
      </c>
      <c r="AN3" s="5" t="s">
        <v>474</v>
      </c>
      <c r="AO3" s="6" t="s">
        <v>519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771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434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536</v>
      </c>
      <c r="AG4" s="10">
        <v>3.15</v>
      </c>
      <c r="AH4" s="8" t="s">
        <v>510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707</v>
      </c>
      <c r="O5" s="10" t="s">
        <v>433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434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388</v>
      </c>
      <c r="AD5" s="8">
        <v>1</v>
      </c>
      <c r="AE5" s="11" t="s">
        <v>193</v>
      </c>
      <c r="AF5" s="8" t="s">
        <v>536</v>
      </c>
      <c r="AG5" s="10">
        <v>3.15</v>
      </c>
      <c r="AH5" s="8" t="s">
        <v>510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1010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772</v>
      </c>
      <c r="N6" s="8"/>
      <c r="O6" s="10"/>
      <c r="P6" s="10"/>
      <c r="Q6" s="10"/>
      <c r="R6" s="10"/>
      <c r="S6" s="10"/>
      <c r="T6" s="8"/>
      <c r="W6" s="8" t="s">
        <v>434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680</v>
      </c>
      <c r="AH6" s="8" t="s">
        <v>682</v>
      </c>
      <c r="AI6" s="8" t="s">
        <v>678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707</v>
      </c>
      <c r="O7" s="10" t="s">
        <v>433</v>
      </c>
      <c r="P7" s="10"/>
      <c r="Q7" s="10"/>
      <c r="R7" s="10"/>
      <c r="S7" s="10"/>
      <c r="T7" s="8"/>
      <c r="W7" s="8" t="s">
        <v>434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680</v>
      </c>
      <c r="AH7" s="8" t="s">
        <v>682</v>
      </c>
      <c r="AI7" s="8" t="s">
        <v>678</v>
      </c>
      <c r="AJ7" s="8" t="s">
        <v>128</v>
      </c>
      <c r="AK7" s="8" t="s">
        <v>130</v>
      </c>
      <c r="AL7" s="8" t="s">
        <v>598</v>
      </c>
      <c r="AM7" s="12" t="s">
        <v>688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772</v>
      </c>
      <c r="N8" s="8"/>
      <c r="O8" s="10"/>
      <c r="P8" s="10"/>
      <c r="Q8" s="10"/>
      <c r="R8" s="10"/>
      <c r="S8" s="10"/>
      <c r="T8" s="8"/>
      <c r="W8" s="8" t="s">
        <v>434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680</v>
      </c>
      <c r="AH8" s="8" t="s">
        <v>682</v>
      </c>
      <c r="AI8" s="8" t="s">
        <v>678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707</v>
      </c>
      <c r="O9" s="10" t="s">
        <v>433</v>
      </c>
      <c r="P9" s="10"/>
      <c r="Q9" s="10"/>
      <c r="R9" s="10"/>
      <c r="S9" s="10"/>
      <c r="T9" s="8"/>
      <c r="W9" s="8" t="s">
        <v>434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680</v>
      </c>
      <c r="AH9" s="8" t="s">
        <v>682</v>
      </c>
      <c r="AI9" s="8" t="s">
        <v>678</v>
      </c>
      <c r="AJ9" s="8" t="s">
        <v>128</v>
      </c>
      <c r="AK9" s="8" t="s">
        <v>127</v>
      </c>
      <c r="AL9" s="8" t="s">
        <v>598</v>
      </c>
      <c r="AM9" s="8" t="s">
        <v>687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1014</v>
      </c>
      <c r="F10" s="8" t="str">
        <f>IF(ISBLANK(E10), "", Table2[[#This Row],[unique_id]])</f>
        <v>bertram_2_office_lounge_temperature</v>
      </c>
      <c r="G10" s="8" t="s">
        <v>208</v>
      </c>
      <c r="H10" s="8" t="s">
        <v>87</v>
      </c>
      <c r="I10" s="8" t="s">
        <v>30</v>
      </c>
      <c r="J10" s="8" t="s">
        <v>771</v>
      </c>
      <c r="N10" s="8"/>
      <c r="O10" s="10"/>
      <c r="P10" s="10"/>
      <c r="Q10" s="10"/>
      <c r="R10" s="10"/>
      <c r="S10" s="10"/>
      <c r="T10" s="8"/>
      <c r="W10" s="8" t="s">
        <v>434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765</v>
      </c>
      <c r="AG10" s="10" t="s">
        <v>681</v>
      </c>
      <c r="AH10" s="8" t="s">
        <v>682</v>
      </c>
      <c r="AI10" s="8" t="s">
        <v>679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1015</v>
      </c>
      <c r="F11" s="8" t="str">
        <f>IF(ISBLANK(E11), "", Table2[[#This Row],[unique_id]])</f>
        <v>compensation_sensor_bertram_2_office_lounge_temperature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707</v>
      </c>
      <c r="O11" s="10" t="s">
        <v>433</v>
      </c>
      <c r="P11" s="10"/>
      <c r="Q11" s="10"/>
      <c r="R11" s="10"/>
      <c r="S11" s="10"/>
      <c r="T11" s="8"/>
      <c r="W11" s="8" t="s">
        <v>434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765</v>
      </c>
      <c r="AG11" s="10" t="s">
        <v>681</v>
      </c>
      <c r="AH11" s="8" t="s">
        <v>682</v>
      </c>
      <c r="AI11" s="8" t="s">
        <v>679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1016</v>
      </c>
      <c r="F12" s="8" t="str">
        <f>IF(ISBLANK(E12), "", Table2[[#This Row],[unique_id]])</f>
        <v>parents_temperature</v>
      </c>
      <c r="G12" s="8" t="s">
        <v>206</v>
      </c>
      <c r="H12" s="8" t="s">
        <v>87</v>
      </c>
      <c r="I12" s="8" t="s">
        <v>30</v>
      </c>
      <c r="J12" s="8" t="s">
        <v>771</v>
      </c>
      <c r="N12" s="8"/>
      <c r="O12" s="10"/>
      <c r="P12" s="10"/>
      <c r="Q12" s="10"/>
      <c r="R12" s="10"/>
      <c r="S12" s="10"/>
      <c r="T12" s="8"/>
      <c r="W12" s="8" t="s">
        <v>434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680</v>
      </c>
      <c r="AH12" s="8" t="s">
        <v>682</v>
      </c>
      <c r="AI12" s="8" t="s">
        <v>678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1017</v>
      </c>
      <c r="F13" s="8" t="str">
        <f>IF(ISBLANK(E13), "", Table2[[#This Row],[unique_id]])</f>
        <v>compensation_sensor_parents_temperature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707</v>
      </c>
      <c r="O13" s="10" t="s">
        <v>433</v>
      </c>
      <c r="P13" s="10"/>
      <c r="Q13" s="10"/>
      <c r="R13" s="10"/>
      <c r="S13" s="10"/>
      <c r="T13" s="8"/>
      <c r="W13" s="8" t="s">
        <v>434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680</v>
      </c>
      <c r="AH13" s="8" t="s">
        <v>682</v>
      </c>
      <c r="AI13" s="8" t="s">
        <v>678</v>
      </c>
      <c r="AJ13" s="8" t="s">
        <v>128</v>
      </c>
      <c r="AK13" s="8" t="str">
        <f>G13</f>
        <v>Parents</v>
      </c>
      <c r="AL13" s="8" t="s">
        <v>598</v>
      </c>
      <c r="AM13" s="8" t="s">
        <v>683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969</v>
      </c>
      <c r="F14" s="8" t="str">
        <f>IF(ISBLANK(E14), "", Table2[[#This Row],[unique_id]])</f>
        <v>bertram_2_office_temperature</v>
      </c>
      <c r="G14" s="8" t="s">
        <v>227</v>
      </c>
      <c r="H14" s="8" t="s">
        <v>87</v>
      </c>
      <c r="I14" s="8" t="s">
        <v>30</v>
      </c>
      <c r="J14" s="8" t="s">
        <v>771</v>
      </c>
      <c r="N14" s="8"/>
      <c r="O14" s="10"/>
      <c r="P14" s="10"/>
      <c r="Q14" s="10"/>
      <c r="R14" s="10"/>
      <c r="S14" s="10"/>
      <c r="T14" s="8"/>
      <c r="W14" s="8" t="s">
        <v>434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681</v>
      </c>
      <c r="AH14" s="8" t="s">
        <v>682</v>
      </c>
      <c r="AI14" s="8" t="s">
        <v>679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970</v>
      </c>
      <c r="F15" s="8" t="str">
        <f>IF(ISBLANK(E15), "", Table2[[#This Row],[unique_id]])</f>
        <v>compensation_sensor_bertram_2_office_temperature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707</v>
      </c>
      <c r="O15" s="10" t="s">
        <v>433</v>
      </c>
      <c r="P15" s="10"/>
      <c r="Q15" s="10"/>
      <c r="R15" s="10"/>
      <c r="S15" s="10"/>
      <c r="T15" s="8"/>
      <c r="W15" s="8" t="s">
        <v>434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681</v>
      </c>
      <c r="AH15" s="8" t="s">
        <v>682</v>
      </c>
      <c r="AI15" s="8" t="s">
        <v>679</v>
      </c>
      <c r="AJ15" s="8" t="s">
        <v>128</v>
      </c>
      <c r="AK15" s="8" t="str">
        <f>G15</f>
        <v>Office</v>
      </c>
      <c r="AL15" s="8" t="s">
        <v>598</v>
      </c>
      <c r="AM15" s="8" t="s">
        <v>684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971</v>
      </c>
      <c r="F16" s="8" t="str">
        <f>IF(ISBLANK(E16), "", Table2[[#This Row],[unique_id]])</f>
        <v>bertram_2_kitchen_temperature</v>
      </c>
      <c r="G16" s="8" t="s">
        <v>220</v>
      </c>
      <c r="H16" s="8" t="s">
        <v>87</v>
      </c>
      <c r="I16" s="8" t="s">
        <v>30</v>
      </c>
      <c r="J16" s="8" t="s">
        <v>771</v>
      </c>
      <c r="N16" s="8"/>
      <c r="O16" s="10"/>
      <c r="P16" s="10"/>
      <c r="Q16" s="10"/>
      <c r="R16" s="10"/>
      <c r="S16" s="10"/>
      <c r="T16" s="8"/>
      <c r="W16" s="8" t="s">
        <v>434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681</v>
      </c>
      <c r="AH16" s="8" t="s">
        <v>682</v>
      </c>
      <c r="AI16" s="8" t="s">
        <v>679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972</v>
      </c>
      <c r="F17" s="8" t="str">
        <f>IF(ISBLANK(E17), "", Table2[[#This Row],[unique_id]])</f>
        <v>compensation_sensor_bertram_2_kitchen_temperature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707</v>
      </c>
      <c r="O17" s="10" t="s">
        <v>433</v>
      </c>
      <c r="P17" s="10"/>
      <c r="Q17" s="10"/>
      <c r="R17" s="10"/>
      <c r="S17" s="10"/>
      <c r="T17" s="8"/>
      <c r="W17" s="8" t="s">
        <v>434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681</v>
      </c>
      <c r="AH17" s="8" t="s">
        <v>682</v>
      </c>
      <c r="AI17" s="8" t="s">
        <v>679</v>
      </c>
      <c r="AJ17" s="8" t="s">
        <v>128</v>
      </c>
      <c r="AK17" s="8" t="str">
        <f>G17</f>
        <v>Kitchen</v>
      </c>
      <c r="AL17" s="8" t="s">
        <v>598</v>
      </c>
      <c r="AM17" s="8" t="s">
        <v>686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973</v>
      </c>
      <c r="F18" s="8" t="str">
        <f>IF(ISBLANK(E18), "", Table2[[#This Row],[unique_id]])</f>
        <v>bertram_2_office_pantry_temperature</v>
      </c>
      <c r="G18" s="8" t="s">
        <v>226</v>
      </c>
      <c r="H18" s="8" t="s">
        <v>87</v>
      </c>
      <c r="I18" s="8" t="s">
        <v>30</v>
      </c>
      <c r="J18" s="8" t="s">
        <v>771</v>
      </c>
      <c r="N18" s="8"/>
      <c r="O18" s="10"/>
      <c r="P18" s="10"/>
      <c r="Q18" s="10"/>
      <c r="R18" s="10"/>
      <c r="S18" s="10"/>
      <c r="T18" s="8"/>
      <c r="W18" s="8" t="s">
        <v>434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766</v>
      </c>
      <c r="AG18" s="10" t="s">
        <v>681</v>
      </c>
      <c r="AH18" s="8" t="s">
        <v>682</v>
      </c>
      <c r="AI18" s="8" t="s">
        <v>679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974</v>
      </c>
      <c r="F19" s="8" t="str">
        <f>IF(ISBLANK(E19), "", Table2[[#This Row],[unique_id]])</f>
        <v>compensation_sensor_bertram_2_office_pantry_temperature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707</v>
      </c>
      <c r="O19" s="10" t="s">
        <v>433</v>
      </c>
      <c r="P19" s="10"/>
      <c r="Q19" s="10"/>
      <c r="R19" s="10"/>
      <c r="S19" s="10"/>
      <c r="T19" s="8"/>
      <c r="W19" s="8" t="s">
        <v>434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766</v>
      </c>
      <c r="AG19" s="10" t="s">
        <v>681</v>
      </c>
      <c r="AH19" s="8" t="s">
        <v>682</v>
      </c>
      <c r="AI19" s="8" t="s">
        <v>679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975</v>
      </c>
      <c r="F20" s="8" t="str">
        <f>IF(ISBLANK(E20), "", Table2[[#This Row],[unique_id]])</f>
        <v>bertram_2_office_dining_temperature</v>
      </c>
      <c r="G20" s="8" t="s">
        <v>207</v>
      </c>
      <c r="H20" s="8" t="s">
        <v>87</v>
      </c>
      <c r="I20" s="8" t="s">
        <v>30</v>
      </c>
      <c r="J20" s="8" t="s">
        <v>771</v>
      </c>
      <c r="N20" s="8"/>
      <c r="O20" s="10"/>
      <c r="P20" s="10"/>
      <c r="Q20" s="10"/>
      <c r="R20" s="10"/>
      <c r="S20" s="10"/>
      <c r="T20" s="8"/>
      <c r="W20" s="8" t="s">
        <v>434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767</v>
      </c>
      <c r="AG20" s="10" t="s">
        <v>681</v>
      </c>
      <c r="AH20" s="8" t="s">
        <v>682</v>
      </c>
      <c r="AI20" s="8" t="s">
        <v>679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976</v>
      </c>
      <c r="F21" s="8" t="str">
        <f>IF(ISBLANK(E21), "", Table2[[#This Row],[unique_id]])</f>
        <v>compensation_sensor_bertram_2_office_dining_temperature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707</v>
      </c>
      <c r="O21" s="10" t="s">
        <v>433</v>
      </c>
      <c r="P21" s="10"/>
      <c r="Q21" s="10"/>
      <c r="R21" s="10"/>
      <c r="S21" s="10"/>
      <c r="T21" s="8"/>
      <c r="W21" s="8" t="s">
        <v>434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767</v>
      </c>
      <c r="AG21" s="10" t="s">
        <v>681</v>
      </c>
      <c r="AH21" s="8" t="s">
        <v>682</v>
      </c>
      <c r="AI21" s="8" t="s">
        <v>679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977</v>
      </c>
      <c r="F22" s="8" t="str">
        <f>IF(ISBLANK(E22), "", Table2[[#This Row],[unique_id]])</f>
        <v>laundry_temperature</v>
      </c>
      <c r="G22" s="8" t="s">
        <v>228</v>
      </c>
      <c r="H22" s="8" t="s">
        <v>87</v>
      </c>
      <c r="I22" s="8" t="s">
        <v>30</v>
      </c>
      <c r="J22" s="8" t="s">
        <v>771</v>
      </c>
      <c r="N22" s="8"/>
      <c r="O22" s="10"/>
      <c r="P22" s="10"/>
      <c r="Q22" s="10"/>
      <c r="R22" s="10"/>
      <c r="S22" s="10"/>
      <c r="T22" s="8"/>
      <c r="W22" s="8" t="s">
        <v>434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680</v>
      </c>
      <c r="AH22" s="8" t="s">
        <v>682</v>
      </c>
      <c r="AI22" s="8" t="s">
        <v>678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978</v>
      </c>
      <c r="F23" s="8" t="str">
        <f>IF(ISBLANK(E23), "", Table2[[#This Row],[unique_id]])</f>
        <v>compensation_sensor_laundry_temperature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707</v>
      </c>
      <c r="O23" s="10" t="s">
        <v>433</v>
      </c>
      <c r="P23" s="10"/>
      <c r="Q23" s="10"/>
      <c r="R23" s="10"/>
      <c r="S23" s="10"/>
      <c r="T23" s="8"/>
      <c r="W23" s="8" t="s">
        <v>434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680</v>
      </c>
      <c r="AH23" s="8" t="s">
        <v>682</v>
      </c>
      <c r="AI23" s="8" t="s">
        <v>678</v>
      </c>
      <c r="AJ23" s="8" t="s">
        <v>128</v>
      </c>
      <c r="AK23" s="8" t="str">
        <f>G23</f>
        <v>Laundry</v>
      </c>
      <c r="AL23" s="8" t="s">
        <v>598</v>
      </c>
      <c r="AM23" s="12" t="s">
        <v>685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979</v>
      </c>
      <c r="F24" s="8" t="str">
        <f>IF(ISBLANK(E24), "", Table2[[#This Row],[unique_id]])</f>
        <v>bertram_2_office_basement_temperature</v>
      </c>
      <c r="G24" s="8" t="s">
        <v>225</v>
      </c>
      <c r="H24" s="8" t="s">
        <v>87</v>
      </c>
      <c r="I24" s="8" t="s">
        <v>30</v>
      </c>
      <c r="J24" s="8" t="s">
        <v>771</v>
      </c>
      <c r="N24" s="8"/>
      <c r="O24" s="10"/>
      <c r="P24" s="10"/>
      <c r="Q24" s="10"/>
      <c r="R24" s="10"/>
      <c r="S24" s="10"/>
      <c r="T24" s="8"/>
      <c r="W24" s="8" t="s">
        <v>434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768</v>
      </c>
      <c r="AG24" s="10" t="s">
        <v>681</v>
      </c>
      <c r="AH24" s="8" t="s">
        <v>682</v>
      </c>
      <c r="AI24" s="8" t="s">
        <v>679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980</v>
      </c>
      <c r="F25" s="8" t="str">
        <f>IF(ISBLANK(E25), "", Table2[[#This Row],[unique_id]])</f>
        <v>compensation_sensor_bertram_2_office_basement_temperature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707</v>
      </c>
      <c r="O25" s="10" t="s">
        <v>433</v>
      </c>
      <c r="P25" s="10"/>
      <c r="Q25" s="10"/>
      <c r="R25" s="10"/>
      <c r="S25" s="10"/>
      <c r="T25" s="8"/>
      <c r="W25" s="8" t="s">
        <v>434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768</v>
      </c>
      <c r="AG25" s="10" t="s">
        <v>681</v>
      </c>
      <c r="AH25" s="8" t="s">
        <v>682</v>
      </c>
      <c r="AI25" s="8" t="s">
        <v>679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770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771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434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536</v>
      </c>
      <c r="AG26" s="10">
        <v>3.15</v>
      </c>
      <c r="AH26" s="8" t="s">
        <v>510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433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434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388</v>
      </c>
      <c r="AD27" s="8">
        <v>1</v>
      </c>
      <c r="AE27" s="11" t="s">
        <v>193</v>
      </c>
      <c r="AF27" s="8" t="s">
        <v>536</v>
      </c>
      <c r="AG27" s="10">
        <v>3.15</v>
      </c>
      <c r="AH27" s="8" t="s">
        <v>510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433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434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388</v>
      </c>
      <c r="AD28" s="8">
        <v>1</v>
      </c>
      <c r="AE28" s="11" t="s">
        <v>193</v>
      </c>
      <c r="AF28" s="8" t="s">
        <v>536</v>
      </c>
      <c r="AG28" s="10">
        <v>3.15</v>
      </c>
      <c r="AH28" s="8" t="s">
        <v>510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433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434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388</v>
      </c>
      <c r="AD29" s="8">
        <v>1</v>
      </c>
      <c r="AE29" s="11" t="s">
        <v>193</v>
      </c>
      <c r="AF29" s="8" t="s">
        <v>536</v>
      </c>
      <c r="AG29" s="10">
        <v>3.15</v>
      </c>
      <c r="AH29" s="8" t="s">
        <v>510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433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434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388</v>
      </c>
      <c r="AD30" s="8">
        <v>1</v>
      </c>
      <c r="AE30" s="11" t="s">
        <v>193</v>
      </c>
      <c r="AF30" s="8" t="s">
        <v>536</v>
      </c>
      <c r="AG30" s="10">
        <v>3.15</v>
      </c>
      <c r="AH30" s="8" t="s">
        <v>510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433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434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388</v>
      </c>
      <c r="AD31" s="8">
        <v>1</v>
      </c>
      <c r="AE31" s="11" t="s">
        <v>193</v>
      </c>
      <c r="AF31" s="8" t="s">
        <v>536</v>
      </c>
      <c r="AG31" s="10">
        <v>3.15</v>
      </c>
      <c r="AH31" s="8" t="s">
        <v>510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433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434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388</v>
      </c>
      <c r="AD32" s="8">
        <v>1</v>
      </c>
      <c r="AE32" s="11" t="s">
        <v>193</v>
      </c>
      <c r="AF32" s="8" t="s">
        <v>536</v>
      </c>
      <c r="AG32" s="10">
        <v>3.15</v>
      </c>
      <c r="AH32" s="8" t="s">
        <v>510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430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433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434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388</v>
      </c>
      <c r="AD33" s="8">
        <v>1</v>
      </c>
      <c r="AE33" s="11" t="s">
        <v>193</v>
      </c>
      <c r="AF33" s="8" t="s">
        <v>536</v>
      </c>
      <c r="AG33" s="10">
        <v>3.15</v>
      </c>
      <c r="AH33" s="8" t="s">
        <v>510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711</v>
      </c>
      <c r="D34" s="8" t="s">
        <v>461</v>
      </c>
      <c r="E34" s="8" t="s">
        <v>460</v>
      </c>
      <c r="F34" s="8" t="str">
        <f>IF(ISBLANK(E34), "", Table2[[#This Row],[unique_id]])</f>
        <v>column_break</v>
      </c>
      <c r="G34" s="8" t="s">
        <v>457</v>
      </c>
      <c r="H34" s="8" t="s">
        <v>87</v>
      </c>
      <c r="I34" s="8" t="s">
        <v>30</v>
      </c>
      <c r="L34" s="8" t="s">
        <v>458</v>
      </c>
      <c r="M34" s="8" t="s">
        <v>459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731</v>
      </c>
      <c r="D35" s="8" t="s">
        <v>27</v>
      </c>
      <c r="E35" s="8" t="s">
        <v>735</v>
      </c>
      <c r="F35" s="8" t="str">
        <f>IF(ISBLANK(E35), "", Table2[[#This Row],[unique_id]])</f>
        <v>lounge_air_purifier_pm25</v>
      </c>
      <c r="G35" s="8" t="s">
        <v>208</v>
      </c>
      <c r="H35" s="8" t="s">
        <v>734</v>
      </c>
      <c r="I35" s="8" t="s">
        <v>30</v>
      </c>
      <c r="L35" s="8" t="s">
        <v>90</v>
      </c>
      <c r="N35" s="8" t="s">
        <v>707</v>
      </c>
      <c r="O35" s="10"/>
      <c r="P35" s="10"/>
      <c r="Q35" s="10"/>
      <c r="R35" s="10"/>
      <c r="S35" s="10"/>
      <c r="T35" s="8"/>
      <c r="W35" s="8" t="s">
        <v>737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731</v>
      </c>
      <c r="D36" s="8" t="s">
        <v>27</v>
      </c>
      <c r="E36" s="8" t="s">
        <v>846</v>
      </c>
      <c r="F36" s="8" t="str">
        <f>IF(ISBLANK(E36), "", Table2[[#This Row],[unique_id]])</f>
        <v>dining_air_purifier_pm25</v>
      </c>
      <c r="G36" s="8" t="s">
        <v>207</v>
      </c>
      <c r="H36" s="8" t="s">
        <v>734</v>
      </c>
      <c r="I36" s="8" t="s">
        <v>30</v>
      </c>
      <c r="L36" s="8" t="s">
        <v>90</v>
      </c>
      <c r="N36" s="8" t="s">
        <v>707</v>
      </c>
      <c r="O36" s="10"/>
      <c r="P36" s="10"/>
      <c r="Q36" s="10"/>
      <c r="R36" s="10"/>
      <c r="S36" s="10"/>
      <c r="T36" s="8"/>
      <c r="W36" s="8" t="s">
        <v>737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711</v>
      </c>
      <c r="D37" s="8" t="s">
        <v>461</v>
      </c>
      <c r="E37" s="8" t="s">
        <v>460</v>
      </c>
      <c r="F37" s="8" t="str">
        <f>IF(ISBLANK(E37), "", Table2[[#This Row],[unique_id]])</f>
        <v>column_break</v>
      </c>
      <c r="G37" s="8" t="s">
        <v>457</v>
      </c>
      <c r="H37" s="8" t="s">
        <v>734</v>
      </c>
      <c r="I37" s="8" t="s">
        <v>30</v>
      </c>
      <c r="L37" s="8" t="s">
        <v>458</v>
      </c>
      <c r="M37" s="8" t="s">
        <v>459</v>
      </c>
      <c r="N37" s="8"/>
      <c r="O37" s="10"/>
      <c r="P37" s="10"/>
      <c r="Q37" s="10"/>
      <c r="R37" s="10"/>
      <c r="S37" s="10"/>
      <c r="T37" s="8"/>
      <c r="W37" s="8" t="s">
        <v>737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707</v>
      </c>
      <c r="O38" s="10" t="s">
        <v>433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436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389</v>
      </c>
      <c r="AD38" s="8">
        <v>1</v>
      </c>
      <c r="AE38" s="11" t="s">
        <v>193</v>
      </c>
      <c r="AF38" s="8" t="s">
        <v>536</v>
      </c>
      <c r="AG38" s="10">
        <v>3.15</v>
      </c>
      <c r="AH38" s="8" t="s">
        <v>510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707</v>
      </c>
      <c r="O39" s="10" t="s">
        <v>433</v>
      </c>
      <c r="P39" s="10"/>
      <c r="Q39" s="10"/>
      <c r="R39" s="10"/>
      <c r="S39" s="10"/>
      <c r="T39" s="8"/>
      <c r="W39" s="8" t="s">
        <v>436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680</v>
      </c>
      <c r="AH39" s="8" t="s">
        <v>682</v>
      </c>
      <c r="AI39" s="8" t="s">
        <v>678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707</v>
      </c>
      <c r="O40" s="10" t="s">
        <v>433</v>
      </c>
      <c r="P40" s="10"/>
      <c r="Q40" s="10"/>
      <c r="R40" s="10"/>
      <c r="S40" s="10"/>
      <c r="T40" s="8"/>
      <c r="W40" s="8" t="s">
        <v>436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680</v>
      </c>
      <c r="AH40" s="8" t="s">
        <v>682</v>
      </c>
      <c r="AI40" s="8" t="s">
        <v>678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983</v>
      </c>
      <c r="F41" s="8" t="str">
        <f>IF(ISBLANK(E41), "", Table2[[#This Row],[unique_id]])</f>
        <v>compensation_sensor_bertram_2_office_lounge_humidity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707</v>
      </c>
      <c r="O41" s="10" t="s">
        <v>433</v>
      </c>
      <c r="P41" s="10"/>
      <c r="Q41" s="10"/>
      <c r="R41" s="10"/>
      <c r="S41" s="10"/>
      <c r="T41" s="8"/>
      <c r="W41" s="8" t="s">
        <v>436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765</v>
      </c>
      <c r="AG41" s="10" t="s">
        <v>681</v>
      </c>
      <c r="AH41" s="8" t="s">
        <v>682</v>
      </c>
      <c r="AI41" s="8" t="s">
        <v>679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984</v>
      </c>
      <c r="F42" s="8" t="str">
        <f>IF(ISBLANK(E42), "", Table2[[#This Row],[unique_id]])</f>
        <v>compensation_sensor_parents_humidity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707</v>
      </c>
      <c r="O42" s="10" t="s">
        <v>433</v>
      </c>
      <c r="P42" s="10"/>
      <c r="Q42" s="10"/>
      <c r="R42" s="10"/>
      <c r="S42" s="10"/>
      <c r="T42" s="8"/>
      <c r="W42" s="8" t="s">
        <v>436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680</v>
      </c>
      <c r="AH42" s="8" t="s">
        <v>682</v>
      </c>
      <c r="AI42" s="8" t="s">
        <v>678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985</v>
      </c>
      <c r="F43" s="8" t="str">
        <f>IF(ISBLANK(E43), "", Table2[[#This Row],[unique_id]])</f>
        <v>compensation_sensor_bertram_2_office_humidity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707</v>
      </c>
      <c r="O43" s="10" t="s">
        <v>433</v>
      </c>
      <c r="P43" s="10"/>
      <c r="Q43" s="10"/>
      <c r="R43" s="10"/>
      <c r="S43" s="10"/>
      <c r="T43" s="8"/>
      <c r="W43" s="8" t="s">
        <v>436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681</v>
      </c>
      <c r="AH43" s="8" t="s">
        <v>682</v>
      </c>
      <c r="AI43" s="8" t="s">
        <v>679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986</v>
      </c>
      <c r="F44" s="8" t="str">
        <f>IF(ISBLANK(E44), "", Table2[[#This Row],[unique_id]])</f>
        <v>compensation_sensor_bertram_2_kitchen_humidity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707</v>
      </c>
      <c r="O44" s="10" t="s">
        <v>433</v>
      </c>
      <c r="P44" s="10"/>
      <c r="Q44" s="10"/>
      <c r="R44" s="10"/>
      <c r="S44" s="10"/>
      <c r="T44" s="8"/>
      <c r="W44" s="8" t="s">
        <v>436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681</v>
      </c>
      <c r="AH44" s="8" t="s">
        <v>682</v>
      </c>
      <c r="AI44" s="8" t="s">
        <v>679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987</v>
      </c>
      <c r="F45" s="8" t="str">
        <f>IF(ISBLANK(E45), "", Table2[[#This Row],[unique_id]])</f>
        <v>compensation_sensor_bertram_2_office_pantry_humidity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707</v>
      </c>
      <c r="O45" s="10" t="s">
        <v>433</v>
      </c>
      <c r="P45" s="10"/>
      <c r="Q45" s="10"/>
      <c r="R45" s="10"/>
      <c r="S45" s="10"/>
      <c r="T45" s="8"/>
      <c r="W45" s="8" t="s">
        <v>436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766</v>
      </c>
      <c r="AG45" s="10" t="s">
        <v>681</v>
      </c>
      <c r="AH45" s="8" t="s">
        <v>682</v>
      </c>
      <c r="AI45" s="8" t="s">
        <v>679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988</v>
      </c>
      <c r="F46" s="8" t="str">
        <f>IF(ISBLANK(E46), "", Table2[[#This Row],[unique_id]])</f>
        <v>compensation_sensor_bertram_2_office_dining_humidity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707</v>
      </c>
      <c r="O46" s="10" t="s">
        <v>433</v>
      </c>
      <c r="P46" s="10"/>
      <c r="Q46" s="10"/>
      <c r="R46" s="10"/>
      <c r="S46" s="10"/>
      <c r="T46" s="8"/>
      <c r="W46" s="8" t="s">
        <v>436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767</v>
      </c>
      <c r="AG46" s="10" t="s">
        <v>681</v>
      </c>
      <c r="AH46" s="8" t="s">
        <v>682</v>
      </c>
      <c r="AI46" s="8" t="s">
        <v>679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989</v>
      </c>
      <c r="F47" s="8" t="str">
        <f>IF(ISBLANK(E47), "", Table2[[#This Row],[unique_id]])</f>
        <v>compensation_sensor_laundry_humidity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707</v>
      </c>
      <c r="O47" s="10" t="s">
        <v>433</v>
      </c>
      <c r="P47" s="10"/>
      <c r="Q47" s="10"/>
      <c r="R47" s="10"/>
      <c r="S47" s="10"/>
      <c r="T47" s="8"/>
      <c r="W47" s="8" t="s">
        <v>436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680</v>
      </c>
      <c r="AH47" s="8" t="s">
        <v>682</v>
      </c>
      <c r="AI47" s="8" t="s">
        <v>678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990</v>
      </c>
      <c r="F48" s="8" t="str">
        <f>IF(ISBLANK(E48), "", Table2[[#This Row],[unique_id]])</f>
        <v>compensation_sensor_bertram_2_office_basement_humidity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707</v>
      </c>
      <c r="O48" s="10" t="s">
        <v>433</v>
      </c>
      <c r="P48" s="10"/>
      <c r="Q48" s="10"/>
      <c r="R48" s="10"/>
      <c r="S48" s="10"/>
      <c r="T48" s="8"/>
      <c r="W48" s="8" t="s">
        <v>436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768</v>
      </c>
      <c r="AG48" s="10" t="s">
        <v>681</v>
      </c>
      <c r="AH48" s="8" t="s">
        <v>682</v>
      </c>
      <c r="AI48" s="8" t="s">
        <v>679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433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436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389</v>
      </c>
      <c r="AD49" s="8">
        <v>1</v>
      </c>
      <c r="AE49" s="11" t="s">
        <v>193</v>
      </c>
      <c r="AF49" s="8" t="s">
        <v>536</v>
      </c>
      <c r="AG49" s="10">
        <v>3.15</v>
      </c>
      <c r="AH49" s="8" t="s">
        <v>510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711</v>
      </c>
      <c r="D50" s="8" t="s">
        <v>461</v>
      </c>
      <c r="E50" s="8" t="s">
        <v>460</v>
      </c>
      <c r="F50" s="8" t="str">
        <f>IF(ISBLANK(E50), "", Table2[[#This Row],[unique_id]])</f>
        <v>column_break</v>
      </c>
      <c r="G50" s="8" t="s">
        <v>457</v>
      </c>
      <c r="H50" s="8" t="s">
        <v>29</v>
      </c>
      <c r="I50" s="8" t="s">
        <v>30</v>
      </c>
      <c r="L50" s="8" t="s">
        <v>458</v>
      </c>
      <c r="M50" s="8" t="s">
        <v>459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433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680</v>
      </c>
      <c r="AH51" s="8" t="s">
        <v>682</v>
      </c>
      <c r="AI51" s="8" t="s">
        <v>678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707</v>
      </c>
      <c r="O52" s="10" t="s">
        <v>433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680</v>
      </c>
      <c r="AH52" s="8" t="s">
        <v>682</v>
      </c>
      <c r="AI52" s="8" t="s">
        <v>678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993</v>
      </c>
      <c r="F53" s="8" t="str">
        <f>IF(ISBLANK(E53), "", Table2[[#This Row],[unique_id]])</f>
        <v>compensation_sensor_parents_co2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707</v>
      </c>
      <c r="O53" s="10" t="s">
        <v>421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680</v>
      </c>
      <c r="AH53" s="8" t="s">
        <v>682</v>
      </c>
      <c r="AI53" s="8" t="s">
        <v>678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994</v>
      </c>
      <c r="F54" s="8" t="str">
        <f>IF(ISBLANK(E54), "", Table2[[#This Row],[unique_id]])</f>
        <v>compensation_sensor_bertram_2_office_co2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707</v>
      </c>
      <c r="O54" s="10" t="s">
        <v>433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681</v>
      </c>
      <c r="AH54" s="8" t="s">
        <v>682</v>
      </c>
      <c r="AI54" s="8" t="s">
        <v>679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995</v>
      </c>
      <c r="F55" s="8" t="str">
        <f>IF(ISBLANK(E55), "", Table2[[#This Row],[unique_id]])</f>
        <v>compensation_sensor_bertram_2_office_lounge_co2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707</v>
      </c>
      <c r="O55" s="10" t="s">
        <v>433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765</v>
      </c>
      <c r="AG55" s="10" t="s">
        <v>681</v>
      </c>
      <c r="AH55" s="8" t="s">
        <v>682</v>
      </c>
      <c r="AI55" s="8" t="s">
        <v>679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996</v>
      </c>
      <c r="F56" s="8" t="str">
        <f>IF(ISBLANK(E56), "", Table2[[#This Row],[unique_id]])</f>
        <v>compensation_sensor_bertram_2_kitchen_co2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707</v>
      </c>
      <c r="O56" s="10" t="s">
        <v>433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681</v>
      </c>
      <c r="AH56" s="8" t="s">
        <v>682</v>
      </c>
      <c r="AI56" s="8" t="s">
        <v>679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997</v>
      </c>
      <c r="F57" s="8" t="str">
        <f>IF(ISBLANK(E57), "", Table2[[#This Row],[unique_id]])</f>
        <v>compensation_sensor_bertram_2_office_pantry_co2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707</v>
      </c>
      <c r="O57" s="10" t="s">
        <v>433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766</v>
      </c>
      <c r="AG57" s="10" t="s">
        <v>681</v>
      </c>
      <c r="AH57" s="8" t="s">
        <v>682</v>
      </c>
      <c r="AI57" s="8" t="s">
        <v>679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998</v>
      </c>
      <c r="F58" s="8" t="str">
        <f>IF(ISBLANK(E58), "", Table2[[#This Row],[unique_id]])</f>
        <v>compensation_sensor_bertram_2_office_dining_co2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707</v>
      </c>
      <c r="O58" s="10" t="s">
        <v>433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767</v>
      </c>
      <c r="AG58" s="10" t="s">
        <v>681</v>
      </c>
      <c r="AH58" s="8" t="s">
        <v>682</v>
      </c>
      <c r="AI58" s="8" t="s">
        <v>679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999</v>
      </c>
      <c r="F59" s="8" t="str">
        <f>IF(ISBLANK(E59), "", Table2[[#This Row],[unique_id]])</f>
        <v>compensation_sensor_laundry_co2</v>
      </c>
      <c r="G59" s="8" t="s">
        <v>228</v>
      </c>
      <c r="H59" s="8" t="s">
        <v>186</v>
      </c>
      <c r="I59" s="8" t="s">
        <v>30</v>
      </c>
      <c r="N59" s="8"/>
      <c r="O59" s="10" t="s">
        <v>433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680</v>
      </c>
      <c r="AH59" s="8" t="s">
        <v>682</v>
      </c>
      <c r="AI59" s="8" t="s">
        <v>678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711</v>
      </c>
      <c r="D60" s="8" t="s">
        <v>461</v>
      </c>
      <c r="E60" s="8" t="s">
        <v>460</v>
      </c>
      <c r="F60" s="8" t="str">
        <f>IF(ISBLANK(E60), "", Table2[[#This Row],[unique_id]])</f>
        <v>column_break</v>
      </c>
      <c r="G60" s="8" t="s">
        <v>457</v>
      </c>
      <c r="H60" s="8" t="s">
        <v>186</v>
      </c>
      <c r="I60" s="8" t="s">
        <v>30</v>
      </c>
      <c r="L60" s="8" t="s">
        <v>458</v>
      </c>
      <c r="M60" s="8" t="s">
        <v>459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1000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707</v>
      </c>
      <c r="O61" s="10" t="s">
        <v>433</v>
      </c>
      <c r="P61" s="10"/>
      <c r="Q61" s="10"/>
      <c r="R61" s="10"/>
      <c r="S61" s="10"/>
      <c r="T61" s="8"/>
      <c r="W61" s="8" t="s">
        <v>435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680</v>
      </c>
      <c r="AH61" s="8" t="s">
        <v>682</v>
      </c>
      <c r="AI61" s="8" t="s">
        <v>678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707</v>
      </c>
      <c r="O62" s="10" t="s">
        <v>433</v>
      </c>
      <c r="P62" s="10"/>
      <c r="Q62" s="10"/>
      <c r="R62" s="10"/>
      <c r="S62" s="10"/>
      <c r="T62" s="8"/>
      <c r="W62" s="8" t="s">
        <v>435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680</v>
      </c>
      <c r="AH62" s="8" t="s">
        <v>682</v>
      </c>
      <c r="AI62" s="8" t="s">
        <v>678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1002</v>
      </c>
      <c r="F63" s="8" t="str">
        <f>IF(ISBLANK(E63), "", Table2[[#This Row],[unique_id]])</f>
        <v>compensation_sensor_parents_noise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707</v>
      </c>
      <c r="O63" s="10" t="s">
        <v>433</v>
      </c>
      <c r="P63" s="10"/>
      <c r="Q63" s="10"/>
      <c r="R63" s="10"/>
      <c r="S63" s="10"/>
      <c r="T63" s="8"/>
      <c r="W63" s="8" t="s">
        <v>435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680</v>
      </c>
      <c r="AH63" s="8" t="s">
        <v>682</v>
      </c>
      <c r="AI63" s="8" t="s">
        <v>678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1003</v>
      </c>
      <c r="F64" s="8" t="str">
        <f>IF(ISBLANK(E64), "", Table2[[#This Row],[unique_id]])</f>
        <v>compensation_sensor_bertram_2_office_noise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707</v>
      </c>
      <c r="O64" s="10" t="s">
        <v>433</v>
      </c>
      <c r="P64" s="10"/>
      <c r="Q64" s="10"/>
      <c r="R64" s="10"/>
      <c r="S64" s="10"/>
      <c r="T64" s="8"/>
      <c r="W64" s="8" t="s">
        <v>435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681</v>
      </c>
      <c r="AH64" s="8" t="s">
        <v>682</v>
      </c>
      <c r="AI64" s="8" t="s">
        <v>679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1004</v>
      </c>
      <c r="F65" s="8" t="str">
        <f>IF(ISBLANK(E65), "", Table2[[#This Row],[unique_id]])</f>
        <v>compensation_sensor_bertram_2_kitchen_noise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707</v>
      </c>
      <c r="O65" s="10" t="s">
        <v>433</v>
      </c>
      <c r="P65" s="10"/>
      <c r="Q65" s="10"/>
      <c r="R65" s="10"/>
      <c r="S65" s="10"/>
      <c r="T65" s="8"/>
      <c r="W65" s="8" t="s">
        <v>435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681</v>
      </c>
      <c r="AH65" s="8" t="s">
        <v>682</v>
      </c>
      <c r="AI65" s="8" t="s">
        <v>679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1005</v>
      </c>
      <c r="F66" s="8" t="str">
        <f>IF(ISBLANK(E66), "", Table2[[#This Row],[unique_id]])</f>
        <v>compensation_sensor_laundry_noise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707</v>
      </c>
      <c r="O66" s="10" t="s">
        <v>433</v>
      </c>
      <c r="P66" s="10"/>
      <c r="Q66" s="10"/>
      <c r="R66" s="10"/>
      <c r="S66" s="10"/>
      <c r="T66" s="8"/>
      <c r="W66" s="8" t="s">
        <v>435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680</v>
      </c>
      <c r="AH66" s="8" t="s">
        <v>682</v>
      </c>
      <c r="AI66" s="8" t="s">
        <v>678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389</v>
      </c>
      <c r="AD67" s="8">
        <v>1</v>
      </c>
      <c r="AE67" s="11" t="s">
        <v>193</v>
      </c>
      <c r="AF67" s="8" t="s">
        <v>536</v>
      </c>
      <c r="AG67" s="10">
        <v>3.15</v>
      </c>
      <c r="AH67" s="8" t="s">
        <v>510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389</v>
      </c>
      <c r="AD68" s="8">
        <v>1</v>
      </c>
      <c r="AE68" s="11" t="s">
        <v>193</v>
      </c>
      <c r="AF68" s="8" t="s">
        <v>536</v>
      </c>
      <c r="AG68" s="10">
        <v>3.15</v>
      </c>
      <c r="AH68" s="8" t="s">
        <v>510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389</v>
      </c>
      <c r="AD69" s="8">
        <v>1</v>
      </c>
      <c r="AE69" s="11" t="s">
        <v>193</v>
      </c>
      <c r="AF69" s="8" t="s">
        <v>536</v>
      </c>
      <c r="AG69" s="10">
        <v>3.15</v>
      </c>
      <c r="AH69" s="8" t="s">
        <v>510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389</v>
      </c>
      <c r="AD70" s="8">
        <v>1</v>
      </c>
      <c r="AE70" s="11" t="s">
        <v>193</v>
      </c>
      <c r="AF70" s="8" t="s">
        <v>536</v>
      </c>
      <c r="AG70" s="10">
        <v>3.15</v>
      </c>
      <c r="AH70" s="8" t="s">
        <v>510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389</v>
      </c>
      <c r="AD71" s="8">
        <v>1</v>
      </c>
      <c r="AE71" s="11" t="s">
        <v>193</v>
      </c>
      <c r="AF71" s="8" t="s">
        <v>536</v>
      </c>
      <c r="AG71" s="10">
        <v>3.15</v>
      </c>
      <c r="AH71" s="8" t="s">
        <v>510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389</v>
      </c>
      <c r="AD72" s="8">
        <v>1</v>
      </c>
      <c r="AE72" s="11" t="s">
        <v>193</v>
      </c>
      <c r="AF72" s="8" t="s">
        <v>536</v>
      </c>
      <c r="AG72" s="10">
        <v>3.15</v>
      </c>
      <c r="AH72" s="8" t="s">
        <v>510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388</v>
      </c>
      <c r="AD73" s="8">
        <v>1</v>
      </c>
      <c r="AE73" s="11" t="s">
        <v>193</v>
      </c>
      <c r="AF73" s="8" t="s">
        <v>536</v>
      </c>
      <c r="AG73" s="10">
        <v>3.15</v>
      </c>
      <c r="AH73" s="8" t="s">
        <v>510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388</v>
      </c>
      <c r="AD74" s="8">
        <v>1</v>
      </c>
      <c r="AE74" s="11" t="s">
        <v>193</v>
      </c>
      <c r="AF74" s="8" t="s">
        <v>536</v>
      </c>
      <c r="AG74" s="10">
        <v>3.15</v>
      </c>
      <c r="AH74" s="8" t="s">
        <v>510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390</v>
      </c>
      <c r="AD75" s="8">
        <v>1</v>
      </c>
      <c r="AE75" s="11" t="s">
        <v>193</v>
      </c>
      <c r="AF75" s="8" t="s">
        <v>536</v>
      </c>
      <c r="AG75" s="10">
        <v>3.15</v>
      </c>
      <c r="AH75" s="8" t="s">
        <v>510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388</v>
      </c>
      <c r="AD76" s="8">
        <v>1</v>
      </c>
      <c r="AE76" s="11" t="s">
        <v>193</v>
      </c>
      <c r="AF76" s="8" t="s">
        <v>536</v>
      </c>
      <c r="AG76" s="10">
        <v>3.15</v>
      </c>
      <c r="AH76" s="8" t="s">
        <v>510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388</v>
      </c>
      <c r="AD77" s="8">
        <v>1</v>
      </c>
      <c r="AE77" s="11" t="s">
        <v>193</v>
      </c>
      <c r="AF77" s="8" t="s">
        <v>536</v>
      </c>
      <c r="AG77" s="10">
        <v>3.15</v>
      </c>
      <c r="AH77" s="8" t="s">
        <v>510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703</v>
      </c>
      <c r="AD78" s="8">
        <v>1</v>
      </c>
      <c r="AE78" s="11" t="s">
        <v>193</v>
      </c>
      <c r="AF78" s="8" t="s">
        <v>536</v>
      </c>
      <c r="AG78" s="10">
        <v>3.15</v>
      </c>
      <c r="AH78" s="8" t="s">
        <v>510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707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703</v>
      </c>
      <c r="AD79" s="8">
        <v>1</v>
      </c>
      <c r="AE79" s="11" t="s">
        <v>193</v>
      </c>
      <c r="AF79" s="8" t="s">
        <v>536</v>
      </c>
      <c r="AG79" s="10">
        <v>3.15</v>
      </c>
      <c r="AH79" s="8" t="s">
        <v>510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711</v>
      </c>
      <c r="D80" s="8" t="s">
        <v>461</v>
      </c>
      <c r="E80" s="8" t="s">
        <v>709</v>
      </c>
      <c r="F80" s="8" t="str">
        <f>IF(ISBLANK(E80), "", Table2[[#This Row],[unique_id]])</f>
        <v>graph_break</v>
      </c>
      <c r="G80" s="8" t="s">
        <v>710</v>
      </c>
      <c r="H80" s="8" t="s">
        <v>59</v>
      </c>
      <c r="I80" s="8" t="s">
        <v>192</v>
      </c>
      <c r="N80" s="8" t="s">
        <v>707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707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703</v>
      </c>
      <c r="AD81" s="8">
        <v>1</v>
      </c>
      <c r="AE81" s="11" t="s">
        <v>193</v>
      </c>
      <c r="AF81" s="8" t="s">
        <v>536</v>
      </c>
      <c r="AG81" s="10">
        <v>3.15</v>
      </c>
      <c r="AH81" s="8" t="s">
        <v>510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703</v>
      </c>
      <c r="AD82" s="8">
        <v>1</v>
      </c>
      <c r="AE82" s="11" t="s">
        <v>193</v>
      </c>
      <c r="AF82" s="8" t="s">
        <v>536</v>
      </c>
      <c r="AG82" s="10">
        <v>3.15</v>
      </c>
      <c r="AH82" s="8" t="s">
        <v>510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391</v>
      </c>
      <c r="AD84" s="8">
        <v>1</v>
      </c>
      <c r="AE84" s="11" t="s">
        <v>193</v>
      </c>
      <c r="AF84" s="8" t="s">
        <v>536</v>
      </c>
      <c r="AG84" s="10">
        <v>3.15</v>
      </c>
      <c r="AH84" s="8" t="s">
        <v>510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711</v>
      </c>
      <c r="D85" s="8" t="s">
        <v>461</v>
      </c>
      <c r="E85" s="8" t="s">
        <v>709</v>
      </c>
      <c r="F85" s="8" t="str">
        <f>IF(ISBLANK(E85), "", Table2[[#This Row],[unique_id]])</f>
        <v>graph_break</v>
      </c>
      <c r="G85" s="8" t="s">
        <v>710</v>
      </c>
      <c r="H85" s="8" t="s">
        <v>59</v>
      </c>
      <c r="I85" s="8" t="s">
        <v>192</v>
      </c>
      <c r="N85" s="8" t="s">
        <v>707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707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391</v>
      </c>
      <c r="AD86" s="8">
        <v>1</v>
      </c>
      <c r="AE86" s="11" t="s">
        <v>193</v>
      </c>
      <c r="AF86" s="8" t="s">
        <v>536</v>
      </c>
      <c r="AG86" s="10">
        <v>3.15</v>
      </c>
      <c r="AH86" s="8" t="s">
        <v>510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391</v>
      </c>
      <c r="AD87" s="8">
        <v>1</v>
      </c>
      <c r="AE87" s="11" t="s">
        <v>193</v>
      </c>
      <c r="AF87" s="8" t="s">
        <v>536</v>
      </c>
      <c r="AG87" s="10">
        <v>3.15</v>
      </c>
      <c r="AH87" s="8" t="s">
        <v>510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391</v>
      </c>
      <c r="AD88" s="8">
        <v>1</v>
      </c>
      <c r="AE88" s="11" t="s">
        <v>193</v>
      </c>
      <c r="AF88" s="8" t="s">
        <v>536</v>
      </c>
      <c r="AG88" s="10">
        <v>3.15</v>
      </c>
      <c r="AH88" s="8" t="s">
        <v>510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417</v>
      </c>
      <c r="E89" s="8" t="s">
        <v>712</v>
      </c>
      <c r="F89" s="8" t="str">
        <f>IF(ISBLANK(E89), "", Table2[[#This Row],[unique_id]])</f>
        <v>home_movie</v>
      </c>
      <c r="G89" s="8" t="s">
        <v>726</v>
      </c>
      <c r="H89" s="8" t="s">
        <v>418</v>
      </c>
      <c r="I89" s="8" t="s">
        <v>132</v>
      </c>
      <c r="J89" s="8" t="s">
        <v>762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701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417</v>
      </c>
      <c r="E90" s="8" t="s">
        <v>416</v>
      </c>
      <c r="F90" s="8" t="str">
        <f>IF(ISBLANK(E90), "", Table2[[#This Row],[unique_id]])</f>
        <v>home_sleep</v>
      </c>
      <c r="G90" s="8" t="s">
        <v>368</v>
      </c>
      <c r="H90" s="8" t="s">
        <v>418</v>
      </c>
      <c r="I90" s="8" t="s">
        <v>132</v>
      </c>
      <c r="J90" s="8" t="s">
        <v>764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419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417</v>
      </c>
      <c r="E91" s="8" t="s">
        <v>700</v>
      </c>
      <c r="F91" s="8" t="str">
        <f>IF(ISBLANK(E91), "", Table2[[#This Row],[unique_id]])</f>
        <v>home_reset</v>
      </c>
      <c r="G91" s="8" t="s">
        <v>727</v>
      </c>
      <c r="H91" s="8" t="s">
        <v>418</v>
      </c>
      <c r="I91" s="8" t="s">
        <v>132</v>
      </c>
      <c r="J91" s="8" t="s">
        <v>763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702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728</v>
      </c>
      <c r="H92" s="8" t="s">
        <v>418</v>
      </c>
      <c r="I92" s="8" t="s">
        <v>132</v>
      </c>
      <c r="J92" s="8" t="s">
        <v>728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507</v>
      </c>
      <c r="AH92" s="8" t="s">
        <v>515</v>
      </c>
      <c r="AI92" s="8" t="s">
        <v>504</v>
      </c>
      <c r="AJ92" s="8" t="str">
        <f>IF(OR(ISBLANK(AM92), ISBLANK(AN92)), "", Table2[[#This Row],[device_via_device]])</f>
        <v>TPLink</v>
      </c>
      <c r="AK92" s="8" t="s">
        <v>503</v>
      </c>
      <c r="AL92" s="8" t="s">
        <v>642</v>
      </c>
      <c r="AM92" s="8" t="s">
        <v>494</v>
      </c>
      <c r="AN92" s="8" t="s">
        <v>635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hidden="1" customHeight="1" x14ac:dyDescent="0.2">
      <c r="A93" s="8">
        <v>1404</v>
      </c>
      <c r="B93" s="8" t="s">
        <v>932</v>
      </c>
      <c r="C93" s="8" t="s">
        <v>470</v>
      </c>
      <c r="D93" s="8" t="s">
        <v>134</v>
      </c>
      <c r="E93" s="8" t="s">
        <v>471</v>
      </c>
      <c r="F93" s="8" t="str">
        <f>IF(ISBLANK(E93), "", Table2[[#This Row],[unique_id]])</f>
        <v>roof_water_heater_booster</v>
      </c>
      <c r="G93" s="8" t="s">
        <v>725</v>
      </c>
      <c r="H93" s="8" t="s">
        <v>418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718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715</v>
      </c>
      <c r="AH93" s="8" t="s">
        <v>714</v>
      </c>
      <c r="AI93" s="8" t="s">
        <v>716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642</v>
      </c>
      <c r="AM93" s="8" t="s">
        <v>713</v>
      </c>
      <c r="AN93" s="9" t="s">
        <v>717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233</v>
      </c>
      <c r="C94" s="8" t="s">
        <v>470</v>
      </c>
      <c r="D94" s="8" t="s">
        <v>134</v>
      </c>
      <c r="E94" s="8" t="s">
        <v>719</v>
      </c>
      <c r="F94" s="8" t="str">
        <f>IF(ISBLANK(E94), "", Table2[[#This Row],[unique_id]])</f>
        <v>outdoor_pool_filter</v>
      </c>
      <c r="G94" s="8" t="s">
        <v>437</v>
      </c>
      <c r="H94" s="8" t="s">
        <v>418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715</v>
      </c>
      <c r="AH94" s="8" t="s">
        <v>714</v>
      </c>
      <c r="AI94" s="8" t="s">
        <v>716</v>
      </c>
      <c r="AJ94" s="8" t="str">
        <f>IF(OR(ISBLANK(AM94), ISBLANK(AN94)), "", Table2[[#This Row],[device_via_device]])</f>
        <v/>
      </c>
      <c r="AK94" s="8" t="s">
        <v>720</v>
      </c>
      <c r="AL94" s="8" t="s">
        <v>642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711</v>
      </c>
      <c r="D95" s="8" t="s">
        <v>461</v>
      </c>
      <c r="E95" s="8" t="s">
        <v>460</v>
      </c>
      <c r="F95" s="8" t="str">
        <f>IF(ISBLANK(E95), "", Table2[[#This Row],[unique_id]])</f>
        <v>column_break</v>
      </c>
      <c r="G95" s="8" t="s">
        <v>457</v>
      </c>
      <c r="H95" s="8" t="s">
        <v>418</v>
      </c>
      <c r="I95" s="8" t="s">
        <v>132</v>
      </c>
      <c r="L95" s="8" t="s">
        <v>458</v>
      </c>
      <c r="M95" s="8" t="s">
        <v>459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966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799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378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546</v>
      </c>
      <c r="D97" s="8" t="s">
        <v>137</v>
      </c>
      <c r="E97" s="8" t="s">
        <v>407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838</v>
      </c>
      <c r="K97" s="8" t="s">
        <v>411</v>
      </c>
      <c r="L97" s="8" t="s">
        <v>136</v>
      </c>
      <c r="N97" s="8"/>
      <c r="O97" s="10"/>
      <c r="P97" s="10" t="s">
        <v>790</v>
      </c>
      <c r="Q97" s="20" t="s">
        <v>810</v>
      </c>
      <c r="R97" s="18" t="s">
        <v>911</v>
      </c>
      <c r="S97" s="18" t="s">
        <v>873</v>
      </c>
      <c r="T97" s="8"/>
      <c r="W97" s="8" t="s">
        <v>378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895</v>
      </c>
      <c r="AH97" s="8" t="s">
        <v>801</v>
      </c>
      <c r="AI97" s="8" t="s">
        <v>898</v>
      </c>
      <c r="AJ97" s="8" t="s">
        <v>546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546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789</v>
      </c>
      <c r="Q98" s="20" t="s">
        <v>810</v>
      </c>
      <c r="R98" s="18" t="s">
        <v>837</v>
      </c>
      <c r="S98" s="18" t="s">
        <v>873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895</v>
      </c>
      <c r="AH98" s="8" t="s">
        <v>802</v>
      </c>
      <c r="AI98" s="8" t="s">
        <v>898</v>
      </c>
      <c r="AJ98" s="8" t="s">
        <v>546</v>
      </c>
      <c r="AK98" s="8" t="s">
        <v>130</v>
      </c>
      <c r="AM98" s="8" t="s">
        <v>808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546</v>
      </c>
      <c r="D99" s="8" t="s">
        <v>137</v>
      </c>
      <c r="E99" s="8" t="s">
        <v>408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838</v>
      </c>
      <c r="K99" s="8" t="s">
        <v>410</v>
      </c>
      <c r="L99" s="8" t="s">
        <v>136</v>
      </c>
      <c r="N99" s="8"/>
      <c r="O99" s="10"/>
      <c r="P99" s="10" t="s">
        <v>790</v>
      </c>
      <c r="Q99" s="20" t="s">
        <v>811</v>
      </c>
      <c r="R99" s="18" t="s">
        <v>911</v>
      </c>
      <c r="S99" s="18" t="s">
        <v>874</v>
      </c>
      <c r="T99" s="8"/>
      <c r="W99" s="8" t="s">
        <v>378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895</v>
      </c>
      <c r="AH99" s="8" t="s">
        <v>801</v>
      </c>
      <c r="AI99" s="8" t="s">
        <v>898</v>
      </c>
      <c r="AJ99" s="8" t="s">
        <v>546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546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789</v>
      </c>
      <c r="Q100" s="20" t="s">
        <v>811</v>
      </c>
      <c r="R100" s="18" t="s">
        <v>837</v>
      </c>
      <c r="S100" s="18" t="s">
        <v>874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895</v>
      </c>
      <c r="AH100" s="8" t="s">
        <v>802</v>
      </c>
      <c r="AI100" s="8" t="s">
        <v>898</v>
      </c>
      <c r="AJ100" s="8" t="s">
        <v>546</v>
      </c>
      <c r="AK100" s="8" t="s">
        <v>127</v>
      </c>
      <c r="AM100" s="8" t="s">
        <v>835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967</v>
      </c>
      <c r="F101" s="8" t="str">
        <f>IF(ISBLANK(E101), "", Table2[[#This Row],[unique_id]])</f>
        <v>edwin_fan_light</v>
      </c>
      <c r="G101" s="8" t="s">
        <v>204</v>
      </c>
      <c r="H101" s="8" t="s">
        <v>139</v>
      </c>
      <c r="I101" s="8" t="s">
        <v>132</v>
      </c>
      <c r="J101" s="8" t="s">
        <v>799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378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546</v>
      </c>
      <c r="D102" s="8" t="s">
        <v>137</v>
      </c>
      <c r="E102" s="8" t="s">
        <v>644</v>
      </c>
      <c r="F102" s="8" t="str">
        <f>IF(ISBLANK(E102), "", Table2[[#This Row],[unique_id]])</f>
        <v>edwin_night_light</v>
      </c>
      <c r="G102" s="8" t="s">
        <v>643</v>
      </c>
      <c r="H102" s="8" t="s">
        <v>139</v>
      </c>
      <c r="I102" s="8" t="s">
        <v>132</v>
      </c>
      <c r="J102" s="8" t="s">
        <v>839</v>
      </c>
      <c r="K102" s="8" t="s">
        <v>411</v>
      </c>
      <c r="L102" s="8" t="s">
        <v>136</v>
      </c>
      <c r="N102" s="8"/>
      <c r="O102" s="10"/>
      <c r="P102" s="10" t="s">
        <v>790</v>
      </c>
      <c r="Q102" s="20">
        <v>300</v>
      </c>
      <c r="R102" s="18" t="s">
        <v>911</v>
      </c>
      <c r="S102" s="18" t="s">
        <v>873</v>
      </c>
      <c r="T102" s="8"/>
      <c r="W102" s="8" t="s">
        <v>378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786</v>
      </c>
      <c r="AH102" s="8" t="s">
        <v>806</v>
      </c>
      <c r="AI102" s="8" t="s">
        <v>785</v>
      </c>
      <c r="AJ102" s="8" t="s">
        <v>546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546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789</v>
      </c>
      <c r="Q103" s="20">
        <v>300</v>
      </c>
      <c r="R103" s="18" t="s">
        <v>837</v>
      </c>
      <c r="S103" s="18" t="s">
        <v>873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786</v>
      </c>
      <c r="AH103" s="8" t="s">
        <v>807</v>
      </c>
      <c r="AI103" s="8" t="s">
        <v>785</v>
      </c>
      <c r="AJ103" s="8" t="s">
        <v>546</v>
      </c>
      <c r="AK103" s="8" t="s">
        <v>127</v>
      </c>
      <c r="AM103" s="8" t="s">
        <v>809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546</v>
      </c>
      <c r="D104" s="8" t="s">
        <v>137</v>
      </c>
      <c r="E104" s="8" t="s">
        <v>396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798</v>
      </c>
      <c r="K104" s="8" t="s">
        <v>409</v>
      </c>
      <c r="L104" s="8" t="s">
        <v>136</v>
      </c>
      <c r="N104" s="8"/>
      <c r="O104" s="10"/>
      <c r="P104" s="10" t="s">
        <v>790</v>
      </c>
      <c r="Q104" s="20">
        <v>400</v>
      </c>
      <c r="R104" s="18" t="s">
        <v>911</v>
      </c>
      <c r="S104" s="18" t="s">
        <v>872</v>
      </c>
      <c r="T104" s="8"/>
      <c r="W104" s="8" t="s">
        <v>378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786</v>
      </c>
      <c r="AH104" s="8" t="s">
        <v>787</v>
      </c>
      <c r="AI104" s="8" t="s">
        <v>785</v>
      </c>
      <c r="AJ104" s="8" t="s">
        <v>546</v>
      </c>
      <c r="AK104" s="8" t="s">
        <v>606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546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789</v>
      </c>
      <c r="Q105" s="20">
        <v>400</v>
      </c>
      <c r="R105" s="18" t="s">
        <v>837</v>
      </c>
      <c r="S105" s="18" t="s">
        <v>872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786</v>
      </c>
      <c r="AH105" s="8" t="s">
        <v>788</v>
      </c>
      <c r="AI105" s="8" t="s">
        <v>785</v>
      </c>
      <c r="AJ105" s="8" t="s">
        <v>546</v>
      </c>
      <c r="AK105" s="8" t="s">
        <v>606</v>
      </c>
      <c r="AM105" s="8" t="s">
        <v>812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546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789</v>
      </c>
      <c r="Q106" s="20">
        <v>400</v>
      </c>
      <c r="R106" s="18" t="s">
        <v>837</v>
      </c>
      <c r="S106" s="18" t="s">
        <v>872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786</v>
      </c>
      <c r="AH106" s="8" t="s">
        <v>795</v>
      </c>
      <c r="AI106" s="8" t="s">
        <v>785</v>
      </c>
      <c r="AJ106" s="8" t="s">
        <v>546</v>
      </c>
      <c r="AK106" s="8" t="s">
        <v>606</v>
      </c>
      <c r="AM106" s="8" t="s">
        <v>813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546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789</v>
      </c>
      <c r="Q107" s="20">
        <v>400</v>
      </c>
      <c r="R107" s="18" t="s">
        <v>837</v>
      </c>
      <c r="S107" s="18" t="s">
        <v>872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786</v>
      </c>
      <c r="AH107" s="8" t="s">
        <v>796</v>
      </c>
      <c r="AI107" s="8" t="s">
        <v>785</v>
      </c>
      <c r="AJ107" s="8" t="s">
        <v>546</v>
      </c>
      <c r="AK107" s="8" t="s">
        <v>606</v>
      </c>
      <c r="AM107" s="8" t="s">
        <v>814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546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789</v>
      </c>
      <c r="Q108" s="20">
        <v>400</v>
      </c>
      <c r="R108" s="18" t="s">
        <v>837</v>
      </c>
      <c r="S108" s="18" t="s">
        <v>872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786</v>
      </c>
      <c r="AH108" s="8" t="s">
        <v>803</v>
      </c>
      <c r="AI108" s="8" t="s">
        <v>785</v>
      </c>
      <c r="AJ108" s="8" t="s">
        <v>546</v>
      </c>
      <c r="AK108" s="8" t="s">
        <v>606</v>
      </c>
      <c r="AM108" s="8" t="s">
        <v>815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546</v>
      </c>
      <c r="D109" s="8" t="s">
        <v>137</v>
      </c>
      <c r="E109" s="8" t="s">
        <v>397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798</v>
      </c>
      <c r="K109" s="8" t="s">
        <v>410</v>
      </c>
      <c r="L109" s="8" t="s">
        <v>136</v>
      </c>
      <c r="N109" s="8"/>
      <c r="O109" s="10"/>
      <c r="P109" s="10" t="s">
        <v>790</v>
      </c>
      <c r="Q109" s="20">
        <v>500</v>
      </c>
      <c r="R109" s="18" t="s">
        <v>911</v>
      </c>
      <c r="S109" s="18" t="s">
        <v>874</v>
      </c>
      <c r="T109" s="8"/>
      <c r="W109" s="8" t="s">
        <v>378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786</v>
      </c>
      <c r="AH109" s="8" t="s">
        <v>787</v>
      </c>
      <c r="AI109" s="8" t="s">
        <v>785</v>
      </c>
      <c r="AJ109" s="8" t="s">
        <v>546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546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789</v>
      </c>
      <c r="Q110" s="20">
        <v>500</v>
      </c>
      <c r="R110" s="18" t="s">
        <v>837</v>
      </c>
      <c r="S110" s="18" t="s">
        <v>874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786</v>
      </c>
      <c r="AH110" s="8" t="s">
        <v>788</v>
      </c>
      <c r="AI110" s="8" t="s">
        <v>785</v>
      </c>
      <c r="AJ110" s="8" t="s">
        <v>546</v>
      </c>
      <c r="AK110" s="8" t="s">
        <v>207</v>
      </c>
      <c r="AM110" s="8" t="s">
        <v>816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546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789</v>
      </c>
      <c r="Q111" s="20">
        <v>500</v>
      </c>
      <c r="R111" s="18" t="s">
        <v>837</v>
      </c>
      <c r="S111" s="18" t="s">
        <v>874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786</v>
      </c>
      <c r="AH111" s="8" t="s">
        <v>795</v>
      </c>
      <c r="AI111" s="8" t="s">
        <v>785</v>
      </c>
      <c r="AJ111" s="8" t="s">
        <v>546</v>
      </c>
      <c r="AK111" s="8" t="s">
        <v>207</v>
      </c>
      <c r="AM111" s="8" t="s">
        <v>817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546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789</v>
      </c>
      <c r="Q112" s="20">
        <v>500</v>
      </c>
      <c r="R112" s="18" t="s">
        <v>837</v>
      </c>
      <c r="S112" s="18" t="s">
        <v>874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786</v>
      </c>
      <c r="AH112" s="8" t="s">
        <v>796</v>
      </c>
      <c r="AI112" s="8" t="s">
        <v>785</v>
      </c>
      <c r="AJ112" s="8" t="s">
        <v>546</v>
      </c>
      <c r="AK112" s="8" t="s">
        <v>207</v>
      </c>
      <c r="AM112" s="8" t="s">
        <v>818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546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789</v>
      </c>
      <c r="Q113" s="20">
        <v>500</v>
      </c>
      <c r="R113" s="18" t="s">
        <v>837</v>
      </c>
      <c r="S113" s="18" t="s">
        <v>874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786</v>
      </c>
      <c r="AH113" s="8" t="s">
        <v>803</v>
      </c>
      <c r="AI113" s="8" t="s">
        <v>785</v>
      </c>
      <c r="AJ113" s="8" t="s">
        <v>546</v>
      </c>
      <c r="AK113" s="8" t="s">
        <v>207</v>
      </c>
      <c r="AM113" s="8" t="s">
        <v>819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546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789</v>
      </c>
      <c r="Q114" s="20">
        <v>500</v>
      </c>
      <c r="R114" s="18" t="s">
        <v>837</v>
      </c>
      <c r="S114" s="18" t="s">
        <v>874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786</v>
      </c>
      <c r="AH114" s="8" t="s">
        <v>804</v>
      </c>
      <c r="AI114" s="8" t="s">
        <v>785</v>
      </c>
      <c r="AJ114" s="8" t="s">
        <v>546</v>
      </c>
      <c r="AK114" s="8" t="s">
        <v>207</v>
      </c>
      <c r="AM114" s="8" t="s">
        <v>820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546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789</v>
      </c>
      <c r="Q115" s="20">
        <v>500</v>
      </c>
      <c r="R115" s="18" t="s">
        <v>837</v>
      </c>
      <c r="S115" s="18" t="s">
        <v>874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786</v>
      </c>
      <c r="AH115" s="8" t="s">
        <v>805</v>
      </c>
      <c r="AI115" s="8" t="s">
        <v>785</v>
      </c>
      <c r="AJ115" s="8" t="s">
        <v>546</v>
      </c>
      <c r="AK115" s="8" t="s">
        <v>207</v>
      </c>
      <c r="AM115" s="8" t="s">
        <v>821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546</v>
      </c>
      <c r="D116" s="8" t="s">
        <v>137</v>
      </c>
      <c r="E116" s="8" t="s">
        <v>398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798</v>
      </c>
      <c r="K116" s="8" t="s">
        <v>410</v>
      </c>
      <c r="L116" s="8" t="s">
        <v>136</v>
      </c>
      <c r="N116" s="8"/>
      <c r="O116" s="10"/>
      <c r="P116" s="10" t="s">
        <v>790</v>
      </c>
      <c r="Q116" s="20">
        <v>600</v>
      </c>
      <c r="R116" s="18" t="s">
        <v>911</v>
      </c>
      <c r="S116" s="18" t="s">
        <v>874</v>
      </c>
      <c r="T116" s="8"/>
      <c r="W116" s="8" t="s">
        <v>378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786</v>
      </c>
      <c r="AH116" s="8" t="s">
        <v>787</v>
      </c>
      <c r="AI116" s="8" t="s">
        <v>785</v>
      </c>
      <c r="AJ116" s="8" t="s">
        <v>546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546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789</v>
      </c>
      <c r="Q117" s="20">
        <v>600</v>
      </c>
      <c r="R117" s="18" t="s">
        <v>837</v>
      </c>
      <c r="S117" s="18" t="s">
        <v>874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786</v>
      </c>
      <c r="AH117" s="8" t="s">
        <v>788</v>
      </c>
      <c r="AI117" s="8" t="s">
        <v>785</v>
      </c>
      <c r="AJ117" s="8" t="s">
        <v>546</v>
      </c>
      <c r="AK117" s="8" t="s">
        <v>208</v>
      </c>
      <c r="AM117" s="8" t="s">
        <v>822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546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789</v>
      </c>
      <c r="Q118" s="20">
        <v>600</v>
      </c>
      <c r="R118" s="18" t="s">
        <v>837</v>
      </c>
      <c r="S118" s="18" t="s">
        <v>874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786</v>
      </c>
      <c r="AH118" s="8" t="s">
        <v>795</v>
      </c>
      <c r="AI118" s="8" t="s">
        <v>785</v>
      </c>
      <c r="AJ118" s="8" t="s">
        <v>546</v>
      </c>
      <c r="AK118" s="8" t="s">
        <v>208</v>
      </c>
      <c r="AM118" s="8" t="s">
        <v>823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546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789</v>
      </c>
      <c r="Q119" s="20">
        <v>600</v>
      </c>
      <c r="R119" s="18" t="s">
        <v>837</v>
      </c>
      <c r="S119" s="18" t="s">
        <v>874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786</v>
      </c>
      <c r="AH119" s="8" t="s">
        <v>796</v>
      </c>
      <c r="AI119" s="8" t="s">
        <v>785</v>
      </c>
      <c r="AJ119" s="8" t="s">
        <v>546</v>
      </c>
      <c r="AK119" s="8" t="s">
        <v>208</v>
      </c>
      <c r="AM119" s="8" t="s">
        <v>824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968</v>
      </c>
      <c r="F120" s="8" t="str">
        <f>IF(ISBLANK(E120), "", Table2[[#This Row],[unique_id]])</f>
        <v>lounge_fan_light</v>
      </c>
      <c r="G120" s="8" t="s">
        <v>205</v>
      </c>
      <c r="H120" s="8" t="s">
        <v>139</v>
      </c>
      <c r="I120" s="8" t="s">
        <v>132</v>
      </c>
      <c r="J120" s="8" t="s">
        <v>797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378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546</v>
      </c>
      <c r="D121" s="8" t="s">
        <v>137</v>
      </c>
      <c r="E121" s="8" t="s">
        <v>884</v>
      </c>
      <c r="F121" s="8" t="str">
        <f>IF(ISBLANK(E121), "", Table2[[#This Row],[unique_id]])</f>
        <v>lounge_lamp</v>
      </c>
      <c r="G121" s="8" t="s">
        <v>885</v>
      </c>
      <c r="H121" s="8" t="s">
        <v>139</v>
      </c>
      <c r="I121" s="8" t="s">
        <v>132</v>
      </c>
      <c r="J121" s="8" t="s">
        <v>838</v>
      </c>
      <c r="K121" s="8" t="s">
        <v>410</v>
      </c>
      <c r="L121" s="8" t="s">
        <v>136</v>
      </c>
      <c r="N121" s="8"/>
      <c r="O121" s="10"/>
      <c r="P121" s="10" t="s">
        <v>790</v>
      </c>
      <c r="Q121" s="20" t="s">
        <v>887</v>
      </c>
      <c r="R121" s="18" t="s">
        <v>911</v>
      </c>
      <c r="S121" s="18" t="s">
        <v>874</v>
      </c>
      <c r="T121" s="8"/>
      <c r="W121" s="8" t="s">
        <v>378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786</v>
      </c>
      <c r="AH121" s="8" t="s">
        <v>801</v>
      </c>
      <c r="AI121" s="8" t="s">
        <v>785</v>
      </c>
      <c r="AJ121" s="8" t="s">
        <v>546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546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789</v>
      </c>
      <c r="Q122" s="20" t="s">
        <v>887</v>
      </c>
      <c r="R122" s="18" t="s">
        <v>837</v>
      </c>
      <c r="S122" s="18" t="s">
        <v>873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786</v>
      </c>
      <c r="AH122" s="8" t="s">
        <v>802</v>
      </c>
      <c r="AI122" s="8" t="s">
        <v>785</v>
      </c>
      <c r="AJ122" s="8" t="s">
        <v>546</v>
      </c>
      <c r="AK122" s="8" t="s">
        <v>208</v>
      </c>
      <c r="AM122" s="8" t="s">
        <v>886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546</v>
      </c>
      <c r="D123" s="8" t="s">
        <v>137</v>
      </c>
      <c r="E123" s="8" t="s">
        <v>399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798</v>
      </c>
      <c r="K123" s="8" t="s">
        <v>409</v>
      </c>
      <c r="L123" s="8" t="s">
        <v>136</v>
      </c>
      <c r="N123" s="8"/>
      <c r="O123" s="10"/>
      <c r="P123" s="10" t="s">
        <v>790</v>
      </c>
      <c r="Q123" s="10">
        <v>700</v>
      </c>
      <c r="R123" s="18" t="s">
        <v>911</v>
      </c>
      <c r="S123" s="18" t="s">
        <v>872</v>
      </c>
      <c r="T123" s="8"/>
      <c r="W123" s="8" t="s">
        <v>378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786</v>
      </c>
      <c r="AH123" s="8" t="s">
        <v>787</v>
      </c>
      <c r="AI123" s="8" t="s">
        <v>785</v>
      </c>
      <c r="AJ123" s="8" t="s">
        <v>546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546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789</v>
      </c>
      <c r="Q124" s="10">
        <v>700</v>
      </c>
      <c r="R124" s="18" t="s">
        <v>837</v>
      </c>
      <c r="S124" s="18" t="s">
        <v>872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786</v>
      </c>
      <c r="AH124" s="8" t="s">
        <v>788</v>
      </c>
      <c r="AI124" s="8" t="s">
        <v>785</v>
      </c>
      <c r="AJ124" s="8" t="s">
        <v>546</v>
      </c>
      <c r="AK124" s="8" t="s">
        <v>206</v>
      </c>
      <c r="AM124" s="8" t="s">
        <v>784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546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789</v>
      </c>
      <c r="Q125" s="10">
        <v>700</v>
      </c>
      <c r="R125" s="18" t="s">
        <v>837</v>
      </c>
      <c r="S125" s="18" t="s">
        <v>872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786</v>
      </c>
      <c r="AH125" s="8" t="s">
        <v>795</v>
      </c>
      <c r="AI125" s="8" t="s">
        <v>785</v>
      </c>
      <c r="AJ125" s="8" t="s">
        <v>546</v>
      </c>
      <c r="AK125" s="8" t="s">
        <v>206</v>
      </c>
      <c r="AM125" s="8" t="s">
        <v>793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546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789</v>
      </c>
      <c r="Q126" s="10">
        <v>700</v>
      </c>
      <c r="R126" s="18" t="s">
        <v>837</v>
      </c>
      <c r="S126" s="18" t="s">
        <v>872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786</v>
      </c>
      <c r="AH126" s="8" t="s">
        <v>796</v>
      </c>
      <c r="AI126" s="8" t="s">
        <v>785</v>
      </c>
      <c r="AJ126" s="8" t="s">
        <v>546</v>
      </c>
      <c r="AK126" s="8" t="s">
        <v>206</v>
      </c>
      <c r="AM126" s="8" t="s">
        <v>794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546</v>
      </c>
      <c r="D127" s="8" t="s">
        <v>137</v>
      </c>
      <c r="E127" s="8" t="s">
        <v>400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798</v>
      </c>
      <c r="K127" s="8" t="s">
        <v>410</v>
      </c>
      <c r="L127" s="8" t="s">
        <v>136</v>
      </c>
      <c r="N127" s="8"/>
      <c r="O127" s="10"/>
      <c r="P127" s="10" t="s">
        <v>790</v>
      </c>
      <c r="Q127" s="10">
        <v>800</v>
      </c>
      <c r="R127" s="18" t="s">
        <v>911</v>
      </c>
      <c r="S127" s="18" t="s">
        <v>874</v>
      </c>
      <c r="T127" s="8"/>
      <c r="W127" s="8" t="s">
        <v>378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895</v>
      </c>
      <c r="AH127" s="8" t="s">
        <v>787</v>
      </c>
      <c r="AI127" s="8" t="s">
        <v>898</v>
      </c>
      <c r="AJ127" s="8" t="s">
        <v>546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546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789</v>
      </c>
      <c r="Q128" s="10">
        <v>800</v>
      </c>
      <c r="R128" s="18" t="s">
        <v>837</v>
      </c>
      <c r="S128" s="18" t="s">
        <v>874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895</v>
      </c>
      <c r="AH128" s="8" t="s">
        <v>788</v>
      </c>
      <c r="AI128" s="8" t="s">
        <v>898</v>
      </c>
      <c r="AJ128" s="8" t="s">
        <v>546</v>
      </c>
      <c r="AK128" s="8" t="s">
        <v>220</v>
      </c>
      <c r="AM128" s="8" t="s">
        <v>825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546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789</v>
      </c>
      <c r="Q129" s="10">
        <v>800</v>
      </c>
      <c r="R129" s="18" t="s">
        <v>837</v>
      </c>
      <c r="S129" s="18" t="s">
        <v>874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895</v>
      </c>
      <c r="AH129" s="8" t="s">
        <v>795</v>
      </c>
      <c r="AI129" s="8" t="s">
        <v>898</v>
      </c>
      <c r="AJ129" s="8" t="s">
        <v>546</v>
      </c>
      <c r="AK129" s="8" t="s">
        <v>220</v>
      </c>
      <c r="AM129" s="8" t="s">
        <v>826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546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789</v>
      </c>
      <c r="Q130" s="10">
        <v>800</v>
      </c>
      <c r="R130" s="18" t="s">
        <v>837</v>
      </c>
      <c r="S130" s="18" t="s">
        <v>874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895</v>
      </c>
      <c r="AH130" s="8" t="s">
        <v>796</v>
      </c>
      <c r="AI130" s="8" t="s">
        <v>898</v>
      </c>
      <c r="AJ130" s="8" t="s">
        <v>546</v>
      </c>
      <c r="AK130" s="8" t="s">
        <v>220</v>
      </c>
      <c r="AM130" s="8" t="s">
        <v>827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546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789</v>
      </c>
      <c r="Q131" s="10">
        <v>800</v>
      </c>
      <c r="R131" s="18" t="s">
        <v>837</v>
      </c>
      <c r="S131" s="18" t="s">
        <v>874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895</v>
      </c>
      <c r="AH131" s="8" t="s">
        <v>803</v>
      </c>
      <c r="AI131" s="8" t="s">
        <v>898</v>
      </c>
      <c r="AJ131" s="8" t="s">
        <v>546</v>
      </c>
      <c r="AK131" s="8" t="s">
        <v>220</v>
      </c>
      <c r="AM131" s="8" t="s">
        <v>828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926</v>
      </c>
      <c r="F132" s="8" t="str">
        <f>IF(ISBLANK(E132), "", Table2[[#This Row],[unique_id]])</f>
        <v>kitchen_downlights</v>
      </c>
      <c r="G132" s="8" t="s">
        <v>927</v>
      </c>
      <c r="H132" s="8" t="s">
        <v>139</v>
      </c>
      <c r="I132" s="8" t="s">
        <v>132</v>
      </c>
      <c r="J132" s="8" t="s">
        <v>928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378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507</v>
      </c>
      <c r="AH132" s="8" t="s">
        <v>929</v>
      </c>
      <c r="AI132" s="8" t="s">
        <v>504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642</v>
      </c>
      <c r="AM132" s="8" t="s">
        <v>492</v>
      </c>
      <c r="AN132" s="8" t="s">
        <v>633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546</v>
      </c>
      <c r="D133" s="8" t="s">
        <v>137</v>
      </c>
      <c r="E133" s="8" t="s">
        <v>401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798</v>
      </c>
      <c r="K133" s="8" t="s">
        <v>410</v>
      </c>
      <c r="L133" s="8" t="s">
        <v>136</v>
      </c>
      <c r="N133" s="8"/>
      <c r="O133" s="10"/>
      <c r="P133" s="10" t="s">
        <v>790</v>
      </c>
      <c r="Q133" s="10">
        <v>900</v>
      </c>
      <c r="R133" s="18" t="s">
        <v>911</v>
      </c>
      <c r="S133" s="18" t="s">
        <v>874</v>
      </c>
      <c r="T133" s="8"/>
      <c r="W133" s="8" t="s">
        <v>378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786</v>
      </c>
      <c r="AH133" s="8" t="s">
        <v>787</v>
      </c>
      <c r="AI133" s="8" t="s">
        <v>785</v>
      </c>
      <c r="AJ133" s="8" t="s">
        <v>546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546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789</v>
      </c>
      <c r="Q134" s="10">
        <v>900</v>
      </c>
      <c r="R134" s="18" t="s">
        <v>837</v>
      </c>
      <c r="S134" s="18" t="s">
        <v>874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786</v>
      </c>
      <c r="AH134" s="8" t="s">
        <v>788</v>
      </c>
      <c r="AI134" s="8" t="s">
        <v>785</v>
      </c>
      <c r="AJ134" s="8" t="s">
        <v>546</v>
      </c>
      <c r="AK134" s="8" t="s">
        <v>228</v>
      </c>
      <c r="AM134" s="8" t="s">
        <v>829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546</v>
      </c>
      <c r="D135" s="8" t="s">
        <v>137</v>
      </c>
      <c r="E135" s="8" t="s">
        <v>402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798</v>
      </c>
      <c r="K135" s="8" t="s">
        <v>410</v>
      </c>
      <c r="L135" s="8" t="s">
        <v>136</v>
      </c>
      <c r="N135" s="8"/>
      <c r="O135" s="10"/>
      <c r="P135" s="10" t="s">
        <v>790</v>
      </c>
      <c r="Q135" s="10">
        <v>1000</v>
      </c>
      <c r="R135" s="18" t="s">
        <v>911</v>
      </c>
      <c r="S135" s="18" t="s">
        <v>874</v>
      </c>
      <c r="T135" s="8"/>
      <c r="W135" s="8" t="s">
        <v>378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786</v>
      </c>
      <c r="AH135" s="8" t="s">
        <v>787</v>
      </c>
      <c r="AI135" s="8" t="s">
        <v>785</v>
      </c>
      <c r="AJ135" s="8" t="s">
        <v>546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546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789</v>
      </c>
      <c r="Q136" s="10">
        <v>1000</v>
      </c>
      <c r="R136" s="18" t="s">
        <v>837</v>
      </c>
      <c r="S136" s="18" t="s">
        <v>874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786</v>
      </c>
      <c r="AH136" s="8" t="s">
        <v>788</v>
      </c>
      <c r="AI136" s="8" t="s">
        <v>785</v>
      </c>
      <c r="AJ136" s="8" t="s">
        <v>546</v>
      </c>
      <c r="AK136" s="8" t="s">
        <v>226</v>
      </c>
      <c r="AM136" s="8" t="s">
        <v>830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546</v>
      </c>
      <c r="D137" s="8" t="s">
        <v>137</v>
      </c>
      <c r="E137" s="8" t="s">
        <v>403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798</v>
      </c>
      <c r="L137" s="8" t="s">
        <v>136</v>
      </c>
      <c r="N137" s="8"/>
      <c r="O137" s="10"/>
      <c r="P137" s="10" t="s">
        <v>790</v>
      </c>
      <c r="Q137" s="10">
        <v>1100</v>
      </c>
      <c r="R137" s="18" t="s">
        <v>911</v>
      </c>
      <c r="S137" s="18" t="s">
        <v>875</v>
      </c>
      <c r="T137" s="8"/>
      <c r="W137" s="8" t="s">
        <v>378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895</v>
      </c>
      <c r="AH137" s="8" t="s">
        <v>787</v>
      </c>
      <c r="AI137" s="8" t="s">
        <v>898</v>
      </c>
      <c r="AJ137" s="8" t="s">
        <v>546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546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789</v>
      </c>
      <c r="Q138" s="10">
        <v>1100</v>
      </c>
      <c r="R138" s="18" t="s">
        <v>837</v>
      </c>
      <c r="S138" s="18" t="s">
        <v>875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895</v>
      </c>
      <c r="AH138" s="8" t="s">
        <v>788</v>
      </c>
      <c r="AI138" s="8" t="s">
        <v>898</v>
      </c>
      <c r="AJ138" s="8" t="s">
        <v>546</v>
      </c>
      <c r="AK138" s="8" t="s">
        <v>227</v>
      </c>
      <c r="AM138" s="8" t="s">
        <v>831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546</v>
      </c>
      <c r="D139" s="8" t="s">
        <v>137</v>
      </c>
      <c r="E139" s="8" t="s">
        <v>404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798</v>
      </c>
      <c r="K139" s="8" t="s">
        <v>409</v>
      </c>
      <c r="L139" s="8" t="s">
        <v>136</v>
      </c>
      <c r="N139" s="8"/>
      <c r="O139" s="10"/>
      <c r="P139" s="10" t="s">
        <v>790</v>
      </c>
      <c r="Q139" s="10">
        <v>1200</v>
      </c>
      <c r="R139" s="18" t="s">
        <v>911</v>
      </c>
      <c r="S139" s="18" t="s">
        <v>872</v>
      </c>
      <c r="T139" s="8"/>
      <c r="W139" s="8" t="s">
        <v>378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786</v>
      </c>
      <c r="AH139" s="8" t="s">
        <v>787</v>
      </c>
      <c r="AI139" s="8" t="s">
        <v>785</v>
      </c>
      <c r="AJ139" s="8" t="s">
        <v>546</v>
      </c>
      <c r="AK139" s="8" t="s">
        <v>503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546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789</v>
      </c>
      <c r="Q140" s="10">
        <v>1200</v>
      </c>
      <c r="R140" s="18" t="s">
        <v>837</v>
      </c>
      <c r="S140" s="18" t="s">
        <v>872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786</v>
      </c>
      <c r="AH140" s="8" t="s">
        <v>788</v>
      </c>
      <c r="AI140" s="8" t="s">
        <v>785</v>
      </c>
      <c r="AJ140" s="8" t="s">
        <v>546</v>
      </c>
      <c r="AK140" s="8" t="s">
        <v>503</v>
      </c>
      <c r="AM140" s="8" t="s">
        <v>832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546</v>
      </c>
      <c r="D141" s="8" t="s">
        <v>137</v>
      </c>
      <c r="E141" s="8" t="s">
        <v>405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798</v>
      </c>
      <c r="K141" s="8" t="s">
        <v>409</v>
      </c>
      <c r="L141" s="8" t="s">
        <v>136</v>
      </c>
      <c r="N141" s="8"/>
      <c r="O141" s="10"/>
      <c r="P141" s="10" t="s">
        <v>790</v>
      </c>
      <c r="Q141" s="10">
        <v>1300</v>
      </c>
      <c r="R141" s="18" t="s">
        <v>911</v>
      </c>
      <c r="S141" s="18" t="s">
        <v>872</v>
      </c>
      <c r="T141" s="8"/>
      <c r="W141" s="8" t="s">
        <v>378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895</v>
      </c>
      <c r="AH141" s="8" t="s">
        <v>787</v>
      </c>
      <c r="AI141" s="8" t="s">
        <v>898</v>
      </c>
      <c r="AJ141" s="8" t="s">
        <v>546</v>
      </c>
      <c r="AK141" s="8" t="s">
        <v>581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546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789</v>
      </c>
      <c r="Q142" s="10">
        <v>1300</v>
      </c>
      <c r="R142" s="18" t="s">
        <v>837</v>
      </c>
      <c r="S142" s="18" t="s">
        <v>872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895</v>
      </c>
      <c r="AH142" s="8" t="s">
        <v>788</v>
      </c>
      <c r="AI142" s="8" t="s">
        <v>898</v>
      </c>
      <c r="AJ142" s="8" t="s">
        <v>546</v>
      </c>
      <c r="AK142" s="8" t="s">
        <v>581</v>
      </c>
      <c r="AM142" s="8" t="s">
        <v>833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546</v>
      </c>
      <c r="D143" s="8" t="s">
        <v>137</v>
      </c>
      <c r="E143" s="8" t="s">
        <v>406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798</v>
      </c>
      <c r="K143" s="8" t="s">
        <v>409</v>
      </c>
      <c r="L143" s="8" t="s">
        <v>136</v>
      </c>
      <c r="N143" s="8"/>
      <c r="O143" s="10"/>
      <c r="P143" s="10" t="s">
        <v>790</v>
      </c>
      <c r="Q143" s="10">
        <v>1400</v>
      </c>
      <c r="R143" s="18" t="s">
        <v>911</v>
      </c>
      <c r="S143" s="18" t="s">
        <v>872</v>
      </c>
      <c r="T143" s="8"/>
      <c r="W143" s="8" t="s">
        <v>378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895</v>
      </c>
      <c r="AH143" s="8" t="s">
        <v>787</v>
      </c>
      <c r="AI143" s="8" t="s">
        <v>898</v>
      </c>
      <c r="AJ143" s="8" t="s">
        <v>546</v>
      </c>
      <c r="AK143" s="8" t="s">
        <v>800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546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789</v>
      </c>
      <c r="Q144" s="10">
        <v>1400</v>
      </c>
      <c r="R144" s="18" t="s">
        <v>837</v>
      </c>
      <c r="S144" s="18" t="s">
        <v>872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895</v>
      </c>
      <c r="AH144" s="8" t="s">
        <v>788</v>
      </c>
      <c r="AI144" s="8" t="s">
        <v>898</v>
      </c>
      <c r="AJ144" s="8" t="s">
        <v>546</v>
      </c>
      <c r="AK144" s="8" t="s">
        <v>800</v>
      </c>
      <c r="AM144" s="8" t="s">
        <v>834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651</v>
      </c>
      <c r="F145" s="8" t="str">
        <f>IF(ISBLANK(E145), "", Table2[[#This Row],[unique_id]])</f>
        <v>deck_festoons</v>
      </c>
      <c r="G145" s="8" t="s">
        <v>392</v>
      </c>
      <c r="H145" s="8" t="s">
        <v>139</v>
      </c>
      <c r="I145" s="8" t="s">
        <v>132</v>
      </c>
      <c r="J145" s="8" t="s">
        <v>925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378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506</v>
      </c>
      <c r="AH145" s="8" t="s">
        <v>513</v>
      </c>
      <c r="AI145" s="8" t="s">
        <v>505</v>
      </c>
      <c r="AJ145" s="8" t="str">
        <f>IF(OR(ISBLANK(AM145), ISBLANK(AN145)), "", Table2[[#This Row],[device_via_device]])</f>
        <v>TPLink</v>
      </c>
      <c r="AK145" s="8" t="s">
        <v>502</v>
      </c>
      <c r="AL145" s="8" t="s">
        <v>642</v>
      </c>
      <c r="AM145" s="8" t="s">
        <v>894</v>
      </c>
      <c r="AN145" s="39" t="s">
        <v>893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hidden="1" customHeight="1" x14ac:dyDescent="0.2">
      <c r="A146" s="8">
        <v>1550</v>
      </c>
      <c r="B146" s="39" t="s">
        <v>26</v>
      </c>
      <c r="C146" s="8" t="s">
        <v>257</v>
      </c>
      <c r="D146" s="8" t="s">
        <v>134</v>
      </c>
      <c r="E146" s="8" t="s">
        <v>888</v>
      </c>
      <c r="F146" s="8" t="str">
        <f>IF(ISBLANK(E146), "", Table2[[#This Row],[unique_id]])</f>
        <v>landing_festoons</v>
      </c>
      <c r="G146" s="8" t="s">
        <v>889</v>
      </c>
      <c r="H146" s="8" t="s">
        <v>139</v>
      </c>
      <c r="I146" s="8" t="s">
        <v>132</v>
      </c>
      <c r="J146" s="8" t="s">
        <v>925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378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506</v>
      </c>
      <c r="AH146" s="8" t="s">
        <v>513</v>
      </c>
      <c r="AI146" s="8" t="s">
        <v>505</v>
      </c>
      <c r="AJ146" s="8" t="str">
        <f>IF(OR(ISBLANK(AM146), ISBLANK(AN146)), "", Table2[[#This Row],[device_via_device]])</f>
        <v>TPLink</v>
      </c>
      <c r="AK146" s="8" t="s">
        <v>890</v>
      </c>
      <c r="AL146" s="8" t="s">
        <v>642</v>
      </c>
      <c r="AM146" s="8" t="s">
        <v>891</v>
      </c>
      <c r="AN146" s="39" t="s">
        <v>892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546</v>
      </c>
      <c r="D147" s="8" t="s">
        <v>137</v>
      </c>
      <c r="E147" s="8" t="s">
        <v>912</v>
      </c>
      <c r="F147" s="8" t="str">
        <f>IF(ISBLANK(E147), "", Table2[[#This Row],[unique_id]])</f>
        <v>garden_pedestals</v>
      </c>
      <c r="G147" s="8" t="s">
        <v>913</v>
      </c>
      <c r="H147" s="8" t="s">
        <v>139</v>
      </c>
      <c r="I147" s="8" t="s">
        <v>132</v>
      </c>
      <c r="J147" s="8" t="s">
        <v>924</v>
      </c>
      <c r="L147" s="8" t="s">
        <v>136</v>
      </c>
      <c r="N147" s="8"/>
      <c r="O147" s="10"/>
      <c r="P147" s="10" t="s">
        <v>790</v>
      </c>
      <c r="Q147" s="10" t="s">
        <v>901</v>
      </c>
      <c r="R147" s="18" t="s">
        <v>910</v>
      </c>
      <c r="S147" s="18" t="s">
        <v>900</v>
      </c>
      <c r="T147" s="8"/>
      <c r="W147" s="8" t="s">
        <v>378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897</v>
      </c>
      <c r="AH147" s="8" t="s">
        <v>915</v>
      </c>
      <c r="AI147" s="8" t="s">
        <v>899</v>
      </c>
      <c r="AJ147" s="8" t="s">
        <v>546</v>
      </c>
      <c r="AK147" s="8" t="s">
        <v>914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546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789</v>
      </c>
      <c r="Q148" s="10" t="s">
        <v>901</v>
      </c>
      <c r="R148" s="18" t="s">
        <v>837</v>
      </c>
      <c r="S148" s="18" t="s">
        <v>900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897</v>
      </c>
      <c r="AH148" s="8" t="s">
        <v>916</v>
      </c>
      <c r="AI148" s="8" t="s">
        <v>899</v>
      </c>
      <c r="AJ148" s="8" t="s">
        <v>546</v>
      </c>
      <c r="AK148" s="8" t="s">
        <v>914</v>
      </c>
      <c r="AM148" s="8" t="s">
        <v>896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546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789</v>
      </c>
      <c r="Q149" s="10" t="s">
        <v>901</v>
      </c>
      <c r="R149" s="18" t="s">
        <v>837</v>
      </c>
      <c r="S149" s="18" t="s">
        <v>900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897</v>
      </c>
      <c r="AH149" s="8" t="s">
        <v>917</v>
      </c>
      <c r="AI149" s="8" t="s">
        <v>899</v>
      </c>
      <c r="AJ149" s="8" t="s">
        <v>546</v>
      </c>
      <c r="AK149" s="8" t="s">
        <v>914</v>
      </c>
      <c r="AM149" s="8" t="s">
        <v>902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546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789</v>
      </c>
      <c r="Q150" s="10" t="s">
        <v>901</v>
      </c>
      <c r="R150" s="18" t="s">
        <v>837</v>
      </c>
      <c r="S150" s="18" t="s">
        <v>900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897</v>
      </c>
      <c r="AH150" s="8" t="s">
        <v>918</v>
      </c>
      <c r="AI150" s="8" t="s">
        <v>899</v>
      </c>
      <c r="AJ150" s="8" t="s">
        <v>546</v>
      </c>
      <c r="AK150" s="8" t="s">
        <v>914</v>
      </c>
      <c r="AM150" s="8" t="s">
        <v>903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546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789</v>
      </c>
      <c r="Q151" s="10" t="s">
        <v>901</v>
      </c>
      <c r="R151" s="18" t="s">
        <v>837</v>
      </c>
      <c r="S151" s="18" t="s">
        <v>900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897</v>
      </c>
      <c r="AH151" s="8" t="s">
        <v>919</v>
      </c>
      <c r="AI151" s="8" t="s">
        <v>899</v>
      </c>
      <c r="AJ151" s="8" t="s">
        <v>546</v>
      </c>
      <c r="AK151" s="8" t="s">
        <v>914</v>
      </c>
      <c r="AM151" s="8" t="s">
        <v>904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546</v>
      </c>
      <c r="D152" s="8" t="s">
        <v>137</v>
      </c>
      <c r="E152" s="8" t="s">
        <v>922</v>
      </c>
      <c r="F152" s="8" t="str">
        <f>IF(ISBLANK(E152), "", Table2[[#This Row],[unique_id]])</f>
        <v>tree_spotlights</v>
      </c>
      <c r="G152" s="8" t="s">
        <v>909</v>
      </c>
      <c r="H152" s="8" t="s">
        <v>139</v>
      </c>
      <c r="I152" s="8" t="s">
        <v>132</v>
      </c>
      <c r="J152" s="8" t="s">
        <v>923</v>
      </c>
      <c r="L152" s="8" t="s">
        <v>136</v>
      </c>
      <c r="N152" s="8"/>
      <c r="O152" s="10"/>
      <c r="P152" s="10" t="s">
        <v>790</v>
      </c>
      <c r="Q152" s="10" t="s">
        <v>908</v>
      </c>
      <c r="R152" s="18" t="s">
        <v>910</v>
      </c>
      <c r="S152" s="18" t="s">
        <v>900</v>
      </c>
      <c r="T152" s="8"/>
      <c r="W152" s="8" t="s">
        <v>378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897</v>
      </c>
      <c r="AH152" s="8" t="s">
        <v>920</v>
      </c>
      <c r="AI152" s="8" t="s">
        <v>907</v>
      </c>
      <c r="AJ152" s="8" t="s">
        <v>546</v>
      </c>
      <c r="AK152" s="8" t="s">
        <v>906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546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789</v>
      </c>
      <c r="Q153" s="10" t="s">
        <v>908</v>
      </c>
      <c r="R153" s="18" t="s">
        <v>837</v>
      </c>
      <c r="S153" s="18" t="s">
        <v>900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897</v>
      </c>
      <c r="AH153" s="8" t="s">
        <v>921</v>
      </c>
      <c r="AI153" s="8" t="s">
        <v>907</v>
      </c>
      <c r="AJ153" s="8" t="s">
        <v>546</v>
      </c>
      <c r="AK153" s="8" t="s">
        <v>906</v>
      </c>
      <c r="AM153" s="8" t="s">
        <v>905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546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789</v>
      </c>
      <c r="Q154" s="10" t="s">
        <v>908</v>
      </c>
      <c r="R154" s="18" t="s">
        <v>837</v>
      </c>
      <c r="S154" s="18" t="s">
        <v>900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897</v>
      </c>
      <c r="AH154" s="8" t="s">
        <v>930</v>
      </c>
      <c r="AI154" s="8" t="s">
        <v>907</v>
      </c>
      <c r="AJ154" s="8" t="s">
        <v>546</v>
      </c>
      <c r="AK154" s="8" t="s">
        <v>906</v>
      </c>
      <c r="AM154" s="8" t="s">
        <v>931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711</v>
      </c>
      <c r="D155" s="8" t="s">
        <v>461</v>
      </c>
      <c r="E155" s="8" t="s">
        <v>460</v>
      </c>
      <c r="F155" s="8" t="str">
        <f>IF(ISBLANK(E155), "", Table2[[#This Row],[unique_id]])</f>
        <v>column_break</v>
      </c>
      <c r="G155" s="8" t="s">
        <v>457</v>
      </c>
      <c r="H155" s="8" t="s">
        <v>139</v>
      </c>
      <c r="I155" s="8" t="s">
        <v>132</v>
      </c>
      <c r="L155" s="8" t="s">
        <v>458</v>
      </c>
      <c r="M155" s="8" t="s">
        <v>459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659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773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528</v>
      </c>
      <c r="AH156" s="8" t="s">
        <v>129</v>
      </c>
      <c r="AI156" s="8" t="s">
        <v>529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642</v>
      </c>
      <c r="AM156" s="8" t="s">
        <v>530</v>
      </c>
      <c r="AN156" s="8" t="s">
        <v>645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660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773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528</v>
      </c>
      <c r="AH157" s="8" t="s">
        <v>129</v>
      </c>
      <c r="AI157" s="8" t="s">
        <v>529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642</v>
      </c>
      <c r="AM157" s="8" t="s">
        <v>531</v>
      </c>
      <c r="AN157" s="8" t="s">
        <v>646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661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760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528</v>
      </c>
      <c r="AH158" s="8" t="s">
        <v>129</v>
      </c>
      <c r="AI158" s="8" t="s">
        <v>529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642</v>
      </c>
      <c r="AM158" s="8" t="s">
        <v>534</v>
      </c>
      <c r="AN158" s="8" t="s">
        <v>647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760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507</v>
      </c>
      <c r="AH159" s="8" t="s">
        <v>129</v>
      </c>
      <c r="AI159" s="8" t="s">
        <v>504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642</v>
      </c>
      <c r="AM159" s="9" t="s">
        <v>508</v>
      </c>
      <c r="AN159" s="41" t="s">
        <v>641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662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760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528</v>
      </c>
      <c r="AH160" s="8" t="s">
        <v>129</v>
      </c>
      <c r="AI160" s="8" t="s">
        <v>529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642</v>
      </c>
      <c r="AM160" s="8" t="s">
        <v>535</v>
      </c>
      <c r="AN160" s="8" t="s">
        <v>648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663</v>
      </c>
      <c r="F161" s="8" t="str">
        <f>IF(ISBLANK(E161), "", Table2[[#This Row],[unique_id]])</f>
        <v>deck_fan</v>
      </c>
      <c r="G161" s="8" t="s">
        <v>502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502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664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528</v>
      </c>
      <c r="AH162" s="8" t="s">
        <v>537</v>
      </c>
      <c r="AI162" s="8" t="s">
        <v>529</v>
      </c>
      <c r="AJ162" s="8" t="str">
        <f>IF(OR(ISBLANK(AM162), ISBLANK(AN162)), "", Table2[[#This Row],[device_via_device]])</f>
        <v>SenseMe</v>
      </c>
      <c r="AK162" s="8" t="s">
        <v>502</v>
      </c>
      <c r="AL162" s="8" t="s">
        <v>642</v>
      </c>
      <c r="AM162" s="8" t="s">
        <v>532</v>
      </c>
      <c r="AN162" s="8" t="s">
        <v>649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665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528</v>
      </c>
      <c r="AH163" s="8" t="s">
        <v>538</v>
      </c>
      <c r="AI163" s="8" t="s">
        <v>529</v>
      </c>
      <c r="AJ163" s="8" t="str">
        <f>IF(OR(ISBLANK(AM163), ISBLANK(AN163)), "", Table2[[#This Row],[device_via_device]])</f>
        <v>SenseMe</v>
      </c>
      <c r="AK163" s="8" t="s">
        <v>502</v>
      </c>
      <c r="AL163" s="8" t="s">
        <v>642</v>
      </c>
      <c r="AM163" s="8" t="s">
        <v>533</v>
      </c>
      <c r="AN163" s="42" t="s">
        <v>650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711</v>
      </c>
      <c r="D164" s="8" t="s">
        <v>461</v>
      </c>
      <c r="E164" s="8" t="s">
        <v>460</v>
      </c>
      <c r="F164" s="8" t="str">
        <f>IF(ISBLANK(E164), "", Table2[[#This Row],[unique_id]])</f>
        <v>column_break</v>
      </c>
      <c r="G164" s="8" t="s">
        <v>457</v>
      </c>
      <c r="H164" s="8" t="s">
        <v>732</v>
      </c>
      <c r="I164" s="8" t="s">
        <v>132</v>
      </c>
      <c r="L164" s="8" t="s">
        <v>458</v>
      </c>
      <c r="M164" s="8" t="s">
        <v>459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731</v>
      </c>
      <c r="D165" s="8" t="s">
        <v>129</v>
      </c>
      <c r="E165" s="36" t="s">
        <v>736</v>
      </c>
      <c r="F165" s="8" t="str">
        <f>IF(ISBLANK(E165), "", Table2[[#This Row],[unique_id]])</f>
        <v>lounge_air_purifier</v>
      </c>
      <c r="G165" s="8" t="s">
        <v>208</v>
      </c>
      <c r="H165" s="8" t="s">
        <v>732</v>
      </c>
      <c r="I165" s="8" t="s">
        <v>132</v>
      </c>
      <c r="J165" s="8" t="s">
        <v>759</v>
      </c>
      <c r="L165" s="8" t="s">
        <v>136</v>
      </c>
      <c r="N165" s="8"/>
      <c r="O165" s="10"/>
      <c r="P165" s="10" t="s">
        <v>789</v>
      </c>
      <c r="Q165" s="10"/>
      <c r="R165" s="18" t="s">
        <v>837</v>
      </c>
      <c r="S165" s="18"/>
      <c r="T165" s="8"/>
      <c r="W165" s="8" t="s">
        <v>733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748</v>
      </c>
      <c r="AG165" s="10" t="s">
        <v>749</v>
      </c>
      <c r="AH165" s="8" t="s">
        <v>747</v>
      </c>
      <c r="AI165" s="8" t="s">
        <v>750</v>
      </c>
      <c r="AJ165" s="8" t="s">
        <v>731</v>
      </c>
      <c r="AK165" s="8" t="s">
        <v>208</v>
      </c>
      <c r="AM165" s="8" t="s">
        <v>774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731</v>
      </c>
      <c r="D166" s="8" t="s">
        <v>129</v>
      </c>
      <c r="E166" s="36" t="s">
        <v>843</v>
      </c>
      <c r="F166" s="8" t="str">
        <f>IF(ISBLANK(E166), "", Table2[[#This Row],[unique_id]])</f>
        <v>dining_air_purifier</v>
      </c>
      <c r="G166" s="8" t="s">
        <v>207</v>
      </c>
      <c r="H166" s="8" t="s">
        <v>732</v>
      </c>
      <c r="I166" s="8" t="s">
        <v>132</v>
      </c>
      <c r="J166" s="8" t="s">
        <v>759</v>
      </c>
      <c r="L166" s="8" t="s">
        <v>136</v>
      </c>
      <c r="N166" s="8"/>
      <c r="O166" s="10"/>
      <c r="P166" s="10" t="s">
        <v>789</v>
      </c>
      <c r="Q166" s="10"/>
      <c r="R166" s="18" t="s">
        <v>837</v>
      </c>
      <c r="S166" s="18"/>
      <c r="T166" s="8"/>
      <c r="W166" s="8" t="s">
        <v>733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845</v>
      </c>
      <c r="AG166" s="10" t="s">
        <v>749</v>
      </c>
      <c r="AH166" s="8" t="s">
        <v>747</v>
      </c>
      <c r="AI166" s="8" t="s">
        <v>750</v>
      </c>
      <c r="AJ166" s="8" t="s">
        <v>731</v>
      </c>
      <c r="AK166" s="8" t="s">
        <v>207</v>
      </c>
      <c r="AM166" s="8" t="s">
        <v>844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442</v>
      </c>
      <c r="H167" s="8" t="s">
        <v>289</v>
      </c>
      <c r="I167" s="8" t="s">
        <v>141</v>
      </c>
      <c r="L167" s="8" t="s">
        <v>90</v>
      </c>
      <c r="N167" s="8" t="s">
        <v>708</v>
      </c>
      <c r="O167" s="10"/>
      <c r="P167" s="10"/>
      <c r="Q167" s="10"/>
      <c r="R167" s="10"/>
      <c r="S167" s="10"/>
      <c r="T167" s="8"/>
      <c r="U167" s="8" t="s">
        <v>455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439</v>
      </c>
      <c r="F168" s="8" t="str">
        <f>IF(ISBLANK(E168), "", Table2[[#This Row],[unique_id]])</f>
        <v>home_base_power</v>
      </c>
      <c r="G168" s="8" t="s">
        <v>440</v>
      </c>
      <c r="H168" s="8" t="s">
        <v>289</v>
      </c>
      <c r="I168" s="8" t="s">
        <v>141</v>
      </c>
      <c r="L168" s="8" t="s">
        <v>90</v>
      </c>
      <c r="N168" s="8" t="s">
        <v>708</v>
      </c>
      <c r="O168" s="10"/>
      <c r="P168" s="10"/>
      <c r="Q168" s="10"/>
      <c r="R168" s="10"/>
      <c r="S168" s="10"/>
      <c r="T168" s="8"/>
      <c r="U168" s="8" t="s">
        <v>455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438</v>
      </c>
      <c r="F169" s="8" t="str">
        <f>IF(ISBLANK(E169), "", Table2[[#This Row],[unique_id]])</f>
        <v>home_peak_power</v>
      </c>
      <c r="G169" s="8" t="s">
        <v>441</v>
      </c>
      <c r="H169" s="8" t="s">
        <v>289</v>
      </c>
      <c r="I169" s="8" t="s">
        <v>141</v>
      </c>
      <c r="L169" s="8" t="s">
        <v>90</v>
      </c>
      <c r="N169" s="8" t="s">
        <v>708</v>
      </c>
      <c r="O169" s="10"/>
      <c r="P169" s="10"/>
      <c r="Q169" s="10"/>
      <c r="R169" s="10"/>
      <c r="S169" s="10"/>
      <c r="T169" s="8"/>
      <c r="U169" s="8" t="s">
        <v>455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711</v>
      </c>
      <c r="D170" s="8" t="s">
        <v>461</v>
      </c>
      <c r="E170" s="8" t="s">
        <v>709</v>
      </c>
      <c r="F170" s="8" t="str">
        <f>IF(ISBLANK(E170), "", Table2[[#This Row],[unique_id]])</f>
        <v>graph_break</v>
      </c>
      <c r="G170" s="8" t="s">
        <v>710</v>
      </c>
      <c r="H170" s="8" t="s">
        <v>289</v>
      </c>
      <c r="I170" s="8" t="s">
        <v>141</v>
      </c>
      <c r="N170" s="8" t="s">
        <v>708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708</v>
      </c>
      <c r="O171" s="10"/>
      <c r="P171" s="10"/>
      <c r="Q171" s="10"/>
      <c r="R171" s="10"/>
      <c r="S171" s="10"/>
      <c r="T171" s="8"/>
      <c r="U171" s="8" t="s">
        <v>455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708</v>
      </c>
      <c r="O172" s="10"/>
      <c r="P172" s="10"/>
      <c r="Q172" s="10"/>
      <c r="R172" s="10"/>
      <c r="S172" s="10"/>
      <c r="T172" s="8"/>
      <c r="U172" s="8" t="s">
        <v>455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708</v>
      </c>
      <c r="O173" s="10"/>
      <c r="P173" s="10"/>
      <c r="Q173" s="10"/>
      <c r="R173" s="10"/>
      <c r="S173" s="10"/>
      <c r="T173" s="8"/>
      <c r="U173" s="8" t="s">
        <v>455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445</v>
      </c>
      <c r="F174" s="8" t="str">
        <f>IF(ISBLANK(E174), "", Table2[[#This Row],[unique_id]])</f>
        <v>home_lights_power</v>
      </c>
      <c r="G174" s="13" t="s">
        <v>447</v>
      </c>
      <c r="H174" s="13" t="s">
        <v>289</v>
      </c>
      <c r="I174" s="13" t="s">
        <v>141</v>
      </c>
      <c r="K174" s="13"/>
      <c r="L174" s="13" t="s">
        <v>136</v>
      </c>
      <c r="N174" s="8" t="s">
        <v>708</v>
      </c>
      <c r="O174" s="10"/>
      <c r="P174" s="10"/>
      <c r="Q174" s="10"/>
      <c r="R174" s="10"/>
      <c r="S174" s="10"/>
      <c r="T174" s="8"/>
      <c r="U174" s="8" t="s">
        <v>455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446</v>
      </c>
      <c r="F175" s="8" t="str">
        <f>IF(ISBLANK(E175), "", Table2[[#This Row],[unique_id]])</f>
        <v>home_fans_power</v>
      </c>
      <c r="G175" s="13" t="s">
        <v>448</v>
      </c>
      <c r="H175" s="13" t="s">
        <v>289</v>
      </c>
      <c r="I175" s="13" t="s">
        <v>141</v>
      </c>
      <c r="K175" s="13"/>
      <c r="L175" s="13" t="s">
        <v>136</v>
      </c>
      <c r="N175" s="8" t="s">
        <v>708</v>
      </c>
      <c r="O175" s="10"/>
      <c r="P175" s="10"/>
      <c r="Q175" s="10"/>
      <c r="R175" s="10"/>
      <c r="S175" s="10"/>
      <c r="T175" s="8"/>
      <c r="U175" s="8" t="s">
        <v>455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470</v>
      </c>
      <c r="D176" s="13" t="s">
        <v>27</v>
      </c>
      <c r="E176" s="13" t="s">
        <v>721</v>
      </c>
      <c r="F176" s="8" t="str">
        <f>IF(ISBLANK(E176), "", Table2[[#This Row],[unique_id]])</f>
        <v>outdoor_pool_filter_power</v>
      </c>
      <c r="G176" s="13" t="s">
        <v>437</v>
      </c>
      <c r="H176" s="13" t="s">
        <v>289</v>
      </c>
      <c r="I176" s="13" t="s">
        <v>141</v>
      </c>
      <c r="K176" s="13"/>
      <c r="L176" s="13" t="s">
        <v>136</v>
      </c>
      <c r="N176" s="8" t="s">
        <v>708</v>
      </c>
      <c r="O176" s="10"/>
      <c r="P176" s="10"/>
      <c r="Q176" s="10"/>
      <c r="R176" s="10"/>
      <c r="S176" s="10"/>
      <c r="T176" s="8"/>
      <c r="U176" s="8" t="s">
        <v>455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932</v>
      </c>
      <c r="C177" s="13" t="s">
        <v>470</v>
      </c>
      <c r="D177" s="13" t="s">
        <v>27</v>
      </c>
      <c r="E177" s="13" t="s">
        <v>723</v>
      </c>
      <c r="F177" s="8" t="str">
        <f>IF(ISBLANK(E177), "", Table2[[#This Row],[unique_id]])</f>
        <v>roof_water_heater_booster_energy_power</v>
      </c>
      <c r="G177" s="13" t="s">
        <v>725</v>
      </c>
      <c r="H177" s="13" t="s">
        <v>289</v>
      </c>
      <c r="I177" s="13" t="s">
        <v>141</v>
      </c>
      <c r="K177" s="13"/>
      <c r="L177" s="13" t="s">
        <v>136</v>
      </c>
      <c r="N177" s="8" t="s">
        <v>708</v>
      </c>
      <c r="O177" s="10"/>
      <c r="P177" s="10"/>
      <c r="Q177" s="10"/>
      <c r="R177" s="10"/>
      <c r="S177" s="10"/>
      <c r="T177" s="8"/>
      <c r="U177" s="8" t="s">
        <v>455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708</v>
      </c>
      <c r="O178" s="10"/>
      <c r="P178" s="10"/>
      <c r="Q178" s="10"/>
      <c r="R178" s="10"/>
      <c r="S178" s="10"/>
      <c r="T178" s="8"/>
      <c r="U178" s="8" t="s">
        <v>455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708</v>
      </c>
      <c r="O179" s="10"/>
      <c r="P179" s="10"/>
      <c r="Q179" s="10"/>
      <c r="R179" s="10"/>
      <c r="S179" s="10"/>
      <c r="T179" s="8"/>
      <c r="U179" s="8" t="s">
        <v>455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708</v>
      </c>
      <c r="O180" s="10"/>
      <c r="P180" s="10"/>
      <c r="Q180" s="10"/>
      <c r="R180" s="10"/>
      <c r="S180" s="10"/>
      <c r="T180" s="8"/>
      <c r="U180" s="8" t="s">
        <v>455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932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708</v>
      </c>
      <c r="O181" s="10"/>
      <c r="P181" s="10"/>
      <c r="Q181" s="10"/>
      <c r="R181" s="10"/>
      <c r="S181" s="10"/>
      <c r="T181" s="8"/>
      <c r="U181" s="8" t="s">
        <v>455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708</v>
      </c>
      <c r="O182" s="10"/>
      <c r="P182" s="10"/>
      <c r="Q182" s="10"/>
      <c r="R182" s="10"/>
      <c r="S182" s="10"/>
      <c r="T182" s="8"/>
      <c r="U182" s="8" t="s">
        <v>455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708</v>
      </c>
      <c r="O183" s="10"/>
      <c r="P183" s="10"/>
      <c r="Q183" s="10"/>
      <c r="R183" s="10"/>
      <c r="S183" s="10"/>
      <c r="T183" s="8"/>
      <c r="U183" s="8" t="s">
        <v>455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479</v>
      </c>
      <c r="F184" s="8" t="str">
        <f>IF(ISBLANK(E184), "", Table2[[#This Row],[unique_id]])</f>
        <v>deck_festoons_current_consumption</v>
      </c>
      <c r="G184" s="8" t="s">
        <v>392</v>
      </c>
      <c r="H184" s="8" t="s">
        <v>289</v>
      </c>
      <c r="I184" s="8" t="s">
        <v>141</v>
      </c>
      <c r="L184" s="8" t="s">
        <v>136</v>
      </c>
      <c r="N184" s="8" t="s">
        <v>708</v>
      </c>
      <c r="O184" s="10"/>
      <c r="P184" s="10"/>
      <c r="Q184" s="10"/>
      <c r="R184" s="10"/>
      <c r="S184" s="10"/>
      <c r="T184" s="8"/>
      <c r="U184" s="8" t="s">
        <v>455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944</v>
      </c>
      <c r="F185" s="8" t="str">
        <f>IF(ISBLANK(E185), "", Table2[[#This Row],[unique_id]])</f>
        <v>landing_festoons_current_consumption</v>
      </c>
      <c r="G185" s="8" t="s">
        <v>889</v>
      </c>
      <c r="H185" s="8" t="s">
        <v>289</v>
      </c>
      <c r="I185" s="8" t="s">
        <v>141</v>
      </c>
      <c r="L185" s="8" t="s">
        <v>136</v>
      </c>
      <c r="N185" s="8" t="s">
        <v>708</v>
      </c>
      <c r="O185" s="10"/>
      <c r="P185" s="10"/>
      <c r="Q185" s="10"/>
      <c r="R185" s="10"/>
      <c r="S185" s="10"/>
      <c r="T185" s="8"/>
      <c r="U185" s="8" t="s">
        <v>455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942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708</v>
      </c>
      <c r="O186" s="10"/>
      <c r="P186" s="10"/>
      <c r="Q186" s="10"/>
      <c r="R186" s="10"/>
      <c r="S186" s="10"/>
      <c r="T186" s="8"/>
      <c r="U186" s="8" t="s">
        <v>455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728</v>
      </c>
      <c r="H187" s="8" t="s">
        <v>289</v>
      </c>
      <c r="I187" s="8" t="s">
        <v>141</v>
      </c>
      <c r="L187" s="8" t="s">
        <v>136</v>
      </c>
      <c r="N187" s="8" t="s">
        <v>708</v>
      </c>
      <c r="O187" s="10"/>
      <c r="P187" s="10"/>
      <c r="Q187" s="10"/>
      <c r="R187" s="10"/>
      <c r="S187" s="10"/>
      <c r="T187" s="8"/>
      <c r="U187" s="8" t="s">
        <v>455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708</v>
      </c>
      <c r="O188" s="10"/>
      <c r="P188" s="10"/>
      <c r="Q188" s="10"/>
      <c r="R188" s="10"/>
      <c r="S188" s="10"/>
      <c r="T188" s="8"/>
      <c r="U188" s="8" t="s">
        <v>455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708</v>
      </c>
      <c r="O189" s="10"/>
      <c r="P189" s="10"/>
      <c r="Q189" s="10"/>
      <c r="R189" s="10"/>
      <c r="S189" s="10"/>
      <c r="T189" s="8"/>
      <c r="U189" s="8" t="s">
        <v>455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468</v>
      </c>
      <c r="F190" s="8" t="str">
        <f>IF(ISBLANK(E190), "", Table2[[#This Row],[unique_id]])</f>
        <v>server_network_power</v>
      </c>
      <c r="G190" s="8" t="s">
        <v>697</v>
      </c>
      <c r="H190" s="8" t="s">
        <v>289</v>
      </c>
      <c r="I190" s="8" t="s">
        <v>141</v>
      </c>
      <c r="L190" s="8" t="s">
        <v>136</v>
      </c>
      <c r="N190" s="8" t="s">
        <v>708</v>
      </c>
      <c r="O190" s="10"/>
      <c r="P190" s="10"/>
      <c r="Q190" s="10"/>
      <c r="R190" s="10"/>
      <c r="S190" s="10"/>
      <c r="T190" s="8"/>
      <c r="U190" s="8" t="s">
        <v>455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711</v>
      </c>
      <c r="D191" s="8" t="s">
        <v>461</v>
      </c>
      <c r="E191" s="8" t="s">
        <v>460</v>
      </c>
      <c r="F191" s="8" t="str">
        <f>IF(ISBLANK(E191), "", Table2[[#This Row],[unique_id]])</f>
        <v>column_break</v>
      </c>
      <c r="G191" s="8" t="s">
        <v>457</v>
      </c>
      <c r="H191" s="8" t="s">
        <v>289</v>
      </c>
      <c r="I191" s="8" t="s">
        <v>141</v>
      </c>
      <c r="L191" s="8" t="s">
        <v>458</v>
      </c>
      <c r="M191" s="8" t="s">
        <v>459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481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708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482</v>
      </c>
      <c r="H193" s="8" t="s">
        <v>289</v>
      </c>
      <c r="I193" s="8" t="s">
        <v>141</v>
      </c>
      <c r="N193" s="8" t="s">
        <v>708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708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657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708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442</v>
      </c>
      <c r="H196" s="8" t="s">
        <v>234</v>
      </c>
      <c r="I196" s="8" t="s">
        <v>141</v>
      </c>
      <c r="L196" s="8" t="s">
        <v>90</v>
      </c>
      <c r="N196" s="8" t="s">
        <v>707</v>
      </c>
      <c r="O196" s="10"/>
      <c r="P196" s="10"/>
      <c r="Q196" s="10"/>
      <c r="R196" s="10"/>
      <c r="S196" s="10"/>
      <c r="T196" s="8"/>
      <c r="U196" s="8" t="s">
        <v>456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444</v>
      </c>
      <c r="F197" s="8" t="str">
        <f>IF(ISBLANK(E197), "", Table2[[#This Row],[unique_id]])</f>
        <v>home_base_energy_daily</v>
      </c>
      <c r="G197" s="8" t="s">
        <v>440</v>
      </c>
      <c r="H197" s="8" t="s">
        <v>234</v>
      </c>
      <c r="I197" s="8" t="s">
        <v>141</v>
      </c>
      <c r="L197" s="8" t="s">
        <v>90</v>
      </c>
      <c r="N197" s="8" t="s">
        <v>707</v>
      </c>
      <c r="O197" s="10"/>
      <c r="P197" s="10"/>
      <c r="Q197" s="10"/>
      <c r="R197" s="10"/>
      <c r="S197" s="10"/>
      <c r="T197" s="8"/>
      <c r="U197" s="8" t="s">
        <v>456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443</v>
      </c>
      <c r="F198" s="8" t="str">
        <f>IF(ISBLANK(E198), "", Table2[[#This Row],[unique_id]])</f>
        <v>home_peak_energy_daily</v>
      </c>
      <c r="G198" s="8" t="s">
        <v>441</v>
      </c>
      <c r="H198" s="8" t="s">
        <v>234</v>
      </c>
      <c r="I198" s="8" t="s">
        <v>141</v>
      </c>
      <c r="L198" s="8" t="s">
        <v>90</v>
      </c>
      <c r="N198" s="8" t="s">
        <v>707</v>
      </c>
      <c r="O198" s="10"/>
      <c r="P198" s="10"/>
      <c r="Q198" s="10"/>
      <c r="R198" s="10"/>
      <c r="S198" s="10"/>
      <c r="T198" s="8"/>
      <c r="U198" s="8" t="s">
        <v>456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711</v>
      </c>
      <c r="D199" s="8" t="s">
        <v>461</v>
      </c>
      <c r="E199" s="8" t="s">
        <v>709</v>
      </c>
      <c r="F199" s="8" t="str">
        <f>IF(ISBLANK(E199), "", Table2[[#This Row],[unique_id]])</f>
        <v>graph_break</v>
      </c>
      <c r="G199" s="8" t="s">
        <v>710</v>
      </c>
      <c r="H199" s="8" t="s">
        <v>234</v>
      </c>
      <c r="I199" s="8" t="s">
        <v>141</v>
      </c>
      <c r="N199" s="8" t="s">
        <v>707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707</v>
      </c>
      <c r="O200" s="10"/>
      <c r="P200" s="10"/>
      <c r="Q200" s="10"/>
      <c r="R200" s="10"/>
      <c r="S200" s="10"/>
      <c r="T200" s="8"/>
      <c r="U200" s="8" t="s">
        <v>456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707</v>
      </c>
      <c r="O201" s="10"/>
      <c r="P201" s="10"/>
      <c r="Q201" s="10"/>
      <c r="R201" s="10"/>
      <c r="S201" s="10"/>
      <c r="T201" s="8"/>
      <c r="U201" s="8" t="s">
        <v>456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707</v>
      </c>
      <c r="O202" s="10"/>
      <c r="P202" s="10"/>
      <c r="Q202" s="10"/>
      <c r="R202" s="10"/>
      <c r="S202" s="10"/>
      <c r="T202" s="8"/>
      <c r="U202" s="8" t="s">
        <v>456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466</v>
      </c>
      <c r="F203" s="8" t="str">
        <f>IF(ISBLANK(E203), "", Table2[[#This Row],[unique_id]])</f>
        <v>home_lights_energy_daily</v>
      </c>
      <c r="G203" s="8" t="s">
        <v>447</v>
      </c>
      <c r="H203" s="8" t="s">
        <v>234</v>
      </c>
      <c r="I203" s="8" t="s">
        <v>141</v>
      </c>
      <c r="L203" s="8" t="s">
        <v>136</v>
      </c>
      <c r="N203" s="8" t="s">
        <v>707</v>
      </c>
      <c r="O203" s="10"/>
      <c r="P203" s="10"/>
      <c r="Q203" s="10"/>
      <c r="R203" s="10"/>
      <c r="S203" s="10"/>
      <c r="T203" s="8"/>
      <c r="U203" s="8" t="s">
        <v>456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467</v>
      </c>
      <c r="F204" s="8" t="str">
        <f>IF(ISBLANK(E204), "", Table2[[#This Row],[unique_id]])</f>
        <v>home_fans_energy_daily</v>
      </c>
      <c r="G204" s="8" t="s">
        <v>448</v>
      </c>
      <c r="H204" s="8" t="s">
        <v>234</v>
      </c>
      <c r="I204" s="8" t="s">
        <v>141</v>
      </c>
      <c r="L204" s="8" t="s">
        <v>136</v>
      </c>
      <c r="N204" s="8" t="s">
        <v>707</v>
      </c>
      <c r="O204" s="10"/>
      <c r="P204" s="10"/>
      <c r="Q204" s="10"/>
      <c r="R204" s="10"/>
      <c r="S204" s="10"/>
      <c r="T204" s="8"/>
      <c r="U204" s="8" t="s">
        <v>456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470</v>
      </c>
      <c r="D205" s="8" t="s">
        <v>27</v>
      </c>
      <c r="E205" s="8" t="s">
        <v>722</v>
      </c>
      <c r="F205" s="8" t="str">
        <f>IF(ISBLANK(E205), "", Table2[[#This Row],[unique_id]])</f>
        <v>outdoor_pool_filter_energy_daily</v>
      </c>
      <c r="G205" s="8" t="s">
        <v>437</v>
      </c>
      <c r="H205" s="8" t="s">
        <v>234</v>
      </c>
      <c r="I205" s="8" t="s">
        <v>141</v>
      </c>
      <c r="L205" s="8" t="s">
        <v>136</v>
      </c>
      <c r="N205" s="8" t="s">
        <v>707</v>
      </c>
      <c r="O205" s="10"/>
      <c r="P205" s="10"/>
      <c r="Q205" s="10"/>
      <c r="R205" s="10"/>
      <c r="S205" s="10"/>
      <c r="T205" s="8"/>
      <c r="U205" s="8" t="s">
        <v>456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932</v>
      </c>
      <c r="C206" s="8" t="s">
        <v>470</v>
      </c>
      <c r="D206" s="8" t="s">
        <v>27</v>
      </c>
      <c r="E206" s="8" t="s">
        <v>724</v>
      </c>
      <c r="F206" s="8" t="str">
        <f>IF(ISBLANK(E206), "", Table2[[#This Row],[unique_id]])</f>
        <v>roof_water_heater_booster_energy_today</v>
      </c>
      <c r="G206" s="8" t="s">
        <v>725</v>
      </c>
      <c r="H206" s="8" t="s">
        <v>234</v>
      </c>
      <c r="I206" s="8" t="s">
        <v>141</v>
      </c>
      <c r="L206" s="8" t="s">
        <v>136</v>
      </c>
      <c r="N206" s="8" t="s">
        <v>707</v>
      </c>
      <c r="O206" s="10"/>
      <c r="P206" s="10"/>
      <c r="Q206" s="10"/>
      <c r="R206" s="10"/>
      <c r="S206" s="10"/>
      <c r="T206" s="8"/>
      <c r="U206" s="8" t="s">
        <v>456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707</v>
      </c>
      <c r="O207" s="10"/>
      <c r="P207" s="10"/>
      <c r="Q207" s="10"/>
      <c r="R207" s="10"/>
      <c r="S207" s="10"/>
      <c r="T207" s="8"/>
      <c r="U207" s="8" t="s">
        <v>456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707</v>
      </c>
      <c r="O208" s="10"/>
      <c r="P208" s="10"/>
      <c r="Q208" s="10"/>
      <c r="R208" s="10"/>
      <c r="S208" s="10"/>
      <c r="T208" s="8"/>
      <c r="U208" s="8" t="s">
        <v>456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707</v>
      </c>
      <c r="O209" s="10"/>
      <c r="P209" s="10"/>
      <c r="Q209" s="10"/>
      <c r="R209" s="10"/>
      <c r="S209" s="10"/>
      <c r="T209" s="8"/>
      <c r="U209" s="8" t="s">
        <v>456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932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707</v>
      </c>
      <c r="O210" s="10"/>
      <c r="P210" s="10"/>
      <c r="Q210" s="10"/>
      <c r="R210" s="10"/>
      <c r="S210" s="10"/>
      <c r="T210" s="8"/>
      <c r="U210" s="8" t="s">
        <v>456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707</v>
      </c>
      <c r="O211" s="10"/>
      <c r="P211" s="10"/>
      <c r="Q211" s="10"/>
      <c r="R211" s="10"/>
      <c r="S211" s="10"/>
      <c r="T211" s="8"/>
      <c r="U211" s="8" t="s">
        <v>456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707</v>
      </c>
      <c r="O212" s="10"/>
      <c r="P212" s="10"/>
      <c r="Q212" s="10"/>
      <c r="R212" s="10"/>
      <c r="S212" s="10"/>
      <c r="T212" s="8"/>
      <c r="U212" s="8" t="s">
        <v>456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480</v>
      </c>
      <c r="F213" s="8" t="str">
        <f>IF(ISBLANK(E213), "", Table2[[#This Row],[unique_id]])</f>
        <v>deck_festoons_today_s_consumption</v>
      </c>
      <c r="G213" s="8" t="s">
        <v>392</v>
      </c>
      <c r="H213" s="8" t="s">
        <v>234</v>
      </c>
      <c r="I213" s="8" t="s">
        <v>141</v>
      </c>
      <c r="L213" s="8" t="s">
        <v>136</v>
      </c>
      <c r="N213" s="8" t="s">
        <v>707</v>
      </c>
      <c r="O213" s="10"/>
      <c r="P213" s="10"/>
      <c r="Q213" s="10"/>
      <c r="R213" s="10"/>
      <c r="S213" s="10"/>
      <c r="T213" s="8"/>
      <c r="U213" s="8" t="s">
        <v>456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945</v>
      </c>
      <c r="F214" s="8" t="str">
        <f>IF(ISBLANK(E214), "", Table2[[#This Row],[unique_id]])</f>
        <v>landing_festoons_today_s_consumption</v>
      </c>
      <c r="G214" s="8" t="s">
        <v>889</v>
      </c>
      <c r="H214" s="8" t="s">
        <v>234</v>
      </c>
      <c r="I214" s="8" t="s">
        <v>141</v>
      </c>
      <c r="L214" s="8" t="s">
        <v>136</v>
      </c>
      <c r="N214" s="8" t="s">
        <v>707</v>
      </c>
      <c r="O214" s="10"/>
      <c r="P214" s="10"/>
      <c r="Q214" s="10"/>
      <c r="R214" s="10"/>
      <c r="S214" s="10"/>
      <c r="T214" s="8"/>
      <c r="U214" s="8" t="s">
        <v>456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943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707</v>
      </c>
      <c r="O215" s="10"/>
      <c r="P215" s="10"/>
      <c r="Q215" s="10"/>
      <c r="R215" s="10"/>
      <c r="S215" s="10"/>
      <c r="T215" s="8"/>
      <c r="U215" s="8" t="s">
        <v>456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728</v>
      </c>
      <c r="H216" s="8" t="s">
        <v>234</v>
      </c>
      <c r="I216" s="8" t="s">
        <v>141</v>
      </c>
      <c r="L216" s="8" t="s">
        <v>136</v>
      </c>
      <c r="N216" s="8" t="s">
        <v>707</v>
      </c>
      <c r="O216" s="10"/>
      <c r="P216" s="10"/>
      <c r="Q216" s="10"/>
      <c r="R216" s="10"/>
      <c r="S216" s="10"/>
      <c r="T216" s="8"/>
      <c r="U216" s="8" t="s">
        <v>456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707</v>
      </c>
      <c r="O217" s="10"/>
      <c r="P217" s="10"/>
      <c r="Q217" s="10"/>
      <c r="R217" s="10"/>
      <c r="S217" s="10"/>
      <c r="T217" s="8"/>
      <c r="U217" s="8" t="s">
        <v>456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707</v>
      </c>
      <c r="O218" s="10"/>
      <c r="P218" s="10"/>
      <c r="Q218" s="10"/>
      <c r="R218" s="10"/>
      <c r="S218" s="10"/>
      <c r="T218" s="8"/>
      <c r="U218" s="8" t="s">
        <v>456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658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707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654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707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469</v>
      </c>
      <c r="F221" s="8" t="str">
        <f>IF(ISBLANK(E221), "", Table2[[#This Row],[unique_id]])</f>
        <v>server_network_energy_daily</v>
      </c>
      <c r="G221" s="8" t="s">
        <v>697</v>
      </c>
      <c r="H221" s="8" t="s">
        <v>234</v>
      </c>
      <c r="I221" s="8" t="s">
        <v>141</v>
      </c>
      <c r="L221" s="8" t="s">
        <v>136</v>
      </c>
      <c r="N221" s="8" t="s">
        <v>707</v>
      </c>
      <c r="O221" s="10"/>
      <c r="P221" s="10"/>
      <c r="Q221" s="10"/>
      <c r="R221" s="10"/>
      <c r="S221" s="10"/>
      <c r="T221" s="8"/>
      <c r="U221" s="8" t="s">
        <v>456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655</v>
      </c>
      <c r="F222" s="8" t="str">
        <f>IF(ISBLANK(E222), "", Table2[[#This Row],[unique_id]])</f>
        <v>rack_outlet_today_s_consumption</v>
      </c>
      <c r="G222" s="8" t="s">
        <v>482</v>
      </c>
      <c r="H222" s="8" t="s">
        <v>234</v>
      </c>
      <c r="I222" s="8" t="s">
        <v>141</v>
      </c>
      <c r="N222" s="8" t="s">
        <v>707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656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707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711</v>
      </c>
      <c r="D224" s="8" t="s">
        <v>461</v>
      </c>
      <c r="E224" s="8" t="s">
        <v>460</v>
      </c>
      <c r="F224" s="8" t="str">
        <f>IF(ISBLANK(E224), "", Table2[[#This Row],[unique_id]])</f>
        <v>column_break</v>
      </c>
      <c r="G224" s="8" t="s">
        <v>457</v>
      </c>
      <c r="H224" s="8" t="s">
        <v>234</v>
      </c>
      <c r="I224" s="8" t="s">
        <v>141</v>
      </c>
      <c r="L224" s="8" t="s">
        <v>458</v>
      </c>
      <c r="M224" s="8" t="s">
        <v>459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442</v>
      </c>
      <c r="H225" s="8" t="s">
        <v>283</v>
      </c>
      <c r="I225" s="8" t="s">
        <v>141</v>
      </c>
      <c r="L225" s="8" t="s">
        <v>90</v>
      </c>
      <c r="N225" s="8" t="s">
        <v>707</v>
      </c>
      <c r="O225" s="10"/>
      <c r="P225" s="10"/>
      <c r="Q225" s="10"/>
      <c r="R225" s="10"/>
      <c r="S225" s="10"/>
      <c r="T225" s="8"/>
      <c r="U225" s="8" t="s">
        <v>456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453</v>
      </c>
      <c r="F226" s="8" t="str">
        <f>IF(ISBLANK(E226), "", Table2[[#This Row],[unique_id]])</f>
        <v>home_base_energy_weekly</v>
      </c>
      <c r="G226" s="8" t="s">
        <v>440</v>
      </c>
      <c r="H226" s="8" t="s">
        <v>283</v>
      </c>
      <c r="I226" s="8" t="s">
        <v>141</v>
      </c>
      <c r="L226" s="8" t="s">
        <v>90</v>
      </c>
      <c r="N226" s="8" t="s">
        <v>707</v>
      </c>
      <c r="O226" s="10"/>
      <c r="P226" s="10"/>
      <c r="Q226" s="10"/>
      <c r="R226" s="10"/>
      <c r="S226" s="10"/>
      <c r="T226" s="8"/>
      <c r="U226" s="8" t="s">
        <v>456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454</v>
      </c>
      <c r="F227" s="8" t="str">
        <f>IF(ISBLANK(E227), "", Table2[[#This Row],[unique_id]])</f>
        <v>home_peak_energy_weekly</v>
      </c>
      <c r="G227" s="8" t="s">
        <v>441</v>
      </c>
      <c r="H227" s="8" t="s">
        <v>283</v>
      </c>
      <c r="I227" s="8" t="s">
        <v>141</v>
      </c>
      <c r="L227" s="8" t="s">
        <v>90</v>
      </c>
      <c r="N227" s="8" t="s">
        <v>707</v>
      </c>
      <c r="O227" s="10"/>
      <c r="P227" s="10"/>
      <c r="Q227" s="10"/>
      <c r="R227" s="10"/>
      <c r="S227" s="10"/>
      <c r="T227" s="8"/>
      <c r="U227" s="8" t="s">
        <v>456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442</v>
      </c>
      <c r="H228" s="8" t="s">
        <v>286</v>
      </c>
      <c r="I228" s="8" t="s">
        <v>141</v>
      </c>
      <c r="L228" s="8" t="s">
        <v>90</v>
      </c>
      <c r="N228" s="8" t="s">
        <v>707</v>
      </c>
      <c r="O228" s="10"/>
      <c r="P228" s="10"/>
      <c r="Q228" s="10"/>
      <c r="R228" s="10"/>
      <c r="S228" s="10"/>
      <c r="T228" s="8"/>
      <c r="U228" s="8" t="s">
        <v>456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451</v>
      </c>
      <c r="F229" s="8" t="str">
        <f>IF(ISBLANK(E229), "", Table2[[#This Row],[unique_id]])</f>
        <v>home_base_energy_monthly</v>
      </c>
      <c r="G229" s="8" t="s">
        <v>440</v>
      </c>
      <c r="H229" s="8" t="s">
        <v>286</v>
      </c>
      <c r="I229" s="8" t="s">
        <v>141</v>
      </c>
      <c r="L229" s="8" t="s">
        <v>90</v>
      </c>
      <c r="N229" s="8" t="s">
        <v>707</v>
      </c>
      <c r="O229" s="10"/>
      <c r="P229" s="10"/>
      <c r="Q229" s="10"/>
      <c r="R229" s="10"/>
      <c r="S229" s="10"/>
      <c r="T229" s="8"/>
      <c r="U229" s="8" t="s">
        <v>456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452</v>
      </c>
      <c r="F230" s="8" t="str">
        <f>IF(ISBLANK(E230), "", Table2[[#This Row],[unique_id]])</f>
        <v>home_peak_energy_monthly</v>
      </c>
      <c r="G230" s="8" t="s">
        <v>441</v>
      </c>
      <c r="H230" s="8" t="s">
        <v>286</v>
      </c>
      <c r="I230" s="8" t="s">
        <v>141</v>
      </c>
      <c r="L230" s="8" t="s">
        <v>90</v>
      </c>
      <c r="N230" s="8" t="s">
        <v>707</v>
      </c>
      <c r="O230" s="10"/>
      <c r="P230" s="10"/>
      <c r="Q230" s="10"/>
      <c r="R230" s="10"/>
      <c r="S230" s="10"/>
      <c r="T230" s="8"/>
      <c r="U230" s="8" t="s">
        <v>456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442</v>
      </c>
      <c r="H231" s="8" t="s">
        <v>288</v>
      </c>
      <c r="I231" s="8" t="s">
        <v>141</v>
      </c>
      <c r="L231" s="8" t="s">
        <v>90</v>
      </c>
      <c r="N231" s="8" t="s">
        <v>707</v>
      </c>
      <c r="O231" s="10"/>
      <c r="P231" s="10"/>
      <c r="Q231" s="10"/>
      <c r="R231" s="10"/>
      <c r="S231" s="10"/>
      <c r="T231" s="8"/>
      <c r="U231" s="8" t="s">
        <v>456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449</v>
      </c>
      <c r="F232" s="8" t="str">
        <f>IF(ISBLANK(E232), "", Table2[[#This Row],[unique_id]])</f>
        <v>home_base_energy_yearly</v>
      </c>
      <c r="G232" s="8" t="s">
        <v>440</v>
      </c>
      <c r="H232" s="8" t="s">
        <v>288</v>
      </c>
      <c r="I232" s="8" t="s">
        <v>141</v>
      </c>
      <c r="L232" s="8" t="s">
        <v>90</v>
      </c>
      <c r="N232" s="8" t="s">
        <v>707</v>
      </c>
      <c r="O232" s="10"/>
      <c r="P232" s="10"/>
      <c r="Q232" s="10"/>
      <c r="R232" s="10"/>
      <c r="S232" s="10"/>
      <c r="T232" s="8"/>
      <c r="U232" s="8" t="s">
        <v>456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450</v>
      </c>
      <c r="F233" s="8" t="str">
        <f>IF(ISBLANK(E233), "", Table2[[#This Row],[unique_id]])</f>
        <v>home_peak_energy_yearly</v>
      </c>
      <c r="G233" s="8" t="s">
        <v>441</v>
      </c>
      <c r="H233" s="8" t="s">
        <v>288</v>
      </c>
      <c r="I233" s="8" t="s">
        <v>141</v>
      </c>
      <c r="L233" s="8" t="s">
        <v>90</v>
      </c>
      <c r="N233" s="8" t="s">
        <v>707</v>
      </c>
      <c r="O233" s="10"/>
      <c r="P233" s="10"/>
      <c r="Q233" s="10"/>
      <c r="R233" s="10"/>
      <c r="S233" s="10"/>
      <c r="T233" s="8"/>
      <c r="U233" s="8" t="s">
        <v>456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385</v>
      </c>
      <c r="H234" s="8" t="s">
        <v>386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580</v>
      </c>
      <c r="AG234" s="10" t="s">
        <v>583</v>
      </c>
      <c r="AH234" s="8" t="s">
        <v>582</v>
      </c>
      <c r="AI234" s="8" t="s">
        <v>584</v>
      </c>
      <c r="AJ234" s="8" t="s">
        <v>190</v>
      </c>
      <c r="AK234" s="8" t="s">
        <v>581</v>
      </c>
      <c r="AL234" s="8" t="s">
        <v>598</v>
      </c>
      <c r="AM234" s="16" t="s">
        <v>689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362</v>
      </c>
      <c r="D235" s="8" t="s">
        <v>27</v>
      </c>
      <c r="E235" s="8" t="s">
        <v>352</v>
      </c>
      <c r="F235" s="8" t="str">
        <f>IF(ISBLANK(E235), "", Table2[[#This Row],[unique_id]])</f>
        <v>network_internet_uptime</v>
      </c>
      <c r="G235" s="8" t="s">
        <v>372</v>
      </c>
      <c r="H235" s="8" t="s">
        <v>362</v>
      </c>
      <c r="I235" s="8" t="s">
        <v>377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353</v>
      </c>
      <c r="W235" s="8" t="s">
        <v>374</v>
      </c>
      <c r="X235" s="8">
        <v>200</v>
      </c>
      <c r="Y235" s="10" t="s">
        <v>34</v>
      </c>
      <c r="Z235" s="8" t="s">
        <v>358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387</v>
      </c>
      <c r="AD235" s="8">
        <v>1</v>
      </c>
      <c r="AE235" s="11" t="s">
        <v>357</v>
      </c>
      <c r="AF235" s="8" t="s">
        <v>545</v>
      </c>
      <c r="AJ235" s="8" t="s">
        <v>356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362</v>
      </c>
      <c r="D236" s="8" t="s">
        <v>27</v>
      </c>
      <c r="E236" s="8" t="s">
        <v>348</v>
      </c>
      <c r="F236" s="8" t="str">
        <f>IF(ISBLANK(E236), "", Table2[[#This Row],[unique_id]])</f>
        <v>network_internet_ping</v>
      </c>
      <c r="G236" s="8" t="s">
        <v>349</v>
      </c>
      <c r="H236" s="8" t="s">
        <v>362</v>
      </c>
      <c r="I236" s="8" t="s">
        <v>377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354</v>
      </c>
      <c r="W236" s="8" t="s">
        <v>373</v>
      </c>
      <c r="X236" s="8">
        <v>200</v>
      </c>
      <c r="Y236" s="10" t="s">
        <v>34</v>
      </c>
      <c r="Z236" s="8" t="s">
        <v>359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389</v>
      </c>
      <c r="AD236" s="8">
        <v>1</v>
      </c>
      <c r="AE236" s="11" t="s">
        <v>357</v>
      </c>
      <c r="AF236" s="8" t="s">
        <v>545</v>
      </c>
      <c r="AJ236" s="8" t="s">
        <v>356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362</v>
      </c>
      <c r="D237" s="8" t="s">
        <v>27</v>
      </c>
      <c r="E237" s="8" t="s">
        <v>346</v>
      </c>
      <c r="F237" s="8" t="str">
        <f>IF(ISBLANK(E237), "", Table2[[#This Row],[unique_id]])</f>
        <v>network_internet_upload</v>
      </c>
      <c r="G237" s="8" t="s">
        <v>350</v>
      </c>
      <c r="H237" s="8" t="s">
        <v>362</v>
      </c>
      <c r="I237" s="8" t="s">
        <v>377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355</v>
      </c>
      <c r="W237" s="8" t="s">
        <v>375</v>
      </c>
      <c r="X237" s="8">
        <v>200</v>
      </c>
      <c r="Y237" s="10" t="s">
        <v>34</v>
      </c>
      <c r="Z237" s="8" t="s">
        <v>360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391</v>
      </c>
      <c r="AD237" s="8">
        <v>1</v>
      </c>
      <c r="AE237" s="11" t="s">
        <v>357</v>
      </c>
      <c r="AF237" s="8" t="s">
        <v>545</v>
      </c>
      <c r="AJ237" s="8" t="s">
        <v>356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362</v>
      </c>
      <c r="D238" s="8" t="s">
        <v>27</v>
      </c>
      <c r="E238" s="8" t="s">
        <v>347</v>
      </c>
      <c r="F238" s="8" t="str">
        <f>IF(ISBLANK(E238), "", Table2[[#This Row],[unique_id]])</f>
        <v>network_internet_download</v>
      </c>
      <c r="G238" s="8" t="s">
        <v>351</v>
      </c>
      <c r="H238" s="8" t="s">
        <v>362</v>
      </c>
      <c r="I238" s="8" t="s">
        <v>377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355</v>
      </c>
      <c r="W238" s="8" t="s">
        <v>376</v>
      </c>
      <c r="X238" s="8">
        <v>200</v>
      </c>
      <c r="Y238" s="10" t="s">
        <v>34</v>
      </c>
      <c r="Z238" s="8" t="s">
        <v>361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391</v>
      </c>
      <c r="AD238" s="8">
        <v>1</v>
      </c>
      <c r="AE238" s="11" t="s">
        <v>357</v>
      </c>
      <c r="AF238" s="8" t="s">
        <v>545</v>
      </c>
      <c r="AJ238" s="8" t="s">
        <v>356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711</v>
      </c>
      <c r="D239" s="8" t="s">
        <v>461</v>
      </c>
      <c r="E239" s="8" t="s">
        <v>460</v>
      </c>
      <c r="F239" s="8" t="str">
        <f>IF(ISBLANK(E239), "", Table2[[#This Row],[unique_id]])</f>
        <v>column_break</v>
      </c>
      <c r="G239" s="8" t="s">
        <v>457</v>
      </c>
      <c r="H239" s="8" t="s">
        <v>362</v>
      </c>
      <c r="I239" s="8" t="s">
        <v>377</v>
      </c>
      <c r="L239" s="8" t="s">
        <v>458</v>
      </c>
      <c r="M239" s="8" t="s">
        <v>459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365</v>
      </c>
      <c r="D240" s="8" t="s">
        <v>134</v>
      </c>
      <c r="E240" s="8" t="s">
        <v>363</v>
      </c>
      <c r="F240" s="8" t="str">
        <f>IF(ISBLANK(E240), "", Table2[[#This Row],[unique_id]])</f>
        <v>adaptive_lighting_default</v>
      </c>
      <c r="G240" s="8" t="s">
        <v>371</v>
      </c>
      <c r="H240" s="8" t="s">
        <v>380</v>
      </c>
      <c r="I240" s="8" t="s">
        <v>377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365</v>
      </c>
      <c r="D241" s="8" t="s">
        <v>134</v>
      </c>
      <c r="E241" s="8" t="s">
        <v>364</v>
      </c>
      <c r="F241" s="8" t="str">
        <f>IF(ISBLANK(E241), "", Table2[[#This Row],[unique_id]])</f>
        <v>adaptive_lighting_sleep_mode_default</v>
      </c>
      <c r="G241" s="8" t="s">
        <v>368</v>
      </c>
      <c r="H241" s="8" t="s">
        <v>380</v>
      </c>
      <c r="I241" s="8" t="s">
        <v>377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365</v>
      </c>
      <c r="D242" s="8" t="s">
        <v>134</v>
      </c>
      <c r="E242" s="8" t="s">
        <v>366</v>
      </c>
      <c r="F242" s="8" t="str">
        <f>IF(ISBLANK(E242), "", Table2[[#This Row],[unique_id]])</f>
        <v>adaptive_lighting_adapt_color_default</v>
      </c>
      <c r="G242" s="8" t="s">
        <v>369</v>
      </c>
      <c r="H242" s="8" t="s">
        <v>380</v>
      </c>
      <c r="I242" s="8" t="s">
        <v>377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365</v>
      </c>
      <c r="D243" s="8" t="s">
        <v>134</v>
      </c>
      <c r="E243" s="8" t="s">
        <v>367</v>
      </c>
      <c r="F243" s="8" t="str">
        <f>IF(ISBLANK(E243), "", Table2[[#This Row],[unique_id]])</f>
        <v>adaptive_lighting_adapt_brightness_default</v>
      </c>
      <c r="G243" s="8" t="s">
        <v>370</v>
      </c>
      <c r="H243" s="8" t="s">
        <v>380</v>
      </c>
      <c r="I243" s="8" t="s">
        <v>377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365</v>
      </c>
      <c r="D244" s="8" t="s">
        <v>134</v>
      </c>
      <c r="E244" s="8" t="s">
        <v>381</v>
      </c>
      <c r="F244" s="8" t="str">
        <f>IF(ISBLANK(E244), "", Table2[[#This Row],[unique_id]])</f>
        <v>adaptive_lighting_bedroom</v>
      </c>
      <c r="G244" s="8" t="s">
        <v>371</v>
      </c>
      <c r="H244" s="8" t="s">
        <v>379</v>
      </c>
      <c r="I244" s="8" t="s">
        <v>377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365</v>
      </c>
      <c r="D245" s="8" t="s">
        <v>134</v>
      </c>
      <c r="E245" s="8" t="s">
        <v>382</v>
      </c>
      <c r="F245" s="8" t="str">
        <f>IF(ISBLANK(E245), "", Table2[[#This Row],[unique_id]])</f>
        <v>adaptive_lighting_sleep_mode_bedroom</v>
      </c>
      <c r="G245" s="8" t="s">
        <v>368</v>
      </c>
      <c r="H245" s="8" t="s">
        <v>379</v>
      </c>
      <c r="I245" s="8" t="s">
        <v>377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365</v>
      </c>
      <c r="D246" s="8" t="s">
        <v>134</v>
      </c>
      <c r="E246" s="8" t="s">
        <v>383</v>
      </c>
      <c r="F246" s="8" t="str">
        <f>IF(ISBLANK(E246), "", Table2[[#This Row],[unique_id]])</f>
        <v>adaptive_lighting_adapt_color_bedroom</v>
      </c>
      <c r="G246" s="8" t="s">
        <v>369</v>
      </c>
      <c r="H246" s="8" t="s">
        <v>379</v>
      </c>
      <c r="I246" s="8" t="s">
        <v>377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365</v>
      </c>
      <c r="D247" s="8" t="s">
        <v>134</v>
      </c>
      <c r="E247" s="8" t="s">
        <v>384</v>
      </c>
      <c r="F247" s="8" t="str">
        <f>IF(ISBLANK(E247), "", Table2[[#This Row],[unique_id]])</f>
        <v>adaptive_lighting_adapt_brightness_bedroom</v>
      </c>
      <c r="G247" s="8" t="s">
        <v>370</v>
      </c>
      <c r="H247" s="8" t="s">
        <v>379</v>
      </c>
      <c r="I247" s="8" t="s">
        <v>377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365</v>
      </c>
      <c r="D248" s="15" t="s">
        <v>134</v>
      </c>
      <c r="E248" s="15" t="s">
        <v>412</v>
      </c>
      <c r="F248" s="8" t="str">
        <f>IF(ISBLANK(E248), "", Table2[[#This Row],[unique_id]])</f>
        <v>adaptive_lighting_night_light</v>
      </c>
      <c r="G248" s="15" t="s">
        <v>371</v>
      </c>
      <c r="H248" s="15" t="s">
        <v>395</v>
      </c>
      <c r="I248" s="8" t="s">
        <v>377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365</v>
      </c>
      <c r="D249" s="15" t="s">
        <v>134</v>
      </c>
      <c r="E249" s="15" t="s">
        <v>413</v>
      </c>
      <c r="F249" s="8" t="str">
        <f>IF(ISBLANK(E249), "", Table2[[#This Row],[unique_id]])</f>
        <v>adaptive_lighting_sleep_mode_night_light</v>
      </c>
      <c r="G249" s="15" t="s">
        <v>368</v>
      </c>
      <c r="H249" s="15" t="s">
        <v>395</v>
      </c>
      <c r="I249" s="8" t="s">
        <v>377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365</v>
      </c>
      <c r="D250" s="15" t="s">
        <v>134</v>
      </c>
      <c r="E250" s="15" t="s">
        <v>414</v>
      </c>
      <c r="F250" s="8" t="str">
        <f>IF(ISBLANK(E250), "", Table2[[#This Row],[unique_id]])</f>
        <v>adaptive_lighting_adapt_color_night_light</v>
      </c>
      <c r="G250" s="15" t="s">
        <v>369</v>
      </c>
      <c r="H250" s="15" t="s">
        <v>395</v>
      </c>
      <c r="I250" s="8" t="s">
        <v>377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365</v>
      </c>
      <c r="D251" s="15" t="s">
        <v>134</v>
      </c>
      <c r="E251" s="15" t="s">
        <v>415</v>
      </c>
      <c r="F251" s="8" t="str">
        <f>IF(ISBLANK(E251), "", Table2[[#This Row],[unique_id]])</f>
        <v>adaptive_lighting_adapt_brightness_night_light</v>
      </c>
      <c r="G251" s="15" t="s">
        <v>370</v>
      </c>
      <c r="H251" s="15" t="s">
        <v>395</v>
      </c>
      <c r="I251" s="8" t="s">
        <v>377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711</v>
      </c>
      <c r="D252" s="8" t="s">
        <v>461</v>
      </c>
      <c r="E252" s="8" t="s">
        <v>460</v>
      </c>
      <c r="F252" s="8" t="str">
        <f>IF(ISBLANK(E252), "", Table2[[#This Row],[unique_id]])</f>
        <v>column_break</v>
      </c>
      <c r="G252" s="8" t="s">
        <v>457</v>
      </c>
      <c r="H252" s="15" t="s">
        <v>395</v>
      </c>
      <c r="I252" s="8" t="s">
        <v>377</v>
      </c>
      <c r="L252" s="8" t="s">
        <v>458</v>
      </c>
      <c r="M252" s="8" t="s">
        <v>459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417</v>
      </c>
      <c r="E253" t="s">
        <v>848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862</v>
      </c>
      <c r="I253" s="8" t="s">
        <v>377</v>
      </c>
      <c r="J253" s="8" t="s">
        <v>847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378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417</v>
      </c>
      <c r="E254" t="s">
        <v>840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862</v>
      </c>
      <c r="I254" s="8" t="s">
        <v>377</v>
      </c>
      <c r="J254" s="8" t="s">
        <v>847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378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417</v>
      </c>
      <c r="E255" t="s">
        <v>849</v>
      </c>
      <c r="F255" s="8" t="str">
        <f>IF(ISBLANK(E255), "", Table2[[#This Row],[unique_id]])</f>
        <v>lighting_reset_adaptive_lighting_edwin_night_light</v>
      </c>
      <c r="G255" t="s">
        <v>643</v>
      </c>
      <c r="H255" s="8" t="s">
        <v>862</v>
      </c>
      <c r="I255" s="8" t="s">
        <v>377</v>
      </c>
      <c r="J255" s="8" t="s">
        <v>860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378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417</v>
      </c>
      <c r="E256" t="s">
        <v>850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862</v>
      </c>
      <c r="I256" s="8" t="s">
        <v>377</v>
      </c>
      <c r="J256" s="8" t="s">
        <v>377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378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606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417</v>
      </c>
      <c r="E257" t="s">
        <v>851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862</v>
      </c>
      <c r="I257" s="8" t="s">
        <v>377</v>
      </c>
      <c r="J257" s="8" t="s">
        <v>871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378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417</v>
      </c>
      <c r="E258" t="s">
        <v>852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862</v>
      </c>
      <c r="I258" s="8" t="s">
        <v>377</v>
      </c>
      <c r="J258" s="8" t="s">
        <v>871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378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417</v>
      </c>
      <c r="E259" t="s">
        <v>946</v>
      </c>
      <c r="F259" s="8" t="str">
        <f>IF(ISBLANK(E259), "", Table2[[#This Row],[unique_id]])</f>
        <v>lighting_reset_adaptive_lighting_lounge_lamp</v>
      </c>
      <c r="G259" t="s">
        <v>885</v>
      </c>
      <c r="H259" s="8" t="s">
        <v>862</v>
      </c>
      <c r="I259" s="8" t="s">
        <v>377</v>
      </c>
      <c r="J259" s="8" t="s">
        <v>847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378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417</v>
      </c>
      <c r="E260" t="s">
        <v>853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862</v>
      </c>
      <c r="I260" s="8" t="s">
        <v>377</v>
      </c>
      <c r="J260" s="8" t="s">
        <v>871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378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417</v>
      </c>
      <c r="E261" t="s">
        <v>854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862</v>
      </c>
      <c r="I261" s="8" t="s">
        <v>377</v>
      </c>
      <c r="J261" s="8" t="s">
        <v>871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378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417</v>
      </c>
      <c r="E262" t="s">
        <v>855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862</v>
      </c>
      <c r="I262" s="8" t="s">
        <v>377</v>
      </c>
      <c r="J262" s="8" t="s">
        <v>871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378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417</v>
      </c>
      <c r="E263" t="s">
        <v>856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862</v>
      </c>
      <c r="I263" s="8" t="s">
        <v>377</v>
      </c>
      <c r="J263" s="8" t="s">
        <v>871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378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417</v>
      </c>
      <c r="E264" t="s">
        <v>876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862</v>
      </c>
      <c r="I264" s="8" t="s">
        <v>377</v>
      </c>
      <c r="J264" s="8" t="s">
        <v>871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378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417</v>
      </c>
      <c r="E265" t="s">
        <v>857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862</v>
      </c>
      <c r="I265" s="8" t="s">
        <v>377</v>
      </c>
      <c r="J265" s="8" t="s">
        <v>871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378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503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417</v>
      </c>
      <c r="E266" t="s">
        <v>858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862</v>
      </c>
      <c r="I266" s="8" t="s">
        <v>377</v>
      </c>
      <c r="J266" s="8" t="s">
        <v>871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378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581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417</v>
      </c>
      <c r="E267" t="s">
        <v>859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862</v>
      </c>
      <c r="I267" s="8" t="s">
        <v>377</v>
      </c>
      <c r="J267" s="8" t="s">
        <v>871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378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800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711</v>
      </c>
      <c r="D268" s="8" t="s">
        <v>461</v>
      </c>
      <c r="E268" s="8" t="s">
        <v>460</v>
      </c>
      <c r="F268" s="8" t="str">
        <f>IF(ISBLANK(E268), "", Table2[[#This Row],[unique_id]])</f>
        <v>column_break</v>
      </c>
      <c r="G268" s="8" t="s">
        <v>457</v>
      </c>
      <c r="H268" s="8" t="s">
        <v>862</v>
      </c>
      <c r="I268" s="8" t="s">
        <v>377</v>
      </c>
      <c r="L268" s="8" t="s">
        <v>458</v>
      </c>
      <c r="M268" s="8" t="s">
        <v>459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941</v>
      </c>
      <c r="F269" s="8" t="str">
        <f>IF(ISBLANK(E269), "", Table2[[#This Row],[unique_id]])</f>
        <v>lounge_tv_outlet</v>
      </c>
      <c r="G269" s="8" t="s">
        <v>189</v>
      </c>
      <c r="H269" s="8" t="s">
        <v>842</v>
      </c>
      <c r="I269" s="8" t="s">
        <v>377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507</v>
      </c>
      <c r="AH269" s="8" t="s">
        <v>514</v>
      </c>
      <c r="AI269" s="8" t="s">
        <v>504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642</v>
      </c>
      <c r="AM269" s="8" t="s">
        <v>493</v>
      </c>
      <c r="AN269" s="8" t="s">
        <v>634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842</v>
      </c>
      <c r="I270" s="8" t="s">
        <v>377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506</v>
      </c>
      <c r="AH270" s="8" t="s">
        <v>539</v>
      </c>
      <c r="AI270" s="15" t="s">
        <v>505</v>
      </c>
      <c r="AJ270" s="8" t="str">
        <f>IF(OR(ISBLANK(AM270), ISBLANK(AN270)), "", Table2[[#This Row],[device_via_device]])</f>
        <v>TPLink</v>
      </c>
      <c r="AK270" s="8" t="s">
        <v>500</v>
      </c>
      <c r="AL270" s="8" t="s">
        <v>642</v>
      </c>
      <c r="AM270" s="8" t="s">
        <v>483</v>
      </c>
      <c r="AN270" s="8" t="s">
        <v>624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842</v>
      </c>
      <c r="I271" s="8" t="s">
        <v>377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506</v>
      </c>
      <c r="AH271" s="8" t="s">
        <v>516</v>
      </c>
      <c r="AI271" s="15" t="s">
        <v>505</v>
      </c>
      <c r="AJ271" s="8" t="str">
        <f>IF(OR(ISBLANK(AM271), ISBLANK(AN271)), "", Table2[[#This Row],[device_via_device]])</f>
        <v>TPLink</v>
      </c>
      <c r="AK271" s="8" t="s">
        <v>501</v>
      </c>
      <c r="AL271" s="8" t="s">
        <v>642</v>
      </c>
      <c r="AM271" s="8" t="s">
        <v>495</v>
      </c>
      <c r="AN271" s="8" t="s">
        <v>636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842</v>
      </c>
      <c r="I272" s="8" t="s">
        <v>377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506</v>
      </c>
      <c r="AH272" s="8" t="s">
        <v>516</v>
      </c>
      <c r="AI272" s="15" t="s">
        <v>505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642</v>
      </c>
      <c r="AM272" s="8" t="s">
        <v>496</v>
      </c>
      <c r="AN272" s="8" t="s">
        <v>637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842</v>
      </c>
      <c r="I273" s="8" t="s">
        <v>377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506</v>
      </c>
      <c r="AH273" s="8" t="s">
        <v>518</v>
      </c>
      <c r="AI273" s="15" t="s">
        <v>505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642</v>
      </c>
      <c r="AM273" s="8" t="s">
        <v>486</v>
      </c>
      <c r="AN273" s="39" t="s">
        <v>627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842</v>
      </c>
      <c r="I274" s="8" t="s">
        <v>377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506</v>
      </c>
      <c r="AH274" s="8" t="s">
        <v>542</v>
      </c>
      <c r="AI274" s="15" t="s">
        <v>505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642</v>
      </c>
      <c r="AM274" s="8" t="s">
        <v>487</v>
      </c>
      <c r="AN274" s="8" t="s">
        <v>628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842</v>
      </c>
      <c r="I275" s="8" t="s">
        <v>377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506</v>
      </c>
      <c r="AH275" s="8" t="s">
        <v>543</v>
      </c>
      <c r="AI275" s="15" t="s">
        <v>505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642</v>
      </c>
      <c r="AM275" s="8" t="s">
        <v>488</v>
      </c>
      <c r="AN275" s="39" t="s">
        <v>629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hidden="1" customHeight="1" x14ac:dyDescent="0.2">
      <c r="A276" s="8">
        <v>2557</v>
      </c>
      <c r="B276" s="8" t="s">
        <v>932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842</v>
      </c>
      <c r="I276" s="8" t="s">
        <v>377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506</v>
      </c>
      <c r="AH276" s="8" t="s">
        <v>544</v>
      </c>
      <c r="AI276" s="8" t="s">
        <v>505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642</v>
      </c>
      <c r="AM276" s="8" t="s">
        <v>489</v>
      </c>
      <c r="AN276" s="8" t="s">
        <v>630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842</v>
      </c>
      <c r="I277" s="8" t="s">
        <v>377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507</v>
      </c>
      <c r="AH277" s="8" t="s">
        <v>511</v>
      </c>
      <c r="AI277" s="8" t="s">
        <v>504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642</v>
      </c>
      <c r="AM277" s="8" t="s">
        <v>490</v>
      </c>
      <c r="AN277" s="8" t="s">
        <v>631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842</v>
      </c>
      <c r="I278" s="8" t="s">
        <v>377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507</v>
      </c>
      <c r="AH278" s="8" t="s">
        <v>512</v>
      </c>
      <c r="AI278" s="8" t="s">
        <v>504</v>
      </c>
      <c r="AJ278" s="8" t="str">
        <f>IF(OR(ISBLANK(AM278), ISBLANK(AN278)), "", Table2[[#This Row],[device_via_device]])</f>
        <v>TPLink</v>
      </c>
      <c r="AK278" s="8" t="s">
        <v>502</v>
      </c>
      <c r="AL278" s="8" t="s">
        <v>642</v>
      </c>
      <c r="AM278" s="8" t="s">
        <v>491</v>
      </c>
      <c r="AN278" s="8" t="s">
        <v>632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842</v>
      </c>
      <c r="I279" s="8" t="s">
        <v>377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506</v>
      </c>
      <c r="AH279" s="8" t="s">
        <v>540</v>
      </c>
      <c r="AI279" s="15" t="s">
        <v>505</v>
      </c>
      <c r="AJ279" s="8" t="str">
        <f>IF(OR(ISBLANK(AM279), ISBLANK(AN279)), "", Table2[[#This Row],[device_via_device]])</f>
        <v>TPLink</v>
      </c>
      <c r="AK279" s="8" t="s">
        <v>501</v>
      </c>
      <c r="AL279" s="8" t="s">
        <v>642</v>
      </c>
      <c r="AM279" s="8" t="s">
        <v>484</v>
      </c>
      <c r="AN279" s="39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842</v>
      </c>
      <c r="I280" s="8" t="s">
        <v>377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506</v>
      </c>
      <c r="AH280" s="8" t="s">
        <v>541</v>
      </c>
      <c r="AI280" s="15" t="s">
        <v>505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642</v>
      </c>
      <c r="AM280" s="8" t="s">
        <v>485</v>
      </c>
      <c r="AN280" s="39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470</v>
      </c>
      <c r="D281" s="8" t="s">
        <v>134</v>
      </c>
      <c r="E281" s="8" t="s">
        <v>957</v>
      </c>
      <c r="F281" s="8" t="str">
        <f>IF(ISBLANK(E281), "", Table2[[#This Row],[unique_id]])</f>
        <v>rack_fans</v>
      </c>
      <c r="G281" s="8" t="s">
        <v>958</v>
      </c>
      <c r="H281" s="8" t="s">
        <v>842</v>
      </c>
      <c r="I281" s="8" t="s">
        <v>377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963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961</v>
      </c>
      <c r="AH281" s="8" t="s">
        <v>960</v>
      </c>
      <c r="AI281" s="15" t="s">
        <v>962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642</v>
      </c>
      <c r="AM281" s="8" t="s">
        <v>959</v>
      </c>
      <c r="AN281" s="39" t="s">
        <v>964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842</v>
      </c>
      <c r="I282" s="8" t="s">
        <v>377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507</v>
      </c>
      <c r="AH282" s="8" t="s">
        <v>516</v>
      </c>
      <c r="AI282" s="8" t="s">
        <v>504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642</v>
      </c>
      <c r="AM282" s="8" t="s">
        <v>499</v>
      </c>
      <c r="AN282" s="8" t="s">
        <v>640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842</v>
      </c>
      <c r="I283" s="8" t="s">
        <v>377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507</v>
      </c>
      <c r="AH283" s="8" t="s">
        <v>653</v>
      </c>
      <c r="AI283" s="8" t="s">
        <v>504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642</v>
      </c>
      <c r="AM283" s="8" t="s">
        <v>497</v>
      </c>
      <c r="AN283" s="8" t="s">
        <v>638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652</v>
      </c>
      <c r="F284" s="8" t="str">
        <f>IF(ISBLANK(E284), "", Table2[[#This Row],[unique_id]])</f>
        <v>rack_modem</v>
      </c>
      <c r="G284" s="8" t="s">
        <v>240</v>
      </c>
      <c r="H284" s="8" t="s">
        <v>842</v>
      </c>
      <c r="I284" s="8" t="s">
        <v>377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506</v>
      </c>
      <c r="AH284" s="8" t="s">
        <v>517</v>
      </c>
      <c r="AI284" s="15" t="s">
        <v>505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642</v>
      </c>
      <c r="AM284" s="8" t="s">
        <v>498</v>
      </c>
      <c r="AN284" s="8" t="s">
        <v>639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711</v>
      </c>
      <c r="D285" s="8" t="s">
        <v>461</v>
      </c>
      <c r="E285" s="8" t="s">
        <v>460</v>
      </c>
      <c r="F285" s="8" t="str">
        <f>IF(ISBLANK(E285), "", Table2[[#This Row],[unique_id]])</f>
        <v>column_break</v>
      </c>
      <c r="G285" s="8" t="s">
        <v>457</v>
      </c>
      <c r="H285" s="8" t="s">
        <v>842</v>
      </c>
      <c r="I285" s="8" t="s">
        <v>377</v>
      </c>
      <c r="L285" s="8" t="s">
        <v>458</v>
      </c>
      <c r="M285" s="8" t="s">
        <v>459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1006</v>
      </c>
      <c r="F286" s="8" t="str">
        <f>IF(ISBLANK(E286), "", Table2[[#This Row],[unique_id]])</f>
        <v>bertram_2_office_pantry_battery_percent</v>
      </c>
      <c r="G286" s="8" t="s">
        <v>739</v>
      </c>
      <c r="H286" s="8" t="s">
        <v>841</v>
      </c>
      <c r="I286" s="8" t="s">
        <v>377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345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766</v>
      </c>
      <c r="AG286" s="10" t="s">
        <v>681</v>
      </c>
      <c r="AH286" s="8" t="s">
        <v>682</v>
      </c>
      <c r="AI286" s="8" t="s">
        <v>679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1007</v>
      </c>
      <c r="F287" s="8" t="str">
        <f>IF(ISBLANK(E287), "", Table2[[#This Row],[unique_id]])</f>
        <v>bertram_2_office_lounge_battery_percent</v>
      </c>
      <c r="G287" s="8" t="s">
        <v>740</v>
      </c>
      <c r="H287" s="8" t="s">
        <v>841</v>
      </c>
      <c r="I287" s="8" t="s">
        <v>377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765</v>
      </c>
      <c r="AG287" s="10" t="s">
        <v>681</v>
      </c>
      <c r="AH287" s="8" t="s">
        <v>682</v>
      </c>
      <c r="AI287" s="8" t="s">
        <v>679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1008</v>
      </c>
      <c r="F288" s="8" t="str">
        <f>IF(ISBLANK(E288), "", Table2[[#This Row],[unique_id]])</f>
        <v>bertram_2_office_dining_battery_percent</v>
      </c>
      <c r="G288" s="8" t="s">
        <v>741</v>
      </c>
      <c r="H288" s="8" t="s">
        <v>841</v>
      </c>
      <c r="I288" s="8" t="s">
        <v>377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767</v>
      </c>
      <c r="AG288" s="10" t="s">
        <v>681</v>
      </c>
      <c r="AH288" s="8" t="s">
        <v>682</v>
      </c>
      <c r="AI288" s="8" t="s">
        <v>679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1009</v>
      </c>
      <c r="F289" s="8" t="str">
        <f>IF(ISBLANK(E289), "", Table2[[#This Row],[unique_id]])</f>
        <v>bertram_2_office_basement_battery_percent</v>
      </c>
      <c r="G289" s="8" t="s">
        <v>742</v>
      </c>
      <c r="H289" s="8" t="s">
        <v>841</v>
      </c>
      <c r="I289" s="8" t="s">
        <v>377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768</v>
      </c>
      <c r="AG289" s="10" t="s">
        <v>681</v>
      </c>
      <c r="AH289" s="8" t="s">
        <v>682</v>
      </c>
      <c r="AI289" s="8" t="s">
        <v>679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738</v>
      </c>
      <c r="D290" s="8" t="s">
        <v>27</v>
      </c>
      <c r="E290" s="8" t="s">
        <v>783</v>
      </c>
      <c r="F290" s="8" t="str">
        <f>IF(ISBLANK(E290), "", Table2[[#This Row],[unique_id]])</f>
        <v>home_cube_remote_battery</v>
      </c>
      <c r="G290" s="8" t="s">
        <v>746</v>
      </c>
      <c r="H290" s="8" t="s">
        <v>841</v>
      </c>
      <c r="I290" s="8" t="s">
        <v>377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345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947</v>
      </c>
      <c r="F291" s="8" t="str">
        <f>IF(ISBLANK(E291), "", Table2[[#This Row],[unique_id]])</f>
        <v>parents_home_battery</v>
      </c>
      <c r="G291" s="8" t="s">
        <v>743</v>
      </c>
      <c r="H291" s="8" t="s">
        <v>841</v>
      </c>
      <c r="I291" s="8" t="s">
        <v>377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345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344</v>
      </c>
      <c r="F292" s="8" t="str">
        <f>IF(ISBLANK(E292), "", Table2[[#This Row],[unique_id]])</f>
        <v>kitchen_home_battery</v>
      </c>
      <c r="G292" s="8" t="s">
        <v>744</v>
      </c>
      <c r="H292" s="8" t="s">
        <v>841</v>
      </c>
      <c r="I292" s="8" t="s">
        <v>377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345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745</v>
      </c>
      <c r="H293" s="8" t="s">
        <v>841</v>
      </c>
      <c r="I293" s="8" t="s">
        <v>377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345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388</v>
      </c>
      <c r="AD293" s="8">
        <v>1</v>
      </c>
      <c r="AE293" s="11" t="s">
        <v>193</v>
      </c>
      <c r="AF293" s="8" t="s">
        <v>536</v>
      </c>
      <c r="AG293" s="10">
        <v>3.15</v>
      </c>
      <c r="AH293" s="8" t="s">
        <v>509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711</v>
      </c>
      <c r="D294" s="8" t="s">
        <v>461</v>
      </c>
      <c r="E294" s="8" t="s">
        <v>460</v>
      </c>
      <c r="F294" s="8" t="str">
        <f>IF(ISBLANK(E294), "", Table2[[#This Row],[unique_id]])</f>
        <v>column_break</v>
      </c>
      <c r="G294" s="8" t="s">
        <v>457</v>
      </c>
      <c r="H294" s="8" t="s">
        <v>841</v>
      </c>
      <c r="I294" s="8" t="s">
        <v>377</v>
      </c>
      <c r="L294" s="8" t="s">
        <v>458</v>
      </c>
      <c r="M294" s="8" t="s">
        <v>459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864</v>
      </c>
      <c r="H295" s="8" t="s">
        <v>863</v>
      </c>
      <c r="I295" s="8" t="s">
        <v>377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389</v>
      </c>
      <c r="AD295" s="8">
        <v>1</v>
      </c>
      <c r="AE295" s="11" t="s">
        <v>193</v>
      </c>
      <c r="AF295" s="8" t="s">
        <v>536</v>
      </c>
      <c r="AG295" s="10">
        <v>3.15</v>
      </c>
      <c r="AH295" s="8" t="s">
        <v>509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579</v>
      </c>
      <c r="AH296" s="8" t="s">
        <v>522</v>
      </c>
      <c r="AI296" s="8" t="s">
        <v>577</v>
      </c>
      <c r="AJ296" s="8" t="s">
        <v>259</v>
      </c>
      <c r="AK296" s="8" t="s">
        <v>130</v>
      </c>
      <c r="AL296" s="8" t="s">
        <v>622</v>
      </c>
      <c r="AM296" s="16" t="s">
        <v>674</v>
      </c>
      <c r="AN296" s="15" t="s">
        <v>666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579</v>
      </c>
      <c r="AH297" s="8" t="s">
        <v>522</v>
      </c>
      <c r="AI297" s="8" t="s">
        <v>577</v>
      </c>
      <c r="AJ297" s="8" t="s">
        <v>259</v>
      </c>
      <c r="AK297" s="8" t="s">
        <v>127</v>
      </c>
      <c r="AL297" s="8" t="s">
        <v>622</v>
      </c>
      <c r="AM297" s="16" t="s">
        <v>673</v>
      </c>
      <c r="AN297" s="15" t="s">
        <v>667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"d4:f5:47:25:92:d5"], ["ip", "10.0.4.51"]]</v>
      </c>
    </row>
    <row r="298" spans="1:41" ht="16" hidden="1" customHeight="1" x14ac:dyDescent="0.2">
      <c r="A298" s="8">
        <v>2602</v>
      </c>
      <c r="B298" s="8" t="s">
        <v>932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579</v>
      </c>
      <c r="AH298" s="8" t="s">
        <v>522</v>
      </c>
      <c r="AI298" s="8" t="s">
        <v>577</v>
      </c>
      <c r="AJ298" s="8" t="s">
        <v>259</v>
      </c>
      <c r="AL298" s="8" t="s">
        <v>622</v>
      </c>
      <c r="AM298" s="16" t="s">
        <v>671</v>
      </c>
      <c r="AN298" s="15" t="s">
        <v>670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"d4:f5:47:32:df:7b"], ["ip", "10.0.4.54"]]</v>
      </c>
    </row>
    <row r="299" spans="1:41" ht="16" hidden="1" customHeight="1" x14ac:dyDescent="0.2">
      <c r="A299" s="8">
        <v>2603</v>
      </c>
      <c r="B299" s="8" t="s">
        <v>932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579</v>
      </c>
      <c r="AH299" s="8" t="s">
        <v>522</v>
      </c>
      <c r="AI299" s="8" t="s">
        <v>577</v>
      </c>
      <c r="AJ299" s="8" t="s">
        <v>259</v>
      </c>
      <c r="AL299" s="8" t="s">
        <v>622</v>
      </c>
      <c r="AM299" s="16" t="s">
        <v>672</v>
      </c>
      <c r="AN299" s="15" t="s">
        <v>668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711</v>
      </c>
      <c r="D300" s="8" t="s">
        <v>461</v>
      </c>
      <c r="E300" s="8" t="s">
        <v>460</v>
      </c>
      <c r="F300" s="8" t="str">
        <f>IF(ISBLANK(E300), "", Table2[[#This Row],[unique_id]])</f>
        <v>column_break</v>
      </c>
      <c r="G300" s="8" t="s">
        <v>457</v>
      </c>
      <c r="H300" s="8" t="s">
        <v>341</v>
      </c>
      <c r="I300" s="8" t="s">
        <v>144</v>
      </c>
      <c r="L300" s="8" t="s">
        <v>458</v>
      </c>
      <c r="M300" s="8" t="s">
        <v>459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8">
        <v>2605</v>
      </c>
      <c r="B301" s="8" t="s">
        <v>26</v>
      </c>
      <c r="C301" s="8" t="s">
        <v>933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936</v>
      </c>
      <c r="AH301" s="8" t="s">
        <v>514</v>
      </c>
      <c r="AI301" s="8" t="s">
        <v>937</v>
      </c>
      <c r="AJ301" s="8" t="s">
        <v>933</v>
      </c>
      <c r="AK301" s="8" t="s">
        <v>208</v>
      </c>
      <c r="AL301" s="8" t="s">
        <v>622</v>
      </c>
      <c r="AM301" s="16" t="s">
        <v>934</v>
      </c>
      <c r="AN301" s="15" t="s">
        <v>935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586</v>
      </c>
      <c r="AH302" s="8" t="s">
        <v>514</v>
      </c>
      <c r="AI302" s="8" t="s">
        <v>587</v>
      </c>
      <c r="AJ302" s="8" t="s">
        <v>332</v>
      </c>
      <c r="AK302" s="8" t="s">
        <v>208</v>
      </c>
      <c r="AL302" s="8" t="s">
        <v>622</v>
      </c>
      <c r="AM302" s="16" t="s">
        <v>590</v>
      </c>
      <c r="AN302" s="14" t="s">
        <v>676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"90:dd:5d:ce:1e:96"], ["ip", "10.0.4.47"]]</v>
      </c>
    </row>
    <row r="303" spans="1:41" ht="16" hidden="1" customHeight="1" x14ac:dyDescent="0.2">
      <c r="A303" s="8">
        <v>2607</v>
      </c>
      <c r="B303" s="8" t="s">
        <v>932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579</v>
      </c>
      <c r="AH303" s="8" t="s">
        <v>514</v>
      </c>
      <c r="AI303" s="8" t="s">
        <v>578</v>
      </c>
      <c r="AJ303" s="8" t="s">
        <v>259</v>
      </c>
      <c r="AK303" s="8" t="s">
        <v>206</v>
      </c>
      <c r="AL303" s="8" t="s">
        <v>622</v>
      </c>
      <c r="AM303" s="16" t="s">
        <v>675</v>
      </c>
      <c r="AN303" s="15" t="s">
        <v>669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711</v>
      </c>
      <c r="D304" s="8" t="s">
        <v>461</v>
      </c>
      <c r="E304" s="8" t="s">
        <v>460</v>
      </c>
      <c r="F304" s="8" t="str">
        <f>IF(ISBLANK(E304), "", Table2[[#This Row],[unique_id]])</f>
        <v>column_break</v>
      </c>
      <c r="G304" s="8" t="s">
        <v>457</v>
      </c>
      <c r="H304" s="8" t="s">
        <v>341</v>
      </c>
      <c r="I304" s="8" t="s">
        <v>144</v>
      </c>
      <c r="L304" s="8" t="s">
        <v>458</v>
      </c>
      <c r="M304" s="8" t="s">
        <v>459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hidden="1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520</v>
      </c>
      <c r="AH305" s="8" t="s">
        <v>521</v>
      </c>
      <c r="AI305" s="8" t="s">
        <v>938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622</v>
      </c>
      <c r="AM305" s="8" t="s">
        <v>939</v>
      </c>
      <c r="AN305" s="14" t="s">
        <v>940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"38:42:0b:47:73:dc"], ["ip", "10.0.4.43"]]</v>
      </c>
    </row>
    <row r="306" spans="1:41" ht="16" hidden="1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520</v>
      </c>
      <c r="AH306" s="8" t="s">
        <v>522</v>
      </c>
      <c r="AI306" s="8" t="s">
        <v>523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622</v>
      </c>
      <c r="AM306" s="8" t="s">
        <v>527</v>
      </c>
      <c r="AN306" s="14" t="s">
        <v>705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"48:a6:b8:e2:50:40"], ["ip", "10.0.4.41"]]</v>
      </c>
    </row>
    <row r="307" spans="1:41" ht="16" hidden="1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520</v>
      </c>
      <c r="AH307" s="8" t="s">
        <v>521</v>
      </c>
      <c r="AI307" s="8" t="s">
        <v>524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622</v>
      </c>
      <c r="AM307" s="12" t="s">
        <v>526</v>
      </c>
      <c r="AN307" s="14" t="s">
        <v>706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"5c:aa:fd:f1:a3:d4"], ["ip", "10.0.4.42"]]</v>
      </c>
    </row>
    <row r="308" spans="1:41" ht="16" hidden="1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520</v>
      </c>
      <c r="AH308" s="8" t="s">
        <v>522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622</v>
      </c>
      <c r="AM308" s="8" t="s">
        <v>525</v>
      </c>
      <c r="AN308" s="15" t="s">
        <v>704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"5c:aa:fd:d1:23:be"], ["ip", "10.0.4.40"]]</v>
      </c>
    </row>
    <row r="309" spans="1:41" ht="16" customHeight="1" x14ac:dyDescent="0.2">
      <c r="A309" s="8">
        <v>2612</v>
      </c>
      <c r="B309" s="8" t="s">
        <v>26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586</v>
      </c>
      <c r="AH309" s="8" t="s">
        <v>521</v>
      </c>
      <c r="AI309" s="8" t="s">
        <v>585</v>
      </c>
      <c r="AJ309" s="8" t="s">
        <v>332</v>
      </c>
      <c r="AK309" s="8" t="s">
        <v>206</v>
      </c>
      <c r="AL309" s="8" t="s">
        <v>622</v>
      </c>
      <c r="AM309" s="16" t="s">
        <v>591</v>
      </c>
      <c r="AN309" s="14" t="s">
        <v>677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462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567</v>
      </c>
      <c r="AG310" s="10" t="s">
        <v>569</v>
      </c>
      <c r="AH310" s="8" t="s">
        <v>570</v>
      </c>
      <c r="AI310" s="8" t="s">
        <v>566</v>
      </c>
      <c r="AJ310" s="8" t="s">
        <v>258</v>
      </c>
      <c r="AK310" s="8" t="s">
        <v>130</v>
      </c>
      <c r="AL310" s="8" t="s">
        <v>642</v>
      </c>
      <c r="AM310" s="8" t="s">
        <v>564</v>
      </c>
      <c r="AN310" s="8" t="s">
        <v>594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464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711</v>
      </c>
      <c r="D312" s="8" t="s">
        <v>461</v>
      </c>
      <c r="E312" s="8" t="s">
        <v>460</v>
      </c>
      <c r="F312" s="8" t="str">
        <f>IF(ISBLANK(E312), "", Table2[[#This Row],[unique_id]])</f>
        <v>column_break</v>
      </c>
      <c r="G312" s="8" t="s">
        <v>457</v>
      </c>
      <c r="H312" s="8" t="s">
        <v>464</v>
      </c>
      <c r="I312" s="8" t="s">
        <v>224</v>
      </c>
      <c r="L312" s="8" t="s">
        <v>458</v>
      </c>
      <c r="M312" s="8" t="s">
        <v>459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463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568</v>
      </c>
      <c r="AG313" s="10" t="s">
        <v>569</v>
      </c>
      <c r="AH313" s="8" t="s">
        <v>570</v>
      </c>
      <c r="AI313" s="8" t="s">
        <v>566</v>
      </c>
      <c r="AJ313" s="8" t="s">
        <v>258</v>
      </c>
      <c r="AK313" s="8" t="s">
        <v>127</v>
      </c>
      <c r="AL313" s="8" t="s">
        <v>642</v>
      </c>
      <c r="AM313" s="8" t="s">
        <v>565</v>
      </c>
      <c r="AN313" s="8" t="s">
        <v>595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465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711</v>
      </c>
      <c r="D315" s="8" t="s">
        <v>461</v>
      </c>
      <c r="E315" s="8" t="s">
        <v>460</v>
      </c>
      <c r="F315" s="8" t="str">
        <f>IF(ISBLANK(E315), "", Table2[[#This Row],[unique_id]])</f>
        <v>column_break</v>
      </c>
      <c r="G315" s="8" t="s">
        <v>457</v>
      </c>
      <c r="H315" s="8" t="s">
        <v>465</v>
      </c>
      <c r="I315" s="8" t="s">
        <v>224</v>
      </c>
      <c r="L315" s="8" t="s">
        <v>458</v>
      </c>
      <c r="M315" s="8" t="s">
        <v>459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1019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1020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1021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1022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1023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883</v>
      </c>
      <c r="AG322" s="10" t="s">
        <v>602</v>
      </c>
      <c r="AH322" s="8" t="s">
        <v>611</v>
      </c>
      <c r="AI322" s="8" t="s">
        <v>607</v>
      </c>
      <c r="AJ322" s="8" t="s">
        <v>258</v>
      </c>
      <c r="AK322" s="8" t="s">
        <v>28</v>
      </c>
      <c r="AL322" s="8" t="s">
        <v>597</v>
      </c>
      <c r="AM322" s="8" t="s">
        <v>618</v>
      </c>
      <c r="AN322" s="8" t="s">
        <v>614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599</v>
      </c>
      <c r="AG323" s="10" t="s">
        <v>603</v>
      </c>
      <c r="AH323" s="8" t="s">
        <v>613</v>
      </c>
      <c r="AI323" s="8" t="s">
        <v>608</v>
      </c>
      <c r="AJ323" s="8" t="s">
        <v>258</v>
      </c>
      <c r="AK323" s="8" t="s">
        <v>605</v>
      </c>
      <c r="AL323" s="8" t="s">
        <v>597</v>
      </c>
      <c r="AM323" s="8" t="s">
        <v>619</v>
      </c>
      <c r="AN323" s="8" t="s">
        <v>615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600</v>
      </c>
      <c r="AG324" s="10" t="s">
        <v>604</v>
      </c>
      <c r="AH324" s="8" t="s">
        <v>612</v>
      </c>
      <c r="AI324" s="8" t="s">
        <v>609</v>
      </c>
      <c r="AJ324" s="8" t="s">
        <v>258</v>
      </c>
      <c r="AK324" s="8" t="s">
        <v>502</v>
      </c>
      <c r="AL324" s="8" t="s">
        <v>597</v>
      </c>
      <c r="AM324" s="8" t="s">
        <v>620</v>
      </c>
      <c r="AN324" s="8" t="s">
        <v>616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601</v>
      </c>
      <c r="AG325" s="10" t="s">
        <v>604</v>
      </c>
      <c r="AH325" s="8" t="s">
        <v>612</v>
      </c>
      <c r="AI325" s="8" t="s">
        <v>610</v>
      </c>
      <c r="AJ325" s="8" t="s">
        <v>258</v>
      </c>
      <c r="AK325" s="8" t="s">
        <v>606</v>
      </c>
      <c r="AL325" s="8" t="s">
        <v>597</v>
      </c>
      <c r="AM325" s="8" t="s">
        <v>621</v>
      </c>
      <c r="AN325" s="8" t="s">
        <v>617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571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572</v>
      </c>
      <c r="AG326" s="10" t="s">
        <v>574</v>
      </c>
      <c r="AH326" s="8" t="s">
        <v>576</v>
      </c>
      <c r="AI326" s="8" t="s">
        <v>573</v>
      </c>
      <c r="AJ326" s="8" t="s">
        <v>575</v>
      </c>
      <c r="AK326" s="8" t="s">
        <v>28</v>
      </c>
      <c r="AL326" s="8" t="s">
        <v>622</v>
      </c>
      <c r="AM326" s="16" t="s">
        <v>695</v>
      </c>
      <c r="AN326" s="8" t="s">
        <v>623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548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547</v>
      </c>
      <c r="AG327" s="10" t="s">
        <v>950</v>
      </c>
      <c r="AH327" s="8" t="s">
        <v>551</v>
      </c>
      <c r="AI327" s="8" t="s">
        <v>554</v>
      </c>
      <c r="AJ327" s="8" t="s">
        <v>332</v>
      </c>
      <c r="AK327" s="8" t="s">
        <v>28</v>
      </c>
      <c r="AL327" s="8" t="s">
        <v>598</v>
      </c>
      <c r="AM327" s="8" t="s">
        <v>965</v>
      </c>
      <c r="AN327" s="8" t="s">
        <v>592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"00:e0:4c:68:07:65"],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548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547</v>
      </c>
      <c r="AG328" s="10" t="s">
        <v>950</v>
      </c>
      <c r="AH328" s="8" t="s">
        <v>551</v>
      </c>
      <c r="AI328" s="8" t="s">
        <v>554</v>
      </c>
      <c r="AJ328" s="8" t="s">
        <v>332</v>
      </c>
      <c r="AK328" s="8" t="s">
        <v>28</v>
      </c>
      <c r="AL328" s="8" t="s">
        <v>622</v>
      </c>
      <c r="AM328" s="8" t="s">
        <v>693</v>
      </c>
      <c r="AN328" s="8" t="s">
        <v>690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548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547</v>
      </c>
      <c r="AG329" s="10" t="s">
        <v>950</v>
      </c>
      <c r="AH329" s="8" t="s">
        <v>551</v>
      </c>
      <c r="AI329" s="8" t="s">
        <v>554</v>
      </c>
      <c r="AJ329" s="8" t="s">
        <v>332</v>
      </c>
      <c r="AK329" s="8" t="s">
        <v>28</v>
      </c>
      <c r="AL329" s="8" t="s">
        <v>642</v>
      </c>
      <c r="AM329" s="8" t="s">
        <v>694</v>
      </c>
      <c r="AN329" s="8" t="s">
        <v>691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548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549</v>
      </c>
      <c r="AG330" s="10" t="s">
        <v>950</v>
      </c>
      <c r="AH330" s="8" t="s">
        <v>552</v>
      </c>
      <c r="AI330" s="8" t="s">
        <v>555</v>
      </c>
      <c r="AJ330" s="8" t="s">
        <v>332</v>
      </c>
      <c r="AK330" s="8" t="s">
        <v>28</v>
      </c>
      <c r="AL330" s="8" t="s">
        <v>598</v>
      </c>
      <c r="AM330" s="8" t="s">
        <v>556</v>
      </c>
      <c r="AN330" s="8" t="s">
        <v>593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"00:e0:4c:68:04:21"], ["ip", "10.0.2.12"]]</v>
      </c>
    </row>
    <row r="331" spans="1:41" ht="16" hidden="1" customHeight="1" x14ac:dyDescent="0.2">
      <c r="A331" s="8">
        <v>5010</v>
      </c>
      <c r="B331" s="15" t="s">
        <v>26</v>
      </c>
      <c r="C331" s="15" t="s">
        <v>548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550</v>
      </c>
      <c r="AG331" s="10" t="s">
        <v>950</v>
      </c>
      <c r="AH331" s="8" t="s">
        <v>553</v>
      </c>
      <c r="AI331" s="8" t="s">
        <v>555</v>
      </c>
      <c r="AJ331" s="8" t="s">
        <v>332</v>
      </c>
      <c r="AK331" s="8" t="s">
        <v>28</v>
      </c>
      <c r="AL331" s="8" t="s">
        <v>598</v>
      </c>
      <c r="AM331" s="8" t="s">
        <v>692</v>
      </c>
      <c r="AN331" s="14" t="s">
        <v>596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"00:e0:4c:68:07:0d"], ["ip", "10.0.2.13"]]</v>
      </c>
    </row>
    <row r="332" spans="1:41" ht="16" hidden="1" customHeight="1" x14ac:dyDescent="0.2">
      <c r="A332" s="8">
        <v>5012</v>
      </c>
      <c r="B332" s="15" t="s">
        <v>26</v>
      </c>
      <c r="C332" s="15" t="s">
        <v>548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948</v>
      </c>
      <c r="AG332" s="10" t="s">
        <v>950</v>
      </c>
      <c r="AH332" s="8" t="s">
        <v>951</v>
      </c>
      <c r="AI332" s="8" t="s">
        <v>555</v>
      </c>
      <c r="AJ332" s="8" t="s">
        <v>332</v>
      </c>
      <c r="AK332" s="8" t="s">
        <v>28</v>
      </c>
      <c r="AL332" s="8" t="s">
        <v>598</v>
      </c>
      <c r="AM332" s="8" t="s">
        <v>956</v>
      </c>
      <c r="AN332" s="14" t="s">
        <v>878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"40:6c:8f:2a:da:9c"], ["ip", "10.0.2.14"]]</v>
      </c>
    </row>
    <row r="333" spans="1:41" ht="16" hidden="1" customHeight="1" x14ac:dyDescent="0.2">
      <c r="A333" s="8">
        <v>5013</v>
      </c>
      <c r="B333" s="40" t="s">
        <v>26</v>
      </c>
      <c r="C333" s="15" t="s">
        <v>548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949</v>
      </c>
      <c r="AG333" s="10" t="s">
        <v>950</v>
      </c>
      <c r="AH333" s="8" t="s">
        <v>952</v>
      </c>
      <c r="AI333" s="8" t="s">
        <v>555</v>
      </c>
      <c r="AJ333" s="8" t="s">
        <v>332</v>
      </c>
      <c r="AK333" s="8" t="s">
        <v>28</v>
      </c>
      <c r="AL333" s="8" t="s">
        <v>598</v>
      </c>
      <c r="AM333" s="8" t="s">
        <v>955</v>
      </c>
      <c r="AN333" s="14" t="s">
        <v>953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"0c:4d:e9:d2:86:6c"], ["ip", "10.0.2.15"]]</v>
      </c>
    </row>
    <row r="334" spans="1:41" ht="16" hidden="1" customHeight="1" x14ac:dyDescent="0.2">
      <c r="A334" s="8">
        <v>5015</v>
      </c>
      <c r="B334" s="15" t="s">
        <v>26</v>
      </c>
      <c r="C334" s="15" t="s">
        <v>548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882</v>
      </c>
      <c r="AG334" s="10" t="s">
        <v>950</v>
      </c>
      <c r="AH334" s="8" t="s">
        <v>881</v>
      </c>
      <c r="AI334" s="8" t="s">
        <v>880</v>
      </c>
      <c r="AJ334" s="8" t="s">
        <v>879</v>
      </c>
      <c r="AK334" s="8" t="s">
        <v>28</v>
      </c>
      <c r="AL334" s="8" t="s">
        <v>598</v>
      </c>
      <c r="AM334" s="8" t="s">
        <v>877</v>
      </c>
      <c r="AN334" s="14" t="s">
        <v>954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"b8:27:eb:78:74:0e"], ["ip", "10.0.2.16"]]</v>
      </c>
    </row>
    <row r="335" spans="1:41" ht="16" hidden="1" customHeight="1" x14ac:dyDescent="0.2">
      <c r="A335" s="8">
        <v>5016</v>
      </c>
      <c r="B335" s="8" t="s">
        <v>26</v>
      </c>
      <c r="C335" s="8" t="s">
        <v>563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562</v>
      </c>
      <c r="AG335" s="10" t="s">
        <v>561</v>
      </c>
      <c r="AH335" s="8" t="s">
        <v>559</v>
      </c>
      <c r="AI335" s="8" t="s">
        <v>560</v>
      </c>
      <c r="AJ335" s="8" t="s">
        <v>558</v>
      </c>
      <c r="AK335" s="8" t="s">
        <v>28</v>
      </c>
      <c r="AL335" s="8" t="s">
        <v>642</v>
      </c>
      <c r="AM335" s="8" t="s">
        <v>557</v>
      </c>
      <c r="AN335" s="8" t="s">
        <v>696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"30:05:5c:8a:ff:10"], ["ip", "10.0.6.22"]]</v>
      </c>
    </row>
    <row r="336" spans="1:41" ht="16" hidden="1" customHeight="1" x14ac:dyDescent="0.2">
      <c r="A336" s="8">
        <v>5017</v>
      </c>
      <c r="B336" s="8" t="s">
        <v>26</v>
      </c>
      <c r="C336" s="8" t="s">
        <v>738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789</v>
      </c>
      <c r="Q336" s="10"/>
      <c r="R336" s="18" t="s">
        <v>837</v>
      </c>
      <c r="S336" s="18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19" t="s">
        <v>782</v>
      </c>
      <c r="AF336" s="8" t="s">
        <v>779</v>
      </c>
      <c r="AG336" s="18" t="s">
        <v>778</v>
      </c>
      <c r="AH336" s="12" t="s">
        <v>776</v>
      </c>
      <c r="AI336" s="12" t="s">
        <v>777</v>
      </c>
      <c r="AJ336" s="8" t="s">
        <v>738</v>
      </c>
      <c r="AK336" s="8" t="s">
        <v>173</v>
      </c>
      <c r="AM336" s="8" t="s">
        <v>775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861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698</v>
      </c>
      <c r="AL337" s="8" t="s">
        <v>622</v>
      </c>
      <c r="AM337" s="8" t="s">
        <v>699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2022-12-12T02:04:32Z</dcterms:modified>
</cp:coreProperties>
</file>