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A8ABFAC-95C5-8F44-AE62-B11654A7C8FD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6" i="1" l="1"/>
  <c r="AC96" i="1"/>
  <c r="AB96" i="1"/>
  <c r="F96" i="1"/>
  <c r="AP95" i="1"/>
  <c r="AC95" i="1"/>
  <c r="AB95" i="1"/>
  <c r="F95" i="1"/>
  <c r="AP94" i="1"/>
  <c r="AC94" i="1"/>
  <c r="AB94" i="1"/>
  <c r="F94" i="1"/>
  <c r="F93" i="1"/>
  <c r="AB93" i="1"/>
  <c r="AC93" i="1"/>
  <c r="AP93" i="1"/>
  <c r="F331" i="1"/>
  <c r="AB331" i="1"/>
  <c r="AC331" i="1"/>
  <c r="AP331" i="1"/>
  <c r="F336" i="1"/>
  <c r="AB336" i="1"/>
  <c r="AC336" i="1"/>
  <c r="AP336" i="1"/>
  <c r="F304" i="1"/>
  <c r="AP305" i="1"/>
  <c r="AC305" i="1"/>
  <c r="AB305" i="1"/>
  <c r="F305" i="1"/>
  <c r="AP171" i="1"/>
  <c r="AC171" i="1"/>
  <c r="AB171" i="1"/>
  <c r="F171" i="1"/>
  <c r="AP174" i="1"/>
  <c r="AK174" i="1"/>
  <c r="AG174" i="1"/>
  <c r="AC174" i="1"/>
  <c r="AB174" i="1"/>
  <c r="J174" i="1"/>
  <c r="F174" i="1"/>
  <c r="AP173" i="1"/>
  <c r="AK173" i="1"/>
  <c r="AG173" i="1" s="1"/>
  <c r="AC173" i="1"/>
  <c r="AB173" i="1"/>
  <c r="J173" i="1"/>
  <c r="F173" i="1"/>
  <c r="AP172" i="1"/>
  <c r="AK172" i="1"/>
  <c r="AG172" i="1" s="1"/>
  <c r="AC172" i="1"/>
  <c r="AB172" i="1"/>
  <c r="F172" i="1"/>
  <c r="AP89" i="1"/>
  <c r="AC89" i="1"/>
  <c r="AB89" i="1"/>
  <c r="F89" i="1"/>
  <c r="AP330" i="1"/>
  <c r="AC330" i="1"/>
  <c r="AB330" i="1"/>
  <c r="F330" i="1"/>
  <c r="F335" i="1"/>
  <c r="AB335" i="1"/>
  <c r="AC335" i="1"/>
  <c r="AP335" i="1"/>
  <c r="AP301" i="1"/>
  <c r="AC301" i="1"/>
  <c r="AB301" i="1"/>
  <c r="F301" i="1"/>
  <c r="F302" i="1"/>
  <c r="AB302" i="1"/>
  <c r="AC302" i="1"/>
  <c r="AP302" i="1"/>
  <c r="AP333" i="1"/>
  <c r="AC333" i="1"/>
  <c r="AB333" i="1"/>
  <c r="F333" i="1"/>
  <c r="F338" i="1"/>
  <c r="AB338" i="1"/>
  <c r="AC338" i="1"/>
  <c r="AP338" i="1"/>
  <c r="F334" i="1"/>
  <c r="AB334" i="1"/>
  <c r="AC334" i="1"/>
  <c r="AP334" i="1"/>
  <c r="F339" i="1"/>
  <c r="AB339" i="1"/>
  <c r="AC339" i="1"/>
  <c r="AP339" i="1"/>
  <c r="AG317" i="1"/>
  <c r="AC317" i="1"/>
  <c r="AB317" i="1"/>
  <c r="F317" i="1"/>
  <c r="AP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P340" i="1"/>
  <c r="AC340" i="1"/>
  <c r="F340" i="1"/>
  <c r="AP332" i="1"/>
  <c r="AC332" i="1"/>
  <c r="AB332" i="1"/>
  <c r="F332" i="1"/>
  <c r="AP337" i="1"/>
  <c r="AC337" i="1"/>
  <c r="AB337" i="1"/>
  <c r="F337" i="1"/>
  <c r="F299" i="1"/>
  <c r="AB299" i="1"/>
  <c r="AC299" i="1"/>
  <c r="AP299" i="1"/>
  <c r="F300" i="1"/>
  <c r="AB300" i="1"/>
  <c r="AC300" i="1"/>
  <c r="AP300" i="1"/>
  <c r="AP170" i="1"/>
  <c r="AG170" i="1"/>
  <c r="AC170" i="1"/>
  <c r="AB170" i="1"/>
  <c r="F170" i="1"/>
  <c r="AP166" i="1"/>
  <c r="AG166" i="1"/>
  <c r="AC166" i="1"/>
  <c r="AB166" i="1"/>
  <c r="F166" i="1"/>
  <c r="AP165" i="1"/>
  <c r="AG165" i="1"/>
  <c r="AC165" i="1"/>
  <c r="AB165" i="1"/>
  <c r="F165" i="1"/>
  <c r="AP164" i="1"/>
  <c r="AG164" i="1"/>
  <c r="AC164" i="1"/>
  <c r="AB164" i="1"/>
  <c r="F164" i="1"/>
  <c r="AP163" i="1"/>
  <c r="AG163" i="1"/>
  <c r="AC163" i="1"/>
  <c r="AB163" i="1"/>
  <c r="F163" i="1"/>
  <c r="AG291" i="1"/>
  <c r="AG292" i="1"/>
  <c r="AG293" i="1"/>
  <c r="F292" i="1"/>
  <c r="AB292" i="1"/>
  <c r="AC292" i="1"/>
  <c r="AP292" i="1"/>
  <c r="F291" i="1"/>
  <c r="AB291" i="1"/>
  <c r="AC291" i="1"/>
  <c r="AP291" i="1"/>
  <c r="AP293" i="1"/>
  <c r="AC293" i="1"/>
  <c r="AB293" i="1"/>
  <c r="F293" i="1"/>
  <c r="AP354" i="1"/>
  <c r="AC354" i="1"/>
  <c r="AB354" i="1"/>
  <c r="F354" i="1"/>
  <c r="AP357" i="1"/>
  <c r="AC357" i="1"/>
  <c r="AB357" i="1"/>
  <c r="F357" i="1"/>
  <c r="F106" i="1"/>
  <c r="AB106" i="1"/>
  <c r="AC106" i="1"/>
  <c r="AP106" i="1"/>
  <c r="F313" i="1"/>
  <c r="AB313" i="1"/>
  <c r="AC313" i="1"/>
  <c r="AP313" i="1"/>
  <c r="AP294" i="1"/>
  <c r="AK294" i="1"/>
  <c r="AG294" i="1" s="1"/>
  <c r="F294" i="1"/>
  <c r="AB294" i="1"/>
  <c r="AC294" i="1"/>
  <c r="AP365" i="1"/>
  <c r="AC365" i="1"/>
  <c r="AB365" i="1"/>
  <c r="AP364" i="1"/>
  <c r="AC364" i="1"/>
  <c r="AB364" i="1"/>
  <c r="AP269" i="1"/>
  <c r="AC269" i="1"/>
  <c r="AB269" i="1"/>
  <c r="F269" i="1"/>
  <c r="AP324" i="1"/>
  <c r="AC324" i="1"/>
  <c r="F324" i="1"/>
  <c r="AP320" i="1"/>
  <c r="AC320" i="1"/>
  <c r="F320" i="1"/>
  <c r="F321" i="1"/>
  <c r="AB321" i="1"/>
  <c r="AC321" i="1"/>
  <c r="AG321" i="1"/>
  <c r="AP321" i="1"/>
  <c r="F322" i="1"/>
  <c r="AB322" i="1"/>
  <c r="AC322" i="1"/>
  <c r="AG322" i="1"/>
  <c r="AP322" i="1"/>
  <c r="F325" i="1"/>
  <c r="AB325" i="1"/>
  <c r="AC325" i="1"/>
  <c r="AK325" i="1"/>
  <c r="AG325" i="1" s="1"/>
  <c r="AP325" i="1"/>
  <c r="F329" i="1"/>
  <c r="AB329" i="1"/>
  <c r="AC329" i="1"/>
  <c r="AG329" i="1"/>
  <c r="AP329" i="1"/>
  <c r="F318" i="1"/>
  <c r="AB318" i="1"/>
  <c r="AC318" i="1"/>
  <c r="AG318" i="1"/>
  <c r="AP318" i="1"/>
  <c r="F224" i="1"/>
  <c r="AP195" i="1"/>
  <c r="AC195" i="1"/>
  <c r="AB195" i="1"/>
  <c r="F195" i="1"/>
  <c r="AB224" i="1"/>
  <c r="AC224" i="1"/>
  <c r="AP224" i="1"/>
  <c r="AP327" i="1"/>
  <c r="AK327" i="1"/>
  <c r="AG327" i="1" s="1"/>
  <c r="AC327" i="1"/>
  <c r="AB327" i="1"/>
  <c r="F327" i="1"/>
  <c r="AP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P159" i="1"/>
  <c r="AG159" i="1"/>
  <c r="AC159" i="1"/>
  <c r="AB159" i="1"/>
  <c r="F159" i="1"/>
  <c r="AP158" i="1"/>
  <c r="AG158" i="1"/>
  <c r="AC158" i="1"/>
  <c r="AB158" i="1"/>
  <c r="F158" i="1"/>
  <c r="AP160" i="1"/>
  <c r="AP161" i="1"/>
  <c r="AP162" i="1"/>
  <c r="F167" i="1"/>
  <c r="AB167" i="1"/>
  <c r="AC167" i="1"/>
  <c r="AP167" i="1"/>
  <c r="F168" i="1"/>
  <c r="AB168" i="1"/>
  <c r="AC168" i="1"/>
  <c r="AP168" i="1"/>
  <c r="F143" i="1"/>
  <c r="AK143" i="1"/>
  <c r="AG143" i="1" s="1"/>
  <c r="AP157" i="1"/>
  <c r="AK157" i="1"/>
  <c r="AG157" i="1" s="1"/>
  <c r="AC157" i="1"/>
  <c r="AB157" i="1"/>
  <c r="F157" i="1"/>
  <c r="AP143" i="1"/>
  <c r="AC143" i="1"/>
  <c r="AB143" i="1"/>
  <c r="F132" i="1"/>
  <c r="AB132" i="1"/>
  <c r="AC132" i="1"/>
  <c r="AG132" i="1"/>
  <c r="AP132" i="1"/>
  <c r="AP133" i="1"/>
  <c r="AG133" i="1"/>
  <c r="AC133" i="1"/>
  <c r="AB133" i="1"/>
  <c r="F133" i="1"/>
  <c r="AP366" i="1"/>
  <c r="AC366" i="1"/>
  <c r="AB366" i="1"/>
  <c r="AP274" i="1"/>
  <c r="AC274" i="1"/>
  <c r="AB274" i="1"/>
  <c r="F274" i="1"/>
  <c r="AP262" i="1"/>
  <c r="AC262" i="1"/>
  <c r="F262" i="1"/>
  <c r="AP263" i="1"/>
  <c r="AC263" i="1"/>
  <c r="AB263" i="1"/>
  <c r="F263" i="1"/>
  <c r="F264" i="1"/>
  <c r="AB264" i="1"/>
  <c r="AC264" i="1"/>
  <c r="AP264" i="1"/>
  <c r="F265" i="1"/>
  <c r="AB265" i="1"/>
  <c r="AC265" i="1"/>
  <c r="AP265" i="1"/>
  <c r="F266" i="1"/>
  <c r="AB266" i="1"/>
  <c r="AC266" i="1"/>
  <c r="AP266" i="1"/>
  <c r="F267" i="1"/>
  <c r="AB267" i="1"/>
  <c r="AC267" i="1"/>
  <c r="AP267" i="1"/>
  <c r="F268" i="1"/>
  <c r="AB268" i="1"/>
  <c r="AC268" i="1"/>
  <c r="AP268" i="1"/>
  <c r="F270" i="1"/>
  <c r="AB270" i="1"/>
  <c r="AC270" i="1"/>
  <c r="AP270" i="1"/>
  <c r="F271" i="1"/>
  <c r="AB271" i="1"/>
  <c r="AC271" i="1"/>
  <c r="AP271" i="1"/>
  <c r="F272" i="1"/>
  <c r="AB272" i="1"/>
  <c r="AC272" i="1"/>
  <c r="AP272" i="1"/>
  <c r="F273" i="1"/>
  <c r="AB273" i="1"/>
  <c r="AC273" i="1"/>
  <c r="AP273" i="1"/>
  <c r="F275" i="1"/>
  <c r="AB275" i="1"/>
  <c r="AC275" i="1"/>
  <c r="AP275" i="1"/>
  <c r="F276" i="1"/>
  <c r="AB276" i="1"/>
  <c r="AC276" i="1"/>
  <c r="AP276" i="1"/>
  <c r="F277" i="1"/>
  <c r="AB277" i="1"/>
  <c r="AC277" i="1"/>
  <c r="AP277" i="1"/>
  <c r="AP36" i="1"/>
  <c r="AC36" i="1"/>
  <c r="AB36" i="1"/>
  <c r="F36" i="1"/>
  <c r="AP176" i="1"/>
  <c r="AC176" i="1"/>
  <c r="AB176" i="1"/>
  <c r="F176" i="1"/>
  <c r="AP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P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P26" i="1"/>
  <c r="F24" i="1"/>
  <c r="AB24" i="1"/>
  <c r="AC24" i="1"/>
  <c r="AP24" i="1"/>
  <c r="F22" i="1"/>
  <c r="AB22" i="1"/>
  <c r="AC22" i="1"/>
  <c r="AP22" i="1"/>
  <c r="F20" i="1"/>
  <c r="AB20" i="1"/>
  <c r="AC20" i="1"/>
  <c r="AP20" i="1"/>
  <c r="F18" i="1"/>
  <c r="AB18" i="1"/>
  <c r="AC18" i="1"/>
  <c r="AP18" i="1"/>
  <c r="F16" i="1"/>
  <c r="AB16" i="1"/>
  <c r="AC16" i="1"/>
  <c r="AP16" i="1"/>
  <c r="F14" i="1"/>
  <c r="AB14" i="1"/>
  <c r="AC14" i="1"/>
  <c r="AP14" i="1"/>
  <c r="F12" i="1"/>
  <c r="AB12" i="1"/>
  <c r="AC12" i="1"/>
  <c r="AP12" i="1"/>
  <c r="F8" i="1"/>
  <c r="AB8" i="1"/>
  <c r="AC8" i="1"/>
  <c r="AP8" i="1"/>
  <c r="F6" i="1"/>
  <c r="AB6" i="1"/>
  <c r="AC6" i="1"/>
  <c r="AP6" i="1"/>
  <c r="AP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P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P303" i="1"/>
  <c r="F60" i="1"/>
  <c r="AB60" i="1"/>
  <c r="AP60" i="1"/>
  <c r="F35" i="1"/>
  <c r="AB35" i="1"/>
  <c r="AP35" i="1"/>
  <c r="F175" i="1"/>
  <c r="AB175" i="1"/>
  <c r="AP175" i="1"/>
  <c r="F85" i="1"/>
  <c r="AB85" i="1"/>
  <c r="AP85" i="1"/>
  <c r="F80" i="1"/>
  <c r="AB80" i="1"/>
  <c r="AP80" i="1"/>
  <c r="F209" i="1"/>
  <c r="AB209" i="1"/>
  <c r="AP209" i="1"/>
  <c r="F180" i="1"/>
  <c r="AB180" i="1"/>
  <c r="AP180" i="1"/>
  <c r="F90" i="1"/>
  <c r="AB90" i="1"/>
  <c r="AP90" i="1"/>
  <c r="AP363" i="1"/>
  <c r="F360" i="1"/>
  <c r="AB360" i="1"/>
  <c r="AP360" i="1"/>
  <c r="F361" i="1"/>
  <c r="AB361" i="1"/>
  <c r="AP361" i="1"/>
  <c r="AP244" i="1"/>
  <c r="AP9" i="1"/>
  <c r="AP5" i="1"/>
  <c r="AP7" i="1"/>
  <c r="AP13" i="1"/>
  <c r="AP15" i="1"/>
  <c r="AP17" i="1"/>
  <c r="AP19" i="1"/>
  <c r="AP11" i="1"/>
  <c r="AP21" i="1"/>
  <c r="AP23" i="1"/>
  <c r="AP25" i="1"/>
  <c r="AP27" i="1"/>
  <c r="AP28" i="1"/>
  <c r="AP29" i="1"/>
  <c r="AP30" i="1"/>
  <c r="AP31" i="1"/>
  <c r="AP32" i="1"/>
  <c r="AP33" i="1"/>
  <c r="AP34" i="1"/>
  <c r="AP38" i="1"/>
  <c r="AP39" i="1"/>
  <c r="AP40" i="1"/>
  <c r="AP42" i="1"/>
  <c r="AP43" i="1"/>
  <c r="AP44" i="1"/>
  <c r="AP45" i="1"/>
  <c r="AP41" i="1"/>
  <c r="AP46" i="1"/>
  <c r="AP47" i="1"/>
  <c r="AP48" i="1"/>
  <c r="AP49" i="1"/>
  <c r="AP50" i="1"/>
  <c r="AP51" i="1"/>
  <c r="AP52" i="1"/>
  <c r="AP53" i="1"/>
  <c r="AP54" i="1"/>
  <c r="AP56" i="1"/>
  <c r="AP57" i="1"/>
  <c r="AP55" i="1"/>
  <c r="AP58" i="1"/>
  <c r="AP59" i="1"/>
  <c r="AP37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1" i="1"/>
  <c r="AP82" i="1"/>
  <c r="AP83" i="1"/>
  <c r="AP84" i="1"/>
  <c r="AP86" i="1"/>
  <c r="AP87" i="1"/>
  <c r="AP88" i="1"/>
  <c r="AP91" i="1"/>
  <c r="AP92" i="1"/>
  <c r="AP97" i="1"/>
  <c r="AP353" i="1"/>
  <c r="AP355" i="1"/>
  <c r="AP356" i="1"/>
  <c r="AP359" i="1"/>
  <c r="AP103" i="1"/>
  <c r="AP362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4" i="1"/>
  <c r="AP135" i="1"/>
  <c r="AP136" i="1"/>
  <c r="AP137" i="1"/>
  <c r="AP138" i="1"/>
  <c r="AP139" i="1"/>
  <c r="AP140" i="1"/>
  <c r="AP141" i="1"/>
  <c r="AP142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179" i="1"/>
  <c r="AP178" i="1"/>
  <c r="AP177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6" i="1"/>
  <c r="AP197" i="1"/>
  <c r="AP198" i="1"/>
  <c r="AP199" i="1"/>
  <c r="AP200" i="1"/>
  <c r="AP201" i="1"/>
  <c r="AP202" i="1"/>
  <c r="AP203" i="1"/>
  <c r="AP204" i="1"/>
  <c r="AP205" i="1"/>
  <c r="AP208" i="1"/>
  <c r="AP207" i="1"/>
  <c r="AP206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5" i="1"/>
  <c r="AP226" i="1"/>
  <c r="AP227" i="1"/>
  <c r="AP228" i="1"/>
  <c r="AP229" i="1"/>
  <c r="AP230" i="1"/>
  <c r="AP231" i="1"/>
  <c r="AP232" i="1"/>
  <c r="AP233" i="1"/>
  <c r="AP234" i="1"/>
  <c r="AP236" i="1"/>
  <c r="AP235" i="1"/>
  <c r="AP240" i="1"/>
  <c r="AP239" i="1"/>
  <c r="AP238" i="1"/>
  <c r="AP243" i="1"/>
  <c r="AP242" i="1"/>
  <c r="AP241" i="1"/>
  <c r="AP245" i="1"/>
  <c r="AP246" i="1"/>
  <c r="AP247" i="1"/>
  <c r="AP248" i="1"/>
  <c r="AP249" i="1"/>
  <c r="AP328" i="1"/>
  <c r="AP326" i="1"/>
  <c r="AP315" i="1"/>
  <c r="AP316" i="1"/>
  <c r="AP319" i="1"/>
  <c r="AP323" i="1"/>
  <c r="AP358" i="1"/>
  <c r="AP367" i="1"/>
  <c r="AP342" i="1"/>
  <c r="AP345" i="1"/>
  <c r="AP98" i="1"/>
  <c r="AP298" i="1"/>
  <c r="AP306" i="1"/>
  <c r="AP307" i="1"/>
  <c r="AP308" i="1"/>
  <c r="AP309" i="1"/>
  <c r="AP310" i="1"/>
  <c r="AP311" i="1"/>
  <c r="AP312" i="1"/>
  <c r="AP314" i="1"/>
  <c r="AP99" i="1"/>
  <c r="AP100" i="1"/>
  <c r="AP102" i="1"/>
  <c r="AP104" i="1"/>
  <c r="AP105" i="1"/>
  <c r="AP280" i="1"/>
  <c r="AP289" i="1"/>
  <c r="AP290" i="1"/>
  <c r="AP283" i="1"/>
  <c r="AP284" i="1"/>
  <c r="AP285" i="1"/>
  <c r="AP341" i="1"/>
  <c r="AP343" i="1"/>
  <c r="AP286" i="1"/>
  <c r="AP344" i="1"/>
  <c r="AP346" i="1"/>
  <c r="AP347" i="1"/>
  <c r="AP348" i="1"/>
  <c r="AP349" i="1"/>
  <c r="AP350" i="1"/>
  <c r="AP351" i="1"/>
  <c r="AP352" i="1"/>
  <c r="AP287" i="1"/>
  <c r="AP288" i="1"/>
  <c r="AP156" i="1"/>
  <c r="AP279" i="1"/>
  <c r="AP281" i="1"/>
  <c r="AP282" i="1"/>
  <c r="AP296" i="1"/>
  <c r="AP297" i="1"/>
  <c r="AP295" i="1"/>
  <c r="AP101" i="1"/>
  <c r="AP237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<sst xmlns="http://schemas.openxmlformats.org/spreadsheetml/2006/main" count="4966" uniqueCount="1125">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</sst>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P695" totalsRowShown="0" headerRowDxfId="44" dataDxfId="42" headerRowBorderDxfId="43">
  <autoFilter ref="A3:AP695" xr:uid="{00000000-0009-0000-0100-000002000000}"/>
  <sortState xmlns:xlrd2="http://schemas.microsoft.com/office/spreadsheetml/2017/richdata2" ref="A4:AP695">
    <sortCondition ref="A3:A695"/>
  </sortState>
  <tableColumns count="42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linked_entity" dataDxfId="31"/>
    <tableColumn id="39" xr3:uid="{4CB6C6ED-220F-EA47-A177-F3CF94B4FCB8}" name="linked_service" dataDxfId="0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IF(AND(ISBLANK(AN4), ISBLANK(AO4)), "", _xlfn.CONCAT("[", IF(ISBLANK(AN4), "", _xlfn.CONCAT("[""mac"", """, AN4, """]")), IF(ISBLANK(AO4), "", _xlfn.CONCAT(", [""ip"", """, AO4,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5"/>
  <sheetViews>
    <sheetView tabSelected="1" topLeftCell="A45" zoomScale="122" zoomScaleNormal="122" workbookViewId="0">
      <selection activeCell="A95" sqref="A9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8" width="29.1640625" style="8" bestFit="1" customWidth="1"/>
    <col min="39" max="39" width="31.33203125" style="8" bestFit="1" customWidth="1"/>
    <col min="40" max="40" width="20.5" style="8" bestFit="1" customWidth="1"/>
    <col min="41" max="41" width="23.5" style="8" bestFit="1" customWidth="1"/>
    <col min="42" max="42" width="43.83203125" style="10" bestFit="1" customWidth="1"/>
    <col min="43" max="16384" width="10.83203125" style="8"/>
  </cols>
  <sheetData>
    <row r="1" spans="1:42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461</v>
      </c>
      <c r="G1" s="18" t="s">
        <v>335</v>
      </c>
      <c r="H1" s="18" t="s">
        <v>335</v>
      </c>
      <c r="I1" s="18" t="s">
        <v>335</v>
      </c>
      <c r="J1" s="18" t="s">
        <v>743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767</v>
      </c>
      <c r="R1" s="23" t="s">
        <v>767</v>
      </c>
      <c r="S1" s="23" t="s">
        <v>767</v>
      </c>
      <c r="T1" s="23" t="s">
        <v>855</v>
      </c>
      <c r="U1" s="23" t="s">
        <v>198</v>
      </c>
      <c r="V1" s="23" t="s">
        <v>199</v>
      </c>
      <c r="W1" s="48" t="s">
        <v>200</v>
      </c>
      <c r="X1" s="48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716</v>
      </c>
      <c r="AH1" s="23" t="s">
        <v>716</v>
      </c>
      <c r="AI1" s="23" t="s">
        <v>716</v>
      </c>
      <c r="AJ1" s="23" t="s">
        <v>716</v>
      </c>
      <c r="AK1" s="23" t="s">
        <v>716</v>
      </c>
      <c r="AL1" s="23" t="s">
        <v>716</v>
      </c>
      <c r="AM1" s="23" t="s">
        <v>716</v>
      </c>
      <c r="AN1" s="23" t="s">
        <v>716</v>
      </c>
      <c r="AO1" s="23" t="s">
        <v>716</v>
      </c>
      <c r="AP1" s="24" t="s">
        <v>717</v>
      </c>
    </row>
    <row r="2" spans="1:42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748</v>
      </c>
      <c r="K2" s="19" t="s">
        <v>390</v>
      </c>
      <c r="L2" s="19" t="s">
        <v>390</v>
      </c>
      <c r="M2" s="19" t="s">
        <v>741</v>
      </c>
      <c r="N2" s="19" t="s">
        <v>742</v>
      </c>
      <c r="O2" s="20" t="s">
        <v>744</v>
      </c>
      <c r="P2" s="25" t="s">
        <v>415</v>
      </c>
      <c r="Q2" s="25" t="s">
        <v>777</v>
      </c>
      <c r="R2" s="25" t="s">
        <v>778</v>
      </c>
      <c r="S2" s="30" t="s">
        <v>768</v>
      </c>
      <c r="T2" s="25" t="s">
        <v>856</v>
      </c>
      <c r="U2" s="26" t="s">
        <v>157</v>
      </c>
      <c r="V2" s="26" t="s">
        <v>158</v>
      </c>
      <c r="W2" s="26" t="s">
        <v>185</v>
      </c>
      <c r="X2" s="27" t="s">
        <v>159</v>
      </c>
      <c r="Y2" s="27" t="s">
        <v>160</v>
      </c>
      <c r="Z2" s="27" t="s">
        <v>161</v>
      </c>
      <c r="AA2" s="27" t="s">
        <v>162</v>
      </c>
      <c r="AB2" s="28" t="s">
        <v>163</v>
      </c>
      <c r="AC2" s="27" t="s">
        <v>164</v>
      </c>
      <c r="AD2" s="26" t="s">
        <v>165</v>
      </c>
      <c r="AE2" s="27" t="s">
        <v>822</v>
      </c>
      <c r="AF2" s="29" t="s">
        <v>171</v>
      </c>
      <c r="AG2" s="27" t="s">
        <v>467</v>
      </c>
      <c r="AH2" s="29" t="s">
        <v>166</v>
      </c>
      <c r="AI2" s="27" t="s">
        <v>167</v>
      </c>
      <c r="AJ2" s="27" t="s">
        <v>168</v>
      </c>
      <c r="AK2" s="27" t="s">
        <v>169</v>
      </c>
      <c r="AL2" s="27" t="s">
        <v>170</v>
      </c>
      <c r="AM2" s="27" t="s">
        <v>578</v>
      </c>
      <c r="AN2" s="27" t="s">
        <v>465</v>
      </c>
      <c r="AO2" s="27" t="s">
        <v>466</v>
      </c>
      <c r="AP2" s="29" t="s">
        <v>464</v>
      </c>
    </row>
    <row r="3" spans="1:42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745</v>
      </c>
      <c r="K3" s="2" t="s">
        <v>1111</v>
      </c>
      <c r="L3" s="2" t="s">
        <v>1112</v>
      </c>
      <c r="M3" s="2" t="s">
        <v>738</v>
      </c>
      <c r="N3" s="2" t="s">
        <v>739</v>
      </c>
      <c r="O3" s="3" t="s">
        <v>740</v>
      </c>
      <c r="P3" s="4" t="s">
        <v>413</v>
      </c>
      <c r="Q3" s="4" t="s">
        <v>851</v>
      </c>
      <c r="R3" s="4" t="s">
        <v>852</v>
      </c>
      <c r="S3" s="4" t="s">
        <v>853</v>
      </c>
      <c r="T3" s="4" t="s">
        <v>854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577</v>
      </c>
      <c r="AN3" s="5" t="s">
        <v>462</v>
      </c>
      <c r="AO3" s="5" t="s">
        <v>463</v>
      </c>
      <c r="AP3" s="6" t="s">
        <v>508</v>
      </c>
    </row>
    <row r="4" spans="1:42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756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758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427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8" t="s">
        <v>1061</v>
      </c>
      <c r="AG4" s="8" t="s">
        <v>525</v>
      </c>
      <c r="AH4" s="10">
        <v>3.15</v>
      </c>
      <c r="AI4" s="8" t="s">
        <v>499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 t="str">
        <f>IF(AND(ISBLANK(AN4), ISBLANK(AO4)), "", _xlfn.CONCAT("[", IF(ISBLANK(AN4), "", _xlfn.CONCAT("[""mac"", """, AN4, """]")), IF(ISBLANK(AO4), "", _xlfn.CONCAT(", [""ip"", """, AO4, """]")), "]"))</f>
        <v/>
      </c>
    </row>
    <row r="5" spans="1:42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694</v>
      </c>
      <c r="P5" s="10" t="s">
        <v>426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427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385</v>
      </c>
      <c r="AE5" s="8">
        <v>1</v>
      </c>
      <c r="AF5" s="38" t="s">
        <v>1061</v>
      </c>
      <c r="AG5" s="8" t="s">
        <v>525</v>
      </c>
      <c r="AH5" s="10">
        <v>3.15</v>
      </c>
      <c r="AI5" s="8" t="s">
        <v>499</v>
      </c>
      <c r="AJ5" s="8" t="s">
        <v>36</v>
      </c>
      <c r="AK5" s="8" t="s">
        <v>37</v>
      </c>
      <c r="AL5" s="8" t="s">
        <v>38</v>
      </c>
      <c r="AP5" s="8" t="str">
        <f>IF(AND(ISBLANK(AN5), ISBLANK(AO5)), "", _xlfn.CONCAT("[", IF(ISBLANK(AN5), "", _xlfn.CONCAT("[""mac"", """, AN5, """]")), IF(ISBLANK(AO5), "", _xlfn.CONCAT(", [""ip"", """, AO5, """]")), "]"))</f>
        <v/>
      </c>
    </row>
    <row r="6" spans="1:42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995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759</v>
      </c>
      <c r="O6" s="8"/>
      <c r="P6" s="10"/>
      <c r="Q6" s="10"/>
      <c r="R6" s="10"/>
      <c r="S6" s="10"/>
      <c r="T6" s="10"/>
      <c r="U6" s="8"/>
      <c r="X6" s="8" t="s">
        <v>427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9"/>
      <c r="AG6" s="8" t="str">
        <f>LOWER(_xlfn.CONCAT(Table2[[#This Row],[device_manufacturer]], "-",Table2[[#This Row],[device_suggested_area]]))</f>
        <v>netatmo-ada</v>
      </c>
      <c r="AH6" s="10" t="s">
        <v>667</v>
      </c>
      <c r="AI6" s="8" t="s">
        <v>669</v>
      </c>
      <c r="AJ6" s="8" t="s">
        <v>665</v>
      </c>
      <c r="AK6" s="8" t="s">
        <v>128</v>
      </c>
      <c r="AL6" s="8" t="s">
        <v>130</v>
      </c>
      <c r="AP6" s="8" t="str">
        <f>IF(AND(ISBLANK(AN6), ISBLANK(AO6)), "", _xlfn.CONCAT("[", IF(ISBLANK(AN6), "", _xlfn.CONCAT("[""mac"", """, AN6, """]")), IF(ISBLANK(AO6), "", _xlfn.CONCAT(", [""ip"", """, AO6, """]")), "]"))</f>
        <v/>
      </c>
    </row>
    <row r="7" spans="1:42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996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694</v>
      </c>
      <c r="P7" s="10" t="s">
        <v>426</v>
      </c>
      <c r="Q7" s="10"/>
      <c r="R7" s="10"/>
      <c r="S7" s="10"/>
      <c r="T7" s="10"/>
      <c r="U7" s="8"/>
      <c r="X7" s="8" t="s">
        <v>427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9"/>
      <c r="AG7" s="8" t="str">
        <f>LOWER(_xlfn.CONCAT(Table2[[#This Row],[device_manufacturer]], "-",Table2[[#This Row],[device_suggested_area]]))</f>
        <v>netatmo-ada</v>
      </c>
      <c r="AH7" s="10" t="s">
        <v>667</v>
      </c>
      <c r="AI7" s="8" t="s">
        <v>669</v>
      </c>
      <c r="AJ7" s="8" t="s">
        <v>665</v>
      </c>
      <c r="AK7" s="8" t="s">
        <v>128</v>
      </c>
      <c r="AL7" s="8" t="s">
        <v>130</v>
      </c>
      <c r="AM7" s="8" t="s">
        <v>587</v>
      </c>
      <c r="AN7" s="11" t="s">
        <v>675</v>
      </c>
      <c r="AP7" s="8" t="str">
        <f>IF(AND(ISBLANK(AN7), ISBLANK(AO7)), "", _xlfn.CONCAT("[", IF(ISBLANK(AN7), "", _xlfn.CONCAT("[""mac"", """, AN7, """]")), IF(ISBLANK(AO7), "", _xlfn.CONCAT(", [""ip"", """, AO7, """]")), "]"))</f>
        <v>[["mac", "70:ee:50:25:7f:50"]]</v>
      </c>
    </row>
    <row r="8" spans="1:42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997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759</v>
      </c>
      <c r="O8" s="8"/>
      <c r="P8" s="10"/>
      <c r="Q8" s="10"/>
      <c r="R8" s="10"/>
      <c r="S8" s="10"/>
      <c r="T8" s="10"/>
      <c r="U8" s="8"/>
      <c r="X8" s="8" t="s">
        <v>427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9"/>
      <c r="AG8" s="8" t="str">
        <f>LOWER(_xlfn.CONCAT(Table2[[#This Row],[device_manufacturer]], "-",Table2[[#This Row],[device_suggested_area]]))</f>
        <v>netatmo-edwin</v>
      </c>
      <c r="AH8" s="10" t="s">
        <v>667</v>
      </c>
      <c r="AI8" s="8" t="s">
        <v>669</v>
      </c>
      <c r="AJ8" s="8" t="s">
        <v>665</v>
      </c>
      <c r="AK8" s="8" t="s">
        <v>128</v>
      </c>
      <c r="AL8" s="8" t="s">
        <v>127</v>
      </c>
      <c r="AP8" s="8" t="str">
        <f>IF(AND(ISBLANK(AN8), ISBLANK(AO8)), "", _xlfn.CONCAT("[", IF(ISBLANK(AN8), "", _xlfn.CONCAT("[""mac"", """, AN8, """]")), IF(ISBLANK(AO8), "", _xlfn.CONCAT(", [""ip"", """, AO8, """]")), "]"))</f>
        <v/>
      </c>
    </row>
    <row r="9" spans="1:42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998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694</v>
      </c>
      <c r="P9" s="10" t="s">
        <v>426</v>
      </c>
      <c r="Q9" s="10"/>
      <c r="R9" s="10"/>
      <c r="S9" s="10"/>
      <c r="T9" s="10"/>
      <c r="U9" s="8"/>
      <c r="X9" s="8" t="s">
        <v>427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9"/>
      <c r="AG9" s="8" t="str">
        <f>LOWER(_xlfn.CONCAT(Table2[[#This Row],[device_manufacturer]], "-",Table2[[#This Row],[device_suggested_area]]))</f>
        <v>netatmo-edwin</v>
      </c>
      <c r="AH9" s="10" t="s">
        <v>667</v>
      </c>
      <c r="AI9" s="8" t="s">
        <v>669</v>
      </c>
      <c r="AJ9" s="8" t="s">
        <v>665</v>
      </c>
      <c r="AK9" s="8" t="s">
        <v>128</v>
      </c>
      <c r="AL9" s="8" t="s">
        <v>127</v>
      </c>
      <c r="AM9" s="8" t="s">
        <v>587</v>
      </c>
      <c r="AN9" s="8" t="s">
        <v>674</v>
      </c>
      <c r="AP9" s="8" t="str">
        <f>IF(AND(ISBLANK(AN9), ISBLANK(AO9)), "", _xlfn.CONCAT("[", IF(ISBLANK(AN9), "", _xlfn.CONCAT("[""mac"", """, AN9, """]")), IF(ISBLANK(AO9), "", _xlfn.CONCAT(", [""ip"", """, AO9, """]")), "]"))</f>
        <v>[["mac", "70:ee:50:25:93:90"]]</v>
      </c>
    </row>
    <row r="10" spans="1:42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999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758</v>
      </c>
      <c r="O10" s="8"/>
      <c r="P10" s="10"/>
      <c r="Q10" s="10"/>
      <c r="R10" s="10"/>
      <c r="S10" s="10"/>
      <c r="T10" s="10"/>
      <c r="U10" s="8"/>
      <c r="X10" s="8" t="s">
        <v>427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9"/>
      <c r="AG10" s="8" t="s">
        <v>752</v>
      </c>
      <c r="AH10" s="10" t="s">
        <v>668</v>
      </c>
      <c r="AI10" s="8" t="s">
        <v>669</v>
      </c>
      <c r="AJ10" s="8" t="s">
        <v>666</v>
      </c>
      <c r="AK10" s="8" t="s">
        <v>128</v>
      </c>
      <c r="AL10" s="8" t="str">
        <f>G10</f>
        <v>Lounge</v>
      </c>
      <c r="AP10" s="8" t="str">
        <f>IF(AND(ISBLANK(AN10), ISBLANK(AO10)), "", _xlfn.CONCAT("[", IF(ISBLANK(AN10), "", _xlfn.CONCAT("[""mac"", """, AN10, """]")), IF(ISBLANK(AO10), "", _xlfn.CONCAT(", [""ip"", """, AO10, """]")), "]"))</f>
        <v/>
      </c>
    </row>
    <row r="11" spans="1:42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1000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694</v>
      </c>
      <c r="P11" s="10" t="s">
        <v>426</v>
      </c>
      <c r="Q11" s="10"/>
      <c r="R11" s="10"/>
      <c r="S11" s="10"/>
      <c r="T11" s="10"/>
      <c r="U11" s="8"/>
      <c r="X11" s="8" t="s">
        <v>427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9"/>
      <c r="AG11" s="8" t="s">
        <v>752</v>
      </c>
      <c r="AH11" s="10" t="s">
        <v>668</v>
      </c>
      <c r="AI11" s="8" t="s">
        <v>669</v>
      </c>
      <c r="AJ11" s="8" t="s">
        <v>666</v>
      </c>
      <c r="AK11" s="8" t="s">
        <v>128</v>
      </c>
      <c r="AL11" s="8" t="str">
        <f>G11</f>
        <v>Lounge</v>
      </c>
      <c r="AP11" s="8" t="str">
        <f>IF(AND(ISBLANK(AN11), ISBLANK(AO11)), "", _xlfn.CONCAT("[", IF(ISBLANK(AN11), "", _xlfn.CONCAT("[""mac"", """, AN11, """]")), IF(ISBLANK(AO11), "", _xlfn.CONCAT(", [""ip"", """, AO11, """]")), "]"))</f>
        <v/>
      </c>
    </row>
    <row r="12" spans="1:42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1001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758</v>
      </c>
      <c r="O12" s="8"/>
      <c r="P12" s="10"/>
      <c r="Q12" s="10"/>
      <c r="R12" s="10"/>
      <c r="S12" s="10"/>
      <c r="T12" s="10"/>
      <c r="U12" s="8"/>
      <c r="X12" s="8" t="s">
        <v>427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9"/>
      <c r="AG12" s="8" t="str">
        <f>LOWER(_xlfn.CONCAT(Table2[[#This Row],[device_manufacturer]], "-",Table2[[#This Row],[device_suggested_area]]))</f>
        <v>netatmo-parents</v>
      </c>
      <c r="AH12" s="10" t="s">
        <v>667</v>
      </c>
      <c r="AI12" s="8" t="s">
        <v>669</v>
      </c>
      <c r="AJ12" s="8" t="s">
        <v>665</v>
      </c>
      <c r="AK12" s="8" t="s">
        <v>128</v>
      </c>
      <c r="AL12" s="8" t="str">
        <f>G12</f>
        <v>Parents</v>
      </c>
      <c r="AP12" s="8" t="str">
        <f>IF(AND(ISBLANK(AN12), ISBLANK(AO12)), "", _xlfn.CONCAT("[", IF(ISBLANK(AN12), "", _xlfn.CONCAT("[""mac"", """, AN12, """]")), IF(ISBLANK(AO12), "", _xlfn.CONCAT(", [""ip"", """, AO12, """]")), "]"))</f>
        <v/>
      </c>
    </row>
    <row r="13" spans="1:42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1002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694</v>
      </c>
      <c r="P13" s="10" t="s">
        <v>426</v>
      </c>
      <c r="Q13" s="10"/>
      <c r="R13" s="10"/>
      <c r="S13" s="10"/>
      <c r="T13" s="10"/>
      <c r="U13" s="8"/>
      <c r="X13" s="8" t="s">
        <v>427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9"/>
      <c r="AG13" s="8" t="str">
        <f>LOWER(_xlfn.CONCAT(Table2[[#This Row],[device_manufacturer]], "-",Table2[[#This Row],[device_suggested_area]]))</f>
        <v>netatmo-parents</v>
      </c>
      <c r="AH13" s="10" t="s">
        <v>667</v>
      </c>
      <c r="AI13" s="8" t="s">
        <v>669</v>
      </c>
      <c r="AJ13" s="8" t="s">
        <v>665</v>
      </c>
      <c r="AK13" s="8" t="s">
        <v>128</v>
      </c>
      <c r="AL13" s="8" t="str">
        <f>G13</f>
        <v>Parents</v>
      </c>
      <c r="AM13" s="8" t="s">
        <v>587</v>
      </c>
      <c r="AN13" s="8" t="s">
        <v>670</v>
      </c>
      <c r="AP13" s="8" t="str">
        <f>IF(AND(ISBLANK(AN13), ISBLANK(AO13)), "", _xlfn.CONCAT("[", IF(ISBLANK(AN13), "", _xlfn.CONCAT("[""mac"", """, AN13, """]")), IF(ISBLANK(AO13), "", _xlfn.CONCAT(", [""ip"", """, AO13, """]")), "]"))</f>
        <v>[["mac", "70:ee:50:25:9c:68"]]</v>
      </c>
    </row>
    <row r="14" spans="1:42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954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758</v>
      </c>
      <c r="O14" s="8"/>
      <c r="P14" s="10"/>
      <c r="Q14" s="10"/>
      <c r="R14" s="10"/>
      <c r="S14" s="10"/>
      <c r="T14" s="10"/>
      <c r="U14" s="8"/>
      <c r="X14" s="8" t="s">
        <v>427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9"/>
      <c r="AG14" s="8" t="str">
        <f>LOWER(_xlfn.CONCAT(Table2[[#This Row],[device_manufacturer]], "-",Table2[[#This Row],[device_suggested_area]]))</f>
        <v>netatmo-office</v>
      </c>
      <c r="AH14" s="10" t="s">
        <v>668</v>
      </c>
      <c r="AI14" s="8" t="s">
        <v>669</v>
      </c>
      <c r="AJ14" s="8" t="s">
        <v>666</v>
      </c>
      <c r="AK14" s="8" t="s">
        <v>128</v>
      </c>
      <c r="AL14" s="8" t="str">
        <f>G14</f>
        <v>Office</v>
      </c>
      <c r="AP14" s="8" t="str">
        <f>IF(AND(ISBLANK(AN14), ISBLANK(AO14)), "", _xlfn.CONCAT("[", IF(ISBLANK(AN14), "", _xlfn.CONCAT("[""mac"", """, AN14, """]")), IF(ISBLANK(AO14), "", _xlfn.CONCAT(", [""ip"", """, AO14, """]")), "]"))</f>
        <v/>
      </c>
    </row>
    <row r="15" spans="1:42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955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694</v>
      </c>
      <c r="P15" s="10" t="s">
        <v>426</v>
      </c>
      <c r="Q15" s="10"/>
      <c r="R15" s="10"/>
      <c r="S15" s="10"/>
      <c r="T15" s="10"/>
      <c r="U15" s="8"/>
      <c r="X15" s="8" t="s">
        <v>427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9"/>
      <c r="AG15" s="8" t="str">
        <f>LOWER(_xlfn.CONCAT(Table2[[#This Row],[device_manufacturer]], "-",Table2[[#This Row],[device_suggested_area]]))</f>
        <v>netatmo-office</v>
      </c>
      <c r="AH15" s="10" t="s">
        <v>668</v>
      </c>
      <c r="AI15" s="8" t="s">
        <v>669</v>
      </c>
      <c r="AJ15" s="8" t="s">
        <v>666</v>
      </c>
      <c r="AK15" s="8" t="s">
        <v>128</v>
      </c>
      <c r="AL15" s="8" t="str">
        <f>G15</f>
        <v>Office</v>
      </c>
      <c r="AM15" s="8" t="s">
        <v>587</v>
      </c>
      <c r="AN15" s="8" t="s">
        <v>671</v>
      </c>
      <c r="AP15" s="8" t="str">
        <f>IF(AND(ISBLANK(AN15), ISBLANK(AO15)), "", _xlfn.CONCAT("[", IF(ISBLANK(AN15), "", _xlfn.CONCAT("[""mac"", """, AN15, """]")), IF(ISBLANK(AO15), "", _xlfn.CONCAT(", [""ip"", """, AO15, """]")), "]"))</f>
        <v>[["mac", "70:ee:50:2b:6a:2c"]]</v>
      </c>
    </row>
    <row r="16" spans="1:42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956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758</v>
      </c>
      <c r="O16" s="8"/>
      <c r="P16" s="10"/>
      <c r="Q16" s="10"/>
      <c r="R16" s="10"/>
      <c r="S16" s="10"/>
      <c r="T16" s="10"/>
      <c r="U16" s="8"/>
      <c r="X16" s="8" t="s">
        <v>427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9"/>
      <c r="AG16" s="8" t="str">
        <f>LOWER(_xlfn.CONCAT(Table2[[#This Row],[device_manufacturer]], "-",Table2[[#This Row],[device_suggested_area]]))</f>
        <v>netatmo-kitchen</v>
      </c>
      <c r="AH16" s="10" t="s">
        <v>668</v>
      </c>
      <c r="AI16" s="8" t="s">
        <v>669</v>
      </c>
      <c r="AJ16" s="8" t="s">
        <v>666</v>
      </c>
      <c r="AK16" s="8" t="s">
        <v>128</v>
      </c>
      <c r="AL16" s="8" t="str">
        <f>G16</f>
        <v>Kitchen</v>
      </c>
      <c r="AP16" s="8" t="str">
        <f>IF(AND(ISBLANK(AN16), ISBLANK(AO16)), "", _xlfn.CONCAT("[", IF(ISBLANK(AN16), "", _xlfn.CONCAT("[""mac"", """, AN16, """]")), IF(ISBLANK(AO16), "", _xlfn.CONCAT(", [""ip"", """, AO16, """]")), "]"))</f>
        <v/>
      </c>
    </row>
    <row r="17" spans="1:42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957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694</v>
      </c>
      <c r="P17" s="10" t="s">
        <v>426</v>
      </c>
      <c r="Q17" s="10"/>
      <c r="R17" s="10"/>
      <c r="S17" s="10"/>
      <c r="T17" s="10"/>
      <c r="U17" s="8"/>
      <c r="X17" s="8" t="s">
        <v>427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9"/>
      <c r="AG17" s="8" t="str">
        <f>LOWER(_xlfn.CONCAT(Table2[[#This Row],[device_manufacturer]], "-",Table2[[#This Row],[device_suggested_area]]))</f>
        <v>netatmo-kitchen</v>
      </c>
      <c r="AH17" s="10" t="s">
        <v>668</v>
      </c>
      <c r="AI17" s="8" t="s">
        <v>669</v>
      </c>
      <c r="AJ17" s="8" t="s">
        <v>666</v>
      </c>
      <c r="AK17" s="8" t="s">
        <v>128</v>
      </c>
      <c r="AL17" s="8" t="str">
        <f>G17</f>
        <v>Kitchen</v>
      </c>
      <c r="AM17" s="8" t="s">
        <v>587</v>
      </c>
      <c r="AN17" s="8" t="s">
        <v>673</v>
      </c>
      <c r="AP17" s="8" t="str">
        <f>IF(AND(ISBLANK(AN17), ISBLANK(AO17)), "", _xlfn.CONCAT("[", IF(ISBLANK(AN17), "", _xlfn.CONCAT("[""mac"", """, AN17, """]")), IF(ISBLANK(AO17), "", _xlfn.CONCAT(", [""ip"", """, AO17, """]")), "]"))</f>
        <v>[["mac", "70:ee:50:2c:8d:28"]]</v>
      </c>
    </row>
    <row r="18" spans="1:42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958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758</v>
      </c>
      <c r="O18" s="8"/>
      <c r="P18" s="10"/>
      <c r="Q18" s="10"/>
      <c r="R18" s="10"/>
      <c r="S18" s="10"/>
      <c r="T18" s="10"/>
      <c r="U18" s="8"/>
      <c r="X18" s="8" t="s">
        <v>427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9"/>
      <c r="AG18" s="8" t="s">
        <v>753</v>
      </c>
      <c r="AH18" s="10" t="s">
        <v>668</v>
      </c>
      <c r="AI18" s="8" t="s">
        <v>669</v>
      </c>
      <c r="AJ18" s="8" t="s">
        <v>666</v>
      </c>
      <c r="AK18" s="8" t="s">
        <v>128</v>
      </c>
      <c r="AL18" s="8" t="str">
        <f>G18</f>
        <v>Pantry</v>
      </c>
      <c r="AP18" s="8" t="str">
        <f>IF(AND(ISBLANK(AN18), ISBLANK(AO18)), "", _xlfn.CONCAT("[", IF(ISBLANK(AN18), "", _xlfn.CONCAT("[""mac"", """, AN18, """]")), IF(ISBLANK(AO18), "", _xlfn.CONCAT(", [""ip"", """, AO18, """]")), "]"))</f>
        <v/>
      </c>
    </row>
    <row r="19" spans="1:42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959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694</v>
      </c>
      <c r="P19" s="10" t="s">
        <v>426</v>
      </c>
      <c r="Q19" s="10"/>
      <c r="R19" s="10"/>
      <c r="S19" s="10"/>
      <c r="T19" s="10"/>
      <c r="U19" s="8"/>
      <c r="X19" s="8" t="s">
        <v>427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9"/>
      <c r="AG19" s="8" t="s">
        <v>753</v>
      </c>
      <c r="AH19" s="10" t="s">
        <v>668</v>
      </c>
      <c r="AI19" s="8" t="s">
        <v>669</v>
      </c>
      <c r="AJ19" s="8" t="s">
        <v>666</v>
      </c>
      <c r="AK19" s="8" t="s">
        <v>128</v>
      </c>
      <c r="AL19" s="8" t="str">
        <f>G19</f>
        <v>Pantry</v>
      </c>
      <c r="AP19" s="8" t="str">
        <f>IF(AND(ISBLANK(AN19), ISBLANK(AO19)), "", _xlfn.CONCAT("[", IF(ISBLANK(AN19), "", _xlfn.CONCAT("[""mac"", """, AN19, """]")), IF(ISBLANK(AO19), "", _xlfn.CONCAT(", [""ip"", """, AO19, """]")), "]"))</f>
        <v/>
      </c>
    </row>
    <row r="20" spans="1:42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960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758</v>
      </c>
      <c r="O20" s="8"/>
      <c r="P20" s="10"/>
      <c r="Q20" s="10"/>
      <c r="R20" s="10"/>
      <c r="S20" s="10"/>
      <c r="T20" s="10"/>
      <c r="U20" s="8"/>
      <c r="X20" s="8" t="s">
        <v>427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9"/>
      <c r="AG20" s="8" t="s">
        <v>754</v>
      </c>
      <c r="AH20" s="10" t="s">
        <v>668</v>
      </c>
      <c r="AI20" s="8" t="s">
        <v>669</v>
      </c>
      <c r="AJ20" s="8" t="s">
        <v>666</v>
      </c>
      <c r="AK20" s="8" t="s">
        <v>128</v>
      </c>
      <c r="AL20" s="8" t="str">
        <f>G20</f>
        <v>Dining</v>
      </c>
      <c r="AP20" s="8" t="str">
        <f>IF(AND(ISBLANK(AN20), ISBLANK(AO20)), "", _xlfn.CONCAT("[", IF(ISBLANK(AN20), "", _xlfn.CONCAT("[""mac"", """, AN20, """]")), IF(ISBLANK(AO20), "", _xlfn.CONCAT(", [""ip"", """, AO20, """]")), "]"))</f>
        <v/>
      </c>
    </row>
    <row r="21" spans="1:42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961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694</v>
      </c>
      <c r="P21" s="10" t="s">
        <v>426</v>
      </c>
      <c r="Q21" s="10"/>
      <c r="R21" s="10"/>
      <c r="S21" s="10"/>
      <c r="T21" s="10"/>
      <c r="U21" s="8"/>
      <c r="X21" s="8" t="s">
        <v>427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9"/>
      <c r="AG21" s="8" t="s">
        <v>754</v>
      </c>
      <c r="AH21" s="10" t="s">
        <v>668</v>
      </c>
      <c r="AI21" s="8" t="s">
        <v>669</v>
      </c>
      <c r="AJ21" s="8" t="s">
        <v>666</v>
      </c>
      <c r="AK21" s="8" t="s">
        <v>128</v>
      </c>
      <c r="AL21" s="8" t="str">
        <f>G21</f>
        <v>Dining</v>
      </c>
      <c r="AP21" s="8" t="str">
        <f>IF(AND(ISBLANK(AN21), ISBLANK(AO21)), "", _xlfn.CONCAT("[", IF(ISBLANK(AN21), "", _xlfn.CONCAT("[""mac"", """, AN21, """]")), IF(ISBLANK(AO21), "", _xlfn.CONCAT(", [""ip"", """, AO21, """]")), "]"))</f>
        <v/>
      </c>
    </row>
    <row r="22" spans="1:42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962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758</v>
      </c>
      <c r="O22" s="8"/>
      <c r="P22" s="10"/>
      <c r="Q22" s="10"/>
      <c r="R22" s="10"/>
      <c r="S22" s="10"/>
      <c r="T22" s="10"/>
      <c r="U22" s="8"/>
      <c r="X22" s="8" t="s">
        <v>427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9"/>
      <c r="AG22" s="8" t="str">
        <f>LOWER(_xlfn.CONCAT(Table2[[#This Row],[device_manufacturer]], "-",Table2[[#This Row],[device_suggested_area]]))</f>
        <v>netatmo-laundry</v>
      </c>
      <c r="AH22" s="10" t="s">
        <v>667</v>
      </c>
      <c r="AI22" s="8" t="s">
        <v>669</v>
      </c>
      <c r="AJ22" s="8" t="s">
        <v>665</v>
      </c>
      <c r="AK22" s="8" t="s">
        <v>128</v>
      </c>
      <c r="AL22" s="8" t="str">
        <f>G22</f>
        <v>Laundry</v>
      </c>
      <c r="AP22" s="8" t="str">
        <f>IF(AND(ISBLANK(AN22), ISBLANK(AO22)), "", _xlfn.CONCAT("[", IF(ISBLANK(AN22), "", _xlfn.CONCAT("[""mac"", """, AN22, """]")), IF(ISBLANK(AO22), "", _xlfn.CONCAT(", [""ip"", """, AO22, """]")), "]"))</f>
        <v/>
      </c>
    </row>
    <row r="23" spans="1:42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963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694</v>
      </c>
      <c r="P23" s="10" t="s">
        <v>426</v>
      </c>
      <c r="Q23" s="10"/>
      <c r="R23" s="10"/>
      <c r="S23" s="10"/>
      <c r="T23" s="10"/>
      <c r="U23" s="8"/>
      <c r="X23" s="8" t="s">
        <v>427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9"/>
      <c r="AG23" s="8" t="str">
        <f>LOWER(_xlfn.CONCAT(Table2[[#This Row],[device_manufacturer]], "-",Table2[[#This Row],[device_suggested_area]]))</f>
        <v>netatmo-laundry</v>
      </c>
      <c r="AH23" s="10" t="s">
        <v>667</v>
      </c>
      <c r="AI23" s="8" t="s">
        <v>669</v>
      </c>
      <c r="AJ23" s="8" t="s">
        <v>665</v>
      </c>
      <c r="AK23" s="8" t="s">
        <v>128</v>
      </c>
      <c r="AL23" s="8" t="str">
        <f>G23</f>
        <v>Laundry</v>
      </c>
      <c r="AM23" s="8" t="s">
        <v>587</v>
      </c>
      <c r="AN23" s="11" t="s">
        <v>672</v>
      </c>
      <c r="AP23" s="8" t="str">
        <f>IF(AND(ISBLANK(AN23), ISBLANK(AO23)), "", _xlfn.CONCAT("[", IF(ISBLANK(AN23), "", _xlfn.CONCAT("[""mac"", """, AN23, """]")), IF(ISBLANK(AO23), "", _xlfn.CONCAT(", [""ip"", """, AO23, """]")), "]"))</f>
        <v>[["mac", "70:ee:50:25:9d:90"]]</v>
      </c>
    </row>
    <row r="24" spans="1:42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964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758</v>
      </c>
      <c r="O24" s="8"/>
      <c r="P24" s="10"/>
      <c r="Q24" s="10"/>
      <c r="R24" s="10"/>
      <c r="S24" s="10"/>
      <c r="T24" s="10"/>
      <c r="U24" s="8"/>
      <c r="X24" s="8" t="s">
        <v>427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9"/>
      <c r="AG24" s="8" t="s">
        <v>755</v>
      </c>
      <c r="AH24" s="10" t="s">
        <v>668</v>
      </c>
      <c r="AI24" s="8" t="s">
        <v>669</v>
      </c>
      <c r="AJ24" s="8" t="s">
        <v>666</v>
      </c>
      <c r="AK24" s="8" t="s">
        <v>128</v>
      </c>
      <c r="AL24" s="8" t="str">
        <f>G24</f>
        <v>Basement</v>
      </c>
      <c r="AP24" s="8" t="str">
        <f>IF(AND(ISBLANK(AN24), ISBLANK(AO24)), "", _xlfn.CONCAT("[", IF(ISBLANK(AN24), "", _xlfn.CONCAT("[""mac"", """, AN24, """]")), IF(ISBLANK(AO24), "", _xlfn.CONCAT(", [""ip"", """, AO24, """]")), "]"))</f>
        <v/>
      </c>
    </row>
    <row r="25" spans="1:42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965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694</v>
      </c>
      <c r="P25" s="10" t="s">
        <v>426</v>
      </c>
      <c r="Q25" s="10"/>
      <c r="R25" s="10"/>
      <c r="S25" s="10"/>
      <c r="T25" s="10"/>
      <c r="U25" s="8"/>
      <c r="X25" s="8" t="s">
        <v>427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9"/>
      <c r="AG25" s="8" t="s">
        <v>755</v>
      </c>
      <c r="AH25" s="10" t="s">
        <v>668</v>
      </c>
      <c r="AI25" s="8" t="s">
        <v>669</v>
      </c>
      <c r="AJ25" s="8" t="s">
        <v>666</v>
      </c>
      <c r="AK25" s="8" t="s">
        <v>128</v>
      </c>
      <c r="AL25" s="8" t="str">
        <f>G25</f>
        <v>Basement</v>
      </c>
      <c r="AP25" s="8" t="str">
        <f>IF(AND(ISBLANK(AN25), ISBLANK(AO25)), "", _xlfn.CONCAT("[", IF(ISBLANK(AN25), "", _xlfn.CONCAT("[""mac"", """, AN25, """]")), IF(ISBLANK(AO25), "", _xlfn.CONCAT(", [""ip"", """, AO25, """]")), "]"))</f>
        <v/>
      </c>
    </row>
    <row r="26" spans="1:42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757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758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427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8" t="s">
        <v>1061</v>
      </c>
      <c r="AG26" s="8" t="s">
        <v>525</v>
      </c>
      <c r="AH26" s="10">
        <v>3.15</v>
      </c>
      <c r="AI26" s="8" t="s">
        <v>499</v>
      </c>
      <c r="AJ26" s="8" t="s">
        <v>36</v>
      </c>
      <c r="AK26" s="8" t="s">
        <v>37</v>
      </c>
      <c r="AL26" s="8" t="s">
        <v>28</v>
      </c>
      <c r="AP26" s="8" t="str">
        <f>IF(AND(ISBLANK(AN26), ISBLANK(AO26)), "", _xlfn.CONCAT("[", IF(ISBLANK(AN26), "", _xlfn.CONCAT("[""mac"", """, AN26, """]")), IF(ISBLANK(AO26), "", _xlfn.CONCAT(", [""ip"", """, AO26, """]")), "]"))</f>
        <v/>
      </c>
    </row>
    <row r="27" spans="1:42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426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427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385</v>
      </c>
      <c r="AE27" s="8">
        <v>1</v>
      </c>
      <c r="AF27" s="38" t="s">
        <v>1061</v>
      </c>
      <c r="AG27" s="8" t="s">
        <v>525</v>
      </c>
      <c r="AH27" s="10">
        <v>3.15</v>
      </c>
      <c r="AI27" s="8" t="s">
        <v>499</v>
      </c>
      <c r="AJ27" s="8" t="s">
        <v>36</v>
      </c>
      <c r="AK27" s="8" t="s">
        <v>37</v>
      </c>
      <c r="AL27" s="8" t="s">
        <v>28</v>
      </c>
      <c r="AP27" s="8" t="str">
        <f>IF(AND(ISBLANK(AN27), ISBLANK(AO27)), "", _xlfn.CONCAT("[", IF(ISBLANK(AN27), "", _xlfn.CONCAT("[""mac"", """, AN27, """]")), IF(ISBLANK(AO27), "", _xlfn.CONCAT(", [""ip"", """, AO27, """]")), "]"))</f>
        <v/>
      </c>
    </row>
    <row r="28" spans="1:42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418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426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427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385</v>
      </c>
      <c r="AE28" s="8">
        <v>1</v>
      </c>
      <c r="AF28" s="38" t="s">
        <v>1061</v>
      </c>
      <c r="AG28" s="8" t="s">
        <v>525</v>
      </c>
      <c r="AH28" s="10">
        <v>3.15</v>
      </c>
      <c r="AI28" s="8" t="s">
        <v>499</v>
      </c>
      <c r="AJ28" s="8" t="s">
        <v>36</v>
      </c>
      <c r="AK28" s="8" t="s">
        <v>37</v>
      </c>
      <c r="AL28" s="8" t="s">
        <v>38</v>
      </c>
      <c r="AP28" s="8" t="str">
        <f>IF(AND(ISBLANK(AN28), ISBLANK(AO28)), "", _xlfn.CONCAT("[", IF(ISBLANK(AN28), "", _xlfn.CONCAT("[""mac"", """, AN28, """]")), IF(ISBLANK(AO28), "", _xlfn.CONCAT(", [""ip"", """, AO28, """]")), "]"))</f>
        <v/>
      </c>
    </row>
    <row r="29" spans="1:42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426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427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385</v>
      </c>
      <c r="AE29" s="8">
        <v>1</v>
      </c>
      <c r="AF29" s="38" t="s">
        <v>1061</v>
      </c>
      <c r="AG29" s="8" t="s">
        <v>525</v>
      </c>
      <c r="AH29" s="10">
        <v>3.15</v>
      </c>
      <c r="AI29" s="8" t="s">
        <v>499</v>
      </c>
      <c r="AJ29" s="8" t="s">
        <v>36</v>
      </c>
      <c r="AK29" s="8" t="s">
        <v>37</v>
      </c>
      <c r="AL29" s="8" t="s">
        <v>38</v>
      </c>
      <c r="AP29" s="8" t="str">
        <f>IF(AND(ISBLANK(AN29), ISBLANK(AO29)), "", _xlfn.CONCAT("[", IF(ISBLANK(AN29), "", _xlfn.CONCAT("[""mac"", """, AN29, """]")), IF(ISBLANK(AO29), "", _xlfn.CONCAT(", [""ip"", """, AO29, """]")), "]"))</f>
        <v/>
      </c>
    </row>
    <row r="30" spans="1:42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426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427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385</v>
      </c>
      <c r="AE30" s="8">
        <v>1</v>
      </c>
      <c r="AF30" s="38" t="s">
        <v>1061</v>
      </c>
      <c r="AG30" s="8" t="s">
        <v>525</v>
      </c>
      <c r="AH30" s="10">
        <v>3.15</v>
      </c>
      <c r="AI30" s="8" t="s">
        <v>499</v>
      </c>
      <c r="AJ30" s="8" t="s">
        <v>36</v>
      </c>
      <c r="AK30" s="8" t="s">
        <v>37</v>
      </c>
      <c r="AL30" s="8" t="s">
        <v>38</v>
      </c>
      <c r="AP30" s="8" t="str">
        <f>IF(AND(ISBLANK(AN30), ISBLANK(AO30)), "", _xlfn.CONCAT("[", IF(ISBLANK(AN30), "", _xlfn.CONCAT("[""mac"", """, AN30, """]")), IF(ISBLANK(AO30), "", _xlfn.CONCAT(", [""ip"", """, AO30, """]")), "]"))</f>
        <v/>
      </c>
    </row>
    <row r="31" spans="1:42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426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427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385</v>
      </c>
      <c r="AE31" s="8">
        <v>1</v>
      </c>
      <c r="AF31" s="38" t="s">
        <v>1061</v>
      </c>
      <c r="AG31" s="8" t="s">
        <v>525</v>
      </c>
      <c r="AH31" s="10">
        <v>3.15</v>
      </c>
      <c r="AI31" s="8" t="s">
        <v>499</v>
      </c>
      <c r="AJ31" s="8" t="s">
        <v>36</v>
      </c>
      <c r="AK31" s="8" t="s">
        <v>37</v>
      </c>
      <c r="AL31" s="8" t="s">
        <v>38</v>
      </c>
      <c r="AP31" s="8" t="str">
        <f>IF(AND(ISBLANK(AN31), ISBLANK(AO31)), "", _xlfn.CONCAT("[", IF(ISBLANK(AN31), "", _xlfn.CONCAT("[""mac"", """, AN31, """]")), IF(ISBLANK(AO31), "", _xlfn.CONCAT(", [""ip"", """, AO31, """]")), "]"))</f>
        <v/>
      </c>
    </row>
    <row r="32" spans="1:42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426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427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385</v>
      </c>
      <c r="AE32" s="8">
        <v>1</v>
      </c>
      <c r="AF32" s="38" t="s">
        <v>1061</v>
      </c>
      <c r="AG32" s="8" t="s">
        <v>525</v>
      </c>
      <c r="AH32" s="10">
        <v>3.15</v>
      </c>
      <c r="AI32" s="8" t="s">
        <v>499</v>
      </c>
      <c r="AJ32" s="8" t="s">
        <v>36</v>
      </c>
      <c r="AK32" s="8" t="s">
        <v>37</v>
      </c>
      <c r="AL32" s="8" t="s">
        <v>28</v>
      </c>
      <c r="AP32" s="8" t="str">
        <f>IF(AND(ISBLANK(AN32), ISBLANK(AO32)), "", _xlfn.CONCAT("[", IF(ISBLANK(AN32), "", _xlfn.CONCAT("[""mac"", """, AN32, """]")), IF(ISBLANK(AO32), "", _xlfn.CONCAT(", [""ip"", """, AO32, """]")), "]"))</f>
        <v/>
      </c>
    </row>
    <row r="33" spans="1:42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426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427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385</v>
      </c>
      <c r="AE33" s="8">
        <v>1</v>
      </c>
      <c r="AF33" s="38" t="s">
        <v>1061</v>
      </c>
      <c r="AG33" s="8" t="s">
        <v>525</v>
      </c>
      <c r="AH33" s="10">
        <v>3.15</v>
      </c>
      <c r="AI33" s="8" t="s">
        <v>499</v>
      </c>
      <c r="AJ33" s="8" t="s">
        <v>36</v>
      </c>
      <c r="AK33" s="8" t="s">
        <v>37</v>
      </c>
      <c r="AL33" s="8" t="s">
        <v>38</v>
      </c>
      <c r="AP33" s="8" t="str">
        <f>IF(AND(ISBLANK(AN33), ISBLANK(AO33)), "", _xlfn.CONCAT("[", IF(ISBLANK(AN33), "", _xlfn.CONCAT("[""mac"", """, AN33, """]")), IF(ISBLANK(AO33), "", _xlfn.CONCAT(", [""ip"", """, AO33, """]")), "]"))</f>
        <v/>
      </c>
    </row>
    <row r="34" spans="1:42" ht="16" customHeight="1" x14ac:dyDescent="0.2">
      <c r="A34" s="32">
        <v>1030</v>
      </c>
      <c r="B34" s="8" t="s">
        <v>26</v>
      </c>
      <c r="C34" s="8" t="s">
        <v>698</v>
      </c>
      <c r="D34" s="8" t="s">
        <v>454</v>
      </c>
      <c r="E34" s="8" t="s">
        <v>453</v>
      </c>
      <c r="F34" s="8" t="str">
        <f>IF(ISBLANK(E34), "", Table2[[#This Row],[unique_id]])</f>
        <v>column_break</v>
      </c>
      <c r="G34" s="8" t="s">
        <v>450</v>
      </c>
      <c r="H34" s="8" t="s">
        <v>87</v>
      </c>
      <c r="I34" s="8" t="s">
        <v>30</v>
      </c>
      <c r="M34" s="8" t="s">
        <v>451</v>
      </c>
      <c r="N34" s="8" t="s">
        <v>452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9"/>
      <c r="AP34" s="8" t="str">
        <f>IF(AND(ISBLANK(AN34), ISBLANK(AO34)), "", _xlfn.CONCAT("[", IF(ISBLANK(AN34), "", _xlfn.CONCAT("[""mac"", """, AN34, """]")), IF(ISBLANK(AO34), "", _xlfn.CONCAT(", [""ip"", """, AO34, """]")), "]"))</f>
        <v/>
      </c>
    </row>
    <row r="35" spans="1:42" ht="16" customHeight="1" x14ac:dyDescent="0.2">
      <c r="A35" s="8">
        <v>1040</v>
      </c>
      <c r="B35" s="8" t="s">
        <v>26</v>
      </c>
      <c r="C35" s="8" t="s">
        <v>718</v>
      </c>
      <c r="D35" s="8" t="s">
        <v>27</v>
      </c>
      <c r="E35" s="8" t="s">
        <v>722</v>
      </c>
      <c r="F35" s="8" t="str">
        <f>IF(ISBLANK(E35), "", Table2[[#This Row],[unique_id]])</f>
        <v>lounge_air_purifier_pm25</v>
      </c>
      <c r="G35" s="8" t="s">
        <v>206</v>
      </c>
      <c r="H35" s="8" t="s">
        <v>721</v>
      </c>
      <c r="I35" s="8" t="s">
        <v>30</v>
      </c>
      <c r="M35" s="8" t="s">
        <v>90</v>
      </c>
      <c r="O35" s="8" t="s">
        <v>694</v>
      </c>
      <c r="P35" s="10"/>
      <c r="Q35" s="10"/>
      <c r="R35" s="10"/>
      <c r="S35" s="10"/>
      <c r="T35" s="10"/>
      <c r="U35" s="8"/>
      <c r="X35" s="8" t="s">
        <v>724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40"/>
      <c r="AP35" s="8" t="str">
        <f>IF(AND(ISBLANK(AN35), ISBLANK(AO35)), "", _xlfn.CONCAT("[", IF(ISBLANK(AN35), "", _xlfn.CONCAT("[""mac"", """, AN35, """]")), IF(ISBLANK(AO35), "", _xlfn.CONCAT(", [""ip"", """, AO35, """]")), "]"))</f>
        <v/>
      </c>
    </row>
    <row r="36" spans="1:42" ht="16" customHeight="1" x14ac:dyDescent="0.2">
      <c r="A36" s="8">
        <v>1041</v>
      </c>
      <c r="B36" s="8" t="s">
        <v>26</v>
      </c>
      <c r="C36" s="8" t="s">
        <v>718</v>
      </c>
      <c r="D36" s="8" t="s">
        <v>27</v>
      </c>
      <c r="E36" s="8" t="s">
        <v>832</v>
      </c>
      <c r="F36" s="8" t="str">
        <f>IF(ISBLANK(E36), "", Table2[[#This Row],[unique_id]])</f>
        <v>dining_air_purifier_pm25</v>
      </c>
      <c r="G36" s="8" t="s">
        <v>205</v>
      </c>
      <c r="H36" s="8" t="s">
        <v>721</v>
      </c>
      <c r="I36" s="8" t="s">
        <v>30</v>
      </c>
      <c r="M36" s="8" t="s">
        <v>90</v>
      </c>
      <c r="O36" s="8" t="s">
        <v>694</v>
      </c>
      <c r="P36" s="10"/>
      <c r="Q36" s="10"/>
      <c r="R36" s="10"/>
      <c r="S36" s="10"/>
      <c r="T36" s="10"/>
      <c r="U36" s="8"/>
      <c r="X36" s="8" t="s">
        <v>724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40"/>
      <c r="AP36" s="8" t="str">
        <f>IF(AND(ISBLANK(AN36), ISBLANK(AO36)), "", _xlfn.CONCAT("[", IF(ISBLANK(AN36), "", _xlfn.CONCAT("[""mac"", """, AN36, """]")), IF(ISBLANK(AO36), "", _xlfn.CONCAT(", [""ip"", """, AO36, """]")), "]"))</f>
        <v/>
      </c>
    </row>
    <row r="37" spans="1:42" ht="16" customHeight="1" x14ac:dyDescent="0.2">
      <c r="A37" s="8">
        <v>1042</v>
      </c>
      <c r="B37" s="8" t="s">
        <v>26</v>
      </c>
      <c r="C37" s="8" t="s">
        <v>698</v>
      </c>
      <c r="D37" s="8" t="s">
        <v>454</v>
      </c>
      <c r="E37" s="8" t="s">
        <v>453</v>
      </c>
      <c r="F37" s="8" t="str">
        <f>IF(ISBLANK(E37), "", Table2[[#This Row],[unique_id]])</f>
        <v>column_break</v>
      </c>
      <c r="G37" s="8" t="s">
        <v>450</v>
      </c>
      <c r="H37" s="8" t="s">
        <v>721</v>
      </c>
      <c r="I37" s="8" t="s">
        <v>30</v>
      </c>
      <c r="M37" s="8" t="s">
        <v>451</v>
      </c>
      <c r="N37" s="8" t="s">
        <v>452</v>
      </c>
      <c r="O37" s="8"/>
      <c r="P37" s="10"/>
      <c r="Q37" s="10"/>
      <c r="R37" s="10"/>
      <c r="S37" s="10"/>
      <c r="T37" s="10"/>
      <c r="U37" s="8"/>
      <c r="X37" s="8" t="s">
        <v>724</v>
      </c>
      <c r="AC37" s="8" t="str">
        <f>IF(ISBLANK(AA37),  "", _xlfn.CONCAT(LOWER(C37), "/", E37))</f>
        <v/>
      </c>
      <c r="AF37" s="40"/>
      <c r="AP37" s="8" t="str">
        <f>IF(AND(ISBLANK(AN37), ISBLANK(AO37)), "", _xlfn.CONCAT("[", IF(ISBLANK(AN37), "", _xlfn.CONCAT("[""mac"", """, AN37, """]")), IF(ISBLANK(AO37), "", _xlfn.CONCAT(", [""ip"", """, AO37, """]")), "]"))</f>
        <v/>
      </c>
    </row>
    <row r="38" spans="1:42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694</v>
      </c>
      <c r="P38" s="10" t="s">
        <v>426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429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386</v>
      </c>
      <c r="AE38" s="8">
        <v>1</v>
      </c>
      <c r="AF38" s="38" t="s">
        <v>1061</v>
      </c>
      <c r="AG38" s="8" t="s">
        <v>525</v>
      </c>
      <c r="AH38" s="10">
        <v>3.15</v>
      </c>
      <c r="AI38" s="8" t="s">
        <v>499</v>
      </c>
      <c r="AJ38" s="8" t="s">
        <v>36</v>
      </c>
      <c r="AK38" s="8" t="s">
        <v>37</v>
      </c>
      <c r="AL38" s="8" t="s">
        <v>38</v>
      </c>
      <c r="AP38" s="8" t="str">
        <f>IF(AND(ISBLANK(AN38), ISBLANK(AO38)), "", _xlfn.CONCAT("[", IF(ISBLANK(AN38), "", _xlfn.CONCAT("[""mac"", """, AN38, """]")), IF(ISBLANK(AO38), "", _xlfn.CONCAT(", [""ip"", """, AO38, """]")), "]"))</f>
        <v/>
      </c>
    </row>
    <row r="39" spans="1:42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966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694</v>
      </c>
      <c r="P39" s="10" t="s">
        <v>426</v>
      </c>
      <c r="Q39" s="10"/>
      <c r="R39" s="10"/>
      <c r="S39" s="10"/>
      <c r="T39" s="10"/>
      <c r="U39" s="8"/>
      <c r="X39" s="8" t="s">
        <v>429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9"/>
      <c r="AG39" s="8" t="str">
        <f>LOWER(_xlfn.CONCAT(Table2[[#This Row],[device_manufacturer]], "-",Table2[[#This Row],[device_suggested_area]]))</f>
        <v>netatmo-ada</v>
      </c>
      <c r="AH39" s="10" t="s">
        <v>667</v>
      </c>
      <c r="AI39" s="8" t="s">
        <v>669</v>
      </c>
      <c r="AJ39" s="8" t="s">
        <v>665</v>
      </c>
      <c r="AK39" s="8" t="s">
        <v>128</v>
      </c>
      <c r="AL39" s="8" t="str">
        <f>G39</f>
        <v>Ada</v>
      </c>
      <c r="AP39" s="8" t="str">
        <f>IF(AND(ISBLANK(AN39), ISBLANK(AO39)), "", _xlfn.CONCAT("[", IF(ISBLANK(AN39), "", _xlfn.CONCAT("[""mac"", """, AN39, """]")), IF(ISBLANK(AO39), "", _xlfn.CONCAT(", [""ip"", """, AO39, """]")), "]"))</f>
        <v/>
      </c>
    </row>
    <row r="40" spans="1:42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967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694</v>
      </c>
      <c r="P40" s="10" t="s">
        <v>426</v>
      </c>
      <c r="Q40" s="10"/>
      <c r="R40" s="10"/>
      <c r="S40" s="10"/>
      <c r="T40" s="10"/>
      <c r="U40" s="8"/>
      <c r="X40" s="8" t="s">
        <v>429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9"/>
      <c r="AG40" s="8" t="str">
        <f>LOWER(_xlfn.CONCAT(Table2[[#This Row],[device_manufacturer]], "-",Table2[[#This Row],[device_suggested_area]]))</f>
        <v>netatmo-edwin</v>
      </c>
      <c r="AH40" s="10" t="s">
        <v>667</v>
      </c>
      <c r="AI40" s="8" t="s">
        <v>669</v>
      </c>
      <c r="AJ40" s="8" t="s">
        <v>665</v>
      </c>
      <c r="AK40" s="8" t="s">
        <v>128</v>
      </c>
      <c r="AL40" s="8" t="str">
        <f>G40</f>
        <v>Edwin</v>
      </c>
      <c r="AP40" s="8" t="str">
        <f>IF(AND(ISBLANK(AN40), ISBLANK(AO40)), "", _xlfn.CONCAT("[", IF(ISBLANK(AN40), "", _xlfn.CONCAT("[""mac"", """, AN40, """]")), IF(ISBLANK(AO40), "", _xlfn.CONCAT(", [""ip"", """, AO40, """]")), "]"))</f>
        <v/>
      </c>
    </row>
    <row r="41" spans="1:42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968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694</v>
      </c>
      <c r="P41" s="10" t="s">
        <v>426</v>
      </c>
      <c r="Q41" s="10"/>
      <c r="R41" s="10"/>
      <c r="S41" s="10"/>
      <c r="T41" s="10"/>
      <c r="U41" s="8"/>
      <c r="X41" s="8" t="s">
        <v>429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9"/>
      <c r="AG41" s="8" t="s">
        <v>752</v>
      </c>
      <c r="AH41" s="10" t="s">
        <v>668</v>
      </c>
      <c r="AI41" s="8" t="s">
        <v>669</v>
      </c>
      <c r="AJ41" s="8" t="s">
        <v>666</v>
      </c>
      <c r="AK41" s="8" t="s">
        <v>128</v>
      </c>
      <c r="AL41" s="8" t="str">
        <f>G41</f>
        <v>Lounge</v>
      </c>
      <c r="AP41" s="8" t="str">
        <f>IF(AND(ISBLANK(AN41), ISBLANK(AO41)), "", _xlfn.CONCAT("[", IF(ISBLANK(AN41), "", _xlfn.CONCAT("[""mac"", """, AN41, """]")), IF(ISBLANK(AO41), "", _xlfn.CONCAT(", [""ip"", """, AO41, """]")), "]"))</f>
        <v/>
      </c>
    </row>
    <row r="42" spans="1:42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969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694</v>
      </c>
      <c r="P42" s="10" t="s">
        <v>426</v>
      </c>
      <c r="Q42" s="10"/>
      <c r="R42" s="10"/>
      <c r="S42" s="10"/>
      <c r="T42" s="10"/>
      <c r="U42" s="8"/>
      <c r="X42" s="8" t="s">
        <v>429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9"/>
      <c r="AG42" s="8" t="str">
        <f>LOWER(_xlfn.CONCAT(Table2[[#This Row],[device_manufacturer]], "-",Table2[[#This Row],[device_suggested_area]]))</f>
        <v>netatmo-parents</v>
      </c>
      <c r="AH42" s="10" t="s">
        <v>667</v>
      </c>
      <c r="AI42" s="8" t="s">
        <v>669</v>
      </c>
      <c r="AJ42" s="8" t="s">
        <v>665</v>
      </c>
      <c r="AK42" s="8" t="s">
        <v>128</v>
      </c>
      <c r="AL42" s="8" t="str">
        <f>G42</f>
        <v>Parents</v>
      </c>
      <c r="AP42" s="8" t="str">
        <f>IF(AND(ISBLANK(AN42), ISBLANK(AO42)), "", _xlfn.CONCAT("[", IF(ISBLANK(AN42), "", _xlfn.CONCAT("[""mac"", """, AN42, """]")), IF(ISBLANK(AO42), "", _xlfn.CONCAT(", [""ip"", """, AO42, """]")), "]"))</f>
        <v/>
      </c>
    </row>
    <row r="43" spans="1:42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970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694</v>
      </c>
      <c r="P43" s="10" t="s">
        <v>426</v>
      </c>
      <c r="Q43" s="10"/>
      <c r="R43" s="10"/>
      <c r="S43" s="10"/>
      <c r="T43" s="10"/>
      <c r="U43" s="8"/>
      <c r="X43" s="8" t="s">
        <v>429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9"/>
      <c r="AG43" s="8" t="str">
        <f>LOWER(_xlfn.CONCAT(Table2[[#This Row],[device_manufacturer]], "-",Table2[[#This Row],[device_suggested_area]]))</f>
        <v>netatmo-office</v>
      </c>
      <c r="AH43" s="10" t="s">
        <v>668</v>
      </c>
      <c r="AI43" s="8" t="s">
        <v>669</v>
      </c>
      <c r="AJ43" s="8" t="s">
        <v>666</v>
      </c>
      <c r="AK43" s="8" t="s">
        <v>128</v>
      </c>
      <c r="AL43" s="8" t="str">
        <f>G43</f>
        <v>Office</v>
      </c>
      <c r="AP43" s="8" t="str">
        <f>IF(AND(ISBLANK(AN43), ISBLANK(AO43)), "", _xlfn.CONCAT("[", IF(ISBLANK(AN43), "", _xlfn.CONCAT("[""mac"", """, AN43, """]")), IF(ISBLANK(AO43), "", _xlfn.CONCAT(", [""ip"", """, AO43, """]")), "]"))</f>
        <v/>
      </c>
    </row>
    <row r="44" spans="1:42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971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694</v>
      </c>
      <c r="P44" s="10" t="s">
        <v>426</v>
      </c>
      <c r="Q44" s="10"/>
      <c r="R44" s="10"/>
      <c r="S44" s="10"/>
      <c r="T44" s="10"/>
      <c r="U44" s="8"/>
      <c r="X44" s="8" t="s">
        <v>429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9"/>
      <c r="AG44" s="8" t="str">
        <f>LOWER(_xlfn.CONCAT(Table2[[#This Row],[device_manufacturer]], "-",Table2[[#This Row],[device_suggested_area]]))</f>
        <v>netatmo-kitchen</v>
      </c>
      <c r="AH44" s="10" t="s">
        <v>668</v>
      </c>
      <c r="AI44" s="8" t="s">
        <v>669</v>
      </c>
      <c r="AJ44" s="8" t="s">
        <v>666</v>
      </c>
      <c r="AK44" s="8" t="s">
        <v>128</v>
      </c>
      <c r="AL44" s="8" t="str">
        <f>G44</f>
        <v>Kitchen</v>
      </c>
      <c r="AP44" s="8" t="str">
        <f>IF(AND(ISBLANK(AN44), ISBLANK(AO44)), "", _xlfn.CONCAT("[", IF(ISBLANK(AN44), "", _xlfn.CONCAT("[""mac"", """, AN44, """]")), IF(ISBLANK(AO44), "", _xlfn.CONCAT(", [""ip"", """, AO44, """]")), "]"))</f>
        <v/>
      </c>
    </row>
    <row r="45" spans="1:42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972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694</v>
      </c>
      <c r="P45" s="10" t="s">
        <v>426</v>
      </c>
      <c r="Q45" s="10"/>
      <c r="R45" s="10"/>
      <c r="S45" s="10"/>
      <c r="T45" s="10"/>
      <c r="U45" s="8"/>
      <c r="X45" s="8" t="s">
        <v>429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9"/>
      <c r="AG45" s="8" t="s">
        <v>753</v>
      </c>
      <c r="AH45" s="10" t="s">
        <v>668</v>
      </c>
      <c r="AI45" s="8" t="s">
        <v>669</v>
      </c>
      <c r="AJ45" s="8" t="s">
        <v>666</v>
      </c>
      <c r="AK45" s="8" t="s">
        <v>128</v>
      </c>
      <c r="AL45" s="8" t="str">
        <f>G45</f>
        <v>Pantry</v>
      </c>
      <c r="AP45" s="8" t="str">
        <f>IF(AND(ISBLANK(AN45), ISBLANK(AO45)), "", _xlfn.CONCAT("[", IF(ISBLANK(AN45), "", _xlfn.CONCAT("[""mac"", """, AN45, """]")), IF(ISBLANK(AO45), "", _xlfn.CONCAT(", [""ip"", """, AO45, """]")), "]"))</f>
        <v/>
      </c>
    </row>
    <row r="46" spans="1:42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973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694</v>
      </c>
      <c r="P46" s="10" t="s">
        <v>426</v>
      </c>
      <c r="Q46" s="10"/>
      <c r="R46" s="10"/>
      <c r="S46" s="10"/>
      <c r="T46" s="10"/>
      <c r="U46" s="8"/>
      <c r="X46" s="8" t="s">
        <v>429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9"/>
      <c r="AG46" s="8" t="s">
        <v>754</v>
      </c>
      <c r="AH46" s="10" t="s">
        <v>668</v>
      </c>
      <c r="AI46" s="8" t="s">
        <v>669</v>
      </c>
      <c r="AJ46" s="8" t="s">
        <v>666</v>
      </c>
      <c r="AK46" s="8" t="s">
        <v>128</v>
      </c>
      <c r="AL46" s="8" t="str">
        <f>G46</f>
        <v>Dining</v>
      </c>
      <c r="AP46" s="8" t="str">
        <f>IF(AND(ISBLANK(AN46), ISBLANK(AO46)), "", _xlfn.CONCAT("[", IF(ISBLANK(AN46), "", _xlfn.CONCAT("[""mac"", """, AN46, """]")), IF(ISBLANK(AO46), "", _xlfn.CONCAT(", [""ip"", """, AO46, """]")), "]"))</f>
        <v/>
      </c>
    </row>
    <row r="47" spans="1:42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974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694</v>
      </c>
      <c r="P47" s="10" t="s">
        <v>426</v>
      </c>
      <c r="Q47" s="10"/>
      <c r="R47" s="10"/>
      <c r="S47" s="10"/>
      <c r="T47" s="10"/>
      <c r="U47" s="8"/>
      <c r="X47" s="8" t="s">
        <v>429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9"/>
      <c r="AG47" s="8" t="str">
        <f>LOWER(_xlfn.CONCAT(Table2[[#This Row],[device_manufacturer]], "-",Table2[[#This Row],[device_suggested_area]]))</f>
        <v>netatmo-laundry</v>
      </c>
      <c r="AH47" s="10" t="s">
        <v>667</v>
      </c>
      <c r="AI47" s="8" t="s">
        <v>669</v>
      </c>
      <c r="AJ47" s="8" t="s">
        <v>665</v>
      </c>
      <c r="AK47" s="8" t="s">
        <v>128</v>
      </c>
      <c r="AL47" s="8" t="str">
        <f>G47</f>
        <v>Laundry</v>
      </c>
      <c r="AP47" s="8" t="str">
        <f>IF(AND(ISBLANK(AN47), ISBLANK(AO47)), "", _xlfn.CONCAT("[", IF(ISBLANK(AN47), "", _xlfn.CONCAT("[""mac"", """, AN47, """]")), IF(ISBLANK(AO47), "", _xlfn.CONCAT(", [""ip"", """, AO47, """]")), "]"))</f>
        <v/>
      </c>
    </row>
    <row r="48" spans="1:42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975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694</v>
      </c>
      <c r="P48" s="10" t="s">
        <v>426</v>
      </c>
      <c r="Q48" s="10"/>
      <c r="R48" s="10"/>
      <c r="S48" s="10"/>
      <c r="T48" s="10"/>
      <c r="U48" s="8"/>
      <c r="X48" s="8" t="s">
        <v>429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9"/>
      <c r="AG48" s="8" t="s">
        <v>755</v>
      </c>
      <c r="AH48" s="10" t="s">
        <v>668</v>
      </c>
      <c r="AI48" s="8" t="s">
        <v>669</v>
      </c>
      <c r="AJ48" s="8" t="s">
        <v>666</v>
      </c>
      <c r="AK48" s="8" t="s">
        <v>128</v>
      </c>
      <c r="AL48" s="8" t="str">
        <f>G48</f>
        <v>Basement</v>
      </c>
      <c r="AP48" s="8" t="str">
        <f>IF(AND(ISBLANK(AN48), ISBLANK(AO48)), "", _xlfn.CONCAT("[", IF(ISBLANK(AN48), "", _xlfn.CONCAT("[""mac"", """, AN48, """]")), IF(ISBLANK(AO48), "", _xlfn.CONCAT(", [""ip"", """, AO48, """]")), "]"))</f>
        <v/>
      </c>
    </row>
    <row r="49" spans="1:42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426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429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386</v>
      </c>
      <c r="AE49" s="8">
        <v>1</v>
      </c>
      <c r="AF49" s="38" t="s">
        <v>1061</v>
      </c>
      <c r="AG49" s="8" t="s">
        <v>525</v>
      </c>
      <c r="AH49" s="10">
        <v>3.15</v>
      </c>
      <c r="AI49" s="8" t="s">
        <v>499</v>
      </c>
      <c r="AJ49" s="8" t="s">
        <v>36</v>
      </c>
      <c r="AK49" s="8" t="s">
        <v>37</v>
      </c>
      <c r="AL49" s="8" t="s">
        <v>28</v>
      </c>
      <c r="AP49" s="8" t="str">
        <f>IF(AND(ISBLANK(AN49), ISBLANK(AO49)), "", _xlfn.CONCAT("[", IF(ISBLANK(AN49), "", _xlfn.CONCAT("[""mac"", """, AN49, """]")), IF(ISBLANK(AO49), "", _xlfn.CONCAT(", [""ip"", """, AO49, """]")), "]"))</f>
        <v/>
      </c>
    </row>
    <row r="50" spans="1:42" ht="16" customHeight="1" x14ac:dyDescent="0.2">
      <c r="A50" s="8">
        <v>1062</v>
      </c>
      <c r="B50" s="8" t="s">
        <v>26</v>
      </c>
      <c r="C50" s="8" t="s">
        <v>698</v>
      </c>
      <c r="D50" s="8" t="s">
        <v>454</v>
      </c>
      <c r="E50" s="8" t="s">
        <v>453</v>
      </c>
      <c r="F50" s="8" t="str">
        <f>IF(ISBLANK(E50), "", Table2[[#This Row],[unique_id]])</f>
        <v>column_break</v>
      </c>
      <c r="G50" s="8" t="s">
        <v>450</v>
      </c>
      <c r="H50" s="8" t="s">
        <v>29</v>
      </c>
      <c r="I50" s="8" t="s">
        <v>30</v>
      </c>
      <c r="M50" s="8" t="s">
        <v>451</v>
      </c>
      <c r="N50" s="8" t="s">
        <v>452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9"/>
      <c r="AP50" s="8" t="str">
        <f>IF(AND(ISBLANK(AN50), ISBLANK(AO50)), "", _xlfn.CONCAT("[", IF(ISBLANK(AN50), "", _xlfn.CONCAT("[""mac"", """, AN50, """]")), IF(ISBLANK(AO50), "", _xlfn.CONCAT(", [""ip"", """, AO50, """]")), "]"))</f>
        <v/>
      </c>
    </row>
    <row r="51" spans="1:42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976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426</v>
      </c>
      <c r="Q51" s="10"/>
      <c r="R51" s="10"/>
      <c r="S51" s="10"/>
      <c r="T51" s="10"/>
      <c r="U51" s="8"/>
      <c r="X51" s="8" t="s">
        <v>290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9"/>
      <c r="AG51" s="8" t="str">
        <f>LOWER(_xlfn.CONCAT(Table2[[#This Row],[device_manufacturer]], "-",Table2[[#This Row],[device_suggested_area]]))</f>
        <v>netatmo-ada</v>
      </c>
      <c r="AH51" s="10" t="s">
        <v>667</v>
      </c>
      <c r="AI51" s="8" t="s">
        <v>669</v>
      </c>
      <c r="AJ51" s="8" t="s">
        <v>665</v>
      </c>
      <c r="AK51" s="8" t="s">
        <v>128</v>
      </c>
      <c r="AL51" s="8" t="str">
        <f>G51</f>
        <v>Ada</v>
      </c>
      <c r="AP51" s="8" t="str">
        <f>IF(AND(ISBLANK(AN51), ISBLANK(AO51)), "", _xlfn.CONCAT("[", IF(ISBLANK(AN51), "", _xlfn.CONCAT("[""mac"", """, AN51, """]")), IF(ISBLANK(AO51), "", _xlfn.CONCAT(", [""ip"", """, AO51, """]")), "]"))</f>
        <v/>
      </c>
    </row>
    <row r="52" spans="1:42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977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694</v>
      </c>
      <c r="P52" s="10" t="s">
        <v>426</v>
      </c>
      <c r="Q52" s="10"/>
      <c r="R52" s="10"/>
      <c r="S52" s="10"/>
      <c r="T52" s="10"/>
      <c r="U52" s="8"/>
      <c r="X52" s="8" t="s">
        <v>290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40"/>
      <c r="AG52" s="8" t="str">
        <f>LOWER(_xlfn.CONCAT(Table2[[#This Row],[device_manufacturer]], "-",Table2[[#This Row],[device_suggested_area]]))</f>
        <v>netatmo-edwin</v>
      </c>
      <c r="AH52" s="10" t="s">
        <v>667</v>
      </c>
      <c r="AI52" s="8" t="s">
        <v>669</v>
      </c>
      <c r="AJ52" s="8" t="s">
        <v>665</v>
      </c>
      <c r="AK52" s="8" t="s">
        <v>128</v>
      </c>
      <c r="AL52" s="8" t="str">
        <f>G52</f>
        <v>Edwin</v>
      </c>
      <c r="AP52" s="8" t="str">
        <f>IF(AND(ISBLANK(AN52), ISBLANK(AO52)), "", _xlfn.CONCAT("[", IF(ISBLANK(AN52), "", _xlfn.CONCAT("[""mac"", """, AN52, """]")), IF(ISBLANK(AO52), "", _xlfn.CONCAT(", [""ip"", """, AO52, """]")), "]"))</f>
        <v/>
      </c>
    </row>
    <row r="53" spans="1:42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978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694</v>
      </c>
      <c r="P53" s="10" t="s">
        <v>414</v>
      </c>
      <c r="Q53" s="10"/>
      <c r="R53" s="10"/>
      <c r="S53" s="10"/>
      <c r="T53" s="10"/>
      <c r="U53" s="8"/>
      <c r="X53" s="8" t="s">
        <v>290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40"/>
      <c r="AG53" s="8" t="str">
        <f>LOWER(_xlfn.CONCAT(Table2[[#This Row],[device_manufacturer]], "-",Table2[[#This Row],[device_suggested_area]]))</f>
        <v>netatmo-parents</v>
      </c>
      <c r="AH53" s="10" t="s">
        <v>667</v>
      </c>
      <c r="AI53" s="8" t="s">
        <v>669</v>
      </c>
      <c r="AJ53" s="8" t="s">
        <v>665</v>
      </c>
      <c r="AK53" s="8" t="s">
        <v>128</v>
      </c>
      <c r="AL53" s="8" t="str">
        <f>G53</f>
        <v>Parents</v>
      </c>
      <c r="AP53" s="8" t="str">
        <f>IF(AND(ISBLANK(AN53), ISBLANK(AO53)), "", _xlfn.CONCAT("[", IF(ISBLANK(AN53), "", _xlfn.CONCAT("[""mac"", """, AN53, """]")), IF(ISBLANK(AO53), "", _xlfn.CONCAT(", [""ip"", """, AO53, """]")), "]"))</f>
        <v/>
      </c>
    </row>
    <row r="54" spans="1:42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979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694</v>
      </c>
      <c r="P54" s="10" t="s">
        <v>426</v>
      </c>
      <c r="Q54" s="10"/>
      <c r="R54" s="10"/>
      <c r="S54" s="10"/>
      <c r="T54" s="10"/>
      <c r="U54" s="8"/>
      <c r="X54" s="8" t="s">
        <v>290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40"/>
      <c r="AG54" s="8" t="str">
        <f>LOWER(_xlfn.CONCAT(Table2[[#This Row],[device_manufacturer]], "-",Table2[[#This Row],[device_suggested_area]]))</f>
        <v>netatmo-office</v>
      </c>
      <c r="AH54" s="10" t="s">
        <v>668</v>
      </c>
      <c r="AI54" s="8" t="s">
        <v>669</v>
      </c>
      <c r="AJ54" s="8" t="s">
        <v>666</v>
      </c>
      <c r="AK54" s="8" t="s">
        <v>128</v>
      </c>
      <c r="AL54" s="8" t="str">
        <f>G54</f>
        <v>Office</v>
      </c>
      <c r="AP54" s="8" t="str">
        <f>IF(AND(ISBLANK(AN54), ISBLANK(AO54)), "", _xlfn.CONCAT("[", IF(ISBLANK(AN54), "", _xlfn.CONCAT("[""mac"", """, AN54, """]")), IF(ISBLANK(AO54), "", _xlfn.CONCAT(", [""ip"", """, AO54, """]")), "]"))</f>
        <v/>
      </c>
    </row>
    <row r="55" spans="1:42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980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694</v>
      </c>
      <c r="P55" s="10" t="s">
        <v>426</v>
      </c>
      <c r="Q55" s="10"/>
      <c r="R55" s="10"/>
      <c r="S55" s="10"/>
      <c r="T55" s="10"/>
      <c r="U55" s="8"/>
      <c r="X55" s="8" t="s">
        <v>290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40"/>
      <c r="AG55" s="8" t="s">
        <v>752</v>
      </c>
      <c r="AH55" s="10" t="s">
        <v>668</v>
      </c>
      <c r="AI55" s="8" t="s">
        <v>669</v>
      </c>
      <c r="AJ55" s="8" t="s">
        <v>666</v>
      </c>
      <c r="AK55" s="8" t="s">
        <v>128</v>
      </c>
      <c r="AL55" s="8" t="str">
        <f>G55</f>
        <v>Lounge</v>
      </c>
      <c r="AP55" s="8" t="str">
        <f>IF(AND(ISBLANK(AN55), ISBLANK(AO55)), "", _xlfn.CONCAT("[", IF(ISBLANK(AN55), "", _xlfn.CONCAT("[""mac"", """, AN55, """]")), IF(ISBLANK(AO55), "", _xlfn.CONCAT(", [""ip"", """, AO55, """]")), "]"))</f>
        <v/>
      </c>
    </row>
    <row r="56" spans="1:42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981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694</v>
      </c>
      <c r="P56" s="10" t="s">
        <v>426</v>
      </c>
      <c r="Q56" s="10"/>
      <c r="R56" s="10"/>
      <c r="S56" s="10"/>
      <c r="T56" s="10"/>
      <c r="U56" s="8"/>
      <c r="X56" s="8" t="s">
        <v>290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40"/>
      <c r="AG56" s="8" t="str">
        <f>LOWER(_xlfn.CONCAT(Table2[[#This Row],[device_manufacturer]], "-",Table2[[#This Row],[device_suggested_area]]))</f>
        <v>netatmo-kitchen</v>
      </c>
      <c r="AH56" s="10" t="s">
        <v>668</v>
      </c>
      <c r="AI56" s="8" t="s">
        <v>669</v>
      </c>
      <c r="AJ56" s="8" t="s">
        <v>666</v>
      </c>
      <c r="AK56" s="8" t="s">
        <v>128</v>
      </c>
      <c r="AL56" s="8" t="str">
        <f>G56</f>
        <v>Kitchen</v>
      </c>
      <c r="AP56" s="8" t="str">
        <f>IF(AND(ISBLANK(AN56), ISBLANK(AO56)), "", _xlfn.CONCAT("[", IF(ISBLANK(AN56), "", _xlfn.CONCAT("[""mac"", """, AN56, """]")), IF(ISBLANK(AO56), "", _xlfn.CONCAT(", [""ip"", """, AO56, """]")), "]"))</f>
        <v/>
      </c>
    </row>
    <row r="57" spans="1:42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982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694</v>
      </c>
      <c r="P57" s="10" t="s">
        <v>426</v>
      </c>
      <c r="Q57" s="10"/>
      <c r="R57" s="10"/>
      <c r="S57" s="10"/>
      <c r="T57" s="10"/>
      <c r="U57" s="8"/>
      <c r="X57" s="8" t="s">
        <v>290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40"/>
      <c r="AG57" s="8" t="s">
        <v>753</v>
      </c>
      <c r="AH57" s="10" t="s">
        <v>668</v>
      </c>
      <c r="AI57" s="8" t="s">
        <v>669</v>
      </c>
      <c r="AJ57" s="8" t="s">
        <v>666</v>
      </c>
      <c r="AK57" s="8" t="s">
        <v>128</v>
      </c>
      <c r="AL57" s="8" t="str">
        <f>G57</f>
        <v>Pantry</v>
      </c>
      <c r="AP57" s="8" t="str">
        <f>IF(AND(ISBLANK(AN57), ISBLANK(AO57)), "", _xlfn.CONCAT("[", IF(ISBLANK(AN57), "", _xlfn.CONCAT("[""mac"", """, AN57, """]")), IF(ISBLANK(AO57), "", _xlfn.CONCAT(", [""ip"", """, AO57, """]")), "]"))</f>
        <v/>
      </c>
    </row>
    <row r="58" spans="1:42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983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694</v>
      </c>
      <c r="P58" s="10" t="s">
        <v>426</v>
      </c>
      <c r="Q58" s="10"/>
      <c r="R58" s="10"/>
      <c r="S58" s="10"/>
      <c r="T58" s="10"/>
      <c r="U58" s="8"/>
      <c r="X58" s="8" t="s">
        <v>290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40"/>
      <c r="AG58" s="8" t="s">
        <v>754</v>
      </c>
      <c r="AH58" s="10" t="s">
        <v>668</v>
      </c>
      <c r="AI58" s="8" t="s">
        <v>669</v>
      </c>
      <c r="AJ58" s="8" t="s">
        <v>666</v>
      </c>
      <c r="AK58" s="8" t="s">
        <v>128</v>
      </c>
      <c r="AL58" s="8" t="str">
        <f>G58</f>
        <v>Dining</v>
      </c>
      <c r="AP58" s="8" t="str">
        <f>IF(AND(ISBLANK(AN58), ISBLANK(AO58)), "", _xlfn.CONCAT("[", IF(ISBLANK(AN58), "", _xlfn.CONCAT("[""mac"", """, AN58, """]")), IF(ISBLANK(AO58), "", _xlfn.CONCAT(", [""ip"", """, AO58, """]")), "]"))</f>
        <v/>
      </c>
    </row>
    <row r="59" spans="1:42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984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426</v>
      </c>
      <c r="Q59" s="10"/>
      <c r="R59" s="10"/>
      <c r="S59" s="10"/>
      <c r="T59" s="10"/>
      <c r="U59" s="8"/>
      <c r="X59" s="8" t="s">
        <v>290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40"/>
      <c r="AG59" s="8" t="str">
        <f>LOWER(_xlfn.CONCAT(Table2[[#This Row],[device_manufacturer]], "-",Table2[[#This Row],[device_suggested_area]]))</f>
        <v>netatmo-laundry</v>
      </c>
      <c r="AH59" s="10" t="s">
        <v>667</v>
      </c>
      <c r="AI59" s="8" t="s">
        <v>669</v>
      </c>
      <c r="AJ59" s="8" t="s">
        <v>665</v>
      </c>
      <c r="AK59" s="8" t="s">
        <v>128</v>
      </c>
      <c r="AL59" s="8" t="str">
        <f>G59</f>
        <v>Laundry</v>
      </c>
      <c r="AP59" s="8" t="str">
        <f>IF(AND(ISBLANK(AN59), ISBLANK(AO59)), "", _xlfn.CONCAT("[", IF(ISBLANK(AN59), "", _xlfn.CONCAT("[""mac"", """, AN59, """]")), IF(ISBLANK(AO59), "", _xlfn.CONCAT(", [""ip"", """, AO59, """]")), "]"))</f>
        <v/>
      </c>
    </row>
    <row r="60" spans="1:42" ht="16" customHeight="1" x14ac:dyDescent="0.2">
      <c r="A60" s="8">
        <v>1109</v>
      </c>
      <c r="B60" s="8" t="s">
        <v>26</v>
      </c>
      <c r="C60" s="8" t="s">
        <v>698</v>
      </c>
      <c r="D60" s="8" t="s">
        <v>454</v>
      </c>
      <c r="E60" s="8" t="s">
        <v>453</v>
      </c>
      <c r="F60" s="8" t="str">
        <f>IF(ISBLANK(E60), "", Table2[[#This Row],[unique_id]])</f>
        <v>column_break</v>
      </c>
      <c r="G60" s="8" t="s">
        <v>450</v>
      </c>
      <c r="H60" s="8" t="s">
        <v>186</v>
      </c>
      <c r="I60" s="8" t="s">
        <v>30</v>
      </c>
      <c r="M60" s="8" t="s">
        <v>451</v>
      </c>
      <c r="N60" s="8" t="s">
        <v>452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40"/>
      <c r="AP60" s="8" t="str">
        <f>IF(AND(ISBLANK(AN60), ISBLANK(AO60)), "", _xlfn.CONCAT("[", IF(ISBLANK(AN60), "", _xlfn.CONCAT("[""mac"", """, AN60, """]")), IF(ISBLANK(AO60), "", _xlfn.CONCAT(", [""ip"", """, AO60, """]")), "]"))</f>
        <v/>
      </c>
    </row>
    <row r="61" spans="1:42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985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694</v>
      </c>
      <c r="P61" s="10" t="s">
        <v>426</v>
      </c>
      <c r="Q61" s="10"/>
      <c r="R61" s="10"/>
      <c r="S61" s="10"/>
      <c r="T61" s="10"/>
      <c r="U61" s="8"/>
      <c r="X61" s="8" t="s">
        <v>428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40"/>
      <c r="AG61" s="8" t="str">
        <f>LOWER(_xlfn.CONCAT(Table2[[#This Row],[device_manufacturer]], "-",Table2[[#This Row],[device_suggested_area]]))</f>
        <v>netatmo-ada</v>
      </c>
      <c r="AH61" s="10" t="s">
        <v>667</v>
      </c>
      <c r="AI61" s="8" t="s">
        <v>669</v>
      </c>
      <c r="AJ61" s="8" t="s">
        <v>665</v>
      </c>
      <c r="AK61" s="8" t="s">
        <v>128</v>
      </c>
      <c r="AL61" s="8" t="str">
        <f>G61</f>
        <v>Ada</v>
      </c>
      <c r="AP61" s="8" t="str">
        <f>IF(AND(ISBLANK(AN61), ISBLANK(AO61)), "", _xlfn.CONCAT("[", IF(ISBLANK(AN61), "", _xlfn.CONCAT("[""mac"", """, AN61, """]")), IF(ISBLANK(AO61), "", _xlfn.CONCAT(", [""ip"", """, AO61, """]")), "]"))</f>
        <v/>
      </c>
    </row>
    <row r="62" spans="1:42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986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694</v>
      </c>
      <c r="P62" s="10" t="s">
        <v>426</v>
      </c>
      <c r="Q62" s="10"/>
      <c r="R62" s="10"/>
      <c r="S62" s="10"/>
      <c r="T62" s="10"/>
      <c r="U62" s="8"/>
      <c r="X62" s="8" t="s">
        <v>428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40"/>
      <c r="AG62" s="8" t="str">
        <f>LOWER(_xlfn.CONCAT(Table2[[#This Row],[device_manufacturer]], "-",Table2[[#This Row],[device_suggested_area]]))</f>
        <v>netatmo-edwin</v>
      </c>
      <c r="AH62" s="10" t="s">
        <v>667</v>
      </c>
      <c r="AI62" s="8" t="s">
        <v>669</v>
      </c>
      <c r="AJ62" s="8" t="s">
        <v>665</v>
      </c>
      <c r="AK62" s="8" t="s">
        <v>128</v>
      </c>
      <c r="AL62" s="8" t="str">
        <f>G62</f>
        <v>Edwin</v>
      </c>
      <c r="AP62" s="8" t="str">
        <f>IF(AND(ISBLANK(AN62), ISBLANK(AO62)), "", _xlfn.CONCAT("[", IF(ISBLANK(AN62), "", _xlfn.CONCAT("[""mac"", """, AN62, """]")), IF(ISBLANK(AO62), "", _xlfn.CONCAT(", [""ip"", """, AO62, """]")), "]"))</f>
        <v/>
      </c>
    </row>
    <row r="63" spans="1:42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987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694</v>
      </c>
      <c r="P63" s="10" t="s">
        <v>426</v>
      </c>
      <c r="Q63" s="10"/>
      <c r="R63" s="10"/>
      <c r="S63" s="10"/>
      <c r="T63" s="10"/>
      <c r="U63" s="8"/>
      <c r="X63" s="8" t="s">
        <v>428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40"/>
      <c r="AG63" s="8" t="str">
        <f>LOWER(_xlfn.CONCAT(Table2[[#This Row],[device_manufacturer]], "-",Table2[[#This Row],[device_suggested_area]]))</f>
        <v>netatmo-parents</v>
      </c>
      <c r="AH63" s="10" t="s">
        <v>667</v>
      </c>
      <c r="AI63" s="8" t="s">
        <v>669</v>
      </c>
      <c r="AJ63" s="8" t="s">
        <v>665</v>
      </c>
      <c r="AK63" s="8" t="s">
        <v>128</v>
      </c>
      <c r="AL63" s="8" t="str">
        <f>G63</f>
        <v>Parents</v>
      </c>
      <c r="AP63" s="8" t="str">
        <f>IF(AND(ISBLANK(AN63), ISBLANK(AO63)), "", _xlfn.CONCAT("[", IF(ISBLANK(AN63), "", _xlfn.CONCAT("[""mac"", """, AN63, """]")), IF(ISBLANK(AO63), "", _xlfn.CONCAT(", [""ip"", """, AO63, """]")), "]"))</f>
        <v/>
      </c>
    </row>
    <row r="64" spans="1:42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988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694</v>
      </c>
      <c r="P64" s="10" t="s">
        <v>426</v>
      </c>
      <c r="Q64" s="10"/>
      <c r="R64" s="10"/>
      <c r="S64" s="10"/>
      <c r="T64" s="10"/>
      <c r="U64" s="8"/>
      <c r="X64" s="8" t="s">
        <v>428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40"/>
      <c r="AG64" s="8" t="str">
        <f>LOWER(_xlfn.CONCAT(Table2[[#This Row],[device_manufacturer]], "-",Table2[[#This Row],[device_suggested_area]]))</f>
        <v>netatmo-office</v>
      </c>
      <c r="AH64" s="10" t="s">
        <v>668</v>
      </c>
      <c r="AI64" s="8" t="s">
        <v>669</v>
      </c>
      <c r="AJ64" s="8" t="s">
        <v>666</v>
      </c>
      <c r="AK64" s="8" t="s">
        <v>128</v>
      </c>
      <c r="AL64" s="8" t="str">
        <f>G64</f>
        <v>Office</v>
      </c>
      <c r="AP64" s="8" t="str">
        <f>IF(AND(ISBLANK(AN64), ISBLANK(AO64)), "", _xlfn.CONCAT("[", IF(ISBLANK(AN64), "", _xlfn.CONCAT("[""mac"", """, AN64, """]")), IF(ISBLANK(AO64), "", _xlfn.CONCAT(", [""ip"", """, AO64, """]")), "]"))</f>
        <v/>
      </c>
    </row>
    <row r="65" spans="1:42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989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694</v>
      </c>
      <c r="P65" s="10" t="s">
        <v>426</v>
      </c>
      <c r="Q65" s="10"/>
      <c r="R65" s="10"/>
      <c r="S65" s="10"/>
      <c r="T65" s="10"/>
      <c r="U65" s="8"/>
      <c r="X65" s="8" t="s">
        <v>428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40"/>
      <c r="AG65" s="8" t="str">
        <f>LOWER(_xlfn.CONCAT(Table2[[#This Row],[device_manufacturer]], "-",Table2[[#This Row],[device_suggested_area]]))</f>
        <v>netatmo-kitchen</v>
      </c>
      <c r="AH65" s="10" t="s">
        <v>668</v>
      </c>
      <c r="AI65" s="8" t="s">
        <v>669</v>
      </c>
      <c r="AJ65" s="8" t="s">
        <v>666</v>
      </c>
      <c r="AK65" s="8" t="s">
        <v>128</v>
      </c>
      <c r="AL65" s="8" t="str">
        <f>G65</f>
        <v>Kitchen</v>
      </c>
      <c r="AP65" s="8" t="str">
        <f>IF(AND(ISBLANK(AN65), ISBLANK(AO65)), "", _xlfn.CONCAT("[", IF(ISBLANK(AN65), "", _xlfn.CONCAT("[""mac"", """, AN65, """]")), IF(ISBLANK(AO65), "", _xlfn.CONCAT(", [""ip"", """, AO65, """]")), "]"))</f>
        <v/>
      </c>
    </row>
    <row r="66" spans="1:42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990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694</v>
      </c>
      <c r="P66" s="10" t="s">
        <v>426</v>
      </c>
      <c r="Q66" s="10"/>
      <c r="R66" s="10"/>
      <c r="S66" s="10"/>
      <c r="T66" s="10"/>
      <c r="U66" s="8"/>
      <c r="X66" s="8" t="s">
        <v>428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40"/>
      <c r="AG66" s="8" t="str">
        <f>LOWER(_xlfn.CONCAT(Table2[[#This Row],[device_manufacturer]], "-",Table2[[#This Row],[device_suggested_area]]))</f>
        <v>netatmo-laundry</v>
      </c>
      <c r="AH66" s="10" t="s">
        <v>667</v>
      </c>
      <c r="AI66" s="8" t="s">
        <v>669</v>
      </c>
      <c r="AJ66" s="8" t="s">
        <v>665</v>
      </c>
      <c r="AK66" s="8" t="s">
        <v>128</v>
      </c>
      <c r="AL66" s="8" t="str">
        <f>G66</f>
        <v>Laundry</v>
      </c>
      <c r="AP66" s="8" t="str">
        <f>IF(AND(ISBLANK(AN66), ISBLANK(AO66)), "", _xlfn.CONCAT("[", IF(ISBLANK(AN66), "", _xlfn.CONCAT("[""mac"", """, AN66, """]")), IF(ISBLANK(AO66), "", _xlfn.CONCAT(", [""ip"", """, AO66, """]")), "]"))</f>
        <v/>
      </c>
    </row>
    <row r="67" spans="1:42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386</v>
      </c>
      <c r="AE67" s="8">
        <v>1</v>
      </c>
      <c r="AF67" s="38" t="s">
        <v>1061</v>
      </c>
      <c r="AG67" s="8" t="s">
        <v>525</v>
      </c>
      <c r="AH67" s="10">
        <v>3.15</v>
      </c>
      <c r="AI67" s="8" t="s">
        <v>499</v>
      </c>
      <c r="AJ67" s="8" t="s">
        <v>36</v>
      </c>
      <c r="AK67" s="8" t="s">
        <v>37</v>
      </c>
      <c r="AL67" s="8" t="s">
        <v>38</v>
      </c>
      <c r="AP67" s="8" t="str">
        <f>IF(AND(ISBLANK(AN67), ISBLANK(AO67)), "", _xlfn.CONCAT("[", IF(ISBLANK(AN67), "", _xlfn.CONCAT("[""mac"", """, AN67, """]")), IF(ISBLANK(AO67), "", _xlfn.CONCAT(", [""ip"", """, AO67, """]")), "]"))</f>
        <v/>
      </c>
    </row>
    <row r="68" spans="1:42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386</v>
      </c>
      <c r="AE68" s="8">
        <v>1</v>
      </c>
      <c r="AF68" s="38" t="s">
        <v>1061</v>
      </c>
      <c r="AG68" s="8" t="s">
        <v>525</v>
      </c>
      <c r="AH68" s="10">
        <v>3.15</v>
      </c>
      <c r="AI68" s="8" t="s">
        <v>499</v>
      </c>
      <c r="AJ68" s="8" t="s">
        <v>36</v>
      </c>
      <c r="AK68" s="8" t="s">
        <v>37</v>
      </c>
      <c r="AL68" s="8" t="s">
        <v>38</v>
      </c>
      <c r="AP68" s="8" t="str">
        <f>IF(AND(ISBLANK(AN68), ISBLANK(AO68)), "", _xlfn.CONCAT("[", IF(ISBLANK(AN68), "", _xlfn.CONCAT("[""mac"", """, AN68, """]")), IF(ISBLANK(AO68), "", _xlfn.CONCAT(", [""ip"", """, AO68, """]")), "]"))</f>
        <v/>
      </c>
    </row>
    <row r="69" spans="1:42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386</v>
      </c>
      <c r="AE69" s="8">
        <v>1</v>
      </c>
      <c r="AF69" s="38" t="s">
        <v>1061</v>
      </c>
      <c r="AG69" s="8" t="s">
        <v>525</v>
      </c>
      <c r="AH69" s="10">
        <v>3.15</v>
      </c>
      <c r="AI69" s="8" t="s">
        <v>499</v>
      </c>
      <c r="AJ69" s="8" t="s">
        <v>36</v>
      </c>
      <c r="AK69" s="8" t="s">
        <v>37</v>
      </c>
      <c r="AL69" s="8" t="s">
        <v>38</v>
      </c>
      <c r="AP69" s="8" t="str">
        <f>IF(AND(ISBLANK(AN69), ISBLANK(AO69)), "", _xlfn.CONCAT("[", IF(ISBLANK(AN69), "", _xlfn.CONCAT("[""mac"", """, AN69, """]")), IF(ISBLANK(AO69), "", _xlfn.CONCAT(", [""ip"", """, AO69, """]")), "]"))</f>
        <v/>
      </c>
    </row>
    <row r="70" spans="1:42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386</v>
      </c>
      <c r="AE70" s="8">
        <v>1</v>
      </c>
      <c r="AF70" s="38" t="s">
        <v>1061</v>
      </c>
      <c r="AG70" s="8" t="s">
        <v>525</v>
      </c>
      <c r="AH70" s="10">
        <v>3.15</v>
      </c>
      <c r="AI70" s="8" t="s">
        <v>499</v>
      </c>
      <c r="AJ70" s="8" t="s">
        <v>36</v>
      </c>
      <c r="AK70" s="8" t="s">
        <v>37</v>
      </c>
      <c r="AL70" s="8" t="s">
        <v>38</v>
      </c>
      <c r="AP70" s="8" t="str">
        <f>IF(AND(ISBLANK(AN70), ISBLANK(AO70)), "", _xlfn.CONCAT("[", IF(ISBLANK(AN70), "", _xlfn.CONCAT("[""mac"", """, AN70, """]")), IF(ISBLANK(AO70), "", _xlfn.CONCAT(", [""ip"", """, AO70, """]")), "]"))</f>
        <v/>
      </c>
    </row>
    <row r="71" spans="1:42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386</v>
      </c>
      <c r="AE71" s="8">
        <v>1</v>
      </c>
      <c r="AF71" s="38" t="s">
        <v>1061</v>
      </c>
      <c r="AG71" s="8" t="s">
        <v>525</v>
      </c>
      <c r="AH71" s="10">
        <v>3.15</v>
      </c>
      <c r="AI71" s="8" t="s">
        <v>499</v>
      </c>
      <c r="AJ71" s="8" t="s">
        <v>36</v>
      </c>
      <c r="AK71" s="8" t="s">
        <v>37</v>
      </c>
      <c r="AL71" s="8" t="s">
        <v>38</v>
      </c>
      <c r="AP71" s="8" t="str">
        <f>IF(AND(ISBLANK(AN71), ISBLANK(AO71)), "", _xlfn.CONCAT("[", IF(ISBLANK(AN71), "", _xlfn.CONCAT("[""mac"", """, AN71, """]")), IF(ISBLANK(AO71), "", _xlfn.CONCAT(", [""ip"", """, AO71, """]")), "]"))</f>
        <v/>
      </c>
    </row>
    <row r="72" spans="1:42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386</v>
      </c>
      <c r="AE72" s="8">
        <v>1</v>
      </c>
      <c r="AF72" s="38" t="s">
        <v>1061</v>
      </c>
      <c r="AG72" s="8" t="s">
        <v>525</v>
      </c>
      <c r="AH72" s="10">
        <v>3.15</v>
      </c>
      <c r="AI72" s="8" t="s">
        <v>499</v>
      </c>
      <c r="AJ72" s="8" t="s">
        <v>36</v>
      </c>
      <c r="AK72" s="8" t="s">
        <v>37</v>
      </c>
      <c r="AL72" s="8" t="s">
        <v>38</v>
      </c>
      <c r="AP72" s="8" t="str">
        <f>IF(AND(ISBLANK(AN72), ISBLANK(AO72)), "", _xlfn.CONCAT("[", IF(ISBLANK(AN72), "", _xlfn.CONCAT("[""mac"", """, AN72, """]")), IF(ISBLANK(AO72), "", _xlfn.CONCAT(", [""ip"", """, AO72, """]")), "]"))</f>
        <v/>
      </c>
    </row>
    <row r="73" spans="1:42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385</v>
      </c>
      <c r="AE73" s="8">
        <v>1</v>
      </c>
      <c r="AF73" s="38" t="s">
        <v>1061</v>
      </c>
      <c r="AG73" s="8" t="s">
        <v>525</v>
      </c>
      <c r="AH73" s="10">
        <v>3.15</v>
      </c>
      <c r="AI73" s="8" t="s">
        <v>499</v>
      </c>
      <c r="AJ73" s="8" t="s">
        <v>36</v>
      </c>
      <c r="AK73" s="8" t="s">
        <v>37</v>
      </c>
      <c r="AL73" s="8" t="s">
        <v>38</v>
      </c>
      <c r="AP73" s="8" t="str">
        <f>IF(AND(ISBLANK(AN73), ISBLANK(AO73)), "", _xlfn.CONCAT("[", IF(ISBLANK(AN73), "", _xlfn.CONCAT("[""mac"", """, AN73, """]")), IF(ISBLANK(AO73), "", _xlfn.CONCAT(", [""ip"", """, AO73, """]")), "]"))</f>
        <v/>
      </c>
    </row>
    <row r="74" spans="1:42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385</v>
      </c>
      <c r="AE74" s="8">
        <v>1</v>
      </c>
      <c r="AF74" s="38" t="s">
        <v>1061</v>
      </c>
      <c r="AG74" s="8" t="s">
        <v>525</v>
      </c>
      <c r="AH74" s="10">
        <v>3.15</v>
      </c>
      <c r="AI74" s="8" t="s">
        <v>499</v>
      </c>
      <c r="AJ74" s="8" t="s">
        <v>36</v>
      </c>
      <c r="AK74" s="8" t="s">
        <v>37</v>
      </c>
      <c r="AL74" s="8" t="s">
        <v>38</v>
      </c>
      <c r="AP74" s="8" t="str">
        <f>IF(AND(ISBLANK(AN74), ISBLANK(AO74)), "", _xlfn.CONCAT("[", IF(ISBLANK(AN74), "", _xlfn.CONCAT("[""mac"", """, AN74, """]")), IF(ISBLANK(AO74), "", _xlfn.CONCAT(", [""ip"", """, AO74, """]")), "]"))</f>
        <v/>
      </c>
    </row>
    <row r="75" spans="1:42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387</v>
      </c>
      <c r="AE75" s="8">
        <v>1</v>
      </c>
      <c r="AF75" s="38" t="s">
        <v>1061</v>
      </c>
      <c r="AG75" s="8" t="s">
        <v>525</v>
      </c>
      <c r="AH75" s="10">
        <v>3.15</v>
      </c>
      <c r="AI75" s="8" t="s">
        <v>499</v>
      </c>
      <c r="AJ75" s="8" t="s">
        <v>36</v>
      </c>
      <c r="AK75" s="8" t="s">
        <v>37</v>
      </c>
      <c r="AL75" s="8" t="s">
        <v>38</v>
      </c>
      <c r="AP75" s="8" t="str">
        <f>IF(AND(ISBLANK(AN75), ISBLANK(AO75)), "", _xlfn.CONCAT("[", IF(ISBLANK(AN75), "", _xlfn.CONCAT("[""mac"", """, AN75, """]")), IF(ISBLANK(AO75), "", _xlfn.CONCAT(", [""ip"", """, AO75, """]")), "]"))</f>
        <v/>
      </c>
    </row>
    <row r="76" spans="1:42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385</v>
      </c>
      <c r="AE76" s="8">
        <v>1</v>
      </c>
      <c r="AF76" s="38" t="s">
        <v>1061</v>
      </c>
      <c r="AG76" s="8" t="s">
        <v>525</v>
      </c>
      <c r="AH76" s="10">
        <v>3.15</v>
      </c>
      <c r="AI76" s="8" t="s">
        <v>499</v>
      </c>
      <c r="AJ76" s="8" t="s">
        <v>36</v>
      </c>
      <c r="AK76" s="8" t="s">
        <v>37</v>
      </c>
      <c r="AL76" s="8" t="s">
        <v>38</v>
      </c>
      <c r="AP76" s="8" t="str">
        <f>IF(AND(ISBLANK(AN76), ISBLANK(AO76)), "", _xlfn.CONCAT("[", IF(ISBLANK(AN76), "", _xlfn.CONCAT("[""mac"", """, AN76, """]")), IF(ISBLANK(AO76), "", _xlfn.CONCAT(", [""ip"", """, AO76, """]")), "]"))</f>
        <v/>
      </c>
    </row>
    <row r="77" spans="1:42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385</v>
      </c>
      <c r="AE77" s="8">
        <v>1</v>
      </c>
      <c r="AF77" s="38" t="s">
        <v>1061</v>
      </c>
      <c r="AG77" s="8" t="s">
        <v>525</v>
      </c>
      <c r="AH77" s="10">
        <v>3.15</v>
      </c>
      <c r="AI77" s="8" t="s">
        <v>499</v>
      </c>
      <c r="AJ77" s="8" t="s">
        <v>36</v>
      </c>
      <c r="AK77" s="8" t="s">
        <v>37</v>
      </c>
      <c r="AL77" s="8" t="s">
        <v>38</v>
      </c>
      <c r="AP77" s="8" t="str">
        <f>IF(AND(ISBLANK(AN77), ISBLANK(AO77)), "", _xlfn.CONCAT("[", IF(ISBLANK(AN77), "", _xlfn.CONCAT("[""mac"", """, AN77, """]")), IF(ISBLANK(AO77), "", _xlfn.CONCAT(", [""ip"", """, AO77, """]")), "]"))</f>
        <v/>
      </c>
    </row>
    <row r="78" spans="1:42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690</v>
      </c>
      <c r="AE78" s="8">
        <v>1</v>
      </c>
      <c r="AF78" s="38" t="s">
        <v>1061</v>
      </c>
      <c r="AG78" s="8" t="s">
        <v>525</v>
      </c>
      <c r="AH78" s="10">
        <v>3.15</v>
      </c>
      <c r="AI78" s="8" t="s">
        <v>499</v>
      </c>
      <c r="AJ78" s="8" t="s">
        <v>36</v>
      </c>
      <c r="AK78" s="8" t="s">
        <v>37</v>
      </c>
      <c r="AL78" s="8" t="s">
        <v>38</v>
      </c>
      <c r="AP78" s="8" t="str">
        <f>IF(AND(ISBLANK(AN78), ISBLANK(AO78)), "", _xlfn.CONCAT("[", IF(ISBLANK(AN78), "", _xlfn.CONCAT("[""mac"", """, AN78, """]")), IF(ISBLANK(AO78), "", _xlfn.CONCAT(", [""ip"", """, AO78, """]")), "]"))</f>
        <v/>
      </c>
    </row>
    <row r="79" spans="1:42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694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690</v>
      </c>
      <c r="AE79" s="8">
        <v>1</v>
      </c>
      <c r="AF79" s="38" t="s">
        <v>1061</v>
      </c>
      <c r="AG79" s="8" t="s">
        <v>525</v>
      </c>
      <c r="AH79" s="10">
        <v>3.15</v>
      </c>
      <c r="AI79" s="8" t="s">
        <v>499</v>
      </c>
      <c r="AJ79" s="8" t="s">
        <v>36</v>
      </c>
      <c r="AK79" s="8" t="s">
        <v>37</v>
      </c>
      <c r="AL79" s="8" t="s">
        <v>38</v>
      </c>
      <c r="AP79" s="8" t="str">
        <f>IF(AND(ISBLANK(AN79), ISBLANK(AO79)), "", _xlfn.CONCAT("[", IF(ISBLANK(AN79), "", _xlfn.CONCAT("[""mac"", """, AN79, """]")), IF(ISBLANK(AO79), "", _xlfn.CONCAT(", [""ip"", """, AO79, """]")), "]"))</f>
        <v/>
      </c>
    </row>
    <row r="80" spans="1:42" ht="16" customHeight="1" x14ac:dyDescent="0.2">
      <c r="A80" s="8">
        <v>1352</v>
      </c>
      <c r="B80" s="8" t="s">
        <v>26</v>
      </c>
      <c r="C80" s="8" t="s">
        <v>698</v>
      </c>
      <c r="D80" s="8" t="s">
        <v>454</v>
      </c>
      <c r="E80" s="8" t="s">
        <v>696</v>
      </c>
      <c r="F80" s="8" t="str">
        <f>IF(ISBLANK(E80), "", Table2[[#This Row],[unique_id]])</f>
        <v>graph_break</v>
      </c>
      <c r="G80" s="8" t="s">
        <v>697</v>
      </c>
      <c r="H80" s="8" t="s">
        <v>59</v>
      </c>
      <c r="I80" s="8" t="s">
        <v>191</v>
      </c>
      <c r="O80" s="8" t="s">
        <v>694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9"/>
      <c r="AP80" s="8" t="str">
        <f>IF(AND(ISBLANK(AN80), ISBLANK(AO80)), "", _xlfn.CONCAT("[", IF(ISBLANK(AN80), "", _xlfn.CONCAT("[""mac"", """, AN80, """]")), IF(ISBLANK(AO80), "", _xlfn.CONCAT(", [""ip"", """, AO80, """]")), "]"))</f>
        <v/>
      </c>
    </row>
    <row r="81" spans="1:42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694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690</v>
      </c>
      <c r="AE81" s="8">
        <v>1</v>
      </c>
      <c r="AF81" s="38" t="s">
        <v>1061</v>
      </c>
      <c r="AG81" s="8" t="s">
        <v>525</v>
      </c>
      <c r="AH81" s="10">
        <v>3.15</v>
      </c>
      <c r="AI81" s="8" t="s">
        <v>499</v>
      </c>
      <c r="AJ81" s="8" t="s">
        <v>36</v>
      </c>
      <c r="AK81" s="8" t="s">
        <v>37</v>
      </c>
      <c r="AL81" s="8" t="s">
        <v>38</v>
      </c>
      <c r="AP81" s="8" t="str">
        <f>IF(AND(ISBLANK(AN81), ISBLANK(AO81)), "", _xlfn.CONCAT("[", IF(ISBLANK(AN81), "", _xlfn.CONCAT("[""mac"", """, AN81, """]")), IF(ISBLANK(AO81), "", _xlfn.CONCAT(", [""ip"", """, AO81, """]")), "]"))</f>
        <v/>
      </c>
    </row>
    <row r="82" spans="1:42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690</v>
      </c>
      <c r="AE82" s="8">
        <v>1</v>
      </c>
      <c r="AF82" s="38" t="s">
        <v>1061</v>
      </c>
      <c r="AG82" s="8" t="s">
        <v>525</v>
      </c>
      <c r="AH82" s="10">
        <v>3.15</v>
      </c>
      <c r="AI82" s="8" t="s">
        <v>499</v>
      </c>
      <c r="AJ82" s="8" t="s">
        <v>36</v>
      </c>
      <c r="AK82" s="8" t="s">
        <v>37</v>
      </c>
      <c r="AL82" s="8" t="s">
        <v>38</v>
      </c>
      <c r="AP82" s="8" t="str">
        <f>IF(AND(ISBLANK(AN82), ISBLANK(AO82)), "", _xlfn.CONCAT("[", IF(ISBLANK(AN82), "", _xlfn.CONCAT("[""mac"", """, AN82, """]")), IF(ISBLANK(AO82), "", _xlfn.CONCAT(", [""ip"", """, AO82, """]")), "]"))</f>
        <v/>
      </c>
    </row>
    <row r="83" spans="1:42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9"/>
      <c r="AP83" s="8" t="str">
        <f>IF(AND(ISBLANK(AN83), ISBLANK(AO83)), "", _xlfn.CONCAT("[", IF(ISBLANK(AN83), "", _xlfn.CONCAT("[""mac"", """, AN83, """]")), IF(ISBLANK(AO83), "", _xlfn.CONCAT(", [""ip"", """, AO83, """]")), "]"))</f>
        <v/>
      </c>
    </row>
    <row r="84" spans="1:42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388</v>
      </c>
      <c r="AE84" s="8">
        <v>1</v>
      </c>
      <c r="AF84" s="38" t="s">
        <v>1061</v>
      </c>
      <c r="AG84" s="8" t="s">
        <v>525</v>
      </c>
      <c r="AH84" s="10">
        <v>3.15</v>
      </c>
      <c r="AI84" s="8" t="s">
        <v>499</v>
      </c>
      <c r="AJ84" s="8" t="s">
        <v>36</v>
      </c>
      <c r="AK84" s="8" t="s">
        <v>37</v>
      </c>
      <c r="AL84" s="8" t="s">
        <v>38</v>
      </c>
      <c r="AP84" s="8" t="str">
        <f>IF(AND(ISBLANK(AN84), ISBLANK(AO84)), "", _xlfn.CONCAT("[", IF(ISBLANK(AN84), "", _xlfn.CONCAT("[""mac"", """, AN84, """]")), IF(ISBLANK(AO84), "", _xlfn.CONCAT(", [""ip"", """, AO84, """]")), "]"))</f>
        <v/>
      </c>
    </row>
    <row r="85" spans="1:42" ht="16" customHeight="1" x14ac:dyDescent="0.2">
      <c r="A85" s="8">
        <v>1357</v>
      </c>
      <c r="B85" s="8" t="s">
        <v>26</v>
      </c>
      <c r="C85" s="8" t="s">
        <v>698</v>
      </c>
      <c r="D85" s="8" t="s">
        <v>454</v>
      </c>
      <c r="E85" s="8" t="s">
        <v>696</v>
      </c>
      <c r="F85" s="8" t="str">
        <f>IF(ISBLANK(E85), "", Table2[[#This Row],[unique_id]])</f>
        <v>graph_break</v>
      </c>
      <c r="G85" s="8" t="s">
        <v>697</v>
      </c>
      <c r="H85" s="8" t="s">
        <v>59</v>
      </c>
      <c r="I85" s="8" t="s">
        <v>191</v>
      </c>
      <c r="O85" s="8" t="s">
        <v>694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9"/>
      <c r="AP85" s="8" t="str">
        <f>IF(AND(ISBLANK(AN85), ISBLANK(AO85)), "", _xlfn.CONCAT("[", IF(ISBLANK(AN85), "", _xlfn.CONCAT("[""mac"", """, AN85, """]")), IF(ISBLANK(AO85), "", _xlfn.CONCAT(", [""ip"", """, AO85, """]")), "]"))</f>
        <v/>
      </c>
    </row>
    <row r="86" spans="1:42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694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388</v>
      </c>
      <c r="AE86" s="8">
        <v>1</v>
      </c>
      <c r="AF86" s="38" t="s">
        <v>1061</v>
      </c>
      <c r="AG86" s="8" t="s">
        <v>525</v>
      </c>
      <c r="AH86" s="10">
        <v>3.15</v>
      </c>
      <c r="AI86" s="8" t="s">
        <v>499</v>
      </c>
      <c r="AJ86" s="8" t="s">
        <v>36</v>
      </c>
      <c r="AK86" s="8" t="s">
        <v>37</v>
      </c>
      <c r="AL86" s="8" t="s">
        <v>38</v>
      </c>
      <c r="AP86" s="8" t="str">
        <f>IF(AND(ISBLANK(AN86), ISBLANK(AO86)), "", _xlfn.CONCAT("[", IF(ISBLANK(AN86), "", _xlfn.CONCAT("[""mac"", """, AN86, """]")), IF(ISBLANK(AO86), "", _xlfn.CONCAT(", [""ip"", """, AO86, """]")), "]"))</f>
        <v/>
      </c>
    </row>
    <row r="87" spans="1:42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388</v>
      </c>
      <c r="AE87" s="8">
        <v>1</v>
      </c>
      <c r="AF87" s="38" t="s">
        <v>1061</v>
      </c>
      <c r="AG87" s="8" t="s">
        <v>525</v>
      </c>
      <c r="AH87" s="10">
        <v>3.15</v>
      </c>
      <c r="AI87" s="8" t="s">
        <v>499</v>
      </c>
      <c r="AJ87" s="8" t="s">
        <v>36</v>
      </c>
      <c r="AK87" s="8" t="s">
        <v>37</v>
      </c>
      <c r="AL87" s="8" t="s">
        <v>38</v>
      </c>
      <c r="AP87" s="8" t="str">
        <f>IF(AND(ISBLANK(AN87), ISBLANK(AO87)), "", _xlfn.CONCAT("[", IF(ISBLANK(AN87), "", _xlfn.CONCAT("[""mac"", """, AN87, """]")), IF(ISBLANK(AO87), "", _xlfn.CONCAT(", [""ip"", """, AO87, """]")), "]"))</f>
        <v/>
      </c>
    </row>
    <row r="88" spans="1:42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388</v>
      </c>
      <c r="AE88" s="8">
        <v>1</v>
      </c>
      <c r="AF88" s="38" t="s">
        <v>1061</v>
      </c>
      <c r="AG88" s="8" t="s">
        <v>525</v>
      </c>
      <c r="AH88" s="10">
        <v>3.15</v>
      </c>
      <c r="AI88" s="8" t="s">
        <v>499</v>
      </c>
      <c r="AJ88" s="8" t="s">
        <v>36</v>
      </c>
      <c r="AK88" s="8" t="s">
        <v>37</v>
      </c>
      <c r="AL88" s="8" t="s">
        <v>38</v>
      </c>
      <c r="AP88" s="8" t="str">
        <f>IF(AND(ISBLANK(AN88), ISBLANK(AO88)), "", _xlfn.CONCAT("[", IF(ISBLANK(AN88), "", _xlfn.CONCAT("[""mac"", """, AN88, """]")), IF(ISBLANK(AO88), "", _xlfn.CONCAT(", [""ip"", """, AO88, """]")), "]"))</f>
        <v/>
      </c>
    </row>
    <row r="89" spans="1:42" ht="16" customHeight="1" x14ac:dyDescent="0.2">
      <c r="A89" s="8">
        <v>1400</v>
      </c>
      <c r="B89" s="8" t="s">
        <v>26</v>
      </c>
      <c r="C89" s="8" t="s">
        <v>152</v>
      </c>
      <c r="D89" s="8" t="s">
        <v>410</v>
      </c>
      <c r="E89" s="8" t="s">
        <v>1086</v>
      </c>
      <c r="F89" s="8" t="str">
        <f>IF(ISBLANK(E89), "", Table2[[#This Row],[unique_id]])</f>
        <v>home_security</v>
      </c>
      <c r="G89" s="8" t="s">
        <v>1084</v>
      </c>
      <c r="H89" s="8" t="s">
        <v>411</v>
      </c>
      <c r="I89" s="8" t="s">
        <v>132</v>
      </c>
      <c r="J89" s="8" t="s">
        <v>1085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40"/>
      <c r="AN89" s="15"/>
      <c r="AO89" s="14"/>
      <c r="AP89" s="8" t="str">
        <f>IF(AND(ISBLANK(AN89), ISBLANK(AO89)), "", _xlfn.CONCAT("[", IF(ISBLANK(AN89), "", _xlfn.CONCAT("[""mac"", """, AN89, """]")), IF(ISBLANK(AO89), "", _xlfn.CONCAT(", [""ip"", """, AO89, """]")), "]"))</f>
        <v/>
      </c>
    </row>
    <row r="90" spans="1:42" ht="16" customHeight="1" x14ac:dyDescent="0.2">
      <c r="A90" s="8">
        <v>1401</v>
      </c>
      <c r="B90" s="8" t="s">
        <v>26</v>
      </c>
      <c r="C90" s="8" t="s">
        <v>152</v>
      </c>
      <c r="D90" s="8" t="s">
        <v>410</v>
      </c>
      <c r="E90" s="8" t="s">
        <v>699</v>
      </c>
      <c r="F90" s="8" t="str">
        <f>IF(ISBLANK(E90), "", Table2[[#This Row],[unique_id]])</f>
        <v>home_movie</v>
      </c>
      <c r="G90" s="8" t="s">
        <v>713</v>
      </c>
      <c r="H90" s="8" t="s">
        <v>411</v>
      </c>
      <c r="I90" s="8" t="s">
        <v>132</v>
      </c>
      <c r="J90" s="8" t="s">
        <v>749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688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9"/>
      <c r="AL90" s="8" t="s">
        <v>173</v>
      </c>
      <c r="AP90" s="8" t="str">
        <f>IF(AND(ISBLANK(AN90), ISBLANK(AO90)), "", _xlfn.CONCAT("[", IF(ISBLANK(AN90), "", _xlfn.CONCAT("[""mac"", """, AN90, """]")), IF(ISBLANK(AO90), "", _xlfn.CONCAT(", [""ip"", """, AO90, """]")), "]"))</f>
        <v/>
      </c>
    </row>
    <row r="91" spans="1:42" ht="16" customHeight="1" x14ac:dyDescent="0.2">
      <c r="A91" s="8">
        <v>1402</v>
      </c>
      <c r="B91" s="8" t="s">
        <v>26</v>
      </c>
      <c r="C91" s="8" t="s">
        <v>152</v>
      </c>
      <c r="D91" s="8" t="s">
        <v>410</v>
      </c>
      <c r="E91" s="8" t="s">
        <v>409</v>
      </c>
      <c r="F91" s="8" t="str">
        <f>IF(ISBLANK(E91), "", Table2[[#This Row],[unique_id]])</f>
        <v>home_sleep</v>
      </c>
      <c r="G91" s="8" t="s">
        <v>365</v>
      </c>
      <c r="H91" s="8" t="s">
        <v>411</v>
      </c>
      <c r="I91" s="8" t="s">
        <v>132</v>
      </c>
      <c r="J91" s="8" t="s">
        <v>751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412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9"/>
      <c r="AL91" s="8" t="s">
        <v>173</v>
      </c>
      <c r="AP91" s="8" t="str">
        <f>IF(AND(ISBLANK(AN91), ISBLANK(AO91)), "", _xlfn.CONCAT("[", IF(ISBLANK(AN91), "", _xlfn.CONCAT("[""mac"", """, AN91, """]")), IF(ISBLANK(AO91), "", _xlfn.CONCAT(", [""ip"", """, AO91, """]")), "]"))</f>
        <v/>
      </c>
    </row>
    <row r="92" spans="1:42" ht="16" customHeight="1" x14ac:dyDescent="0.2">
      <c r="A92" s="8">
        <v>1403</v>
      </c>
      <c r="B92" s="8" t="s">
        <v>26</v>
      </c>
      <c r="C92" s="8" t="s">
        <v>152</v>
      </c>
      <c r="D92" s="8" t="s">
        <v>410</v>
      </c>
      <c r="E92" s="8" t="s">
        <v>687</v>
      </c>
      <c r="F92" s="8" t="str">
        <f>IF(ISBLANK(E92), "", Table2[[#This Row],[unique_id]])</f>
        <v>home_reset</v>
      </c>
      <c r="G92" s="8" t="s">
        <v>714</v>
      </c>
      <c r="H92" s="8" t="s">
        <v>411</v>
      </c>
      <c r="I92" s="8" t="s">
        <v>132</v>
      </c>
      <c r="J92" s="8" t="s">
        <v>750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689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9"/>
      <c r="AL92" s="8" t="s">
        <v>173</v>
      </c>
      <c r="AP92" s="8" t="str">
        <f>IF(AND(ISBLANK(AN92), ISBLANK(AO92)), "", _xlfn.CONCAT("[", IF(ISBLANK(AN92), "", _xlfn.CONCAT("[""mac"", """, AN92, """]")), IF(ISBLANK(AO92), "", _xlfn.CONCAT(", [""ip"", """, AO92, """]")), "]"))</f>
        <v/>
      </c>
    </row>
    <row r="93" spans="1:42" ht="16" customHeight="1" x14ac:dyDescent="0.2">
      <c r="A93" s="8">
        <v>1404</v>
      </c>
      <c r="B93" s="49" t="s">
        <v>26</v>
      </c>
      <c r="C93" s="49" t="s">
        <v>1103</v>
      </c>
      <c r="D93" s="49" t="s">
        <v>1104</v>
      </c>
      <c r="E93" s="49" t="s">
        <v>1105</v>
      </c>
      <c r="F93" s="50" t="str">
        <f>IF(ISBLANK(E93), "", Table2[[#This Row],[unique_id]])</f>
        <v>home_secure_back_door_off</v>
      </c>
      <c r="G93" s="49" t="s">
        <v>1106</v>
      </c>
      <c r="H93" s="8" t="s">
        <v>411</v>
      </c>
      <c r="I93" s="49" t="s">
        <v>132</v>
      </c>
      <c r="J93" s="49"/>
      <c r="K93" s="49" t="s">
        <v>1107</v>
      </c>
      <c r="L93" s="49" t="s">
        <v>1113</v>
      </c>
      <c r="M93" s="49"/>
      <c r="N93" s="49"/>
      <c r="O93" s="49"/>
      <c r="P93" s="51"/>
      <c r="Q93" s="51"/>
      <c r="R93" s="51"/>
      <c r="S93" s="51"/>
      <c r="T93" s="51"/>
      <c r="U93" s="49"/>
      <c r="V93" s="49"/>
      <c r="W93" s="49"/>
      <c r="X93" s="49" t="s">
        <v>1114</v>
      </c>
      <c r="Y93" s="49"/>
      <c r="Z93" s="51"/>
      <c r="AA93" s="49"/>
      <c r="AB93" s="49" t="str">
        <f>IF(ISBLANK(AA93),  "", _xlfn.CONCAT("haas/entity/sensor/", LOWER(C93), "/", E93, "/config"))</f>
        <v/>
      </c>
      <c r="AC93" s="49" t="str">
        <f>IF(ISBLANK(AA93),  "", _xlfn.CONCAT(LOWER(C93), "/", E93))</f>
        <v/>
      </c>
      <c r="AD93" s="49"/>
      <c r="AE93" s="49"/>
      <c r="AF93" s="39"/>
      <c r="AG93" s="49"/>
      <c r="AH93" s="51"/>
      <c r="AI93" s="49"/>
      <c r="AJ93" s="49"/>
      <c r="AK93" s="49"/>
      <c r="AL93" s="49"/>
      <c r="AM93" s="49"/>
      <c r="AN93" s="49"/>
      <c r="AO93" s="49"/>
      <c r="AP93" s="50" t="str">
        <f>IF(AND(ISBLANK(AN93), ISBLANK(AO93)), "", _xlfn.CONCAT("[", IF(ISBLANK(AN93), "", _xlfn.CONCAT("[""mac"", """, AN93, """]")), IF(ISBLANK(AO93), "", _xlfn.CONCAT(", [""ip"", """, AO93, """]")), "]"))</f>
        <v/>
      </c>
    </row>
    <row r="94" spans="1:42" ht="16" customHeight="1" x14ac:dyDescent="0.2">
      <c r="A94" s="8">
        <v>1405</v>
      </c>
      <c r="B94" s="49" t="s">
        <v>26</v>
      </c>
      <c r="C94" s="49" t="s">
        <v>1103</v>
      </c>
      <c r="D94" s="49" t="s">
        <v>1104</v>
      </c>
      <c r="E94" s="49" t="s">
        <v>1115</v>
      </c>
      <c r="F94" s="50" t="str">
        <f>IF(ISBLANK(E94), "", Table2[[#This Row],[unique_id]])</f>
        <v>home_secure_front_door_off</v>
      </c>
      <c r="G94" s="49" t="s">
        <v>1116</v>
      </c>
      <c r="H94" s="8" t="s">
        <v>411</v>
      </c>
      <c r="I94" s="49" t="s">
        <v>132</v>
      </c>
      <c r="J94" s="49"/>
      <c r="K94" s="49" t="s">
        <v>1117</v>
      </c>
      <c r="L94" s="49" t="s">
        <v>1113</v>
      </c>
      <c r="M94" s="49"/>
      <c r="N94" s="49"/>
      <c r="O94" s="49"/>
      <c r="P94" s="51"/>
      <c r="Q94" s="51"/>
      <c r="R94" s="51"/>
      <c r="S94" s="51"/>
      <c r="T94" s="51"/>
      <c r="U94" s="49"/>
      <c r="V94" s="49"/>
      <c r="W94" s="49"/>
      <c r="X94" s="49" t="s">
        <v>1114</v>
      </c>
      <c r="Y94" s="49"/>
      <c r="Z94" s="51"/>
      <c r="AA94" s="49"/>
      <c r="AB94" s="49" t="str">
        <f>IF(ISBLANK(AA94),  "", _xlfn.CONCAT("haas/entity/sensor/", LOWER(C94), "/", E94, "/config"))</f>
        <v/>
      </c>
      <c r="AC94" s="49" t="str">
        <f>IF(ISBLANK(AA94),  "", _xlfn.CONCAT(LOWER(C94), "/", E94))</f>
        <v/>
      </c>
      <c r="AD94" s="49"/>
      <c r="AE94" s="49"/>
      <c r="AF94" s="39"/>
      <c r="AG94" s="49"/>
      <c r="AH94" s="51"/>
      <c r="AI94" s="49"/>
      <c r="AJ94" s="49"/>
      <c r="AK94" s="49"/>
      <c r="AL94" s="49"/>
      <c r="AM94" s="49"/>
      <c r="AN94" s="49"/>
      <c r="AO94" s="49"/>
      <c r="AP94" s="50" t="str">
        <f>IF(AND(ISBLANK(AN94), ISBLANK(AO94)), "", _xlfn.CONCAT("[", IF(ISBLANK(AN94), "", _xlfn.CONCAT("[""mac"", """, AN94, """]")), IF(ISBLANK(AO94), "", _xlfn.CONCAT(", [""ip"", """, AO94, """]")), "]"))</f>
        <v/>
      </c>
    </row>
    <row r="95" spans="1:42" ht="16" customHeight="1" x14ac:dyDescent="0.2">
      <c r="A95" s="8">
        <v>1406</v>
      </c>
      <c r="B95" s="49" t="s">
        <v>26</v>
      </c>
      <c r="C95" s="49" t="s">
        <v>1103</v>
      </c>
      <c r="D95" s="49" t="s">
        <v>1104</v>
      </c>
      <c r="E95" s="49" t="s">
        <v>1120</v>
      </c>
      <c r="F95" s="50" t="str">
        <f>IF(ISBLANK(E95), "", Table2[[#This Row],[unique_id]])</f>
        <v>home_sleep_on</v>
      </c>
      <c r="G95" s="49" t="s">
        <v>1118</v>
      </c>
      <c r="H95" s="8" t="s">
        <v>411</v>
      </c>
      <c r="I95" s="49" t="s">
        <v>132</v>
      </c>
      <c r="J95" s="49"/>
      <c r="K95" s="49" t="s">
        <v>1122</v>
      </c>
      <c r="L95" s="49" t="s">
        <v>1123</v>
      </c>
      <c r="M95" s="49"/>
      <c r="N95" s="49"/>
      <c r="O95" s="49"/>
      <c r="P95" s="51"/>
      <c r="Q95" s="51"/>
      <c r="R95" s="51"/>
      <c r="S95" s="51"/>
      <c r="T95" s="51"/>
      <c r="U95" s="49"/>
      <c r="V95" s="49"/>
      <c r="W95" s="49"/>
      <c r="X95" s="49" t="s">
        <v>412</v>
      </c>
      <c r="Y95" s="49"/>
      <c r="Z95" s="51"/>
      <c r="AA95" s="49"/>
      <c r="AB95" s="49" t="str">
        <f>IF(ISBLANK(AA95),  "", _xlfn.CONCAT("haas/entity/sensor/", LOWER(C95), "/", E95, "/config"))</f>
        <v/>
      </c>
      <c r="AC95" s="49" t="str">
        <f>IF(ISBLANK(AA95),  "", _xlfn.CONCAT(LOWER(C95), "/", E95))</f>
        <v/>
      </c>
      <c r="AD95" s="49"/>
      <c r="AE95" s="49"/>
      <c r="AF95" s="39"/>
      <c r="AG95" s="49"/>
      <c r="AH95" s="51"/>
      <c r="AI95" s="49"/>
      <c r="AJ95" s="49"/>
      <c r="AK95" s="49"/>
      <c r="AL95" s="49"/>
      <c r="AM95" s="49"/>
      <c r="AN95" s="49"/>
      <c r="AO95" s="49"/>
      <c r="AP95" s="50" t="str">
        <f>IF(AND(ISBLANK(AN95), ISBLANK(AO95)), "", _xlfn.CONCAT("[", IF(ISBLANK(AN95), "", _xlfn.CONCAT("[""mac"", """, AN95, """]")), IF(ISBLANK(AO95), "", _xlfn.CONCAT(", [""ip"", """, AO95, """]")), "]"))</f>
        <v/>
      </c>
    </row>
    <row r="96" spans="1:42" ht="16" customHeight="1" x14ac:dyDescent="0.2">
      <c r="A96" s="8">
        <v>1407</v>
      </c>
      <c r="B96" s="49" t="s">
        <v>26</v>
      </c>
      <c r="C96" s="49" t="s">
        <v>1103</v>
      </c>
      <c r="D96" s="49" t="s">
        <v>1104</v>
      </c>
      <c r="E96" s="49" t="s">
        <v>1121</v>
      </c>
      <c r="F96" s="50" t="str">
        <f>IF(ISBLANK(E96), "", Table2[[#This Row],[unique_id]])</f>
        <v>home_sleep_off</v>
      </c>
      <c r="G96" s="49" t="s">
        <v>1119</v>
      </c>
      <c r="H96" s="8" t="s">
        <v>411</v>
      </c>
      <c r="I96" s="49" t="s">
        <v>132</v>
      </c>
      <c r="J96" s="49"/>
      <c r="K96" s="49" t="s">
        <v>1122</v>
      </c>
      <c r="L96" s="49" t="s">
        <v>1113</v>
      </c>
      <c r="M96" s="49"/>
      <c r="N96" s="49"/>
      <c r="O96" s="49"/>
      <c r="P96" s="51"/>
      <c r="Q96" s="51"/>
      <c r="R96" s="51"/>
      <c r="S96" s="51"/>
      <c r="T96" s="51"/>
      <c r="U96" s="49"/>
      <c r="V96" s="49"/>
      <c r="W96" s="49"/>
      <c r="X96" s="49" t="s">
        <v>1124</v>
      </c>
      <c r="Y96" s="49"/>
      <c r="Z96" s="51"/>
      <c r="AA96" s="49"/>
      <c r="AB96" s="49" t="str">
        <f>IF(ISBLANK(AA96),  "", _xlfn.CONCAT("haas/entity/sensor/", LOWER(C96), "/", E96, "/config"))</f>
        <v/>
      </c>
      <c r="AC96" s="49" t="str">
        <f>IF(ISBLANK(AA96),  "", _xlfn.CONCAT(LOWER(C96), "/", E96))</f>
        <v/>
      </c>
      <c r="AD96" s="49"/>
      <c r="AE96" s="49"/>
      <c r="AF96" s="39"/>
      <c r="AG96" s="49"/>
      <c r="AH96" s="51"/>
      <c r="AI96" s="49"/>
      <c r="AJ96" s="49"/>
      <c r="AK96" s="49"/>
      <c r="AL96" s="49"/>
      <c r="AM96" s="49"/>
      <c r="AN96" s="49"/>
      <c r="AO96" s="49"/>
      <c r="AP96" s="50" t="str">
        <f>IF(AND(ISBLANK(AN96), ISBLANK(AO96)), "", _xlfn.CONCAT("[", IF(ISBLANK(AN96), "", _xlfn.CONCAT("[""mac"", """, AN96, """]")), IF(ISBLANK(AO96), "", _xlfn.CONCAT(", [""ip"", """, AO96, """]")), "]"))</f>
        <v/>
      </c>
    </row>
    <row r="97" spans="1:42" ht="16" customHeight="1" x14ac:dyDescent="0.2">
      <c r="A97" s="8">
        <v>1408</v>
      </c>
      <c r="B97" s="8" t="s">
        <v>26</v>
      </c>
      <c r="C97" s="8" t="s">
        <v>698</v>
      </c>
      <c r="D97" s="8" t="s">
        <v>454</v>
      </c>
      <c r="E97" s="8" t="s">
        <v>453</v>
      </c>
      <c r="F97" s="8" t="str">
        <f>IF(ISBLANK(E97), "", Table2[[#This Row],[unique_id]])</f>
        <v>column_break</v>
      </c>
      <c r="G97" s="8" t="s">
        <v>450</v>
      </c>
      <c r="H97" s="8" t="s">
        <v>411</v>
      </c>
      <c r="I97" s="8" t="s">
        <v>132</v>
      </c>
      <c r="M97" s="8" t="s">
        <v>451</v>
      </c>
      <c r="N97" s="8" t="s">
        <v>452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9"/>
      <c r="AP97" s="8" t="str">
        <f>IF(AND(ISBLANK(AN97), ISBLANK(AO97)), "", _xlfn.CONCAT("[", IF(ISBLANK(AN97), "", _xlfn.CONCAT("[""mac"", """, AN97, """]")), IF(ISBLANK(AO97), "", _xlfn.CONCAT(", [""ip"", """, AO97, """]")), "]"))</f>
        <v/>
      </c>
    </row>
    <row r="98" spans="1:42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646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760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40"/>
      <c r="AG98" s="8" t="str">
        <f>IF(OR(ISBLANK(AN98), ISBLANK(AO98)), "", LOWER(_xlfn.CONCAT(Table2[[#This Row],[device_manufacturer]], "-",Table2[[#This Row],[device_suggested_area]], "-", Table2[[#This Row],[device_identifiers]])))</f>
        <v>senseme-ada-fan</v>
      </c>
      <c r="AH98" s="10" t="s">
        <v>517</v>
      </c>
      <c r="AI98" s="8" t="s">
        <v>129</v>
      </c>
      <c r="AJ98" s="8" t="s">
        <v>518</v>
      </c>
      <c r="AK98" s="8" t="str">
        <f>IF(OR(ISBLANK(AN98), ISBLANK(AO98)), "", Table2[[#This Row],[device_via_device]])</f>
        <v>SenseMe</v>
      </c>
      <c r="AL98" s="8" t="s">
        <v>130</v>
      </c>
      <c r="AM98" s="8" t="s">
        <v>629</v>
      </c>
      <c r="AN98" s="8" t="s">
        <v>519</v>
      </c>
      <c r="AO98" s="8" t="s">
        <v>632</v>
      </c>
      <c r="AP98" s="8" t="str">
        <f>IF(AND(ISBLANK(AN98), ISBLANK(AO98)), "", _xlfn.CONCAT("[", IF(ISBLANK(AN98), "", _xlfn.CONCAT("[""mac"", """, AN98, """]")), IF(ISBLANK(AO98), "", _xlfn.CONCAT(", [""ip"", """, AO98, """]")), "]"))</f>
        <v>[["mac", "20:f8:5e:d7:19:e0"], ["ip", "10.0.6.60"]]</v>
      </c>
    </row>
    <row r="99" spans="1:42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647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760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40"/>
      <c r="AG99" s="8" t="str">
        <f>IF(OR(ISBLANK(AN99), ISBLANK(AO99)), "", LOWER(_xlfn.CONCAT(Table2[[#This Row],[device_manufacturer]], "-",Table2[[#This Row],[device_suggested_area]], "-", Table2[[#This Row],[device_identifiers]])))</f>
        <v>senseme-edwin-fan</v>
      </c>
      <c r="AH99" s="10" t="s">
        <v>517</v>
      </c>
      <c r="AI99" s="8" t="s">
        <v>129</v>
      </c>
      <c r="AJ99" s="8" t="s">
        <v>518</v>
      </c>
      <c r="AK99" s="8" t="str">
        <f>IF(OR(ISBLANK(AN99), ISBLANK(AO99)), "", Table2[[#This Row],[device_via_device]])</f>
        <v>SenseMe</v>
      </c>
      <c r="AL99" s="8" t="s">
        <v>127</v>
      </c>
      <c r="AM99" s="8" t="s">
        <v>629</v>
      </c>
      <c r="AN99" s="8" t="s">
        <v>520</v>
      </c>
      <c r="AO99" s="8" t="s">
        <v>633</v>
      </c>
      <c r="AP99" s="8" t="str">
        <f>IF(AND(ISBLANK(AN99), ISBLANK(AO99)), "", _xlfn.CONCAT("[", IF(ISBLANK(AN99), "", _xlfn.CONCAT("[""mac"", """, AN99, """]")), IF(ISBLANK(AO99), "", _xlfn.CONCAT(", [""ip"", """, AO99, """]")), "]"))</f>
        <v>[["mac", "20:f8:5e:d7:26:1c"], ["ip", "10.0.6.61"]]</v>
      </c>
    </row>
    <row r="100" spans="1:42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648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747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40"/>
      <c r="AG100" s="8" t="str">
        <f>IF(OR(ISBLANK(AN100), ISBLANK(AO100)), "", LOWER(_xlfn.CONCAT(Table2[[#This Row],[device_manufacturer]], "-",Table2[[#This Row],[device_suggested_area]], "-", Table2[[#This Row],[device_identifiers]])))</f>
        <v>senseme-parents-fan</v>
      </c>
      <c r="AH100" s="10" t="s">
        <v>517</v>
      </c>
      <c r="AI100" s="8" t="s">
        <v>129</v>
      </c>
      <c r="AJ100" s="8" t="s">
        <v>518</v>
      </c>
      <c r="AK100" s="8" t="str">
        <f>IF(OR(ISBLANK(AN100), ISBLANK(AO100)), "", Table2[[#This Row],[device_via_device]])</f>
        <v>SenseMe</v>
      </c>
      <c r="AL100" s="8" t="s">
        <v>204</v>
      </c>
      <c r="AM100" s="8" t="s">
        <v>629</v>
      </c>
      <c r="AN100" s="8" t="s">
        <v>523</v>
      </c>
      <c r="AO100" s="8" t="s">
        <v>634</v>
      </c>
      <c r="AP100" s="8" t="str">
        <f>IF(AND(ISBLANK(AN100), ISBLANK(AO100)), "", _xlfn.CONCAT("[", IF(ISBLANK(AN100), "", _xlfn.CONCAT("[""mac"", """, AN100, """]")), IF(ISBLANK(AO100), "", _xlfn.CONCAT(", [""ip"", """, AO100, """]")), "]"))</f>
        <v>[["mac", "20:f8:5e:d8:a5:6b"], ["ip", "10.0.6.62"]]</v>
      </c>
    </row>
    <row r="101" spans="1:42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747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40"/>
      <c r="AG101" s="8" t="str">
        <f>IF(OR(ISBLANK(AN101), ISBLANK(AO101)), "", LOWER(_xlfn.CONCAT(Table2[[#This Row],[device_manufacturer]], "-",Table2[[#This Row],[device_suggested_area]], "-", Table2[[#This Row],[device_identifiers]])))</f>
        <v>tplink-kitchen-fan</v>
      </c>
      <c r="AH101" s="10" t="s">
        <v>496</v>
      </c>
      <c r="AI101" s="8" t="s">
        <v>129</v>
      </c>
      <c r="AJ101" s="8" t="s">
        <v>493</v>
      </c>
      <c r="AK101" s="8" t="str">
        <f>IF(OR(ISBLANK(AN101), ISBLANK(AO101)), "", Table2[[#This Row],[device_via_device]])</f>
        <v>TPLink</v>
      </c>
      <c r="AL101" s="8" t="s">
        <v>218</v>
      </c>
      <c r="AM101" s="8" t="s">
        <v>629</v>
      </c>
      <c r="AN101" s="9" t="s">
        <v>497</v>
      </c>
      <c r="AO101" s="9" t="s">
        <v>628</v>
      </c>
      <c r="AP101" s="8" t="str">
        <f>IF(AND(ISBLANK(AN101), ISBLANK(AO101)), "", _xlfn.CONCAT("[", IF(ISBLANK(AN101), "", _xlfn.CONCAT("[""mac"", """, AN101, """]")), IF(ISBLANK(AO101), "", _xlfn.CONCAT(", [""ip"", """, AO101, """]")), "]"))</f>
        <v>[["mac", "ac:84:c6:0d:1b:9c"], ["ip", "10.0.6.87"]]</v>
      </c>
    </row>
    <row r="102" spans="1:42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649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747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40"/>
      <c r="AG102" s="8" t="str">
        <f>IF(OR(ISBLANK(AN102), ISBLANK(AO102)), "", LOWER(_xlfn.CONCAT(Table2[[#This Row],[device_manufacturer]], "-",Table2[[#This Row],[device_suggested_area]], "-", Table2[[#This Row],[device_identifiers]])))</f>
        <v>senseme-lounge-fan</v>
      </c>
      <c r="AH102" s="10" t="s">
        <v>517</v>
      </c>
      <c r="AI102" s="8" t="s">
        <v>129</v>
      </c>
      <c r="AJ102" s="8" t="s">
        <v>518</v>
      </c>
      <c r="AK102" s="8" t="str">
        <f>IF(OR(ISBLANK(AN102), ISBLANK(AO102)), "", Table2[[#This Row],[device_via_device]])</f>
        <v>SenseMe</v>
      </c>
      <c r="AL102" s="8" t="s">
        <v>206</v>
      </c>
      <c r="AM102" s="8" t="s">
        <v>629</v>
      </c>
      <c r="AN102" s="8" t="s">
        <v>524</v>
      </c>
      <c r="AO102" s="8" t="s">
        <v>635</v>
      </c>
      <c r="AP102" s="8" t="str">
        <f>IF(AND(ISBLANK(AN102), ISBLANK(AO102)), "", _xlfn.CONCAT("[", IF(ISBLANK(AN102), "", _xlfn.CONCAT("[""mac"", """, AN102, """]")), IF(ISBLANK(AO102), "", _xlfn.CONCAT(", [""ip"", """, AO102, """]")), "]"))</f>
        <v>[["mac", "20:f8:5e:d9:11:77"], ["ip", "10.0.6.63"]]</v>
      </c>
    </row>
    <row r="103" spans="1:42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650</v>
      </c>
      <c r="F103" s="8" t="str">
        <f>IF(ISBLANK(E103), "", Table2[[#This Row],[unique_id]])</f>
        <v>deck_fan</v>
      </c>
      <c r="G103" s="8" t="s">
        <v>491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40"/>
      <c r="AL103" s="8" t="s">
        <v>491</v>
      </c>
      <c r="AO103" s="12"/>
      <c r="AP103" s="8" t="str">
        <f>IF(AND(ISBLANK(AN103), ISBLANK(AO103)), "", _xlfn.CONCAT("[", IF(ISBLANK(AN103), "", _xlfn.CONCAT("[""mac"", """, AN103, """]")), IF(ISBLANK(AO103), "", _xlfn.CONCAT(", [""ip"", """, AO103, """]")), "]"))</f>
        <v/>
      </c>
    </row>
    <row r="104" spans="1:42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651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40"/>
      <c r="AG104" s="8" t="str">
        <f>IF(OR(ISBLANK(AN104), ISBLANK(AO104)), "", LOWER(_xlfn.CONCAT(Table2[[#This Row],[device_manufacturer]], "-",Table2[[#This Row],[device_suggested_area]], "-", Table2[[#This Row],[device_identifiers]])))</f>
        <v>senseme-deck-east-fan</v>
      </c>
      <c r="AH104" s="10" t="s">
        <v>517</v>
      </c>
      <c r="AI104" s="8" t="s">
        <v>526</v>
      </c>
      <c r="AJ104" s="8" t="s">
        <v>518</v>
      </c>
      <c r="AK104" s="8" t="str">
        <f>IF(OR(ISBLANK(AN104), ISBLANK(AO104)), "", Table2[[#This Row],[device_via_device]])</f>
        <v>SenseMe</v>
      </c>
      <c r="AL104" s="8" t="s">
        <v>491</v>
      </c>
      <c r="AM104" s="8" t="s">
        <v>629</v>
      </c>
      <c r="AN104" s="8" t="s">
        <v>521</v>
      </c>
      <c r="AO104" s="8" t="s">
        <v>636</v>
      </c>
      <c r="AP104" s="8" t="str">
        <f>IF(AND(ISBLANK(AN104), ISBLANK(AO104)), "", _xlfn.CONCAT("[", IF(ISBLANK(AN104), "", _xlfn.CONCAT("[""mac"", """, AN104, """]")), IF(ISBLANK(AO104), "", _xlfn.CONCAT(", [""ip"", """, AO104, """]")), "]"))</f>
        <v>[["mac", "20:f8:5e:1e:ea:a0"], ["ip", "10.0.6.64"]]</v>
      </c>
    </row>
    <row r="105" spans="1:42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652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40"/>
      <c r="AG105" s="8" t="str">
        <f>IF(OR(ISBLANK(AN105), ISBLANK(AO105)), "", LOWER(_xlfn.CONCAT(Table2[[#This Row],[device_manufacturer]], "-",Table2[[#This Row],[device_suggested_area]], "-", Table2[[#This Row],[device_identifiers]])))</f>
        <v>senseme-deck-west-fan</v>
      </c>
      <c r="AH105" s="10" t="s">
        <v>517</v>
      </c>
      <c r="AI105" s="8" t="s">
        <v>527</v>
      </c>
      <c r="AJ105" s="8" t="s">
        <v>518</v>
      </c>
      <c r="AK105" s="8" t="str">
        <f>IF(OR(ISBLANK(AN105), ISBLANK(AO105)), "", Table2[[#This Row],[device_via_device]])</f>
        <v>SenseMe</v>
      </c>
      <c r="AL105" s="8" t="s">
        <v>491</v>
      </c>
      <c r="AM105" s="8" t="s">
        <v>629</v>
      </c>
      <c r="AN105" s="8" t="s">
        <v>522</v>
      </c>
      <c r="AO105" s="14" t="s">
        <v>637</v>
      </c>
      <c r="AP105" s="8" t="str">
        <f>IF(AND(ISBLANK(AN105), ISBLANK(AO105)), "", _xlfn.CONCAT("[", IF(ISBLANK(AN105), "", _xlfn.CONCAT("[""mac"", """, AN105, """]")), IF(ISBLANK(AO105), "", _xlfn.CONCAT(", [""ip"", """, AO105, """]")), "]"))</f>
        <v>[["mac", "20:f8:5e:1e:da:35"], ["ip", "10.0.6.65"]]</v>
      </c>
    </row>
    <row r="106" spans="1:42" ht="16" customHeight="1" x14ac:dyDescent="0.2">
      <c r="A106" s="8">
        <v>1508</v>
      </c>
      <c r="B106" s="8" t="s">
        <v>26</v>
      </c>
      <c r="C106" s="8" t="s">
        <v>698</v>
      </c>
      <c r="D106" s="8" t="s">
        <v>454</v>
      </c>
      <c r="E106" s="8" t="s">
        <v>453</v>
      </c>
      <c r="F106" s="8" t="str">
        <f>IF(ISBLANK(E106), "", Table2[[#This Row],[unique_id]])</f>
        <v>column_break</v>
      </c>
      <c r="G106" s="8" t="s">
        <v>450</v>
      </c>
      <c r="H106" s="8" t="s">
        <v>131</v>
      </c>
      <c r="I106" s="8" t="s">
        <v>132</v>
      </c>
      <c r="M106" s="8" t="s">
        <v>451</v>
      </c>
      <c r="N106" s="8" t="s">
        <v>452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40"/>
      <c r="AO106" s="14"/>
      <c r="AP106" s="8" t="str">
        <f>IF(AND(ISBLANK(AN106), ISBLANK(AO106)), "", _xlfn.CONCAT("[", IF(ISBLANK(AN106), "", _xlfn.CONCAT("[""mac"", """, AN106, """]")), IF(ISBLANK(AO106), "", _xlfn.CONCAT(", [""ip"", """, AO106, """]")), "]"))</f>
        <v/>
      </c>
    </row>
    <row r="107" spans="1:42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951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785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40"/>
      <c r="AL107" s="8" t="s">
        <v>130</v>
      </c>
      <c r="AP107" s="8" t="str">
        <f>IF(AND(ISBLANK(AN107), ISBLANK(AO107)), "", _xlfn.CONCAT("[", IF(ISBLANK(AN107), "", _xlfn.CONCAT("[""mac"", """, AN107, """]")), IF(ISBLANK(AO107), "", _xlfn.CONCAT(", [""ip"", """, AO107, """]")), "]"))</f>
        <v/>
      </c>
    </row>
    <row r="108" spans="1:42" ht="16" customHeight="1" x14ac:dyDescent="0.2">
      <c r="A108" s="8">
        <v>1601</v>
      </c>
      <c r="B108" s="8" t="s">
        <v>26</v>
      </c>
      <c r="C108" s="8" t="s">
        <v>535</v>
      </c>
      <c r="D108" s="8" t="s">
        <v>137</v>
      </c>
      <c r="E108" s="8" t="s">
        <v>403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824</v>
      </c>
      <c r="K108" s="8" t="s">
        <v>1108</v>
      </c>
      <c r="M108" s="8" t="s">
        <v>136</v>
      </c>
      <c r="O108" s="8"/>
      <c r="P108" s="10"/>
      <c r="Q108" s="10" t="s">
        <v>776</v>
      </c>
      <c r="R108" s="17" t="s">
        <v>796</v>
      </c>
      <c r="S108" s="16" t="s">
        <v>897</v>
      </c>
      <c r="T108" s="16" t="s">
        <v>859</v>
      </c>
      <c r="U108" s="8"/>
      <c r="X108" s="8" t="s">
        <v>375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881</v>
      </c>
      <c r="AI108" s="8" t="s">
        <v>787</v>
      </c>
      <c r="AJ108" s="8" t="s">
        <v>884</v>
      </c>
      <c r="AK108" s="8" t="s">
        <v>535</v>
      </c>
      <c r="AL108" s="8" t="s">
        <v>130</v>
      </c>
      <c r="AP108" s="8" t="str">
        <f>IF(AND(ISBLANK(AN108), ISBLANK(AO108)), "", _xlfn.CONCAT("[", IF(ISBLANK(AN108), "", _xlfn.CONCAT("[""mac"", """, AN108, """]")), IF(ISBLANK(AO108), "", _xlfn.CONCAT(", [""ip"", """, AO108, """]")), "]"))</f>
        <v/>
      </c>
    </row>
    <row r="109" spans="1:42" ht="16" customHeight="1" x14ac:dyDescent="0.2">
      <c r="A109" s="8">
        <v>1602</v>
      </c>
      <c r="B109" s="8" t="s">
        <v>26</v>
      </c>
      <c r="C109" s="8" t="s">
        <v>535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775</v>
      </c>
      <c r="R109" s="17" t="s">
        <v>796</v>
      </c>
      <c r="S109" s="16" t="s">
        <v>823</v>
      </c>
      <c r="T109" s="16" t="s">
        <v>859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881</v>
      </c>
      <c r="AI109" s="8" t="s">
        <v>788</v>
      </c>
      <c r="AJ109" s="8" t="s">
        <v>884</v>
      </c>
      <c r="AK109" s="8" t="s">
        <v>535</v>
      </c>
      <c r="AL109" s="8" t="s">
        <v>130</v>
      </c>
      <c r="AN109" s="8" t="s">
        <v>794</v>
      </c>
      <c r="AP109" s="8" t="str">
        <f>IF(AND(ISBLANK(AN109), ISBLANK(AO109)), "", _xlfn.CONCAT("[", IF(ISBLANK(AN109), "", _xlfn.CONCAT("[""mac"", """, AN109, """]")), IF(ISBLANK(AO109), "", _xlfn.CONCAT(", [""ip"", """, AO109, """]")), "]"))</f>
        <v>[["mac", "0x0017880103433075"]]</v>
      </c>
    </row>
    <row r="110" spans="1:42" ht="16" customHeight="1" x14ac:dyDescent="0.2">
      <c r="A110" s="8">
        <v>1603</v>
      </c>
      <c r="B110" s="8" t="s">
        <v>26</v>
      </c>
      <c r="C110" s="8" t="s">
        <v>535</v>
      </c>
      <c r="D110" s="8" t="s">
        <v>137</v>
      </c>
      <c r="E110" s="8" t="s">
        <v>404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824</v>
      </c>
      <c r="K110" s="8" t="s">
        <v>1109</v>
      </c>
      <c r="M110" s="8" t="s">
        <v>136</v>
      </c>
      <c r="O110" s="8"/>
      <c r="P110" s="10"/>
      <c r="Q110" s="10" t="s">
        <v>776</v>
      </c>
      <c r="R110" s="17" t="s">
        <v>797</v>
      </c>
      <c r="S110" s="16" t="s">
        <v>897</v>
      </c>
      <c r="T110" s="16" t="s">
        <v>860</v>
      </c>
      <c r="U110" s="8"/>
      <c r="X110" s="8" t="s">
        <v>375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881</v>
      </c>
      <c r="AI110" s="8" t="s">
        <v>787</v>
      </c>
      <c r="AJ110" s="8" t="s">
        <v>884</v>
      </c>
      <c r="AK110" s="8" t="s">
        <v>535</v>
      </c>
      <c r="AL110" s="8" t="s">
        <v>127</v>
      </c>
      <c r="AP110" s="8" t="str">
        <f>IF(AND(ISBLANK(AN110), ISBLANK(AO110)), "", _xlfn.CONCAT("[", IF(ISBLANK(AN110), "", _xlfn.CONCAT("[""mac"", """, AN110, """]")), IF(ISBLANK(AO110), "", _xlfn.CONCAT(", [""ip"", """, AO110, """]")), "]"))</f>
        <v/>
      </c>
    </row>
    <row r="111" spans="1:42" ht="16" customHeight="1" x14ac:dyDescent="0.2">
      <c r="A111" s="8">
        <v>1604</v>
      </c>
      <c r="B111" s="8" t="s">
        <v>26</v>
      </c>
      <c r="C111" s="8" t="s">
        <v>535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775</v>
      </c>
      <c r="R111" s="17" t="s">
        <v>797</v>
      </c>
      <c r="S111" s="16" t="s">
        <v>823</v>
      </c>
      <c r="T111" s="16" t="s">
        <v>860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881</v>
      </c>
      <c r="AI111" s="8" t="s">
        <v>788</v>
      </c>
      <c r="AJ111" s="8" t="s">
        <v>884</v>
      </c>
      <c r="AK111" s="8" t="s">
        <v>535</v>
      </c>
      <c r="AL111" s="8" t="s">
        <v>127</v>
      </c>
      <c r="AN111" s="8" t="s">
        <v>821</v>
      </c>
      <c r="AP111" s="8" t="str">
        <f>IF(AND(ISBLANK(AN111), ISBLANK(AO111)), "", _xlfn.CONCAT("[", IF(ISBLANK(AN111), "", _xlfn.CONCAT("[""mac"", """, AN111, """]")), IF(ISBLANK(AO111), "", _xlfn.CONCAT(", [""ip"", """, AO111, """]")), "]"))</f>
        <v>[["mac", "0x0017880102b8fd87"]]</v>
      </c>
    </row>
    <row r="112" spans="1:42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952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785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40"/>
      <c r="AL112" s="8" t="s">
        <v>127</v>
      </c>
      <c r="AP112" s="8" t="str">
        <f>IF(AND(ISBLANK(AN112), ISBLANK(AO112)), "", _xlfn.CONCAT("[", IF(ISBLANK(AN112), "", _xlfn.CONCAT("[""mac"", """, AN112, """]")), IF(ISBLANK(AO112), "", _xlfn.CONCAT(", [""ip"", """, AO112, """]")), "]"))</f>
        <v/>
      </c>
    </row>
    <row r="113" spans="1:42" ht="16" customHeight="1" x14ac:dyDescent="0.2">
      <c r="A113" s="8">
        <v>1606</v>
      </c>
      <c r="B113" s="8" t="s">
        <v>26</v>
      </c>
      <c r="C113" s="8" t="s">
        <v>535</v>
      </c>
      <c r="D113" s="8" t="s">
        <v>137</v>
      </c>
      <c r="E113" s="8" t="s">
        <v>631</v>
      </c>
      <c r="F113" s="8" t="str">
        <f>IF(ISBLANK(E113), "", Table2[[#This Row],[unique_id]])</f>
        <v>edwin_night_light</v>
      </c>
      <c r="G113" s="8" t="s">
        <v>630</v>
      </c>
      <c r="H113" s="8" t="s">
        <v>139</v>
      </c>
      <c r="I113" s="8" t="s">
        <v>132</v>
      </c>
      <c r="J113" s="8" t="s">
        <v>825</v>
      </c>
      <c r="K113" s="8" t="s">
        <v>1108</v>
      </c>
      <c r="M113" s="8" t="s">
        <v>136</v>
      </c>
      <c r="O113" s="8"/>
      <c r="P113" s="10"/>
      <c r="Q113" s="10" t="s">
        <v>776</v>
      </c>
      <c r="R113" s="17">
        <v>300</v>
      </c>
      <c r="S113" s="16" t="s">
        <v>897</v>
      </c>
      <c r="T113" s="16" t="s">
        <v>859</v>
      </c>
      <c r="U113" s="8"/>
      <c r="X113" s="8" t="s">
        <v>375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772</v>
      </c>
      <c r="AI113" s="8" t="s">
        <v>792</v>
      </c>
      <c r="AJ113" s="8" t="s">
        <v>771</v>
      </c>
      <c r="AK113" s="8" t="s">
        <v>535</v>
      </c>
      <c r="AL113" s="8" t="s">
        <v>127</v>
      </c>
      <c r="AP113" s="8" t="str">
        <f>IF(AND(ISBLANK(AN113), ISBLANK(AO113)), "", _xlfn.CONCAT("[", IF(ISBLANK(AN113), "", _xlfn.CONCAT("[""mac"", """, AN113, """]")), IF(ISBLANK(AO113), "", _xlfn.CONCAT(", [""ip"", """, AO113, """]")), "]"))</f>
        <v/>
      </c>
    </row>
    <row r="114" spans="1:42" ht="16" customHeight="1" x14ac:dyDescent="0.2">
      <c r="A114" s="8">
        <v>1607</v>
      </c>
      <c r="B114" s="8" t="s">
        <v>26</v>
      </c>
      <c r="C114" s="8" t="s">
        <v>535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775</v>
      </c>
      <c r="R114" s="17">
        <v>300</v>
      </c>
      <c r="S114" s="16" t="s">
        <v>823</v>
      </c>
      <c r="T114" s="16" t="s">
        <v>859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772</v>
      </c>
      <c r="AI114" s="8" t="s">
        <v>793</v>
      </c>
      <c r="AJ114" s="8" t="s">
        <v>771</v>
      </c>
      <c r="AK114" s="8" t="s">
        <v>535</v>
      </c>
      <c r="AL114" s="8" t="s">
        <v>127</v>
      </c>
      <c r="AN114" s="8" t="s">
        <v>795</v>
      </c>
      <c r="AP114" s="8" t="str">
        <f>IF(AND(ISBLANK(AN114), ISBLANK(AO114)), "", _xlfn.CONCAT("[", IF(ISBLANK(AN114), "", _xlfn.CONCAT("[""mac"", """, AN114, """]")), IF(ISBLANK(AO114), "", _xlfn.CONCAT(", [""ip"", """, AO114, """]")), "]"))</f>
        <v>[["mac", "0x001788010343c36f"]]</v>
      </c>
    </row>
    <row r="115" spans="1:42" ht="16" customHeight="1" x14ac:dyDescent="0.2">
      <c r="A115" s="8">
        <v>1608</v>
      </c>
      <c r="B115" s="8" t="s">
        <v>26</v>
      </c>
      <c r="C115" s="8" t="s">
        <v>535</v>
      </c>
      <c r="D115" s="8" t="s">
        <v>137</v>
      </c>
      <c r="E115" s="8" t="s">
        <v>392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784</v>
      </c>
      <c r="K115" s="8" t="s">
        <v>1110</v>
      </c>
      <c r="M115" s="8" t="s">
        <v>136</v>
      </c>
      <c r="O115" s="8"/>
      <c r="P115" s="10"/>
      <c r="Q115" s="10" t="s">
        <v>776</v>
      </c>
      <c r="R115" s="17">
        <v>400</v>
      </c>
      <c r="S115" s="16" t="s">
        <v>897</v>
      </c>
      <c r="T115" s="16" t="s">
        <v>858</v>
      </c>
      <c r="U115" s="8"/>
      <c r="X115" s="8" t="s">
        <v>375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772</v>
      </c>
      <c r="AI115" s="8" t="s">
        <v>773</v>
      </c>
      <c r="AJ115" s="8" t="s">
        <v>771</v>
      </c>
      <c r="AK115" s="8" t="s">
        <v>535</v>
      </c>
      <c r="AL115" s="8" t="s">
        <v>593</v>
      </c>
      <c r="AP115" s="8" t="str">
        <f>IF(AND(ISBLANK(AN115), ISBLANK(AO115)), "", _xlfn.CONCAT("[", IF(ISBLANK(AN115), "", _xlfn.CONCAT("[""mac"", """, AN115, """]")), IF(ISBLANK(AO115), "", _xlfn.CONCAT(", [""ip"", """, AO115, """]")), "]"))</f>
        <v/>
      </c>
    </row>
    <row r="116" spans="1:42" ht="16" customHeight="1" x14ac:dyDescent="0.2">
      <c r="A116" s="8">
        <v>1609</v>
      </c>
      <c r="B116" s="8" t="s">
        <v>26</v>
      </c>
      <c r="C116" s="8" t="s">
        <v>535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775</v>
      </c>
      <c r="R116" s="17">
        <v>400</v>
      </c>
      <c r="S116" s="16" t="s">
        <v>823</v>
      </c>
      <c r="T116" s="16" t="s">
        <v>858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772</v>
      </c>
      <c r="AI116" s="8" t="s">
        <v>774</v>
      </c>
      <c r="AJ116" s="8" t="s">
        <v>771</v>
      </c>
      <c r="AK116" s="8" t="s">
        <v>535</v>
      </c>
      <c r="AL116" s="8" t="s">
        <v>593</v>
      </c>
      <c r="AN116" s="8" t="s">
        <v>798</v>
      </c>
      <c r="AP116" s="8" t="str">
        <f>IF(AND(ISBLANK(AN116), ISBLANK(AO116)), "", _xlfn.CONCAT("[", IF(ISBLANK(AN116), "", _xlfn.CONCAT("[""mac"", """, AN116, """]")), IF(ISBLANK(AO116), "", _xlfn.CONCAT(", [""ip"", """, AO116, """]")), "]"))</f>
        <v>[["mac", "0x00178801043283b0"]]</v>
      </c>
    </row>
    <row r="117" spans="1:42" ht="16" customHeight="1" x14ac:dyDescent="0.2">
      <c r="A117" s="8">
        <v>1610</v>
      </c>
      <c r="B117" s="8" t="s">
        <v>26</v>
      </c>
      <c r="C117" s="8" t="s">
        <v>535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775</v>
      </c>
      <c r="R117" s="17">
        <v>400</v>
      </c>
      <c r="S117" s="16" t="s">
        <v>823</v>
      </c>
      <c r="T117" s="16" t="s">
        <v>858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772</v>
      </c>
      <c r="AI117" s="8" t="s">
        <v>781</v>
      </c>
      <c r="AJ117" s="8" t="s">
        <v>771</v>
      </c>
      <c r="AK117" s="8" t="s">
        <v>535</v>
      </c>
      <c r="AL117" s="8" t="s">
        <v>593</v>
      </c>
      <c r="AN117" s="8" t="s">
        <v>799</v>
      </c>
      <c r="AP117" s="8" t="str">
        <f>IF(AND(ISBLANK(AN117), ISBLANK(AO117)), "", _xlfn.CONCAT("[", IF(ISBLANK(AN117), "", _xlfn.CONCAT("[""mac"", """, AN117, """]")), IF(ISBLANK(AO117), "", _xlfn.CONCAT(", [""ip"", """, AO117, """]")), "]"))</f>
        <v>[["mac", "0x0017880104329975"]]</v>
      </c>
    </row>
    <row r="118" spans="1:42" ht="16" customHeight="1" x14ac:dyDescent="0.2">
      <c r="A118" s="8">
        <v>1611</v>
      </c>
      <c r="B118" s="8" t="s">
        <v>26</v>
      </c>
      <c r="C118" s="8" t="s">
        <v>535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775</v>
      </c>
      <c r="R118" s="17">
        <v>400</v>
      </c>
      <c r="S118" s="16" t="s">
        <v>823</v>
      </c>
      <c r="T118" s="16" t="s">
        <v>858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772</v>
      </c>
      <c r="AI118" s="8" t="s">
        <v>782</v>
      </c>
      <c r="AJ118" s="8" t="s">
        <v>771</v>
      </c>
      <c r="AK118" s="8" t="s">
        <v>535</v>
      </c>
      <c r="AL118" s="8" t="s">
        <v>593</v>
      </c>
      <c r="AN118" s="8" t="s">
        <v>800</v>
      </c>
      <c r="AP118" s="8" t="str">
        <f>IF(AND(ISBLANK(AN118), ISBLANK(AO118)), "", _xlfn.CONCAT("[", IF(ISBLANK(AN118), "", _xlfn.CONCAT("[""mac"", """, AN118, """]")), IF(ISBLANK(AO118), "", _xlfn.CONCAT(", [""ip"", """, AO118, """]")), "]"))</f>
        <v>[["mac", "0x001788010432996f"]]</v>
      </c>
    </row>
    <row r="119" spans="1:42" ht="16" customHeight="1" x14ac:dyDescent="0.2">
      <c r="A119" s="8">
        <v>1612</v>
      </c>
      <c r="B119" s="8" t="s">
        <v>26</v>
      </c>
      <c r="C119" s="8" t="s">
        <v>535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775</v>
      </c>
      <c r="R119" s="17">
        <v>400</v>
      </c>
      <c r="S119" s="16" t="s">
        <v>823</v>
      </c>
      <c r="T119" s="16" t="s">
        <v>858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772</v>
      </c>
      <c r="AI119" s="8" t="s">
        <v>789</v>
      </c>
      <c r="AJ119" s="8" t="s">
        <v>771</v>
      </c>
      <c r="AK119" s="8" t="s">
        <v>535</v>
      </c>
      <c r="AL119" s="8" t="s">
        <v>593</v>
      </c>
      <c r="AN119" s="8" t="s">
        <v>801</v>
      </c>
      <c r="AP119" s="8" t="str">
        <f>IF(AND(ISBLANK(AN119), ISBLANK(AO119)), "", _xlfn.CONCAT("[", IF(ISBLANK(AN119), "", _xlfn.CONCAT("[""mac"", """, AN119, """]")), IF(ISBLANK(AO119), "", _xlfn.CONCAT(", [""ip"", """, AO119, """]")), "]"))</f>
        <v>[["mac", "0x001788010444db4e"]]</v>
      </c>
    </row>
    <row r="120" spans="1:42" ht="16" customHeight="1" x14ac:dyDescent="0.2">
      <c r="A120" s="8">
        <v>1613</v>
      </c>
      <c r="B120" s="8" t="s">
        <v>26</v>
      </c>
      <c r="C120" s="8" t="s">
        <v>535</v>
      </c>
      <c r="D120" s="8" t="s">
        <v>137</v>
      </c>
      <c r="E120" s="8" t="s">
        <v>393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784</v>
      </c>
      <c r="K120" s="8" t="s">
        <v>1109</v>
      </c>
      <c r="M120" s="8" t="s">
        <v>136</v>
      </c>
      <c r="O120" s="8"/>
      <c r="P120" s="10"/>
      <c r="Q120" s="10" t="s">
        <v>776</v>
      </c>
      <c r="R120" s="17">
        <v>500</v>
      </c>
      <c r="S120" s="16" t="s">
        <v>897</v>
      </c>
      <c r="T120" s="16" t="s">
        <v>860</v>
      </c>
      <c r="U120" s="8"/>
      <c r="X120" s="8" t="s">
        <v>375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772</v>
      </c>
      <c r="AI120" s="8" t="s">
        <v>773</v>
      </c>
      <c r="AJ120" s="8" t="s">
        <v>771</v>
      </c>
      <c r="AK120" s="8" t="s">
        <v>535</v>
      </c>
      <c r="AL120" s="8" t="s">
        <v>205</v>
      </c>
      <c r="AP120" s="8" t="str">
        <f>IF(AND(ISBLANK(AN120), ISBLANK(AO120)), "", _xlfn.CONCAT("[", IF(ISBLANK(AN120), "", _xlfn.CONCAT("[""mac"", """, AN120, """]")), IF(ISBLANK(AO120), "", _xlfn.CONCAT(", [""ip"", """, AO120, """]")), "]"))</f>
        <v/>
      </c>
    </row>
    <row r="121" spans="1:42" ht="16" customHeight="1" x14ac:dyDescent="0.2">
      <c r="A121" s="8">
        <v>1614</v>
      </c>
      <c r="B121" s="8" t="s">
        <v>26</v>
      </c>
      <c r="C121" s="8" t="s">
        <v>535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775</v>
      </c>
      <c r="R121" s="17">
        <v>500</v>
      </c>
      <c r="S121" s="16" t="s">
        <v>823</v>
      </c>
      <c r="T121" s="16" t="s">
        <v>860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772</v>
      </c>
      <c r="AI121" s="8" t="s">
        <v>774</v>
      </c>
      <c r="AJ121" s="8" t="s">
        <v>771</v>
      </c>
      <c r="AK121" s="8" t="s">
        <v>535</v>
      </c>
      <c r="AL121" s="8" t="s">
        <v>205</v>
      </c>
      <c r="AN121" s="8" t="s">
        <v>802</v>
      </c>
      <c r="AP121" s="8" t="str">
        <f>IF(AND(ISBLANK(AN121), ISBLANK(AO121)), "", _xlfn.CONCAT("[", IF(ISBLANK(AN121), "", _xlfn.CONCAT("[""mac"", """, AN121, """]")), IF(ISBLANK(AO121), "", _xlfn.CONCAT(", [""ip"", """, AO121, """]")), "]"))</f>
        <v>[["mac", "0x00178801039f69d5"]]</v>
      </c>
    </row>
    <row r="122" spans="1:42" ht="16" customHeight="1" x14ac:dyDescent="0.2">
      <c r="A122" s="8">
        <v>1615</v>
      </c>
      <c r="B122" s="8" t="s">
        <v>26</v>
      </c>
      <c r="C122" s="8" t="s">
        <v>535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775</v>
      </c>
      <c r="R122" s="17">
        <v>500</v>
      </c>
      <c r="S122" s="16" t="s">
        <v>823</v>
      </c>
      <c r="T122" s="16" t="s">
        <v>860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772</v>
      </c>
      <c r="AI122" s="8" t="s">
        <v>781</v>
      </c>
      <c r="AJ122" s="8" t="s">
        <v>771</v>
      </c>
      <c r="AK122" s="8" t="s">
        <v>535</v>
      </c>
      <c r="AL122" s="8" t="s">
        <v>205</v>
      </c>
      <c r="AN122" s="8" t="s">
        <v>803</v>
      </c>
      <c r="AP122" s="8" t="str">
        <f>IF(AND(ISBLANK(AN122), ISBLANK(AO122)), "", _xlfn.CONCAT("[", IF(ISBLANK(AN122), "", _xlfn.CONCAT("[""mac"", """, AN122, """]")), IF(ISBLANK(AO122), "", _xlfn.CONCAT(", [""ip"", """, AO122, """]")), "]"))</f>
        <v>[["mac", "0x00178801039f56c4"]]</v>
      </c>
    </row>
    <row r="123" spans="1:42" ht="16" customHeight="1" x14ac:dyDescent="0.2">
      <c r="A123" s="8">
        <v>1616</v>
      </c>
      <c r="B123" s="8" t="s">
        <v>26</v>
      </c>
      <c r="C123" s="8" t="s">
        <v>535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775</v>
      </c>
      <c r="R123" s="17">
        <v>500</v>
      </c>
      <c r="S123" s="16" t="s">
        <v>823</v>
      </c>
      <c r="T123" s="16" t="s">
        <v>860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772</v>
      </c>
      <c r="AI123" s="8" t="s">
        <v>782</v>
      </c>
      <c r="AJ123" s="8" t="s">
        <v>771</v>
      </c>
      <c r="AK123" s="8" t="s">
        <v>535</v>
      </c>
      <c r="AL123" s="8" t="s">
        <v>205</v>
      </c>
      <c r="AN123" s="8" t="s">
        <v>804</v>
      </c>
      <c r="AP123" s="8" t="str">
        <f>IF(AND(ISBLANK(AN123), ISBLANK(AO123)), "", _xlfn.CONCAT("[", IF(ISBLANK(AN123), "", _xlfn.CONCAT("[""mac"", """, AN123, """]")), IF(ISBLANK(AO123), "", _xlfn.CONCAT(", [""ip"", """, AO123, """]")), "]"))</f>
        <v>[["mac", "0x00178801039f584a"]]</v>
      </c>
    </row>
    <row r="124" spans="1:42" ht="16" customHeight="1" x14ac:dyDescent="0.2">
      <c r="A124" s="8">
        <v>1617</v>
      </c>
      <c r="B124" s="8" t="s">
        <v>26</v>
      </c>
      <c r="C124" s="8" t="s">
        <v>535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775</v>
      </c>
      <c r="R124" s="17">
        <v>500</v>
      </c>
      <c r="S124" s="16" t="s">
        <v>823</v>
      </c>
      <c r="T124" s="16" t="s">
        <v>860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772</v>
      </c>
      <c r="AI124" s="8" t="s">
        <v>789</v>
      </c>
      <c r="AJ124" s="8" t="s">
        <v>771</v>
      </c>
      <c r="AK124" s="8" t="s">
        <v>535</v>
      </c>
      <c r="AL124" s="8" t="s">
        <v>205</v>
      </c>
      <c r="AN124" s="8" t="s">
        <v>805</v>
      </c>
      <c r="AP124" s="8" t="str">
        <f>IF(AND(ISBLANK(AN124), ISBLANK(AO124)), "", _xlfn.CONCAT("[", IF(ISBLANK(AN124), "", _xlfn.CONCAT("[""mac"", """, AN124, """]")), IF(ISBLANK(AO124), "", _xlfn.CONCAT(", [""ip"", """, AO124, """]")), "]"))</f>
        <v>[["mac", "0x00178801039f69d4"]]</v>
      </c>
    </row>
    <row r="125" spans="1:42" ht="16" customHeight="1" x14ac:dyDescent="0.2">
      <c r="A125" s="8">
        <v>1618</v>
      </c>
      <c r="B125" s="8" t="s">
        <v>26</v>
      </c>
      <c r="C125" s="8" t="s">
        <v>535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775</v>
      </c>
      <c r="R125" s="17">
        <v>500</v>
      </c>
      <c r="S125" s="16" t="s">
        <v>823</v>
      </c>
      <c r="T125" s="16" t="s">
        <v>860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772</v>
      </c>
      <c r="AI125" s="8" t="s">
        <v>790</v>
      </c>
      <c r="AJ125" s="8" t="s">
        <v>771</v>
      </c>
      <c r="AK125" s="8" t="s">
        <v>535</v>
      </c>
      <c r="AL125" s="8" t="s">
        <v>205</v>
      </c>
      <c r="AN125" s="8" t="s">
        <v>806</v>
      </c>
      <c r="AP125" s="8" t="str">
        <f>IF(AND(ISBLANK(AN125), ISBLANK(AO125)), "", _xlfn.CONCAT("[", IF(ISBLANK(AN125), "", _xlfn.CONCAT("[""mac"", """, AN125, """]")), IF(ISBLANK(AO125), "", _xlfn.CONCAT(", [""ip"", """, AO125, """]")), "]"))</f>
        <v>[["mac", "0x00178801039f574e"]]</v>
      </c>
    </row>
    <row r="126" spans="1:42" ht="16" customHeight="1" x14ac:dyDescent="0.2">
      <c r="A126" s="8">
        <v>1619</v>
      </c>
      <c r="B126" s="8" t="s">
        <v>26</v>
      </c>
      <c r="C126" s="8" t="s">
        <v>535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775</v>
      </c>
      <c r="R126" s="17">
        <v>500</v>
      </c>
      <c r="S126" s="16" t="s">
        <v>823</v>
      </c>
      <c r="T126" s="16" t="s">
        <v>860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772</v>
      </c>
      <c r="AI126" s="8" t="s">
        <v>791</v>
      </c>
      <c r="AJ126" s="8" t="s">
        <v>771</v>
      </c>
      <c r="AK126" s="8" t="s">
        <v>535</v>
      </c>
      <c r="AL126" s="8" t="s">
        <v>205</v>
      </c>
      <c r="AN126" s="8" t="s">
        <v>807</v>
      </c>
      <c r="AP126" s="8" t="str">
        <f>IF(AND(ISBLANK(AN126), ISBLANK(AO126)), "", _xlfn.CONCAT("[", IF(ISBLANK(AN126), "", _xlfn.CONCAT("[""mac"", """, AN126, """]")), IF(ISBLANK(AO126), "", _xlfn.CONCAT(", [""ip"", """, AO126, """]")), "]"))</f>
        <v>[["mac", "0x00178801039f4eed"]]</v>
      </c>
    </row>
    <row r="127" spans="1:42" ht="16" customHeight="1" x14ac:dyDescent="0.2">
      <c r="A127" s="8">
        <v>1620</v>
      </c>
      <c r="B127" s="8" t="s">
        <v>26</v>
      </c>
      <c r="C127" s="8" t="s">
        <v>535</v>
      </c>
      <c r="D127" s="8" t="s">
        <v>137</v>
      </c>
      <c r="E127" s="8" t="s">
        <v>394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784</v>
      </c>
      <c r="K127" s="8" t="s">
        <v>1109</v>
      </c>
      <c r="M127" s="8" t="s">
        <v>136</v>
      </c>
      <c r="O127" s="8"/>
      <c r="P127" s="10"/>
      <c r="Q127" s="10" t="s">
        <v>776</v>
      </c>
      <c r="R127" s="17">
        <v>600</v>
      </c>
      <c r="S127" s="16" t="s">
        <v>897</v>
      </c>
      <c r="T127" s="16" t="s">
        <v>860</v>
      </c>
      <c r="U127" s="8"/>
      <c r="X127" s="8" t="s">
        <v>375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772</v>
      </c>
      <c r="AI127" s="8" t="s">
        <v>773</v>
      </c>
      <c r="AJ127" s="8" t="s">
        <v>771</v>
      </c>
      <c r="AK127" s="8" t="s">
        <v>535</v>
      </c>
      <c r="AL127" s="8" t="s">
        <v>206</v>
      </c>
      <c r="AP127" s="8" t="str">
        <f>IF(AND(ISBLANK(AN127), ISBLANK(AO127)), "", _xlfn.CONCAT("[", IF(ISBLANK(AN127), "", _xlfn.CONCAT("[""mac"", """, AN127, """]")), IF(ISBLANK(AO127), "", _xlfn.CONCAT(", [""ip"", """, AO127, """]")), "]"))</f>
        <v/>
      </c>
    </row>
    <row r="128" spans="1:42" ht="16" customHeight="1" x14ac:dyDescent="0.2">
      <c r="A128" s="8">
        <v>1621</v>
      </c>
      <c r="B128" s="8" t="s">
        <v>26</v>
      </c>
      <c r="C128" s="8" t="s">
        <v>535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775</v>
      </c>
      <c r="R128" s="17">
        <v>600</v>
      </c>
      <c r="S128" s="16" t="s">
        <v>823</v>
      </c>
      <c r="T128" s="16" t="s">
        <v>860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772</v>
      </c>
      <c r="AI128" s="8" t="s">
        <v>774</v>
      </c>
      <c r="AJ128" s="8" t="s">
        <v>771</v>
      </c>
      <c r="AK128" s="8" t="s">
        <v>535</v>
      </c>
      <c r="AL128" s="8" t="s">
        <v>206</v>
      </c>
      <c r="AN128" s="8" t="s">
        <v>808</v>
      </c>
      <c r="AP128" s="8" t="str">
        <f>IF(AND(ISBLANK(AN128), ISBLANK(AO128)), "", _xlfn.CONCAT("[", IF(ISBLANK(AN128), "", _xlfn.CONCAT("[""mac"", """, AN128, """]")), IF(ISBLANK(AO128), "", _xlfn.CONCAT(", [""ip"", """, AO128, """]")), "]"))</f>
        <v>[["mac", "0x00178801039f6b78"]]</v>
      </c>
    </row>
    <row r="129" spans="1:42" ht="16" customHeight="1" x14ac:dyDescent="0.2">
      <c r="A129" s="8">
        <v>1622</v>
      </c>
      <c r="B129" s="8" t="s">
        <v>26</v>
      </c>
      <c r="C129" s="8" t="s">
        <v>535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775</v>
      </c>
      <c r="R129" s="17">
        <v>600</v>
      </c>
      <c r="S129" s="16" t="s">
        <v>823</v>
      </c>
      <c r="T129" s="16" t="s">
        <v>860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772</v>
      </c>
      <c r="AI129" s="8" t="s">
        <v>781</v>
      </c>
      <c r="AJ129" s="8" t="s">
        <v>771</v>
      </c>
      <c r="AK129" s="8" t="s">
        <v>535</v>
      </c>
      <c r="AL129" s="8" t="s">
        <v>206</v>
      </c>
      <c r="AN129" s="8" t="s">
        <v>809</v>
      </c>
      <c r="AP129" s="8" t="str">
        <f>IF(AND(ISBLANK(AN129), ISBLANK(AO129)), "", _xlfn.CONCAT("[", IF(ISBLANK(AN129), "", _xlfn.CONCAT("[""mac"", """, AN129, """]")), IF(ISBLANK(AO129), "", _xlfn.CONCAT(", [""ip"", """, AO129, """]")), "]"))</f>
        <v>[["mac", "0x001788010444ef85"]]</v>
      </c>
    </row>
    <row r="130" spans="1:42" ht="16" customHeight="1" x14ac:dyDescent="0.2">
      <c r="A130" s="8">
        <v>1623</v>
      </c>
      <c r="B130" s="8" t="s">
        <v>26</v>
      </c>
      <c r="C130" s="8" t="s">
        <v>535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775</v>
      </c>
      <c r="R130" s="17">
        <v>600</v>
      </c>
      <c r="S130" s="16" t="s">
        <v>823</v>
      </c>
      <c r="T130" s="16" t="s">
        <v>860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772</v>
      </c>
      <c r="AI130" s="8" t="s">
        <v>782</v>
      </c>
      <c r="AJ130" s="8" t="s">
        <v>771</v>
      </c>
      <c r="AK130" s="8" t="s">
        <v>535</v>
      </c>
      <c r="AL130" s="8" t="s">
        <v>206</v>
      </c>
      <c r="AN130" s="8" t="s">
        <v>810</v>
      </c>
      <c r="AP130" s="8" t="str">
        <f>IF(AND(ISBLANK(AN130), ISBLANK(AO130)), "", _xlfn.CONCAT("[", IF(ISBLANK(AN130), "", _xlfn.CONCAT("[""mac"", """, AN130, """]")), IF(ISBLANK(AO130), "", _xlfn.CONCAT(", [""ip"", """, AO130, """]")), "]"))</f>
        <v>[["mac", "0x00178801039f6b4a"]]</v>
      </c>
    </row>
    <row r="131" spans="1:42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953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783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40"/>
      <c r="AL131" s="8" t="s">
        <v>173</v>
      </c>
      <c r="AP131" s="8" t="str">
        <f>IF(AND(ISBLANK(AN131), ISBLANK(AO131)), "", _xlfn.CONCAT("[", IF(ISBLANK(AN131), "", _xlfn.CONCAT("[""mac"", """, AN131, """]")), IF(ISBLANK(AO131), "", _xlfn.CONCAT(", [""ip"", """, AO131, """]")), "]"))</f>
        <v/>
      </c>
    </row>
    <row r="132" spans="1:42" ht="16" customHeight="1" x14ac:dyDescent="0.2">
      <c r="A132" s="8">
        <v>1625</v>
      </c>
      <c r="B132" s="8" t="s">
        <v>26</v>
      </c>
      <c r="C132" s="8" t="s">
        <v>535</v>
      </c>
      <c r="D132" s="8" t="s">
        <v>137</v>
      </c>
      <c r="E132" s="8" t="s">
        <v>870</v>
      </c>
      <c r="F132" s="8" t="str">
        <f>IF(ISBLANK(E132), "", Table2[[#This Row],[unique_id]])</f>
        <v>lounge_lamp</v>
      </c>
      <c r="G132" s="8" t="s">
        <v>871</v>
      </c>
      <c r="H132" s="8" t="s">
        <v>139</v>
      </c>
      <c r="I132" s="8" t="s">
        <v>132</v>
      </c>
      <c r="J132" s="8" t="s">
        <v>824</v>
      </c>
      <c r="K132" s="8" t="s">
        <v>1109</v>
      </c>
      <c r="M132" s="8" t="s">
        <v>136</v>
      </c>
      <c r="O132" s="8"/>
      <c r="P132" s="10"/>
      <c r="Q132" s="10" t="s">
        <v>776</v>
      </c>
      <c r="R132" s="17" t="s">
        <v>873</v>
      </c>
      <c r="S132" s="16" t="s">
        <v>897</v>
      </c>
      <c r="T132" s="16" t="s">
        <v>860</v>
      </c>
      <c r="U132" s="8"/>
      <c r="X132" s="8" t="s">
        <v>375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772</v>
      </c>
      <c r="AI132" s="8" t="s">
        <v>787</v>
      </c>
      <c r="AJ132" s="8" t="s">
        <v>771</v>
      </c>
      <c r="AK132" s="8" t="s">
        <v>535</v>
      </c>
      <c r="AL132" s="8" t="s">
        <v>206</v>
      </c>
      <c r="AP132" s="8" t="str">
        <f>IF(AND(ISBLANK(AN132), ISBLANK(AO132)), "", _xlfn.CONCAT("[", IF(ISBLANK(AN132), "", _xlfn.CONCAT("[""mac"", """, AN132, """]")), IF(ISBLANK(AO132), "", _xlfn.CONCAT(", [""ip"", """, AO132, """]")), "]"))</f>
        <v/>
      </c>
    </row>
    <row r="133" spans="1:42" ht="16" customHeight="1" x14ac:dyDescent="0.2">
      <c r="A133" s="8">
        <v>1626</v>
      </c>
      <c r="B133" s="8" t="s">
        <v>26</v>
      </c>
      <c r="C133" s="8" t="s">
        <v>535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775</v>
      </c>
      <c r="R133" s="17" t="s">
        <v>873</v>
      </c>
      <c r="S133" s="16" t="s">
        <v>823</v>
      </c>
      <c r="T133" s="16" t="s">
        <v>859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772</v>
      </c>
      <c r="AI133" s="8" t="s">
        <v>788</v>
      </c>
      <c r="AJ133" s="8" t="s">
        <v>771</v>
      </c>
      <c r="AK133" s="8" t="s">
        <v>535</v>
      </c>
      <c r="AL133" s="8" t="s">
        <v>206</v>
      </c>
      <c r="AN133" s="8" t="s">
        <v>872</v>
      </c>
      <c r="AP133" s="8" t="str">
        <f>IF(AND(ISBLANK(AN133), ISBLANK(AO133)), "", _xlfn.CONCAT("[", IF(ISBLANK(AN133), "", _xlfn.CONCAT("[""mac"", """, AN133, """]")), IF(ISBLANK(AO133), "", _xlfn.CONCAT(", [""ip"", """, AO133, """]")), "]"))</f>
        <v>[["mac", "0x0017880106bc4f2d"]]</v>
      </c>
    </row>
    <row r="134" spans="1:42" ht="16" customHeight="1" x14ac:dyDescent="0.2">
      <c r="A134" s="8">
        <v>1627</v>
      </c>
      <c r="B134" s="8" t="s">
        <v>26</v>
      </c>
      <c r="C134" s="8" t="s">
        <v>535</v>
      </c>
      <c r="D134" s="8" t="s">
        <v>137</v>
      </c>
      <c r="E134" s="8" t="s">
        <v>395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784</v>
      </c>
      <c r="K134" s="8" t="s">
        <v>1110</v>
      </c>
      <c r="M134" s="8" t="s">
        <v>136</v>
      </c>
      <c r="O134" s="8"/>
      <c r="P134" s="10"/>
      <c r="Q134" s="10" t="s">
        <v>776</v>
      </c>
      <c r="R134" s="10">
        <v>700</v>
      </c>
      <c r="S134" s="16" t="s">
        <v>897</v>
      </c>
      <c r="T134" s="16" t="s">
        <v>858</v>
      </c>
      <c r="U134" s="8"/>
      <c r="X134" s="8" t="s">
        <v>375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772</v>
      </c>
      <c r="AI134" s="8" t="s">
        <v>773</v>
      </c>
      <c r="AJ134" s="8" t="s">
        <v>771</v>
      </c>
      <c r="AK134" s="8" t="s">
        <v>535</v>
      </c>
      <c r="AL134" s="8" t="s">
        <v>204</v>
      </c>
      <c r="AP134" s="8" t="str">
        <f>IF(AND(ISBLANK(AN134), ISBLANK(AO134)), "", _xlfn.CONCAT("[", IF(ISBLANK(AN134), "", _xlfn.CONCAT("[""mac"", """, AN134, """]")), IF(ISBLANK(AO134), "", _xlfn.CONCAT(", [""ip"", """, AO134, """]")), "]"))</f>
        <v/>
      </c>
    </row>
    <row r="135" spans="1:42" ht="16" customHeight="1" x14ac:dyDescent="0.2">
      <c r="A135" s="8">
        <v>1628</v>
      </c>
      <c r="B135" s="8" t="s">
        <v>26</v>
      </c>
      <c r="C135" s="8" t="s">
        <v>535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775</v>
      </c>
      <c r="R135" s="10">
        <v>700</v>
      </c>
      <c r="S135" s="16" t="s">
        <v>823</v>
      </c>
      <c r="T135" s="16" t="s">
        <v>858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772</v>
      </c>
      <c r="AI135" s="8" t="s">
        <v>774</v>
      </c>
      <c r="AJ135" s="8" t="s">
        <v>771</v>
      </c>
      <c r="AK135" s="8" t="s">
        <v>535</v>
      </c>
      <c r="AL135" s="8" t="s">
        <v>204</v>
      </c>
      <c r="AN135" s="8" t="s">
        <v>770</v>
      </c>
      <c r="AP135" s="8" t="str">
        <f>IF(AND(ISBLANK(AN135), ISBLANK(AO135)), "", _xlfn.CONCAT("[", IF(ISBLANK(AN135), "", _xlfn.CONCAT("[""mac"", """, AN135, """]")), IF(ISBLANK(AO135), "", _xlfn.CONCAT(", [""ip"", """, AO135, """]")), "]"))</f>
        <v>[["mac", "0x00178801039f585a"]]</v>
      </c>
    </row>
    <row r="136" spans="1:42" ht="16" customHeight="1" x14ac:dyDescent="0.2">
      <c r="A136" s="8">
        <v>1629</v>
      </c>
      <c r="B136" s="8" t="s">
        <v>26</v>
      </c>
      <c r="C136" s="8" t="s">
        <v>535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775</v>
      </c>
      <c r="R136" s="10">
        <v>700</v>
      </c>
      <c r="S136" s="16" t="s">
        <v>823</v>
      </c>
      <c r="T136" s="16" t="s">
        <v>858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772</v>
      </c>
      <c r="AI136" s="8" t="s">
        <v>781</v>
      </c>
      <c r="AJ136" s="8" t="s">
        <v>771</v>
      </c>
      <c r="AK136" s="8" t="s">
        <v>535</v>
      </c>
      <c r="AL136" s="8" t="s">
        <v>204</v>
      </c>
      <c r="AN136" s="8" t="s">
        <v>779</v>
      </c>
      <c r="AP136" s="8" t="str">
        <f>IF(AND(ISBLANK(AN136), ISBLANK(AO136)), "", _xlfn.CONCAT("[", IF(ISBLANK(AN136), "", _xlfn.CONCAT("[""mac"", """, AN136, """]")), IF(ISBLANK(AO136), "", _xlfn.CONCAT(", [""ip"", """, AO136, """]")), "]"))</f>
        <v>[["mac", "0x00178801039f69d1"]]</v>
      </c>
    </row>
    <row r="137" spans="1:42" ht="16" customHeight="1" x14ac:dyDescent="0.2">
      <c r="A137" s="8">
        <v>1630</v>
      </c>
      <c r="B137" s="8" t="s">
        <v>26</v>
      </c>
      <c r="C137" s="8" t="s">
        <v>535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775</v>
      </c>
      <c r="R137" s="10">
        <v>700</v>
      </c>
      <c r="S137" s="16" t="s">
        <v>823</v>
      </c>
      <c r="T137" s="16" t="s">
        <v>858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772</v>
      </c>
      <c r="AI137" s="8" t="s">
        <v>782</v>
      </c>
      <c r="AJ137" s="8" t="s">
        <v>771</v>
      </c>
      <c r="AK137" s="8" t="s">
        <v>535</v>
      </c>
      <c r="AL137" s="8" t="s">
        <v>204</v>
      </c>
      <c r="AN137" s="8" t="s">
        <v>780</v>
      </c>
      <c r="AP137" s="8" t="str">
        <f>IF(AND(ISBLANK(AN137), ISBLANK(AO137)), "", _xlfn.CONCAT("[", IF(ISBLANK(AN137), "", _xlfn.CONCAT("[""mac"", """, AN137, """]")), IF(ISBLANK(AO137), "", _xlfn.CONCAT(", [""ip"", """, AO137, """]")), "]"))</f>
        <v>[["mac", "0x001788010432a064"]]</v>
      </c>
    </row>
    <row r="138" spans="1:42" ht="16" customHeight="1" x14ac:dyDescent="0.2">
      <c r="A138" s="8">
        <v>1631</v>
      </c>
      <c r="B138" s="8" t="s">
        <v>26</v>
      </c>
      <c r="C138" s="8" t="s">
        <v>535</v>
      </c>
      <c r="D138" s="8" t="s">
        <v>137</v>
      </c>
      <c r="E138" s="8" t="s">
        <v>396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784</v>
      </c>
      <c r="K138" s="8" t="s">
        <v>1109</v>
      </c>
      <c r="M138" s="8" t="s">
        <v>136</v>
      </c>
      <c r="O138" s="8"/>
      <c r="P138" s="10"/>
      <c r="Q138" s="10" t="s">
        <v>776</v>
      </c>
      <c r="R138" s="10">
        <v>800</v>
      </c>
      <c r="S138" s="16" t="s">
        <v>897</v>
      </c>
      <c r="T138" s="16" t="s">
        <v>860</v>
      </c>
      <c r="U138" s="8"/>
      <c r="X138" s="8" t="s">
        <v>375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881</v>
      </c>
      <c r="AI138" s="8" t="s">
        <v>773</v>
      </c>
      <c r="AJ138" s="8" t="s">
        <v>884</v>
      </c>
      <c r="AK138" s="8" t="s">
        <v>535</v>
      </c>
      <c r="AL138" s="8" t="s">
        <v>218</v>
      </c>
      <c r="AP138" s="8" t="str">
        <f>IF(AND(ISBLANK(AN138), ISBLANK(AO138)), "", _xlfn.CONCAT("[", IF(ISBLANK(AN138), "", _xlfn.CONCAT("[""mac"", """, AN138, """]")), IF(ISBLANK(AO138), "", _xlfn.CONCAT(", [""ip"", """, AO138, """]")), "]"))</f>
        <v/>
      </c>
    </row>
    <row r="139" spans="1:42" ht="16" customHeight="1" x14ac:dyDescent="0.2">
      <c r="A139" s="8">
        <v>1632</v>
      </c>
      <c r="B139" s="8" t="s">
        <v>26</v>
      </c>
      <c r="C139" s="8" t="s">
        <v>535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775</v>
      </c>
      <c r="R139" s="10">
        <v>800</v>
      </c>
      <c r="S139" s="16" t="s">
        <v>823</v>
      </c>
      <c r="T139" s="16" t="s">
        <v>860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881</v>
      </c>
      <c r="AI139" s="8" t="s">
        <v>774</v>
      </c>
      <c r="AJ139" s="8" t="s">
        <v>884</v>
      </c>
      <c r="AK139" s="8" t="s">
        <v>535</v>
      </c>
      <c r="AL139" s="8" t="s">
        <v>218</v>
      </c>
      <c r="AN139" s="8" t="s">
        <v>811</v>
      </c>
      <c r="AP139" s="8" t="str">
        <f>IF(AND(ISBLANK(AN139), ISBLANK(AO139)), "", _xlfn.CONCAT("[", IF(ISBLANK(AN139), "", _xlfn.CONCAT("[""mac"", """, AN139, """]")), IF(ISBLANK(AO139), "", _xlfn.CONCAT(", [""ip"", """, AO139, """]")), "]"))</f>
        <v>[["mac", "0x00178801040f8db2"]]</v>
      </c>
    </row>
    <row r="140" spans="1:42" ht="16" customHeight="1" x14ac:dyDescent="0.2">
      <c r="A140" s="8">
        <v>1633</v>
      </c>
      <c r="B140" s="8" t="s">
        <v>26</v>
      </c>
      <c r="C140" s="8" t="s">
        <v>535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775</v>
      </c>
      <c r="R140" s="10">
        <v>800</v>
      </c>
      <c r="S140" s="16" t="s">
        <v>823</v>
      </c>
      <c r="T140" s="16" t="s">
        <v>860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881</v>
      </c>
      <c r="AI140" s="8" t="s">
        <v>781</v>
      </c>
      <c r="AJ140" s="8" t="s">
        <v>884</v>
      </c>
      <c r="AK140" s="8" t="s">
        <v>535</v>
      </c>
      <c r="AL140" s="8" t="s">
        <v>218</v>
      </c>
      <c r="AN140" s="8" t="s">
        <v>812</v>
      </c>
      <c r="AP140" s="8" t="str">
        <f>IF(AND(ISBLANK(AN140), ISBLANK(AO140)), "", _xlfn.CONCAT("[", IF(ISBLANK(AN140), "", _xlfn.CONCAT("[""mac"", """, AN140, """]")), IF(ISBLANK(AO140), "", _xlfn.CONCAT(", [""ip"", """, AO140, """]")), "]"))</f>
        <v>[["mac", "0x001788010343c34f"]]</v>
      </c>
    </row>
    <row r="141" spans="1:42" ht="16" customHeight="1" x14ac:dyDescent="0.2">
      <c r="A141" s="8">
        <v>1634</v>
      </c>
      <c r="B141" s="8" t="s">
        <v>26</v>
      </c>
      <c r="C141" s="8" t="s">
        <v>535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775</v>
      </c>
      <c r="R141" s="10">
        <v>800</v>
      </c>
      <c r="S141" s="16" t="s">
        <v>823</v>
      </c>
      <c r="T141" s="16" t="s">
        <v>860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881</v>
      </c>
      <c r="AI141" s="8" t="s">
        <v>782</v>
      </c>
      <c r="AJ141" s="8" t="s">
        <v>884</v>
      </c>
      <c r="AK141" s="8" t="s">
        <v>535</v>
      </c>
      <c r="AL141" s="8" t="s">
        <v>218</v>
      </c>
      <c r="AN141" s="8" t="s">
        <v>813</v>
      </c>
      <c r="AP141" s="8" t="str">
        <f>IF(AND(ISBLANK(AN141), ISBLANK(AO141)), "", _xlfn.CONCAT("[", IF(ISBLANK(AN141), "", _xlfn.CONCAT("[""mac"", """, AN141, """]")), IF(ISBLANK(AO141), "", _xlfn.CONCAT(", [""ip"", """, AO141, """]")), "]"))</f>
        <v>[["mac", "0x001788010343c147"]]</v>
      </c>
    </row>
    <row r="142" spans="1:42" ht="16" customHeight="1" x14ac:dyDescent="0.2">
      <c r="A142" s="8">
        <v>1635</v>
      </c>
      <c r="B142" s="8" t="s">
        <v>26</v>
      </c>
      <c r="C142" s="8" t="s">
        <v>535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775</v>
      </c>
      <c r="R142" s="10">
        <v>800</v>
      </c>
      <c r="S142" s="16" t="s">
        <v>823</v>
      </c>
      <c r="T142" s="16" t="s">
        <v>860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881</v>
      </c>
      <c r="AI142" s="8" t="s">
        <v>789</v>
      </c>
      <c r="AJ142" s="8" t="s">
        <v>884</v>
      </c>
      <c r="AK142" s="8" t="s">
        <v>535</v>
      </c>
      <c r="AL142" s="8" t="s">
        <v>218</v>
      </c>
      <c r="AN142" s="8" t="s">
        <v>814</v>
      </c>
      <c r="AP142" s="8" t="str">
        <f>IF(AND(ISBLANK(AN142), ISBLANK(AO142)), "", _xlfn.CONCAT("[", IF(ISBLANK(AN142), "", _xlfn.CONCAT("[""mac"", """, AN142, """]")), IF(ISBLANK(AO142), "", _xlfn.CONCAT(", [""ip"", """, AO142, """]")), "]"))</f>
        <v>[["mac", "0x001788010343b9d8"]]</v>
      </c>
    </row>
    <row r="143" spans="1:42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912</v>
      </c>
      <c r="F143" s="8" t="str">
        <f>IF(ISBLANK(E143), "", Table2[[#This Row],[unique_id]])</f>
        <v>kitchen_downlights</v>
      </c>
      <c r="G143" s="8" t="s">
        <v>913</v>
      </c>
      <c r="H143" s="8" t="s">
        <v>139</v>
      </c>
      <c r="I143" s="8" t="s">
        <v>132</v>
      </c>
      <c r="J143" s="8" t="s">
        <v>914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40"/>
      <c r="AG143" s="8" t="str">
        <f>IF(OR(ISBLANK(AN143), ISBLANK(AO143)), "", LOWER(_xlfn.CONCAT(Table2[[#This Row],[device_manufacturer]], "-",Table2[[#This Row],[device_suggested_area]], "-", Table2[[#This Row],[device_identifiers]])))</f>
        <v>tplink-kitchen-downlights</v>
      </c>
      <c r="AH143" s="10" t="s">
        <v>496</v>
      </c>
      <c r="AI143" s="8" t="s">
        <v>915</v>
      </c>
      <c r="AJ143" s="8" t="s">
        <v>493</v>
      </c>
      <c r="AK143" s="8" t="str">
        <f>IF(OR(ISBLANK(AN143), ISBLANK(AO143)), "", Table2[[#This Row],[device_via_device]])</f>
        <v>TPLink</v>
      </c>
      <c r="AL143" s="8" t="s">
        <v>218</v>
      </c>
      <c r="AM143" s="8" t="s">
        <v>629</v>
      </c>
      <c r="AN143" s="8" t="s">
        <v>481</v>
      </c>
      <c r="AO143" s="8" t="s">
        <v>620</v>
      </c>
      <c r="AP143" s="8" t="str">
        <f>IF(AND(ISBLANK(AN143), ISBLANK(AO143)), "", _xlfn.CONCAT("[", IF(ISBLANK(AN143), "", _xlfn.CONCAT("[""mac"", """, AN143, """]")), IF(ISBLANK(AO143), "", _xlfn.CONCAT(", [""ip"", """, AO143, """]")), "]"))</f>
        <v>[["mac", "ac:84:c6:54:a3:96"], ["ip", "10.0.6.79"]]</v>
      </c>
    </row>
    <row r="144" spans="1:42" ht="16" customHeight="1" x14ac:dyDescent="0.2">
      <c r="A144" s="8">
        <v>1637</v>
      </c>
      <c r="B144" s="8" t="s">
        <v>26</v>
      </c>
      <c r="C144" s="8" t="s">
        <v>535</v>
      </c>
      <c r="D144" s="8" t="s">
        <v>137</v>
      </c>
      <c r="E144" s="8" t="s">
        <v>397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784</v>
      </c>
      <c r="K144" s="8" t="s">
        <v>1109</v>
      </c>
      <c r="M144" s="8" t="s">
        <v>136</v>
      </c>
      <c r="O144" s="8"/>
      <c r="P144" s="10"/>
      <c r="Q144" s="10" t="s">
        <v>776</v>
      </c>
      <c r="R144" s="10">
        <v>900</v>
      </c>
      <c r="S144" s="16" t="s">
        <v>897</v>
      </c>
      <c r="T144" s="16" t="s">
        <v>860</v>
      </c>
      <c r="U144" s="8"/>
      <c r="X144" s="8" t="s">
        <v>375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772</v>
      </c>
      <c r="AI144" s="8" t="s">
        <v>773</v>
      </c>
      <c r="AJ144" s="8" t="s">
        <v>771</v>
      </c>
      <c r="AK144" s="8" t="s">
        <v>535</v>
      </c>
      <c r="AL144" s="8" t="s">
        <v>226</v>
      </c>
      <c r="AP144" s="8" t="str">
        <f>IF(AND(ISBLANK(AN144), ISBLANK(AO144)), "", _xlfn.CONCAT("[", IF(ISBLANK(AN144), "", _xlfn.CONCAT("[""mac"", """, AN144, """]")), IF(ISBLANK(AO144), "", _xlfn.CONCAT(", [""ip"", """, AO144, """]")), "]"))</f>
        <v/>
      </c>
    </row>
    <row r="145" spans="1:42" ht="16" customHeight="1" x14ac:dyDescent="0.2">
      <c r="A145" s="8">
        <v>1638</v>
      </c>
      <c r="B145" s="8" t="s">
        <v>26</v>
      </c>
      <c r="C145" s="8" t="s">
        <v>535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775</v>
      </c>
      <c r="R145" s="10">
        <v>900</v>
      </c>
      <c r="S145" s="16" t="s">
        <v>823</v>
      </c>
      <c r="T145" s="16" t="s">
        <v>860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772</v>
      </c>
      <c r="AI145" s="8" t="s">
        <v>774</v>
      </c>
      <c r="AJ145" s="8" t="s">
        <v>771</v>
      </c>
      <c r="AK145" s="8" t="s">
        <v>535</v>
      </c>
      <c r="AL145" s="8" t="s">
        <v>226</v>
      </c>
      <c r="AN145" s="8" t="s">
        <v>815</v>
      </c>
      <c r="AP145" s="8" t="str">
        <f>IF(AND(ISBLANK(AN145), ISBLANK(AO145)), "", _xlfn.CONCAT("[", IF(ISBLANK(AN145), "", _xlfn.CONCAT("[""mac"", """, AN145, """]")), IF(ISBLANK(AO145), "", _xlfn.CONCAT(", [""ip"", """, AO145, """]")), "]"))</f>
        <v>[["mac", "0x0017880104eaa288"]]</v>
      </c>
    </row>
    <row r="146" spans="1:42" ht="16" customHeight="1" x14ac:dyDescent="0.2">
      <c r="A146" s="8">
        <v>1639</v>
      </c>
      <c r="B146" s="8" t="s">
        <v>26</v>
      </c>
      <c r="C146" s="8" t="s">
        <v>535</v>
      </c>
      <c r="D146" s="8" t="s">
        <v>137</v>
      </c>
      <c r="E146" s="8" t="s">
        <v>398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784</v>
      </c>
      <c r="K146" s="8" t="s">
        <v>1109</v>
      </c>
      <c r="M146" s="8" t="s">
        <v>136</v>
      </c>
      <c r="O146" s="8"/>
      <c r="P146" s="10"/>
      <c r="Q146" s="10" t="s">
        <v>776</v>
      </c>
      <c r="R146" s="10">
        <v>1000</v>
      </c>
      <c r="S146" s="16" t="s">
        <v>897</v>
      </c>
      <c r="T146" s="16" t="s">
        <v>860</v>
      </c>
      <c r="U146" s="8"/>
      <c r="X146" s="8" t="s">
        <v>375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772</v>
      </c>
      <c r="AI146" s="8" t="s">
        <v>773</v>
      </c>
      <c r="AJ146" s="8" t="s">
        <v>771</v>
      </c>
      <c r="AK146" s="8" t="s">
        <v>535</v>
      </c>
      <c r="AL146" s="8" t="s">
        <v>224</v>
      </c>
      <c r="AP146" s="8" t="str">
        <f>IF(AND(ISBLANK(AN146), ISBLANK(AO146)), "", _xlfn.CONCAT("[", IF(ISBLANK(AN146), "", _xlfn.CONCAT("[""mac"", """, AN146, """]")), IF(ISBLANK(AO146), "", _xlfn.CONCAT(", [""ip"", """, AO146, """]")), "]"))</f>
        <v/>
      </c>
    </row>
    <row r="147" spans="1:42" ht="16" customHeight="1" x14ac:dyDescent="0.2">
      <c r="A147" s="8">
        <v>1640</v>
      </c>
      <c r="B147" s="8" t="s">
        <v>26</v>
      </c>
      <c r="C147" s="8" t="s">
        <v>535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775</v>
      </c>
      <c r="R147" s="10">
        <v>1000</v>
      </c>
      <c r="S147" s="16" t="s">
        <v>823</v>
      </c>
      <c r="T147" s="16" t="s">
        <v>860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772</v>
      </c>
      <c r="AI147" s="8" t="s">
        <v>774</v>
      </c>
      <c r="AJ147" s="8" t="s">
        <v>771</v>
      </c>
      <c r="AK147" s="8" t="s">
        <v>535</v>
      </c>
      <c r="AL147" s="8" t="s">
        <v>224</v>
      </c>
      <c r="AN147" s="8" t="s">
        <v>816</v>
      </c>
      <c r="AP147" s="8" t="str">
        <f>IF(AND(ISBLANK(AN147), ISBLANK(AO147)), "", _xlfn.CONCAT("[", IF(ISBLANK(AN147), "", _xlfn.CONCAT("[""mac"", """, AN147, """]")), IF(ISBLANK(AO147), "", _xlfn.CONCAT(", [""ip"", """, AO147, """]")), "]"))</f>
        <v>[["mac", "0x0017880104eaa272"]]</v>
      </c>
    </row>
    <row r="148" spans="1:42" ht="16" customHeight="1" x14ac:dyDescent="0.2">
      <c r="A148" s="8">
        <v>1641</v>
      </c>
      <c r="B148" s="8" t="s">
        <v>26</v>
      </c>
      <c r="C148" s="8" t="s">
        <v>535</v>
      </c>
      <c r="D148" s="8" t="s">
        <v>137</v>
      </c>
      <c r="E148" s="8" t="s">
        <v>399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784</v>
      </c>
      <c r="M148" s="8" t="s">
        <v>136</v>
      </c>
      <c r="O148" s="8"/>
      <c r="P148" s="10"/>
      <c r="Q148" s="10" t="s">
        <v>776</v>
      </c>
      <c r="R148" s="10">
        <v>1100</v>
      </c>
      <c r="S148" s="16" t="s">
        <v>897</v>
      </c>
      <c r="T148" s="16" t="s">
        <v>861</v>
      </c>
      <c r="U148" s="8"/>
      <c r="X148" s="8" t="s">
        <v>375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881</v>
      </c>
      <c r="AI148" s="8" t="s">
        <v>773</v>
      </c>
      <c r="AJ148" s="8" t="s">
        <v>884</v>
      </c>
      <c r="AK148" s="8" t="s">
        <v>535</v>
      </c>
      <c r="AL148" s="8" t="s">
        <v>225</v>
      </c>
      <c r="AP148" s="8" t="str">
        <f>IF(AND(ISBLANK(AN148), ISBLANK(AO148)), "", _xlfn.CONCAT("[", IF(ISBLANK(AN148), "", _xlfn.CONCAT("[""mac"", """, AN148, """]")), IF(ISBLANK(AO148), "", _xlfn.CONCAT(", [""ip"", """, AO148, """]")), "]"))</f>
        <v/>
      </c>
    </row>
    <row r="149" spans="1:42" ht="16" customHeight="1" x14ac:dyDescent="0.2">
      <c r="A149" s="8">
        <v>1642</v>
      </c>
      <c r="B149" s="8" t="s">
        <v>26</v>
      </c>
      <c r="C149" s="8" t="s">
        <v>535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775</v>
      </c>
      <c r="R149" s="10">
        <v>1100</v>
      </c>
      <c r="S149" s="16" t="s">
        <v>823</v>
      </c>
      <c r="T149" s="16" t="s">
        <v>861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881</v>
      </c>
      <c r="AI149" s="8" t="s">
        <v>774</v>
      </c>
      <c r="AJ149" s="8" t="s">
        <v>884</v>
      </c>
      <c r="AK149" s="8" t="s">
        <v>535</v>
      </c>
      <c r="AL149" s="8" t="s">
        <v>225</v>
      </c>
      <c r="AN149" s="8" t="s">
        <v>817</v>
      </c>
      <c r="AP149" s="8" t="str">
        <f>IF(AND(ISBLANK(AN149), ISBLANK(AO149)), "", _xlfn.CONCAT("[", IF(ISBLANK(AN149), "", _xlfn.CONCAT("[""mac"", """, AN149, """]")), IF(ISBLANK(AO149), "", _xlfn.CONCAT(", [""ip"", """, AO149, """]")), "]"))</f>
        <v>[["mac", "0x00178801040edfae"]]</v>
      </c>
    </row>
    <row r="150" spans="1:42" ht="16" customHeight="1" x14ac:dyDescent="0.2">
      <c r="A150" s="8">
        <v>1643</v>
      </c>
      <c r="B150" s="8" t="s">
        <v>26</v>
      </c>
      <c r="C150" s="8" t="s">
        <v>535</v>
      </c>
      <c r="D150" s="8" t="s">
        <v>137</v>
      </c>
      <c r="E150" s="8" t="s">
        <v>400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784</v>
      </c>
      <c r="K150" s="8" t="s">
        <v>1110</v>
      </c>
      <c r="M150" s="8" t="s">
        <v>136</v>
      </c>
      <c r="O150" s="8"/>
      <c r="P150" s="10"/>
      <c r="Q150" s="10" t="s">
        <v>776</v>
      </c>
      <c r="R150" s="10">
        <v>1200</v>
      </c>
      <c r="S150" s="16" t="s">
        <v>897</v>
      </c>
      <c r="T150" s="16" t="s">
        <v>858</v>
      </c>
      <c r="U150" s="8"/>
      <c r="X150" s="8" t="s">
        <v>375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772</v>
      </c>
      <c r="AI150" s="8" t="s">
        <v>773</v>
      </c>
      <c r="AJ150" s="8" t="s">
        <v>771</v>
      </c>
      <c r="AK150" s="8" t="s">
        <v>535</v>
      </c>
      <c r="AL150" s="8" t="s">
        <v>492</v>
      </c>
      <c r="AP150" s="8" t="str">
        <f>IF(AND(ISBLANK(AN150), ISBLANK(AO150)), "", _xlfn.CONCAT("[", IF(ISBLANK(AN150), "", _xlfn.CONCAT("[""mac"", """, AN150, """]")), IF(ISBLANK(AO150), "", _xlfn.CONCAT(", [""ip"", """, AO150, """]")), "]"))</f>
        <v/>
      </c>
    </row>
    <row r="151" spans="1:42" ht="16" customHeight="1" x14ac:dyDescent="0.2">
      <c r="A151" s="8">
        <v>1644</v>
      </c>
      <c r="B151" s="8" t="s">
        <v>26</v>
      </c>
      <c r="C151" s="8" t="s">
        <v>535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775</v>
      </c>
      <c r="R151" s="10">
        <v>1200</v>
      </c>
      <c r="S151" s="16" t="s">
        <v>823</v>
      </c>
      <c r="T151" s="16" t="s">
        <v>858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772</v>
      </c>
      <c r="AI151" s="8" t="s">
        <v>774</v>
      </c>
      <c r="AJ151" s="8" t="s">
        <v>771</v>
      </c>
      <c r="AK151" s="8" t="s">
        <v>535</v>
      </c>
      <c r="AL151" s="8" t="s">
        <v>492</v>
      </c>
      <c r="AN151" s="8" t="s">
        <v>818</v>
      </c>
      <c r="AP151" s="8" t="str">
        <f>IF(AND(ISBLANK(AN151), ISBLANK(AO151)), "", _xlfn.CONCAT("[", IF(ISBLANK(AN151), "", _xlfn.CONCAT("[""mac"", """, AN151, """]")), IF(ISBLANK(AO151), "", _xlfn.CONCAT(", [""ip"", """, AO151, """]")), "]"))</f>
        <v>[["mac", "0x00178801040edcad"]]</v>
      </c>
    </row>
    <row r="152" spans="1:42" ht="16" customHeight="1" x14ac:dyDescent="0.2">
      <c r="A152" s="8">
        <v>1645</v>
      </c>
      <c r="B152" s="8" t="s">
        <v>26</v>
      </c>
      <c r="C152" s="8" t="s">
        <v>535</v>
      </c>
      <c r="D152" s="8" t="s">
        <v>137</v>
      </c>
      <c r="E152" s="8" t="s">
        <v>401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784</v>
      </c>
      <c r="K152" s="8" t="s">
        <v>1110</v>
      </c>
      <c r="M152" s="8" t="s">
        <v>136</v>
      </c>
      <c r="O152" s="8"/>
      <c r="P152" s="10"/>
      <c r="Q152" s="10" t="s">
        <v>776</v>
      </c>
      <c r="R152" s="10">
        <v>1300</v>
      </c>
      <c r="S152" s="16" t="s">
        <v>897</v>
      </c>
      <c r="T152" s="16" t="s">
        <v>858</v>
      </c>
      <c r="U152" s="8"/>
      <c r="X152" s="8" t="s">
        <v>375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881</v>
      </c>
      <c r="AI152" s="8" t="s">
        <v>773</v>
      </c>
      <c r="AJ152" s="8" t="s">
        <v>884</v>
      </c>
      <c r="AK152" s="8" t="s">
        <v>535</v>
      </c>
      <c r="AL152" s="8" t="s">
        <v>570</v>
      </c>
      <c r="AP152" s="8" t="str">
        <f>IF(AND(ISBLANK(AN152), ISBLANK(AO152)), "", _xlfn.CONCAT("[", IF(ISBLANK(AN152), "", _xlfn.CONCAT("[""mac"", """, AN152, """]")), IF(ISBLANK(AO152), "", _xlfn.CONCAT(", [""ip"", """, AO152, """]")), "]"))</f>
        <v/>
      </c>
    </row>
    <row r="153" spans="1:42" ht="16" customHeight="1" x14ac:dyDescent="0.2">
      <c r="A153" s="8">
        <v>1646</v>
      </c>
      <c r="B153" s="8" t="s">
        <v>26</v>
      </c>
      <c r="C153" s="8" t="s">
        <v>535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775</v>
      </c>
      <c r="R153" s="10">
        <v>1300</v>
      </c>
      <c r="S153" s="16" t="s">
        <v>823</v>
      </c>
      <c r="T153" s="16" t="s">
        <v>858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881</v>
      </c>
      <c r="AI153" s="8" t="s">
        <v>774</v>
      </c>
      <c r="AJ153" s="8" t="s">
        <v>884</v>
      </c>
      <c r="AK153" s="8" t="s">
        <v>535</v>
      </c>
      <c r="AL153" s="8" t="s">
        <v>570</v>
      </c>
      <c r="AN153" s="8" t="s">
        <v>819</v>
      </c>
      <c r="AP153" s="8" t="str">
        <f>IF(AND(ISBLANK(AN153), ISBLANK(AO153)), "", _xlfn.CONCAT("[", IF(ISBLANK(AN153), "", _xlfn.CONCAT("[""mac"", """, AN153, """]")), IF(ISBLANK(AO153), "", _xlfn.CONCAT(", [""ip"", """, AO153, """]")), "]"))</f>
        <v>[["mac", "0x00178801040eddb2"]]</v>
      </c>
    </row>
    <row r="154" spans="1:42" ht="16" customHeight="1" x14ac:dyDescent="0.2">
      <c r="A154" s="8">
        <v>1647</v>
      </c>
      <c r="B154" s="8" t="s">
        <v>26</v>
      </c>
      <c r="C154" s="8" t="s">
        <v>535</v>
      </c>
      <c r="D154" s="8" t="s">
        <v>137</v>
      </c>
      <c r="E154" s="8" t="s">
        <v>402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784</v>
      </c>
      <c r="K154" s="8" t="s">
        <v>1110</v>
      </c>
      <c r="M154" s="8" t="s">
        <v>136</v>
      </c>
      <c r="O154" s="8"/>
      <c r="P154" s="10"/>
      <c r="Q154" s="10" t="s">
        <v>776</v>
      </c>
      <c r="R154" s="10">
        <v>1400</v>
      </c>
      <c r="S154" s="16" t="s">
        <v>897</v>
      </c>
      <c r="T154" s="16" t="s">
        <v>858</v>
      </c>
      <c r="U154" s="8"/>
      <c r="X154" s="8" t="s">
        <v>375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881</v>
      </c>
      <c r="AI154" s="8" t="s">
        <v>773</v>
      </c>
      <c r="AJ154" s="8" t="s">
        <v>884</v>
      </c>
      <c r="AK154" s="8" t="s">
        <v>535</v>
      </c>
      <c r="AL154" s="8" t="s">
        <v>786</v>
      </c>
      <c r="AP154" s="8" t="str">
        <f>IF(AND(ISBLANK(AN154), ISBLANK(AO154)), "", _xlfn.CONCAT("[", IF(ISBLANK(AN154), "", _xlfn.CONCAT("[""mac"", """, AN154, """]")), IF(ISBLANK(AO154), "", _xlfn.CONCAT(", [""ip"", """, AO154, """]")), "]"))</f>
        <v/>
      </c>
    </row>
    <row r="155" spans="1:42" ht="16" customHeight="1" x14ac:dyDescent="0.2">
      <c r="A155" s="8">
        <v>1648</v>
      </c>
      <c r="B155" s="8" t="s">
        <v>26</v>
      </c>
      <c r="C155" s="8" t="s">
        <v>535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775</v>
      </c>
      <c r="R155" s="10">
        <v>1400</v>
      </c>
      <c r="S155" s="16" t="s">
        <v>823</v>
      </c>
      <c r="T155" s="16" t="s">
        <v>858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881</v>
      </c>
      <c r="AI155" s="8" t="s">
        <v>774</v>
      </c>
      <c r="AJ155" s="8" t="s">
        <v>884</v>
      </c>
      <c r="AK155" s="8" t="s">
        <v>535</v>
      </c>
      <c r="AL155" s="8" t="s">
        <v>786</v>
      </c>
      <c r="AN155" s="8" t="s">
        <v>820</v>
      </c>
      <c r="AP155" s="8" t="str">
        <f>IF(AND(ISBLANK(AN155), ISBLANK(AO155)), "", _xlfn.CONCAT("[", IF(ISBLANK(AN155), "", _xlfn.CONCAT("[""mac"", """, AN155, """]")), IF(ISBLANK(AO155), "", _xlfn.CONCAT(", [""ip"", """, AO155, """]")), "]"))</f>
        <v>[["mac", "0x00178801040ede93"]]</v>
      </c>
    </row>
    <row r="156" spans="1:42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638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911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40"/>
      <c r="AG156" s="8" t="str">
        <f>IF(OR(ISBLANK(AN156), ISBLANK(AO156)), "", LOWER(_xlfn.CONCAT(Table2[[#This Row],[device_manufacturer]], "-",Table2[[#This Row],[device_suggested_area]], "-", Table2[[#This Row],[device_identifiers]])))</f>
        <v>tplink-deck-festoons</v>
      </c>
      <c r="AH156" s="10" t="s">
        <v>495</v>
      </c>
      <c r="AI156" s="8" t="s">
        <v>502</v>
      </c>
      <c r="AJ156" s="8" t="s">
        <v>494</v>
      </c>
      <c r="AK156" s="8" t="str">
        <f>IF(OR(ISBLANK(AN156), ISBLANK(AO156)), "", Table2[[#This Row],[device_via_device]])</f>
        <v>TPLink</v>
      </c>
      <c r="AL156" s="8" t="s">
        <v>491</v>
      </c>
      <c r="AM156" s="8" t="s">
        <v>629</v>
      </c>
      <c r="AN156" s="8" t="s">
        <v>880</v>
      </c>
      <c r="AO156" s="8" t="s">
        <v>879</v>
      </c>
      <c r="AP156" s="8" t="str">
        <f>IF(AND(ISBLANK(AN156), ISBLANK(AO156)), "", _xlfn.CONCAT("[", IF(ISBLANK(AN156), "", _xlfn.CONCAT("[""mac"", """, AN156, """]")), IF(ISBLANK(AO156), "", _xlfn.CONCAT(", [""ip"", """, AO156, """]")), "]"))</f>
        <v>[["mac", "5c:a6:e6:25:58:f1"], ["ip", "10.0.6.88"]]</v>
      </c>
    </row>
    <row r="157" spans="1:42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874</v>
      </c>
      <c r="F157" s="8" t="str">
        <f>IF(ISBLANK(E157), "", Table2[[#This Row],[unique_id]])</f>
        <v>landing_festoons</v>
      </c>
      <c r="G157" s="8" t="s">
        <v>875</v>
      </c>
      <c r="H157" s="8" t="s">
        <v>139</v>
      </c>
      <c r="I157" s="8" t="s">
        <v>132</v>
      </c>
      <c r="J157" s="8" t="s">
        <v>911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40"/>
      <c r="AG157" s="8" t="str">
        <f>IF(OR(ISBLANK(AN157), ISBLANK(AO157)), "", LOWER(_xlfn.CONCAT(Table2[[#This Row],[device_manufacturer]], "-",Table2[[#This Row],[device_suggested_area]], "-", Table2[[#This Row],[device_identifiers]])))</f>
        <v>tplink-landing-festoons</v>
      </c>
      <c r="AH157" s="10" t="s">
        <v>495</v>
      </c>
      <c r="AI157" s="8" t="s">
        <v>502</v>
      </c>
      <c r="AJ157" s="8" t="s">
        <v>494</v>
      </c>
      <c r="AK157" s="8" t="str">
        <f>IF(OR(ISBLANK(AN157), ISBLANK(AO157)), "", Table2[[#This Row],[device_via_device]])</f>
        <v>TPLink</v>
      </c>
      <c r="AL157" s="8" t="s">
        <v>876</v>
      </c>
      <c r="AM157" s="8" t="s">
        <v>629</v>
      </c>
      <c r="AN157" s="8" t="s">
        <v>877</v>
      </c>
      <c r="AO157" s="8" t="s">
        <v>878</v>
      </c>
      <c r="AP157" s="8" t="str">
        <f>IF(AND(ISBLANK(AN157), ISBLANK(AO157)), "", _xlfn.CONCAT("[", IF(ISBLANK(AN157), "", _xlfn.CONCAT("[""mac"", """, AN157, """]")), IF(ISBLANK(AO157), "", _xlfn.CONCAT(", [""ip"", """, AO157, """]")), "]"))</f>
        <v>[["mac", "5c:a6:e6:25:5a:0c"], ["ip", "10.0.6.89"]]</v>
      </c>
    </row>
    <row r="158" spans="1:42" ht="16" customHeight="1" x14ac:dyDescent="0.2">
      <c r="A158" s="8">
        <v>1651</v>
      </c>
      <c r="B158" s="8" t="s">
        <v>26</v>
      </c>
      <c r="C158" s="8" t="s">
        <v>535</v>
      </c>
      <c r="D158" s="8" t="s">
        <v>137</v>
      </c>
      <c r="E158" s="8" t="s">
        <v>898</v>
      </c>
      <c r="F158" s="8" t="str">
        <f>IF(ISBLANK(E158), "", Table2[[#This Row],[unique_id]])</f>
        <v>garden_pedestals</v>
      </c>
      <c r="G158" s="8" t="s">
        <v>899</v>
      </c>
      <c r="H158" s="8" t="s">
        <v>139</v>
      </c>
      <c r="I158" s="8" t="s">
        <v>132</v>
      </c>
      <c r="J158" s="8" t="s">
        <v>910</v>
      </c>
      <c r="M158" s="8" t="s">
        <v>136</v>
      </c>
      <c r="O158" s="8"/>
      <c r="P158" s="10"/>
      <c r="Q158" s="10" t="s">
        <v>776</v>
      </c>
      <c r="R158" s="10" t="s">
        <v>887</v>
      </c>
      <c r="S158" s="16" t="s">
        <v>896</v>
      </c>
      <c r="T158" s="16" t="s">
        <v>886</v>
      </c>
      <c r="U158" s="8"/>
      <c r="X158" s="8" t="s">
        <v>375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883</v>
      </c>
      <c r="AI158" s="8" t="s">
        <v>901</v>
      </c>
      <c r="AJ158" s="8" t="s">
        <v>885</v>
      </c>
      <c r="AK158" s="8" t="s">
        <v>535</v>
      </c>
      <c r="AL158" s="8" t="s">
        <v>900</v>
      </c>
      <c r="AP158" s="8" t="str">
        <f>IF(AND(ISBLANK(AN158), ISBLANK(AO158)), "", _xlfn.CONCAT("[", IF(ISBLANK(AN158), "", _xlfn.CONCAT("[""mac"", """, AN158, """]")), IF(ISBLANK(AO158), "", _xlfn.CONCAT(", [""ip"", """, AO158, """]")), "]"))</f>
        <v/>
      </c>
    </row>
    <row r="159" spans="1:42" ht="16" customHeight="1" x14ac:dyDescent="0.2">
      <c r="A159" s="8">
        <v>1652</v>
      </c>
      <c r="B159" s="8" t="s">
        <v>26</v>
      </c>
      <c r="C159" s="8" t="s">
        <v>535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775</v>
      </c>
      <c r="R159" s="10" t="s">
        <v>887</v>
      </c>
      <c r="S159" s="16" t="s">
        <v>823</v>
      </c>
      <c r="T159" s="16" t="s">
        <v>886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883</v>
      </c>
      <c r="AI159" s="8" t="s">
        <v>902</v>
      </c>
      <c r="AJ159" s="8" t="s">
        <v>885</v>
      </c>
      <c r="AK159" s="8" t="s">
        <v>535</v>
      </c>
      <c r="AL159" s="8" t="s">
        <v>900</v>
      </c>
      <c r="AN159" s="8" t="s">
        <v>882</v>
      </c>
      <c r="AP159" s="8" t="str">
        <f>IF(AND(ISBLANK(AN159), ISBLANK(AO159)), "", _xlfn.CONCAT("[", IF(ISBLANK(AN159), "", _xlfn.CONCAT("[""mac"", """, AN159, """]")), IF(ISBLANK(AO159), "", _xlfn.CONCAT(", [""ip"", """, AO159, """]")), "]"))</f>
        <v>[["mac", "0x001788010c692175"]]</v>
      </c>
    </row>
    <row r="160" spans="1:42" ht="16" customHeight="1" x14ac:dyDescent="0.2">
      <c r="A160" s="8">
        <v>1653</v>
      </c>
      <c r="B160" s="8" t="s">
        <v>26</v>
      </c>
      <c r="C160" s="8" t="s">
        <v>535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775</v>
      </c>
      <c r="R160" s="10" t="s">
        <v>887</v>
      </c>
      <c r="S160" s="16" t="s">
        <v>823</v>
      </c>
      <c r="T160" s="16" t="s">
        <v>886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883</v>
      </c>
      <c r="AI160" s="8" t="s">
        <v>903</v>
      </c>
      <c r="AJ160" s="8" t="s">
        <v>885</v>
      </c>
      <c r="AK160" s="8" t="s">
        <v>535</v>
      </c>
      <c r="AL160" s="8" t="s">
        <v>900</v>
      </c>
      <c r="AN160" s="8" t="s">
        <v>888</v>
      </c>
      <c r="AP160" s="8" t="str">
        <f>IF(AND(ISBLANK(AN160), ISBLANK(AO160)), "", _xlfn.CONCAT("[", IF(ISBLANK(AN160), "", _xlfn.CONCAT("[""mac"", """, AN160, """]")), IF(ISBLANK(AO160), "", _xlfn.CONCAT(", [""ip"", """, AO160, """]")), "]"))</f>
        <v>[["mac", "0x001788010c69214a"]]</v>
      </c>
    </row>
    <row r="161" spans="1:42" ht="16" customHeight="1" x14ac:dyDescent="0.2">
      <c r="A161" s="8">
        <v>1654</v>
      </c>
      <c r="B161" s="8" t="s">
        <v>26</v>
      </c>
      <c r="C161" s="8" t="s">
        <v>535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775</v>
      </c>
      <c r="R161" s="10" t="s">
        <v>887</v>
      </c>
      <c r="S161" s="16" t="s">
        <v>823</v>
      </c>
      <c r="T161" s="16" t="s">
        <v>886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883</v>
      </c>
      <c r="AI161" s="8" t="s">
        <v>904</v>
      </c>
      <c r="AJ161" s="8" t="s">
        <v>885</v>
      </c>
      <c r="AK161" s="8" t="s">
        <v>535</v>
      </c>
      <c r="AL161" s="8" t="s">
        <v>900</v>
      </c>
      <c r="AN161" s="8" t="s">
        <v>889</v>
      </c>
      <c r="AP161" s="8" t="str">
        <f>IF(AND(ISBLANK(AN161), ISBLANK(AO161)), "", _xlfn.CONCAT("[", IF(ISBLANK(AN161), "", _xlfn.CONCAT("[""mac"", """, AN161, """]")), IF(ISBLANK(AO161), "", _xlfn.CONCAT(", [""ip"", """, AO161, """]")), "]"))</f>
        <v>[["mac", "0x001788010c5c4266"]]</v>
      </c>
    </row>
    <row r="162" spans="1:42" ht="16" customHeight="1" x14ac:dyDescent="0.2">
      <c r="A162" s="8">
        <v>1655</v>
      </c>
      <c r="B162" s="8" t="s">
        <v>26</v>
      </c>
      <c r="C162" s="8" t="s">
        <v>535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775</v>
      </c>
      <c r="R162" s="10" t="s">
        <v>887</v>
      </c>
      <c r="S162" s="16" t="s">
        <v>823</v>
      </c>
      <c r="T162" s="16" t="s">
        <v>886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883</v>
      </c>
      <c r="AI162" s="8" t="s">
        <v>905</v>
      </c>
      <c r="AJ162" s="8" t="s">
        <v>885</v>
      </c>
      <c r="AK162" s="8" t="s">
        <v>535</v>
      </c>
      <c r="AL162" s="8" t="s">
        <v>900</v>
      </c>
      <c r="AN162" s="8" t="s">
        <v>890</v>
      </c>
      <c r="AP162" s="8" t="str">
        <f>IF(AND(ISBLANK(AN162), ISBLANK(AO162)), "", _xlfn.CONCAT("[", IF(ISBLANK(AN162), "", _xlfn.CONCAT("[""mac"", """, AN162, """]")), IF(ISBLANK(AO162), "", _xlfn.CONCAT(", [""ip"", """, AO162, """]")), "]"))</f>
        <v>[["mac", "0x001788010c692144"]]</v>
      </c>
    </row>
    <row r="163" spans="1:42" s="34" customFormat="1" ht="16" customHeight="1" x14ac:dyDescent="0.2">
      <c r="A163" s="34">
        <v>1656</v>
      </c>
      <c r="B163" s="34" t="s">
        <v>918</v>
      </c>
      <c r="C163" s="34" t="s">
        <v>535</v>
      </c>
      <c r="D163" s="34" t="s">
        <v>137</v>
      </c>
      <c r="F163" s="34" t="str">
        <f>IF(ISBLANK(E163), "", Table2[[#This Row],[unique_id]])</f>
        <v/>
      </c>
      <c r="P163" s="35"/>
      <c r="Q163" s="35" t="s">
        <v>775</v>
      </c>
      <c r="R163" s="35" t="s">
        <v>887</v>
      </c>
      <c r="S163" s="36" t="s">
        <v>823</v>
      </c>
      <c r="T163" s="36" t="s">
        <v>886</v>
      </c>
      <c r="Z163" s="35"/>
      <c r="AB163" s="34" t="str">
        <f>IF(ISBLANK(AA163),  "", _xlfn.CONCAT("haas/entity/sensor/", LOWER(C163), "/", E163, "/config"))</f>
        <v/>
      </c>
      <c r="AC163" s="34" t="str">
        <f>IF(ISBLANK(AA163),  "", _xlfn.CONCAT(LOWER(C163), "/", E163))</f>
        <v/>
      </c>
      <c r="AF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4" t="str">
        <f>LOWER(_xlfn.CONCAT(Table2[[#This Row],[device_suggested_area]], "-",Table2[[#This Row],[device_identifiers]]))</f>
        <v>garden-pedestals-bulb-5</v>
      </c>
      <c r="AH163" s="35" t="s">
        <v>883</v>
      </c>
      <c r="AI163" s="8" t="s">
        <v>1037</v>
      </c>
      <c r="AJ163" s="34" t="s">
        <v>885</v>
      </c>
      <c r="AK163" s="34" t="s">
        <v>535</v>
      </c>
      <c r="AL163" s="34" t="s">
        <v>900</v>
      </c>
      <c r="AN163" s="34" t="s">
        <v>1036</v>
      </c>
      <c r="AP163" s="34" t="str">
        <f>IF(AND(ISBLANK(AN163), ISBLANK(AO163)), "", _xlfn.CONCAT("[", IF(ISBLANK(AN163), "", _xlfn.CONCAT("[""mac"", """, AN163, """]")), IF(ISBLANK(AO163), "", _xlfn.CONCAT(", [""ip"", """, AO163, """]")), "]"))</f>
        <v>[["mac", "x"]]</v>
      </c>
    </row>
    <row r="164" spans="1:42" s="34" customFormat="1" ht="16" customHeight="1" x14ac:dyDescent="0.2">
      <c r="A164" s="34">
        <v>1657</v>
      </c>
      <c r="B164" s="34" t="s">
        <v>918</v>
      </c>
      <c r="C164" s="34" t="s">
        <v>535</v>
      </c>
      <c r="D164" s="34" t="s">
        <v>137</v>
      </c>
      <c r="F164" s="34" t="str">
        <f>IF(ISBLANK(E164), "", Table2[[#This Row],[unique_id]])</f>
        <v/>
      </c>
      <c r="P164" s="35"/>
      <c r="Q164" s="35" t="s">
        <v>775</v>
      </c>
      <c r="R164" s="35" t="s">
        <v>887</v>
      </c>
      <c r="S164" s="36" t="s">
        <v>823</v>
      </c>
      <c r="T164" s="36" t="s">
        <v>886</v>
      </c>
      <c r="Z164" s="35"/>
      <c r="AB164" s="34" t="str">
        <f>IF(ISBLANK(AA164),  "", _xlfn.CONCAT("haas/entity/sensor/", LOWER(C164), "/", E164, "/config"))</f>
        <v/>
      </c>
      <c r="AC164" s="34" t="str">
        <f>IF(ISBLANK(AA164),  "", _xlfn.CONCAT(LOWER(C164), "/", E164))</f>
        <v/>
      </c>
      <c r="AF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4" t="str">
        <f>LOWER(_xlfn.CONCAT(Table2[[#This Row],[device_suggested_area]], "-",Table2[[#This Row],[device_identifiers]]))</f>
        <v>garden-pedestals-bulb-6</v>
      </c>
      <c r="AH164" s="35" t="s">
        <v>883</v>
      </c>
      <c r="AI164" s="8" t="s">
        <v>1038</v>
      </c>
      <c r="AJ164" s="34" t="s">
        <v>885</v>
      </c>
      <c r="AK164" s="34" t="s">
        <v>535</v>
      </c>
      <c r="AL164" s="34" t="s">
        <v>900</v>
      </c>
      <c r="AN164" s="34" t="s">
        <v>1036</v>
      </c>
      <c r="AP164" s="34" t="str">
        <f>IF(AND(ISBLANK(AN164), ISBLANK(AO164)), "", _xlfn.CONCAT("[", IF(ISBLANK(AN164), "", _xlfn.CONCAT("[""mac"", """, AN164, """]")), IF(ISBLANK(AO164), "", _xlfn.CONCAT(", [""ip"", """, AO164, """]")), "]"))</f>
        <v>[["mac", "x"]]</v>
      </c>
    </row>
    <row r="165" spans="1:42" s="34" customFormat="1" ht="16" customHeight="1" x14ac:dyDescent="0.2">
      <c r="A165" s="34">
        <v>1658</v>
      </c>
      <c r="B165" s="34" t="s">
        <v>918</v>
      </c>
      <c r="C165" s="34" t="s">
        <v>535</v>
      </c>
      <c r="D165" s="34" t="s">
        <v>137</v>
      </c>
      <c r="F165" s="34" t="str">
        <f>IF(ISBLANK(E165), "", Table2[[#This Row],[unique_id]])</f>
        <v/>
      </c>
      <c r="P165" s="35"/>
      <c r="Q165" s="35" t="s">
        <v>775</v>
      </c>
      <c r="R165" s="35" t="s">
        <v>887</v>
      </c>
      <c r="S165" s="36" t="s">
        <v>823</v>
      </c>
      <c r="T165" s="36" t="s">
        <v>886</v>
      </c>
      <c r="Z165" s="35"/>
      <c r="AB165" s="34" t="str">
        <f>IF(ISBLANK(AA165),  "", _xlfn.CONCAT("haas/entity/sensor/", LOWER(C165), "/", E165, "/config"))</f>
        <v/>
      </c>
      <c r="AC165" s="34" t="str">
        <f>IF(ISBLANK(AA165),  "", _xlfn.CONCAT(LOWER(C165), "/", E165))</f>
        <v/>
      </c>
      <c r="AF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4" t="str">
        <f>LOWER(_xlfn.CONCAT(Table2[[#This Row],[device_suggested_area]], "-",Table2[[#This Row],[device_identifiers]]))</f>
        <v>garden-pedestals-bulb-7</v>
      </c>
      <c r="AH165" s="35" t="s">
        <v>883</v>
      </c>
      <c r="AI165" s="8" t="s">
        <v>1039</v>
      </c>
      <c r="AJ165" s="34" t="s">
        <v>885</v>
      </c>
      <c r="AK165" s="34" t="s">
        <v>535</v>
      </c>
      <c r="AL165" s="34" t="s">
        <v>900</v>
      </c>
      <c r="AN165" s="34" t="s">
        <v>1036</v>
      </c>
      <c r="AP165" s="34" t="str">
        <f>IF(AND(ISBLANK(AN165), ISBLANK(AO165)), "", _xlfn.CONCAT("[", IF(ISBLANK(AN165), "", _xlfn.CONCAT("[""mac"", """, AN165, """]")), IF(ISBLANK(AO165), "", _xlfn.CONCAT(", [""ip"", """, AO165, """]")), "]"))</f>
        <v>[["mac", "x"]]</v>
      </c>
    </row>
    <row r="166" spans="1:42" s="34" customFormat="1" ht="16" customHeight="1" x14ac:dyDescent="0.2">
      <c r="A166" s="34">
        <v>1659</v>
      </c>
      <c r="B166" s="34" t="s">
        <v>918</v>
      </c>
      <c r="C166" s="34" t="s">
        <v>535</v>
      </c>
      <c r="D166" s="34" t="s">
        <v>137</v>
      </c>
      <c r="F166" s="34" t="str">
        <f>IF(ISBLANK(E166), "", Table2[[#This Row],[unique_id]])</f>
        <v/>
      </c>
      <c r="P166" s="35"/>
      <c r="Q166" s="35" t="s">
        <v>775</v>
      </c>
      <c r="R166" s="35" t="s">
        <v>887</v>
      </c>
      <c r="S166" s="36" t="s">
        <v>823</v>
      </c>
      <c r="T166" s="36" t="s">
        <v>886</v>
      </c>
      <c r="Z166" s="35"/>
      <c r="AB166" s="34" t="str">
        <f>IF(ISBLANK(AA166),  "", _xlfn.CONCAT("haas/entity/sensor/", LOWER(C166), "/", E166, "/config"))</f>
        <v/>
      </c>
      <c r="AC166" s="34" t="str">
        <f>IF(ISBLANK(AA166),  "", _xlfn.CONCAT(LOWER(C166), "/", E166))</f>
        <v/>
      </c>
      <c r="AF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4" t="str">
        <f>LOWER(_xlfn.CONCAT(Table2[[#This Row],[device_suggested_area]], "-",Table2[[#This Row],[device_identifiers]]))</f>
        <v>garden-pedestals-bulb-8</v>
      </c>
      <c r="AH166" s="35" t="s">
        <v>883</v>
      </c>
      <c r="AI166" s="8" t="s">
        <v>1040</v>
      </c>
      <c r="AJ166" s="34" t="s">
        <v>885</v>
      </c>
      <c r="AK166" s="34" t="s">
        <v>535</v>
      </c>
      <c r="AL166" s="34" t="s">
        <v>900</v>
      </c>
      <c r="AN166" s="34" t="s">
        <v>1036</v>
      </c>
      <c r="AP166" s="34" t="str">
        <f>IF(AND(ISBLANK(AN166), ISBLANK(AO166)), "", _xlfn.CONCAT("[", IF(ISBLANK(AN166), "", _xlfn.CONCAT("[""mac"", """, AN166, """]")), IF(ISBLANK(AO166), "", _xlfn.CONCAT(", [""ip"", """, AO166, """]")), "]"))</f>
        <v>[["mac", "x"]]</v>
      </c>
    </row>
    <row r="167" spans="1:42" ht="16" customHeight="1" x14ac:dyDescent="0.2">
      <c r="A167" s="8">
        <v>1660</v>
      </c>
      <c r="B167" s="8" t="s">
        <v>26</v>
      </c>
      <c r="C167" s="8" t="s">
        <v>535</v>
      </c>
      <c r="D167" s="8" t="s">
        <v>137</v>
      </c>
      <c r="E167" s="8" t="s">
        <v>908</v>
      </c>
      <c r="F167" s="8" t="str">
        <f>IF(ISBLANK(E167), "", Table2[[#This Row],[unique_id]])</f>
        <v>tree_spotlights</v>
      </c>
      <c r="G167" s="8" t="s">
        <v>895</v>
      </c>
      <c r="H167" s="8" t="s">
        <v>139</v>
      </c>
      <c r="I167" s="8" t="s">
        <v>132</v>
      </c>
      <c r="J167" s="8" t="s">
        <v>909</v>
      </c>
      <c r="M167" s="8" t="s">
        <v>136</v>
      </c>
      <c r="O167" s="8"/>
      <c r="P167" s="10"/>
      <c r="Q167" s="10" t="s">
        <v>776</v>
      </c>
      <c r="R167" s="10" t="s">
        <v>894</v>
      </c>
      <c r="S167" s="16" t="s">
        <v>896</v>
      </c>
      <c r="T167" s="16" t="s">
        <v>886</v>
      </c>
      <c r="U167" s="8"/>
      <c r="X167" s="8" t="s">
        <v>375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883</v>
      </c>
      <c r="AI167" s="8" t="s">
        <v>906</v>
      </c>
      <c r="AJ167" s="8" t="s">
        <v>893</v>
      </c>
      <c r="AK167" s="8" t="s">
        <v>535</v>
      </c>
      <c r="AL167" s="8" t="s">
        <v>892</v>
      </c>
      <c r="AP167" s="8" t="str">
        <f>IF(AND(ISBLANK(AN167), ISBLANK(AO167)), "", _xlfn.CONCAT("[", IF(ISBLANK(AN167), "", _xlfn.CONCAT("[""mac"", """, AN167, """]")), IF(ISBLANK(AO167), "", _xlfn.CONCAT(", [""ip"", """, AO167, """]")), "]"))</f>
        <v/>
      </c>
    </row>
    <row r="168" spans="1:42" ht="16" customHeight="1" x14ac:dyDescent="0.2">
      <c r="A168" s="8">
        <v>1661</v>
      </c>
      <c r="B168" s="8" t="s">
        <v>26</v>
      </c>
      <c r="C168" s="8" t="s">
        <v>535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775</v>
      </c>
      <c r="R168" s="10" t="s">
        <v>894</v>
      </c>
      <c r="S168" s="16" t="s">
        <v>823</v>
      </c>
      <c r="T168" s="16" t="s">
        <v>886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883</v>
      </c>
      <c r="AI168" s="8" t="s">
        <v>907</v>
      </c>
      <c r="AJ168" s="8" t="s">
        <v>893</v>
      </c>
      <c r="AK168" s="8" t="s">
        <v>535</v>
      </c>
      <c r="AL168" s="8" t="s">
        <v>892</v>
      </c>
      <c r="AN168" s="8" t="s">
        <v>891</v>
      </c>
      <c r="AP168" s="8" t="str">
        <f>IF(AND(ISBLANK(AN168), ISBLANK(AO168)), "", _xlfn.CONCAT("[", IF(ISBLANK(AN168), "", _xlfn.CONCAT("[""mac"", """, AN168, """]")), IF(ISBLANK(AO168), "", _xlfn.CONCAT(", [""ip"", """, AO168, """]")), "]"))</f>
        <v>[["mac", "0x00178801097ed42c"]]</v>
      </c>
    </row>
    <row r="169" spans="1:42" ht="16" customHeight="1" x14ac:dyDescent="0.2">
      <c r="A169" s="8">
        <v>1662</v>
      </c>
      <c r="B169" s="8" t="s">
        <v>26</v>
      </c>
      <c r="C169" s="8" t="s">
        <v>535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775</v>
      </c>
      <c r="R169" s="10" t="s">
        <v>894</v>
      </c>
      <c r="S169" s="16" t="s">
        <v>823</v>
      </c>
      <c r="T169" s="16" t="s">
        <v>886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883</v>
      </c>
      <c r="AI169" s="8" t="s">
        <v>916</v>
      </c>
      <c r="AJ169" s="8" t="s">
        <v>893</v>
      </c>
      <c r="AK169" s="8" t="s">
        <v>535</v>
      </c>
      <c r="AL169" s="8" t="s">
        <v>892</v>
      </c>
      <c r="AN169" s="8" t="s">
        <v>917</v>
      </c>
      <c r="AP169" s="8" t="str">
        <f>IF(AND(ISBLANK(AN169), ISBLANK(AO169)), "", _xlfn.CONCAT("[", IF(ISBLANK(AN169), "", _xlfn.CONCAT("[""mac"", """, AN169, """]")), IF(ISBLANK(AO169), "", _xlfn.CONCAT(", [""ip"", """, AO169, """]")), "]"))</f>
        <v>[["mac", "0x0017880109c40c33"]]</v>
      </c>
    </row>
    <row r="170" spans="1:42" s="34" customFormat="1" ht="16" customHeight="1" x14ac:dyDescent="0.2">
      <c r="A170" s="34">
        <v>1663</v>
      </c>
      <c r="B170" s="34" t="s">
        <v>918</v>
      </c>
      <c r="C170" s="34" t="s">
        <v>535</v>
      </c>
      <c r="D170" s="34" t="s">
        <v>137</v>
      </c>
      <c r="F170" s="34" t="str">
        <f>IF(ISBLANK(E170), "", Table2[[#This Row],[unique_id]])</f>
        <v/>
      </c>
      <c r="P170" s="35"/>
      <c r="Q170" s="35" t="s">
        <v>775</v>
      </c>
      <c r="R170" s="35" t="s">
        <v>894</v>
      </c>
      <c r="S170" s="36" t="s">
        <v>823</v>
      </c>
      <c r="T170" s="36" t="s">
        <v>886</v>
      </c>
      <c r="Z170" s="35"/>
      <c r="AB170" s="34" t="str">
        <f>IF(ISBLANK(AA170),  "", _xlfn.CONCAT("haas/entity/sensor/", LOWER(C170), "/", E170, "/config"))</f>
        <v/>
      </c>
      <c r="AC170" s="34" t="str">
        <f>IF(ISBLANK(AA170),  "", _xlfn.CONCAT(LOWER(C170), "/", E170))</f>
        <v/>
      </c>
      <c r="AF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4" t="str">
        <f>LOWER(_xlfn.CONCAT(Table2[[#This Row],[device_suggested_area]], "-",Table2[[#This Row],[device_identifiers]]))</f>
        <v>tree-spotlights-bulb-3</v>
      </c>
      <c r="AH170" s="35" t="s">
        <v>883</v>
      </c>
      <c r="AI170" s="8" t="s">
        <v>1041</v>
      </c>
      <c r="AJ170" s="34" t="s">
        <v>893</v>
      </c>
      <c r="AK170" s="34" t="s">
        <v>535</v>
      </c>
      <c r="AL170" s="34" t="s">
        <v>892</v>
      </c>
      <c r="AN170" s="34" t="s">
        <v>1036</v>
      </c>
      <c r="AP170" s="34" t="str">
        <f>IF(AND(ISBLANK(AN170), ISBLANK(AO170)), "", _xlfn.CONCAT("[", IF(ISBLANK(AN170), "", _xlfn.CONCAT("[""mac"", """, AN170, """]")), IF(ISBLANK(AO170), "", _xlfn.CONCAT(", [""ip"", """, AO170, """]")), "]"))</f>
        <v>[["mac", "x"]]</v>
      </c>
    </row>
    <row r="171" spans="1:42" ht="16" customHeight="1" x14ac:dyDescent="0.2">
      <c r="A171" s="8">
        <v>1700</v>
      </c>
      <c r="B171" s="8" t="s">
        <v>26</v>
      </c>
      <c r="C171" s="8" t="s">
        <v>698</v>
      </c>
      <c r="D171" s="8" t="s">
        <v>454</v>
      </c>
      <c r="E171" s="8" t="s">
        <v>453</v>
      </c>
      <c r="F171" s="8" t="str">
        <f>IF(ISBLANK(E171), "", Table2[[#This Row],[unique_id]])</f>
        <v>column_break</v>
      </c>
      <c r="G171" s="8" t="s">
        <v>450</v>
      </c>
      <c r="H171" s="8" t="s">
        <v>1087</v>
      </c>
      <c r="I171" s="8" t="s">
        <v>132</v>
      </c>
      <c r="M171" s="8" t="s">
        <v>451</v>
      </c>
      <c r="N171" s="8" t="s">
        <v>452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40"/>
      <c r="AP171" s="8" t="str">
        <f>IF(AND(ISBLANK(AN171), ISBLANK(AO171)), "", _xlfn.CONCAT("[", IF(ISBLANK(AN171), "", _xlfn.CONCAT("[""mac"", """, AN171, """]")), IF(ISBLANK(AO171), "", _xlfn.CONCAT(", [""ip"", """, AO171, """]")), "]"))</f>
        <v/>
      </c>
    </row>
    <row r="172" spans="1:42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715</v>
      </c>
      <c r="H172" s="8" t="s">
        <v>1087</v>
      </c>
      <c r="I172" s="8" t="s">
        <v>132</v>
      </c>
      <c r="J172" s="8" t="s">
        <v>715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40"/>
      <c r="AG172" s="8" t="str">
        <f>IF(OR(ISBLANK(AN172), ISBLANK(AO172)), "", LOWER(_xlfn.CONCAT(Table2[[#This Row],[device_manufacturer]], "-",Table2[[#This Row],[device_suggested_area]], "-", Table2[[#This Row],[device_identifiers]])))</f>
        <v>tplink-bathroom-rails</v>
      </c>
      <c r="AH172" s="10" t="s">
        <v>496</v>
      </c>
      <c r="AI172" s="8" t="s">
        <v>504</v>
      </c>
      <c r="AJ172" s="8" t="s">
        <v>493</v>
      </c>
      <c r="AK172" s="8" t="str">
        <f>IF(OR(ISBLANK(AN172), ISBLANK(AO172)), "", Table2[[#This Row],[device_via_device]])</f>
        <v>TPLink</v>
      </c>
      <c r="AL172" s="8" t="s">
        <v>492</v>
      </c>
      <c r="AM172" s="8" t="s">
        <v>629</v>
      </c>
      <c r="AN172" s="8" t="s">
        <v>483</v>
      </c>
      <c r="AO172" s="8" t="s">
        <v>622</v>
      </c>
      <c r="AP172" s="8" t="str">
        <f>IF(AND(ISBLANK(AN172), ISBLANK(AO172)), "", _xlfn.CONCAT("[", IF(ISBLANK(AN172), "", _xlfn.CONCAT("[""mac"", """, AN172, """]")), IF(ISBLANK(AO172), "", _xlfn.CONCAT(", [""ip"", """, AO172, """]")), "]"))</f>
        <v>[["mac", "ac:84:c6:54:9d:98"], ["ip", "10.0.6.81"]]</v>
      </c>
    </row>
    <row r="173" spans="1:42" ht="16" customHeight="1" x14ac:dyDescent="0.2">
      <c r="A173" s="8">
        <v>1702</v>
      </c>
      <c r="B173" s="8" t="s">
        <v>918</v>
      </c>
      <c r="C173" s="8" t="s">
        <v>459</v>
      </c>
      <c r="D173" s="8" t="s">
        <v>134</v>
      </c>
      <c r="E173" s="8" t="s">
        <v>460</v>
      </c>
      <c r="F173" s="8" t="str">
        <f>IF(ISBLANK(E173), "", Table2[[#This Row],[unique_id]])</f>
        <v>roof_water_heater_booster</v>
      </c>
      <c r="G173" s="8" t="s">
        <v>712</v>
      </c>
      <c r="H173" s="8" t="s">
        <v>1087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705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40"/>
      <c r="AG173" s="8" t="str">
        <f>IF(OR(ISBLANK(AN173), ISBLANK(AO173)), "", LOWER(_xlfn.CONCAT(Table2[[#This Row],[device_manufacturer]], "-",Table2[[#This Row],[device_suggested_area]], "-", Table2[[#This Row],[device_identifiers]])))</f>
        <v>sonoff-roof-water-heater-booster</v>
      </c>
      <c r="AH173" s="10" t="s">
        <v>702</v>
      </c>
      <c r="AI173" s="8" t="s">
        <v>701</v>
      </c>
      <c r="AJ173" s="8" t="s">
        <v>703</v>
      </c>
      <c r="AK173" s="8" t="str">
        <f>IF(OR(ISBLANK(AN173), ISBLANK(AO173)), "", Table2[[#This Row],[device_via_device]])</f>
        <v>Sonoff</v>
      </c>
      <c r="AL173" s="8" t="s">
        <v>38</v>
      </c>
      <c r="AM173" s="8" t="s">
        <v>629</v>
      </c>
      <c r="AN173" s="8" t="s">
        <v>700</v>
      </c>
      <c r="AO173" s="9" t="s">
        <v>704</v>
      </c>
      <c r="AP173" s="8" t="str">
        <f>IF(AND(ISBLANK(AN173), ISBLANK(AO173)), "", _xlfn.CONCAT("[", IF(ISBLANK(AN173), "", _xlfn.CONCAT("[""mac"", """, AN173, """]")), IF(ISBLANK(AO173), "", _xlfn.CONCAT(", [""ip"", """, AO173, """]")), "]"))</f>
        <v>[["mac", "ec:fa:bc:50:3e:02"], ["ip", "10.0.6.99"]]</v>
      </c>
    </row>
    <row r="174" spans="1:42" ht="16" customHeight="1" x14ac:dyDescent="0.2">
      <c r="A174" s="8">
        <v>1703</v>
      </c>
      <c r="B174" s="8" t="s">
        <v>231</v>
      </c>
      <c r="C174" s="8" t="s">
        <v>459</v>
      </c>
      <c r="D174" s="8" t="s">
        <v>134</v>
      </c>
      <c r="E174" s="8" t="s">
        <v>706</v>
      </c>
      <c r="F174" s="8" t="str">
        <f>IF(ISBLANK(E174), "", Table2[[#This Row],[unique_id]])</f>
        <v>outdoor_pool_filter</v>
      </c>
      <c r="G174" s="8" t="s">
        <v>430</v>
      </c>
      <c r="H174" s="8" t="s">
        <v>1087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40"/>
      <c r="AG174" s="8" t="str">
        <f>IF(OR(ISBLANK(AN174), ISBLANK(AO174)), "", LOWER(_xlfn.CONCAT(Table2[[#This Row],[device_manufacturer]], "-",Table2[[#This Row],[device_suggested_area]], "-", Table2[[#This Row],[device_identifiers]])))</f>
        <v/>
      </c>
      <c r="AH174" s="10" t="s">
        <v>702</v>
      </c>
      <c r="AI174" s="8" t="s">
        <v>701</v>
      </c>
      <c r="AJ174" s="8" t="s">
        <v>703</v>
      </c>
      <c r="AK174" s="8" t="str">
        <f>IF(OR(ISBLANK(AN174), ISBLANK(AO174)), "", Table2[[#This Row],[device_via_device]])</f>
        <v/>
      </c>
      <c r="AL174" s="8" t="s">
        <v>707</v>
      </c>
      <c r="AM174" s="8" t="s">
        <v>629</v>
      </c>
      <c r="AO174" s="9"/>
      <c r="AP174" s="8" t="str">
        <f>IF(AND(ISBLANK(AN174), ISBLANK(AO174)), "", _xlfn.CONCAT("[", IF(ISBLANK(AN174), "", _xlfn.CONCAT("[""mac"", """, AN174, """]")), IF(ISBLANK(AO174), "", _xlfn.CONCAT(", [""ip"", """, AO174, """]")), "]"))</f>
        <v/>
      </c>
    </row>
    <row r="175" spans="1:42" ht="16" customHeight="1" x14ac:dyDescent="0.2">
      <c r="A175" s="8">
        <v>2000</v>
      </c>
      <c r="B175" s="8" t="s">
        <v>26</v>
      </c>
      <c r="C175" s="8" t="s">
        <v>718</v>
      </c>
      <c r="D175" s="8" t="s">
        <v>129</v>
      </c>
      <c r="E175" s="33" t="s">
        <v>723</v>
      </c>
      <c r="F175" s="8" t="str">
        <f>IF(ISBLANK(E175), "", Table2[[#This Row],[unique_id]])</f>
        <v>lounge_air_purifier</v>
      </c>
      <c r="G175" s="8" t="s">
        <v>206</v>
      </c>
      <c r="H175" s="8" t="s">
        <v>719</v>
      </c>
      <c r="I175" s="8" t="s">
        <v>132</v>
      </c>
      <c r="J175" s="8" t="s">
        <v>746</v>
      </c>
      <c r="M175" s="8" t="s">
        <v>136</v>
      </c>
      <c r="O175" s="8"/>
      <c r="P175" s="10"/>
      <c r="Q175" s="10" t="s">
        <v>775</v>
      </c>
      <c r="R175" s="10"/>
      <c r="S175" s="16" t="s">
        <v>823</v>
      </c>
      <c r="T175" s="16"/>
      <c r="U175" s="8"/>
      <c r="X175" s="8" t="s">
        <v>720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735</v>
      </c>
      <c r="AH175" s="10" t="s">
        <v>736</v>
      </c>
      <c r="AI175" s="8" t="s">
        <v>734</v>
      </c>
      <c r="AJ175" s="8" t="s">
        <v>737</v>
      </c>
      <c r="AK175" s="8" t="s">
        <v>718</v>
      </c>
      <c r="AL175" s="8" t="s">
        <v>206</v>
      </c>
      <c r="AN175" s="8" t="s">
        <v>761</v>
      </c>
      <c r="AP175" s="8" t="str">
        <f>IF(AND(ISBLANK(AN175), ISBLANK(AO175)), "", _xlfn.CONCAT("[", IF(ISBLANK(AN175), "", _xlfn.CONCAT("[""mac"", """, AN175, """]")), IF(ISBLANK(AO175), "", _xlfn.CONCAT(", [""ip"", """, AO175, """]")), "]"))</f>
        <v>[["mac", "0x9035eafffe404425"]]</v>
      </c>
    </row>
    <row r="176" spans="1:42" ht="16" customHeight="1" x14ac:dyDescent="0.2">
      <c r="A176" s="8">
        <v>2001</v>
      </c>
      <c r="B176" s="8" t="s">
        <v>26</v>
      </c>
      <c r="C176" s="8" t="s">
        <v>718</v>
      </c>
      <c r="D176" s="8" t="s">
        <v>129</v>
      </c>
      <c r="E176" s="33" t="s">
        <v>829</v>
      </c>
      <c r="F176" s="8" t="str">
        <f>IF(ISBLANK(E176), "", Table2[[#This Row],[unique_id]])</f>
        <v>dining_air_purifier</v>
      </c>
      <c r="G176" s="8" t="s">
        <v>205</v>
      </c>
      <c r="H176" s="8" t="s">
        <v>719</v>
      </c>
      <c r="I176" s="8" t="s">
        <v>132</v>
      </c>
      <c r="J176" s="8" t="s">
        <v>746</v>
      </c>
      <c r="M176" s="8" t="s">
        <v>136</v>
      </c>
      <c r="O176" s="8"/>
      <c r="P176" s="10"/>
      <c r="Q176" s="10" t="s">
        <v>775</v>
      </c>
      <c r="R176" s="10"/>
      <c r="S176" s="16" t="s">
        <v>823</v>
      </c>
      <c r="T176" s="16"/>
      <c r="U176" s="8"/>
      <c r="X176" s="8" t="s">
        <v>720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831</v>
      </c>
      <c r="AH176" s="10" t="s">
        <v>736</v>
      </c>
      <c r="AI176" s="8" t="s">
        <v>734</v>
      </c>
      <c r="AJ176" s="8" t="s">
        <v>737</v>
      </c>
      <c r="AK176" s="8" t="s">
        <v>718</v>
      </c>
      <c r="AL176" s="8" t="s">
        <v>205</v>
      </c>
      <c r="AN176" s="8" t="s">
        <v>830</v>
      </c>
      <c r="AP176" s="8" t="str">
        <f>IF(AND(ISBLANK(AN176), ISBLANK(AO176)), "", _xlfn.CONCAT("[", IF(ISBLANK(AN176), "", _xlfn.CONCAT("[""mac"", """, AN176, """]")), IF(ISBLANK(AO176), "", _xlfn.CONCAT(", [""ip"", """, AO176, """]")), "]"))</f>
        <v>[["mac", "0x9035eafffe82fef8"]]</v>
      </c>
    </row>
    <row r="177" spans="1:42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435</v>
      </c>
      <c r="H177" s="8" t="s">
        <v>287</v>
      </c>
      <c r="I177" s="8" t="s">
        <v>141</v>
      </c>
      <c r="M177" s="8" t="s">
        <v>90</v>
      </c>
      <c r="O177" s="8" t="s">
        <v>695</v>
      </c>
      <c r="P177" s="10"/>
      <c r="Q177" s="10"/>
      <c r="R177" s="10"/>
      <c r="S177" s="10"/>
      <c r="T177" s="10"/>
      <c r="U177" s="8"/>
      <c r="V177" s="8" t="s">
        <v>448</v>
      </c>
      <c r="X177" s="8" t="s">
        <v>288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40"/>
      <c r="AP177" s="8" t="str">
        <f>IF(AND(ISBLANK(AN177), ISBLANK(AO177)), "", _xlfn.CONCAT("[", IF(ISBLANK(AN177), "", _xlfn.CONCAT("[""mac"", """, AN177, """]")), IF(ISBLANK(AO177), "", _xlfn.CONCAT(", [""ip"", """, AO177, """]")), "]"))</f>
        <v/>
      </c>
    </row>
    <row r="178" spans="1:42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432</v>
      </c>
      <c r="F178" s="8" t="str">
        <f>IF(ISBLANK(E178), "", Table2[[#This Row],[unique_id]])</f>
        <v>home_base_power</v>
      </c>
      <c r="G178" s="8" t="s">
        <v>433</v>
      </c>
      <c r="H178" s="8" t="s">
        <v>287</v>
      </c>
      <c r="I178" s="8" t="s">
        <v>141</v>
      </c>
      <c r="M178" s="8" t="s">
        <v>90</v>
      </c>
      <c r="O178" s="8" t="s">
        <v>695</v>
      </c>
      <c r="P178" s="10"/>
      <c r="Q178" s="10"/>
      <c r="R178" s="10"/>
      <c r="S178" s="10"/>
      <c r="T178" s="10"/>
      <c r="U178" s="8"/>
      <c r="V178" s="8" t="s">
        <v>448</v>
      </c>
      <c r="X178" s="8" t="s">
        <v>288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40"/>
      <c r="AP178" s="8" t="str">
        <f>IF(AND(ISBLANK(AN178), ISBLANK(AO178)), "", _xlfn.CONCAT("[", IF(ISBLANK(AN178), "", _xlfn.CONCAT("[""mac"", """, AN178, """]")), IF(ISBLANK(AO178), "", _xlfn.CONCAT(", [""ip"", """, AO178, """]")), "]"))</f>
        <v/>
      </c>
    </row>
    <row r="179" spans="1:42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431</v>
      </c>
      <c r="F179" s="8" t="str">
        <f>IF(ISBLANK(E179), "", Table2[[#This Row],[unique_id]])</f>
        <v>home_peak_power</v>
      </c>
      <c r="G179" s="8" t="s">
        <v>434</v>
      </c>
      <c r="H179" s="8" t="s">
        <v>287</v>
      </c>
      <c r="I179" s="8" t="s">
        <v>141</v>
      </c>
      <c r="M179" s="8" t="s">
        <v>90</v>
      </c>
      <c r="O179" s="8" t="s">
        <v>695</v>
      </c>
      <c r="P179" s="10"/>
      <c r="Q179" s="10"/>
      <c r="R179" s="10"/>
      <c r="S179" s="10"/>
      <c r="T179" s="10"/>
      <c r="U179" s="8"/>
      <c r="V179" s="8" t="s">
        <v>448</v>
      </c>
      <c r="X179" s="8" t="s">
        <v>288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40"/>
      <c r="AP179" s="8" t="str">
        <f>IF(AND(ISBLANK(AN179), ISBLANK(AO179)), "", _xlfn.CONCAT("[", IF(ISBLANK(AN179), "", _xlfn.CONCAT("[""mac"", """, AN179, """]")), IF(ISBLANK(AO179), "", _xlfn.CONCAT(", [""ip"", """, AO179, """]")), "]"))</f>
        <v/>
      </c>
    </row>
    <row r="180" spans="1:42" ht="16" customHeight="1" x14ac:dyDescent="0.2">
      <c r="A180" s="8">
        <v>2103</v>
      </c>
      <c r="B180" s="8" t="s">
        <v>26</v>
      </c>
      <c r="C180" s="8" t="s">
        <v>698</v>
      </c>
      <c r="D180" s="8" t="s">
        <v>454</v>
      </c>
      <c r="E180" s="8" t="s">
        <v>696</v>
      </c>
      <c r="F180" s="8" t="str">
        <f>IF(ISBLANK(E180), "", Table2[[#This Row],[unique_id]])</f>
        <v>graph_break</v>
      </c>
      <c r="G180" s="8" t="s">
        <v>697</v>
      </c>
      <c r="H180" s="8" t="s">
        <v>287</v>
      </c>
      <c r="I180" s="8" t="s">
        <v>141</v>
      </c>
      <c r="O180" s="8" t="s">
        <v>695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40"/>
      <c r="AP180" s="8" t="str">
        <f>IF(AND(ISBLANK(AN180), ISBLANK(AO180)), "", _xlfn.CONCAT("[", IF(ISBLANK(AN180), "", _xlfn.CONCAT("[""mac"", """, AN180, """]")), IF(ISBLANK(AO180), "", _xlfn.CONCAT(", [""ip"", """, AO180, """]")), "]"))</f>
        <v/>
      </c>
    </row>
    <row r="181" spans="1:42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695</v>
      </c>
      <c r="P181" s="10"/>
      <c r="Q181" s="10"/>
      <c r="R181" s="10"/>
      <c r="S181" s="10"/>
      <c r="T181" s="10"/>
      <c r="U181" s="8"/>
      <c r="V181" s="8" t="s">
        <v>448</v>
      </c>
      <c r="X181" s="8" t="s">
        <v>288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9"/>
      <c r="AP181" s="8" t="str">
        <f>IF(AND(ISBLANK(AN181), ISBLANK(AO181)), "", _xlfn.CONCAT("[", IF(ISBLANK(AN181), "", _xlfn.CONCAT("[""mac"", """, AN181, """]")), IF(ISBLANK(AO181), "", _xlfn.CONCAT(", [""ip"", """, AO181, """]")), "]"))</f>
        <v/>
      </c>
    </row>
    <row r="182" spans="1:42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695</v>
      </c>
      <c r="P182" s="10"/>
      <c r="Q182" s="10"/>
      <c r="R182" s="10"/>
      <c r="S182" s="10"/>
      <c r="T182" s="10"/>
      <c r="U182" s="8"/>
      <c r="V182" s="8" t="s">
        <v>448</v>
      </c>
      <c r="X182" s="8" t="s">
        <v>288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40"/>
      <c r="AP182" s="8" t="str">
        <f>IF(AND(ISBLANK(AN182), ISBLANK(AO182)), "", _xlfn.CONCAT("[", IF(ISBLANK(AN182), "", _xlfn.CONCAT("[""mac"", """, AN182, """]")), IF(ISBLANK(AO182), "", _xlfn.CONCAT(", [""ip"", """, AO182, """]")), "]"))</f>
        <v/>
      </c>
    </row>
    <row r="183" spans="1:42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695</v>
      </c>
      <c r="P183" s="10"/>
      <c r="Q183" s="10"/>
      <c r="R183" s="10"/>
      <c r="S183" s="10"/>
      <c r="T183" s="10"/>
      <c r="U183" s="8"/>
      <c r="V183" s="8" t="s">
        <v>448</v>
      </c>
      <c r="X183" s="8" t="s">
        <v>288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40"/>
      <c r="AP183" s="8" t="str">
        <f>IF(AND(ISBLANK(AN183), ISBLANK(AO183)), "", _xlfn.CONCAT("[", IF(ISBLANK(AN183), "", _xlfn.CONCAT("[""mac"", """, AN183, """]")), IF(ISBLANK(AO183), "", _xlfn.CONCAT(", [""ip"", """, AO183, """]")), "]"))</f>
        <v/>
      </c>
    </row>
    <row r="184" spans="1:42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438</v>
      </c>
      <c r="F184" s="8" t="str">
        <f>IF(ISBLANK(E184), "", Table2[[#This Row],[unique_id]])</f>
        <v>home_lights_power</v>
      </c>
      <c r="G184" s="12" t="s">
        <v>440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695</v>
      </c>
      <c r="P184" s="10"/>
      <c r="Q184" s="10"/>
      <c r="R184" s="10"/>
      <c r="S184" s="10"/>
      <c r="T184" s="10"/>
      <c r="U184" s="8"/>
      <c r="V184" s="8" t="s">
        <v>448</v>
      </c>
      <c r="X184" s="8" t="s">
        <v>288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40"/>
      <c r="AP184" s="8" t="str">
        <f>IF(AND(ISBLANK(AN184), ISBLANK(AO184)), "", _xlfn.CONCAT("[", IF(ISBLANK(AN184), "", _xlfn.CONCAT("[""mac"", """, AN184, """]")), IF(ISBLANK(AO184), "", _xlfn.CONCAT(", [""ip"", """, AO184, """]")), "]"))</f>
        <v/>
      </c>
    </row>
    <row r="185" spans="1:42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439</v>
      </c>
      <c r="F185" s="8" t="str">
        <f>IF(ISBLANK(E185), "", Table2[[#This Row],[unique_id]])</f>
        <v>home_fans_power</v>
      </c>
      <c r="G185" s="12" t="s">
        <v>441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695</v>
      </c>
      <c r="P185" s="10"/>
      <c r="Q185" s="10"/>
      <c r="R185" s="10"/>
      <c r="S185" s="10"/>
      <c r="T185" s="10"/>
      <c r="U185" s="8"/>
      <c r="V185" s="8" t="s">
        <v>448</v>
      </c>
      <c r="X185" s="8" t="s">
        <v>288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40"/>
      <c r="AP185" s="8" t="str">
        <f>IF(AND(ISBLANK(AN185), ISBLANK(AO185)), "", _xlfn.CONCAT("[", IF(ISBLANK(AN185), "", _xlfn.CONCAT("[""mac"", """, AN185, """]")), IF(ISBLANK(AO185), "", _xlfn.CONCAT(", [""ip"", """, AO185, """]")), "]"))</f>
        <v/>
      </c>
    </row>
    <row r="186" spans="1:42" ht="16" customHeight="1" x14ac:dyDescent="0.2">
      <c r="A186" s="8">
        <v>2109</v>
      </c>
      <c r="B186" s="12" t="s">
        <v>231</v>
      </c>
      <c r="C186" s="12" t="s">
        <v>459</v>
      </c>
      <c r="D186" s="12" t="s">
        <v>27</v>
      </c>
      <c r="E186" s="12" t="s">
        <v>708</v>
      </c>
      <c r="F186" s="8" t="str">
        <f>IF(ISBLANK(E186), "", Table2[[#This Row],[unique_id]])</f>
        <v>outdoor_pool_filter_power</v>
      </c>
      <c r="G186" s="12" t="s">
        <v>430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695</v>
      </c>
      <c r="P186" s="10"/>
      <c r="Q186" s="10"/>
      <c r="R186" s="10"/>
      <c r="S186" s="10"/>
      <c r="T186" s="10"/>
      <c r="U186" s="8"/>
      <c r="V186" s="8" t="s">
        <v>448</v>
      </c>
      <c r="X186" s="8" t="s">
        <v>288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40"/>
      <c r="AP186" s="8" t="str">
        <f>IF(AND(ISBLANK(AN186), ISBLANK(AO186)), "", _xlfn.CONCAT("[", IF(ISBLANK(AN186), "", _xlfn.CONCAT("[""mac"", """, AN186, """]")), IF(ISBLANK(AO186), "", _xlfn.CONCAT(", [""ip"", """, AO186, """]")), "]"))</f>
        <v/>
      </c>
    </row>
    <row r="187" spans="1:42" ht="16" customHeight="1" x14ac:dyDescent="0.2">
      <c r="A187" s="8">
        <v>2110</v>
      </c>
      <c r="B187" s="8" t="s">
        <v>918</v>
      </c>
      <c r="C187" s="12" t="s">
        <v>459</v>
      </c>
      <c r="D187" s="12" t="s">
        <v>27</v>
      </c>
      <c r="E187" s="12" t="s">
        <v>710</v>
      </c>
      <c r="F187" s="8" t="str">
        <f>IF(ISBLANK(E187), "", Table2[[#This Row],[unique_id]])</f>
        <v>roof_water_heater_booster_energy_power</v>
      </c>
      <c r="G187" s="12" t="s">
        <v>712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695</v>
      </c>
      <c r="P187" s="10"/>
      <c r="Q187" s="10"/>
      <c r="R187" s="10"/>
      <c r="S187" s="10"/>
      <c r="T187" s="10"/>
      <c r="U187" s="8"/>
      <c r="V187" s="8" t="s">
        <v>448</v>
      </c>
      <c r="X187" s="8" t="s">
        <v>288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40"/>
      <c r="AP187" s="8" t="str">
        <f>IF(AND(ISBLANK(AN187), ISBLANK(AO187)), "", _xlfn.CONCAT("[", IF(ISBLANK(AN187), "", _xlfn.CONCAT("[""mac"", """, AN187, """]")), IF(ISBLANK(AO187), "", _xlfn.CONCAT(", [""ip"", """, AO187, """]")), "]"))</f>
        <v/>
      </c>
    </row>
    <row r="188" spans="1:42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695</v>
      </c>
      <c r="P188" s="10"/>
      <c r="Q188" s="10"/>
      <c r="R188" s="10"/>
      <c r="S188" s="10"/>
      <c r="T188" s="10"/>
      <c r="U188" s="8"/>
      <c r="V188" s="8" t="s">
        <v>448</v>
      </c>
      <c r="X188" s="8" t="s">
        <v>288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40"/>
      <c r="AP188" s="8" t="str">
        <f>IF(AND(ISBLANK(AN188), ISBLANK(AO188)), "", _xlfn.CONCAT("[", IF(ISBLANK(AN188), "", _xlfn.CONCAT("[""mac"", """, AN188, """]")), IF(ISBLANK(AO188), "", _xlfn.CONCAT(", [""ip"", """, AO188, """]")), "]"))</f>
        <v/>
      </c>
    </row>
    <row r="189" spans="1:42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695</v>
      </c>
      <c r="P189" s="10"/>
      <c r="Q189" s="10"/>
      <c r="R189" s="10"/>
      <c r="S189" s="10"/>
      <c r="T189" s="10"/>
      <c r="U189" s="8"/>
      <c r="V189" s="8" t="s">
        <v>448</v>
      </c>
      <c r="X189" s="8" t="s">
        <v>288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40"/>
      <c r="AP189" s="8" t="str">
        <f>IF(AND(ISBLANK(AN189), ISBLANK(AO189)), "", _xlfn.CONCAT("[", IF(ISBLANK(AN189), "", _xlfn.CONCAT("[""mac"", """, AN189, """]")), IF(ISBLANK(AO189), "", _xlfn.CONCAT(", [""ip"", """, AO189, """]")), "]"))</f>
        <v/>
      </c>
    </row>
    <row r="190" spans="1:42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695</v>
      </c>
      <c r="P190" s="10"/>
      <c r="Q190" s="10"/>
      <c r="R190" s="10"/>
      <c r="S190" s="10"/>
      <c r="T190" s="10"/>
      <c r="U190" s="8"/>
      <c r="V190" s="8" t="s">
        <v>448</v>
      </c>
      <c r="X190" s="8" t="s">
        <v>288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40"/>
      <c r="AP190" s="8" t="str">
        <f>IF(AND(ISBLANK(AN190), ISBLANK(AO190)), "", _xlfn.CONCAT("[", IF(ISBLANK(AN190), "", _xlfn.CONCAT("[""mac"", """, AN190, """]")), IF(ISBLANK(AO190), "", _xlfn.CONCAT(", [""ip"", """, AO190, """]")), "]"))</f>
        <v/>
      </c>
    </row>
    <row r="191" spans="1:42" ht="16" customHeight="1" x14ac:dyDescent="0.2">
      <c r="A191" s="8">
        <v>2114</v>
      </c>
      <c r="B191" s="8" t="s">
        <v>918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695</v>
      </c>
      <c r="P191" s="10"/>
      <c r="Q191" s="10"/>
      <c r="R191" s="10"/>
      <c r="S191" s="10"/>
      <c r="T191" s="10"/>
      <c r="U191" s="8"/>
      <c r="V191" s="8" t="s">
        <v>448</v>
      </c>
      <c r="X191" s="8" t="s">
        <v>288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40"/>
      <c r="AP191" s="8" t="str">
        <f>IF(AND(ISBLANK(AN191), ISBLANK(AO191)), "", _xlfn.CONCAT("[", IF(ISBLANK(AN191), "", _xlfn.CONCAT("[""mac"", """, AN191, """]")), IF(ISBLANK(AO191), "", _xlfn.CONCAT(", [""ip"", """, AO191, """]")), "]"))</f>
        <v/>
      </c>
    </row>
    <row r="192" spans="1:42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695</v>
      </c>
      <c r="P192" s="10"/>
      <c r="Q192" s="10"/>
      <c r="R192" s="10"/>
      <c r="S192" s="10"/>
      <c r="T192" s="10"/>
      <c r="U192" s="8"/>
      <c r="V192" s="8" t="s">
        <v>448</v>
      </c>
      <c r="X192" s="8" t="s">
        <v>288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40"/>
      <c r="AP192" s="8" t="str">
        <f>IF(AND(ISBLANK(AN192), ISBLANK(AO192)), "", _xlfn.CONCAT("[", IF(ISBLANK(AN192), "", _xlfn.CONCAT("[""mac"", """, AN192, """]")), IF(ISBLANK(AO192), "", _xlfn.CONCAT(", [""ip"", """, AO192, """]")), "]"))</f>
        <v/>
      </c>
    </row>
    <row r="193" spans="1:42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695</v>
      </c>
      <c r="P193" s="10"/>
      <c r="Q193" s="10"/>
      <c r="R193" s="10"/>
      <c r="S193" s="10"/>
      <c r="T193" s="10"/>
      <c r="U193" s="8"/>
      <c r="V193" s="8" t="s">
        <v>448</v>
      </c>
      <c r="X193" s="8" t="s">
        <v>288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40"/>
      <c r="AP193" s="8" t="str">
        <f>IF(AND(ISBLANK(AN193), ISBLANK(AO193)), "", _xlfn.CONCAT("[", IF(ISBLANK(AN193), "", _xlfn.CONCAT("[""mac"", """, AN193, """]")), IF(ISBLANK(AO193), "", _xlfn.CONCAT(", [""ip"", """, AO193, """]")), "]"))</f>
        <v/>
      </c>
    </row>
    <row r="194" spans="1:42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468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695</v>
      </c>
      <c r="P194" s="10"/>
      <c r="Q194" s="10"/>
      <c r="R194" s="10"/>
      <c r="S194" s="10"/>
      <c r="T194" s="10"/>
      <c r="U194" s="8"/>
      <c r="V194" s="8" t="s">
        <v>448</v>
      </c>
      <c r="X194" s="8" t="s">
        <v>288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40"/>
      <c r="AJ194" s="12"/>
      <c r="AP194" s="8" t="str">
        <f>IF(AND(ISBLANK(AN194), ISBLANK(AO194)), "", _xlfn.CONCAT("[", IF(ISBLANK(AN194), "", _xlfn.CONCAT("[""mac"", """, AN194, """]")), IF(ISBLANK(AO194), "", _xlfn.CONCAT(", [""ip"", """, AO194, """]")), "]"))</f>
        <v/>
      </c>
    </row>
    <row r="195" spans="1:42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930</v>
      </c>
      <c r="F195" s="8" t="str">
        <f>IF(ISBLANK(E195), "", Table2[[#This Row],[unique_id]])</f>
        <v>landing_festoons_current_consumption</v>
      </c>
      <c r="G195" s="8" t="s">
        <v>875</v>
      </c>
      <c r="H195" s="8" t="s">
        <v>287</v>
      </c>
      <c r="I195" s="8" t="s">
        <v>141</v>
      </c>
      <c r="M195" s="8" t="s">
        <v>136</v>
      </c>
      <c r="O195" s="8" t="s">
        <v>695</v>
      </c>
      <c r="P195" s="10"/>
      <c r="Q195" s="10"/>
      <c r="R195" s="10"/>
      <c r="S195" s="10"/>
      <c r="T195" s="10"/>
      <c r="U195" s="8"/>
      <c r="V195" s="8" t="s">
        <v>448</v>
      </c>
      <c r="X195" s="8" t="s">
        <v>288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40"/>
      <c r="AJ195" s="12"/>
      <c r="AP195" s="8" t="str">
        <f>IF(AND(ISBLANK(AN195), ISBLANK(AO195)), "", _xlfn.CONCAT("[", IF(ISBLANK(AN195), "", _xlfn.CONCAT("[""mac"", """, AN195, """]")), IF(ISBLANK(AO195), "", _xlfn.CONCAT(", [""ip"", """, AO195, """]")), "]"))</f>
        <v/>
      </c>
    </row>
    <row r="196" spans="1:42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928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695</v>
      </c>
      <c r="P196" s="10"/>
      <c r="Q196" s="10"/>
      <c r="R196" s="10"/>
      <c r="S196" s="10"/>
      <c r="T196" s="10"/>
      <c r="U196" s="8"/>
      <c r="V196" s="8" t="s">
        <v>448</v>
      </c>
      <c r="X196" s="8" t="s">
        <v>288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40"/>
      <c r="AP196" s="8" t="str">
        <f>IF(AND(ISBLANK(AN196), ISBLANK(AO196)), "", _xlfn.CONCAT("[", IF(ISBLANK(AN196), "", _xlfn.CONCAT("[""mac"", """, AN196, """]")), IF(ISBLANK(AO196), "", _xlfn.CONCAT(", [""ip"", """, AO196, """]")), "]"))</f>
        <v/>
      </c>
    </row>
    <row r="197" spans="1:42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715</v>
      </c>
      <c r="H197" s="8" t="s">
        <v>287</v>
      </c>
      <c r="I197" s="8" t="s">
        <v>141</v>
      </c>
      <c r="M197" s="8" t="s">
        <v>136</v>
      </c>
      <c r="O197" s="8" t="s">
        <v>695</v>
      </c>
      <c r="P197" s="10"/>
      <c r="Q197" s="10"/>
      <c r="R197" s="10"/>
      <c r="S197" s="10"/>
      <c r="T197" s="10"/>
      <c r="U197" s="8"/>
      <c r="V197" s="8" t="s">
        <v>448</v>
      </c>
      <c r="X197" s="8" t="s">
        <v>288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40"/>
      <c r="AP197" s="8" t="str">
        <f>IF(AND(ISBLANK(AN197), ISBLANK(AO197)), "", _xlfn.CONCAT("[", IF(ISBLANK(AN197), "", _xlfn.CONCAT("[""mac"", """, AN197, """]")), IF(ISBLANK(AO197), "", _xlfn.CONCAT(", [""ip"", """, AO197, """]")), "]"))</f>
        <v/>
      </c>
    </row>
    <row r="198" spans="1:42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695</v>
      </c>
      <c r="P198" s="10"/>
      <c r="Q198" s="10"/>
      <c r="R198" s="10"/>
      <c r="S198" s="10"/>
      <c r="T198" s="10"/>
      <c r="U198" s="8"/>
      <c r="V198" s="8" t="s">
        <v>448</v>
      </c>
      <c r="X198" s="8" t="s">
        <v>288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40"/>
      <c r="AP198" s="8" t="str">
        <f>IF(AND(ISBLANK(AN198), ISBLANK(AO198)), "", _xlfn.CONCAT("[", IF(ISBLANK(AN198), "", _xlfn.CONCAT("[""mac"", """, AN198, """]")), IF(ISBLANK(AO198), "", _xlfn.CONCAT(", [""ip"", """, AO198, """]")), "]"))</f>
        <v/>
      </c>
    </row>
    <row r="199" spans="1:42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695</v>
      </c>
      <c r="P199" s="10"/>
      <c r="Q199" s="10"/>
      <c r="R199" s="10"/>
      <c r="S199" s="10"/>
      <c r="T199" s="10"/>
      <c r="U199" s="8"/>
      <c r="V199" s="8" t="s">
        <v>448</v>
      </c>
      <c r="X199" s="8" t="s">
        <v>288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40"/>
      <c r="AP199" s="8" t="str">
        <f>IF(AND(ISBLANK(AN199), ISBLANK(AO199)), "", _xlfn.CONCAT("[", IF(ISBLANK(AN199), "", _xlfn.CONCAT("[""mac"", """, AN199, """]")), IF(ISBLANK(AO199), "", _xlfn.CONCAT(", [""ip"", """, AO199, """]")), "]"))</f>
        <v/>
      </c>
    </row>
    <row r="200" spans="1:42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457</v>
      </c>
      <c r="F200" s="8" t="str">
        <f>IF(ISBLANK(E200), "", Table2[[#This Row],[unique_id]])</f>
        <v>server_network_power</v>
      </c>
      <c r="G200" s="8" t="s">
        <v>684</v>
      </c>
      <c r="H200" s="8" t="s">
        <v>287</v>
      </c>
      <c r="I200" s="8" t="s">
        <v>141</v>
      </c>
      <c r="M200" s="8" t="s">
        <v>136</v>
      </c>
      <c r="O200" s="8" t="s">
        <v>695</v>
      </c>
      <c r="P200" s="10"/>
      <c r="Q200" s="10"/>
      <c r="R200" s="10"/>
      <c r="S200" s="10"/>
      <c r="T200" s="10"/>
      <c r="U200" s="8"/>
      <c r="V200" s="8" t="s">
        <v>448</v>
      </c>
      <c r="X200" s="8" t="s">
        <v>288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40"/>
      <c r="AP200" s="8" t="str">
        <f>IF(AND(ISBLANK(AN200), ISBLANK(AO200)), "", _xlfn.CONCAT("[", IF(ISBLANK(AN200), "", _xlfn.CONCAT("[""mac"", """, AN200, """]")), IF(ISBLANK(AO200), "", _xlfn.CONCAT(", [""ip"", """, AO200, """]")), "]"))</f>
        <v/>
      </c>
    </row>
    <row r="201" spans="1:42" ht="16" customHeight="1" x14ac:dyDescent="0.2">
      <c r="A201" s="8">
        <v>2124</v>
      </c>
      <c r="B201" s="8" t="s">
        <v>26</v>
      </c>
      <c r="C201" s="8" t="s">
        <v>698</v>
      </c>
      <c r="D201" s="8" t="s">
        <v>454</v>
      </c>
      <c r="E201" s="8" t="s">
        <v>453</v>
      </c>
      <c r="F201" s="8" t="str">
        <f>IF(ISBLANK(E201), "", Table2[[#This Row],[unique_id]])</f>
        <v>column_break</v>
      </c>
      <c r="G201" s="8" t="s">
        <v>450</v>
      </c>
      <c r="H201" s="8" t="s">
        <v>287</v>
      </c>
      <c r="I201" s="8" t="s">
        <v>141</v>
      </c>
      <c r="M201" s="8" t="s">
        <v>451</v>
      </c>
      <c r="N201" s="8" t="s">
        <v>452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40"/>
      <c r="AP201" s="8" t="str">
        <f>IF(AND(ISBLANK(AN201), ISBLANK(AO201)), "", _xlfn.CONCAT("[", IF(ISBLANK(AN201), "", _xlfn.CONCAT("[""mac"", """, AN201, """]")), IF(ISBLANK(AO201), "", _xlfn.CONCAT(", [""ip"", """, AO201, """]")), "]"))</f>
        <v/>
      </c>
    </row>
    <row r="202" spans="1:42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470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695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40"/>
      <c r="AP202" s="8" t="str">
        <f>IF(AND(ISBLANK(AN202), ISBLANK(AO202)), "", _xlfn.CONCAT("[", IF(ISBLANK(AN202), "", _xlfn.CONCAT("[""mac"", """, AN202, """]")), IF(ISBLANK(AO202), "", _xlfn.CONCAT(", [""ip"", """, AO202, """]")), "]"))</f>
        <v/>
      </c>
    </row>
    <row r="203" spans="1:42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471</v>
      </c>
      <c r="H203" s="8" t="s">
        <v>287</v>
      </c>
      <c r="I203" s="8" t="s">
        <v>141</v>
      </c>
      <c r="O203" s="8" t="s">
        <v>695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40"/>
      <c r="AP203" s="8" t="str">
        <f>IF(AND(ISBLANK(AN203), ISBLANK(AO203)), "", _xlfn.CONCAT("[", IF(ISBLANK(AN203), "", _xlfn.CONCAT("[""mac"", """, AN203, """]")), IF(ISBLANK(AO203), "", _xlfn.CONCAT(", [""ip"", """, AO203, """]")), "]"))</f>
        <v/>
      </c>
    </row>
    <row r="204" spans="1:42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695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40"/>
      <c r="AP204" s="8" t="str">
        <f>IF(AND(ISBLANK(AN204), ISBLANK(AO204)), "", _xlfn.CONCAT("[", IF(ISBLANK(AN204), "", _xlfn.CONCAT("[""mac"", """, AN204, """]")), IF(ISBLANK(AO204), "", _xlfn.CONCAT(", [""ip"", """, AO204, """]")), "]"))</f>
        <v/>
      </c>
    </row>
    <row r="205" spans="1:42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644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695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40"/>
      <c r="AP205" s="8" t="str">
        <f>IF(AND(ISBLANK(AN205), ISBLANK(AO205)), "", _xlfn.CONCAT("[", IF(ISBLANK(AN205), "", _xlfn.CONCAT("[""mac"", """, AN205, """]")), IF(ISBLANK(AO205), "", _xlfn.CONCAT(", [""ip"", """, AO205, """]")), "]"))</f>
        <v/>
      </c>
    </row>
    <row r="206" spans="1:42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435</v>
      </c>
      <c r="H206" s="8" t="s">
        <v>232</v>
      </c>
      <c r="I206" s="8" t="s">
        <v>141</v>
      </c>
      <c r="M206" s="8" t="s">
        <v>90</v>
      </c>
      <c r="O206" s="8" t="s">
        <v>694</v>
      </c>
      <c r="P206" s="10"/>
      <c r="Q206" s="10"/>
      <c r="R206" s="10"/>
      <c r="S206" s="10"/>
      <c r="T206" s="10"/>
      <c r="U206" s="8"/>
      <c r="V206" s="8" t="s">
        <v>449</v>
      </c>
      <c r="X206" s="8" t="s">
        <v>289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40"/>
      <c r="AP206" s="8" t="str">
        <f>IF(AND(ISBLANK(AN206), ISBLANK(AO206)), "", _xlfn.CONCAT("[", IF(ISBLANK(AN206), "", _xlfn.CONCAT("[""mac"", """, AN206, """]")), IF(ISBLANK(AO206), "", _xlfn.CONCAT(", [""ip"", """, AO206, """]")), "]"))</f>
        <v/>
      </c>
    </row>
    <row r="207" spans="1:42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437</v>
      </c>
      <c r="F207" s="8" t="str">
        <f>IF(ISBLANK(E207), "", Table2[[#This Row],[unique_id]])</f>
        <v>home_base_energy_daily</v>
      </c>
      <c r="G207" s="8" t="s">
        <v>433</v>
      </c>
      <c r="H207" s="8" t="s">
        <v>232</v>
      </c>
      <c r="I207" s="8" t="s">
        <v>141</v>
      </c>
      <c r="M207" s="8" t="s">
        <v>90</v>
      </c>
      <c r="O207" s="8" t="s">
        <v>694</v>
      </c>
      <c r="P207" s="10"/>
      <c r="Q207" s="10"/>
      <c r="R207" s="10"/>
      <c r="S207" s="10"/>
      <c r="T207" s="10"/>
      <c r="U207" s="8"/>
      <c r="V207" s="8" t="s">
        <v>449</v>
      </c>
      <c r="X207" s="8" t="s">
        <v>289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40"/>
      <c r="AP207" s="8" t="str">
        <f>IF(AND(ISBLANK(AN207), ISBLANK(AO207)), "", _xlfn.CONCAT("[", IF(ISBLANK(AN207), "", _xlfn.CONCAT("[""mac"", """, AN207, """]")), IF(ISBLANK(AO207), "", _xlfn.CONCAT(", [""ip"", """, AO207, """]")), "]"))</f>
        <v/>
      </c>
    </row>
    <row r="208" spans="1:42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436</v>
      </c>
      <c r="F208" s="8" t="str">
        <f>IF(ISBLANK(E208), "", Table2[[#This Row],[unique_id]])</f>
        <v>home_peak_energy_daily</v>
      </c>
      <c r="G208" s="8" t="s">
        <v>434</v>
      </c>
      <c r="H208" s="8" t="s">
        <v>232</v>
      </c>
      <c r="I208" s="8" t="s">
        <v>141</v>
      </c>
      <c r="M208" s="8" t="s">
        <v>90</v>
      </c>
      <c r="O208" s="8" t="s">
        <v>694</v>
      </c>
      <c r="P208" s="10"/>
      <c r="Q208" s="10"/>
      <c r="R208" s="10"/>
      <c r="S208" s="10"/>
      <c r="T208" s="10"/>
      <c r="U208" s="8"/>
      <c r="V208" s="8" t="s">
        <v>449</v>
      </c>
      <c r="X208" s="8" t="s">
        <v>289</v>
      </c>
      <c r="Z208" s="10"/>
      <c r="AC208" s="8" t="str">
        <f>IF(ISBLANK(AA208),  "", _xlfn.CONCAT(LOWER(C208), "/", E208))</f>
        <v/>
      </c>
      <c r="AF208" s="40"/>
      <c r="AP208" s="8" t="str">
        <f>IF(AND(ISBLANK(AN208), ISBLANK(AO208)), "", _xlfn.CONCAT("[", IF(ISBLANK(AN208), "", _xlfn.CONCAT("[""mac"", """, AN208, """]")), IF(ISBLANK(AO208), "", _xlfn.CONCAT(", [""ip"", """, AO208, """]")), "]"))</f>
        <v/>
      </c>
    </row>
    <row r="209" spans="1:42" ht="16" customHeight="1" x14ac:dyDescent="0.2">
      <c r="A209" s="8">
        <v>2153</v>
      </c>
      <c r="B209" s="8" t="s">
        <v>26</v>
      </c>
      <c r="C209" s="8" t="s">
        <v>698</v>
      </c>
      <c r="D209" s="8" t="s">
        <v>454</v>
      </c>
      <c r="E209" s="8" t="s">
        <v>696</v>
      </c>
      <c r="F209" s="8" t="str">
        <f>IF(ISBLANK(E209), "", Table2[[#This Row],[unique_id]])</f>
        <v>graph_break</v>
      </c>
      <c r="G209" s="8" t="s">
        <v>697</v>
      </c>
      <c r="H209" s="8" t="s">
        <v>232</v>
      </c>
      <c r="I209" s="8" t="s">
        <v>141</v>
      </c>
      <c r="O209" s="8" t="s">
        <v>694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40"/>
      <c r="AP209" s="8" t="str">
        <f>IF(AND(ISBLANK(AN209), ISBLANK(AO209)), "", _xlfn.CONCAT("[", IF(ISBLANK(AN209), "", _xlfn.CONCAT("[""mac"", """, AN209, """]")), IF(ISBLANK(AO209), "", _xlfn.CONCAT(", [""ip"", """, AO209, """]")), "]"))</f>
        <v/>
      </c>
    </row>
    <row r="210" spans="1:42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694</v>
      </c>
      <c r="P210" s="10"/>
      <c r="Q210" s="10"/>
      <c r="R210" s="10"/>
      <c r="S210" s="10"/>
      <c r="T210" s="10"/>
      <c r="U210" s="8"/>
      <c r="V210" s="8" t="s">
        <v>449</v>
      </c>
      <c r="X210" s="8" t="s">
        <v>289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40"/>
      <c r="AJ210" s="12"/>
      <c r="AP210" s="8" t="str">
        <f>IF(AND(ISBLANK(AN210), ISBLANK(AO210)), "", _xlfn.CONCAT("[", IF(ISBLANK(AN210), "", _xlfn.CONCAT("[""mac"", """, AN210, """]")), IF(ISBLANK(AO210), "", _xlfn.CONCAT(", [""ip"", """, AO210, """]")), "]"))</f>
        <v/>
      </c>
    </row>
    <row r="211" spans="1:42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694</v>
      </c>
      <c r="P211" s="10"/>
      <c r="Q211" s="10"/>
      <c r="R211" s="10"/>
      <c r="S211" s="10"/>
      <c r="T211" s="10"/>
      <c r="U211" s="8"/>
      <c r="V211" s="8" t="s">
        <v>449</v>
      </c>
      <c r="X211" s="8" t="s">
        <v>289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40"/>
      <c r="AP211" s="8" t="str">
        <f>IF(AND(ISBLANK(AN211), ISBLANK(AO211)), "", _xlfn.CONCAT("[", IF(ISBLANK(AN211), "", _xlfn.CONCAT("[""mac"", """, AN211, """]")), IF(ISBLANK(AO211), "", _xlfn.CONCAT(", [""ip"", """, AO211, """]")), "]"))</f>
        <v/>
      </c>
    </row>
    <row r="212" spans="1:42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694</v>
      </c>
      <c r="P212" s="10"/>
      <c r="Q212" s="10"/>
      <c r="R212" s="10"/>
      <c r="S212" s="10"/>
      <c r="T212" s="10"/>
      <c r="U212" s="8"/>
      <c r="V212" s="8" t="s">
        <v>449</v>
      </c>
      <c r="X212" s="8" t="s">
        <v>289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40"/>
      <c r="AP212" s="8" t="str">
        <f>IF(AND(ISBLANK(AN212), ISBLANK(AO212)), "", _xlfn.CONCAT("[", IF(ISBLANK(AN212), "", _xlfn.CONCAT("[""mac"", """, AN212, """]")), IF(ISBLANK(AO212), "", _xlfn.CONCAT(", [""ip"", """, AO212, """]")), "]"))</f>
        <v/>
      </c>
    </row>
    <row r="213" spans="1:42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455</v>
      </c>
      <c r="F213" s="8" t="str">
        <f>IF(ISBLANK(E213), "", Table2[[#This Row],[unique_id]])</f>
        <v>home_lights_energy_daily</v>
      </c>
      <c r="G213" s="8" t="s">
        <v>440</v>
      </c>
      <c r="H213" s="8" t="s">
        <v>232</v>
      </c>
      <c r="I213" s="8" t="s">
        <v>141</v>
      </c>
      <c r="M213" s="8" t="s">
        <v>136</v>
      </c>
      <c r="O213" s="8" t="s">
        <v>694</v>
      </c>
      <c r="P213" s="10"/>
      <c r="Q213" s="10"/>
      <c r="R213" s="10"/>
      <c r="S213" s="10"/>
      <c r="T213" s="10"/>
      <c r="U213" s="8"/>
      <c r="V213" s="8" t="s">
        <v>449</v>
      </c>
      <c r="X213" s="8" t="s">
        <v>289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40"/>
      <c r="AP213" s="8" t="str">
        <f>IF(AND(ISBLANK(AN213), ISBLANK(AO213)), "", _xlfn.CONCAT("[", IF(ISBLANK(AN213), "", _xlfn.CONCAT("[""mac"", """, AN213, """]")), IF(ISBLANK(AO213), "", _xlfn.CONCAT(", [""ip"", """, AO213, """]")), "]"))</f>
        <v/>
      </c>
    </row>
    <row r="214" spans="1:42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456</v>
      </c>
      <c r="F214" s="8" t="str">
        <f>IF(ISBLANK(E214), "", Table2[[#This Row],[unique_id]])</f>
        <v>home_fans_energy_daily</v>
      </c>
      <c r="G214" s="8" t="s">
        <v>441</v>
      </c>
      <c r="H214" s="8" t="s">
        <v>232</v>
      </c>
      <c r="I214" s="8" t="s">
        <v>141</v>
      </c>
      <c r="M214" s="8" t="s">
        <v>136</v>
      </c>
      <c r="O214" s="8" t="s">
        <v>694</v>
      </c>
      <c r="P214" s="10"/>
      <c r="Q214" s="10"/>
      <c r="R214" s="10"/>
      <c r="S214" s="10"/>
      <c r="T214" s="10"/>
      <c r="U214" s="8"/>
      <c r="V214" s="8" t="s">
        <v>449</v>
      </c>
      <c r="X214" s="8" t="s">
        <v>289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40"/>
      <c r="AP214" s="8" t="str">
        <f>IF(AND(ISBLANK(AN214), ISBLANK(AO214)), "", _xlfn.CONCAT("[", IF(ISBLANK(AN214), "", _xlfn.CONCAT("[""mac"", """, AN214, """]")), IF(ISBLANK(AO214), "", _xlfn.CONCAT(", [""ip"", """, AO214, """]")), "]"))</f>
        <v/>
      </c>
    </row>
    <row r="215" spans="1:42" ht="16" customHeight="1" x14ac:dyDescent="0.2">
      <c r="A215" s="8">
        <v>2159</v>
      </c>
      <c r="B215" s="8" t="s">
        <v>231</v>
      </c>
      <c r="C215" s="8" t="s">
        <v>459</v>
      </c>
      <c r="D215" s="8" t="s">
        <v>27</v>
      </c>
      <c r="E215" s="8" t="s">
        <v>709</v>
      </c>
      <c r="F215" s="8" t="str">
        <f>IF(ISBLANK(E215), "", Table2[[#This Row],[unique_id]])</f>
        <v>outdoor_pool_filter_energy_daily</v>
      </c>
      <c r="G215" s="8" t="s">
        <v>430</v>
      </c>
      <c r="H215" s="8" t="s">
        <v>232</v>
      </c>
      <c r="I215" s="8" t="s">
        <v>141</v>
      </c>
      <c r="M215" s="8" t="s">
        <v>136</v>
      </c>
      <c r="O215" s="8" t="s">
        <v>694</v>
      </c>
      <c r="P215" s="10"/>
      <c r="Q215" s="10"/>
      <c r="R215" s="10"/>
      <c r="S215" s="10"/>
      <c r="T215" s="10"/>
      <c r="U215" s="8"/>
      <c r="V215" s="8" t="s">
        <v>449</v>
      </c>
      <c r="X215" s="8" t="s">
        <v>289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40"/>
      <c r="AP215" s="8" t="str">
        <f>IF(AND(ISBLANK(AN215), ISBLANK(AO215)), "", _xlfn.CONCAT("[", IF(ISBLANK(AN215), "", _xlfn.CONCAT("[""mac"", """, AN215, """]")), IF(ISBLANK(AO215), "", _xlfn.CONCAT(", [""ip"", """, AO215, """]")), "]"))</f>
        <v/>
      </c>
    </row>
    <row r="216" spans="1:42" ht="16" customHeight="1" x14ac:dyDescent="0.2">
      <c r="A216" s="8">
        <v>2160</v>
      </c>
      <c r="B216" s="8" t="s">
        <v>918</v>
      </c>
      <c r="C216" s="8" t="s">
        <v>459</v>
      </c>
      <c r="D216" s="8" t="s">
        <v>27</v>
      </c>
      <c r="E216" s="8" t="s">
        <v>711</v>
      </c>
      <c r="F216" s="8" t="str">
        <f>IF(ISBLANK(E216), "", Table2[[#This Row],[unique_id]])</f>
        <v>roof_water_heater_booster_energy_today</v>
      </c>
      <c r="G216" s="8" t="s">
        <v>712</v>
      </c>
      <c r="H216" s="8" t="s">
        <v>232</v>
      </c>
      <c r="I216" s="8" t="s">
        <v>141</v>
      </c>
      <c r="M216" s="8" t="s">
        <v>136</v>
      </c>
      <c r="O216" s="8" t="s">
        <v>694</v>
      </c>
      <c r="P216" s="10"/>
      <c r="Q216" s="10"/>
      <c r="R216" s="10"/>
      <c r="S216" s="10"/>
      <c r="T216" s="10"/>
      <c r="U216" s="8"/>
      <c r="V216" s="8" t="s">
        <v>449</v>
      </c>
      <c r="X216" s="8" t="s">
        <v>289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40"/>
      <c r="AP216" s="8" t="str">
        <f>IF(AND(ISBLANK(AN216), ISBLANK(AO216)), "", _xlfn.CONCAT("[", IF(ISBLANK(AN216), "", _xlfn.CONCAT("[""mac"", """, AN216, """]")), IF(ISBLANK(AO216), "", _xlfn.CONCAT(", [""ip"", """, AO216, """]")), "]"))</f>
        <v/>
      </c>
    </row>
    <row r="217" spans="1:42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694</v>
      </c>
      <c r="P217" s="10"/>
      <c r="Q217" s="10"/>
      <c r="R217" s="10"/>
      <c r="S217" s="10"/>
      <c r="T217" s="10"/>
      <c r="U217" s="8"/>
      <c r="V217" s="8" t="s">
        <v>449</v>
      </c>
      <c r="X217" s="8" t="s">
        <v>289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40"/>
      <c r="AP217" s="8" t="str">
        <f>IF(AND(ISBLANK(AN217), ISBLANK(AO217)), "", _xlfn.CONCAT("[", IF(ISBLANK(AN217), "", _xlfn.CONCAT("[""mac"", """, AN217, """]")), IF(ISBLANK(AO217), "", _xlfn.CONCAT(", [""ip"", """, AO217, """]")), "]"))</f>
        <v/>
      </c>
    </row>
    <row r="218" spans="1:42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694</v>
      </c>
      <c r="P218" s="10"/>
      <c r="Q218" s="10"/>
      <c r="R218" s="10"/>
      <c r="S218" s="10"/>
      <c r="T218" s="10"/>
      <c r="U218" s="8"/>
      <c r="V218" s="8" t="s">
        <v>449</v>
      </c>
      <c r="X218" s="8" t="s">
        <v>289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40"/>
      <c r="AP218" s="8" t="str">
        <f>IF(AND(ISBLANK(AN218), ISBLANK(AO218)), "", _xlfn.CONCAT("[", IF(ISBLANK(AN218), "", _xlfn.CONCAT("[""mac"", """, AN218, """]")), IF(ISBLANK(AO218), "", _xlfn.CONCAT(", [""ip"", """, AO218, """]")), "]"))</f>
        <v/>
      </c>
    </row>
    <row r="219" spans="1:42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694</v>
      </c>
      <c r="P219" s="10"/>
      <c r="Q219" s="10"/>
      <c r="R219" s="10"/>
      <c r="S219" s="10"/>
      <c r="T219" s="10"/>
      <c r="U219" s="8"/>
      <c r="V219" s="8" t="s">
        <v>449</v>
      </c>
      <c r="X219" s="8" t="s">
        <v>289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40"/>
      <c r="AP219" s="8" t="str">
        <f>IF(AND(ISBLANK(AN219), ISBLANK(AO219)), "", _xlfn.CONCAT("[", IF(ISBLANK(AN219), "", _xlfn.CONCAT("[""mac"", """, AN219, """]")), IF(ISBLANK(AO219), "", _xlfn.CONCAT(", [""ip"", """, AO219, """]")), "]"))</f>
        <v/>
      </c>
    </row>
    <row r="220" spans="1:42" ht="16" customHeight="1" x14ac:dyDescent="0.2">
      <c r="A220" s="8">
        <v>2164</v>
      </c>
      <c r="B220" s="8" t="s">
        <v>918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694</v>
      </c>
      <c r="P220" s="10"/>
      <c r="Q220" s="10"/>
      <c r="R220" s="10"/>
      <c r="S220" s="10"/>
      <c r="T220" s="10"/>
      <c r="U220" s="8"/>
      <c r="V220" s="8" t="s">
        <v>449</v>
      </c>
      <c r="X220" s="8" t="s">
        <v>289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40"/>
      <c r="AP220" s="8" t="str">
        <f>IF(AND(ISBLANK(AN220), ISBLANK(AO220)), "", _xlfn.CONCAT("[", IF(ISBLANK(AN220), "", _xlfn.CONCAT("[""mac"", """, AN220, """]")), IF(ISBLANK(AO220), "", _xlfn.CONCAT(", [""ip"", """, AO220, """]")), "]"))</f>
        <v/>
      </c>
    </row>
    <row r="221" spans="1:42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694</v>
      </c>
      <c r="P221" s="10"/>
      <c r="Q221" s="10"/>
      <c r="R221" s="10"/>
      <c r="S221" s="10"/>
      <c r="T221" s="10"/>
      <c r="U221" s="8"/>
      <c r="V221" s="8" t="s">
        <v>449</v>
      </c>
      <c r="X221" s="8" t="s">
        <v>289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40"/>
      <c r="AP221" s="8" t="str">
        <f>IF(AND(ISBLANK(AN221), ISBLANK(AO221)), "", _xlfn.CONCAT("[", IF(ISBLANK(AN221), "", _xlfn.CONCAT("[""mac"", """, AN221, """]")), IF(ISBLANK(AO221), "", _xlfn.CONCAT(", [""ip"", """, AO221, """]")), "]"))</f>
        <v/>
      </c>
    </row>
    <row r="222" spans="1:42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694</v>
      </c>
      <c r="P222" s="10"/>
      <c r="Q222" s="10"/>
      <c r="R222" s="10"/>
      <c r="S222" s="10"/>
      <c r="T222" s="10"/>
      <c r="U222" s="8"/>
      <c r="V222" s="8" t="s">
        <v>449</v>
      </c>
      <c r="X222" s="8" t="s">
        <v>289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40"/>
      <c r="AP222" s="8" t="str">
        <f>IF(AND(ISBLANK(AN222), ISBLANK(AO222)), "", _xlfn.CONCAT("[", IF(ISBLANK(AN222), "", _xlfn.CONCAT("[""mac"", """, AN222, """]")), IF(ISBLANK(AO222), "", _xlfn.CONCAT(", [""ip"", """, AO222, """]")), "]"))</f>
        <v/>
      </c>
    </row>
    <row r="223" spans="1:42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469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694</v>
      </c>
      <c r="P223" s="10"/>
      <c r="Q223" s="10"/>
      <c r="R223" s="10"/>
      <c r="S223" s="10"/>
      <c r="T223" s="10"/>
      <c r="U223" s="8"/>
      <c r="V223" s="8" t="s">
        <v>449</v>
      </c>
      <c r="X223" s="8" t="s">
        <v>289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40"/>
      <c r="AP223" s="8" t="str">
        <f>IF(AND(ISBLANK(AN223), ISBLANK(AO223)), "", _xlfn.CONCAT("[", IF(ISBLANK(AN223), "", _xlfn.CONCAT("[""mac"", """, AN223, """]")), IF(ISBLANK(AO223), "", _xlfn.CONCAT(", [""ip"", """, AO223, """]")), "]"))</f>
        <v/>
      </c>
    </row>
    <row r="224" spans="1:42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931</v>
      </c>
      <c r="F224" s="8" t="str">
        <f>IF(ISBLANK(E224), "", Table2[[#This Row],[unique_id]])</f>
        <v>landing_festoons_today_s_consumption</v>
      </c>
      <c r="G224" s="8" t="s">
        <v>875</v>
      </c>
      <c r="H224" s="8" t="s">
        <v>232</v>
      </c>
      <c r="I224" s="8" t="s">
        <v>141</v>
      </c>
      <c r="M224" s="8" t="s">
        <v>136</v>
      </c>
      <c r="O224" s="8" t="s">
        <v>694</v>
      </c>
      <c r="P224" s="10"/>
      <c r="Q224" s="10"/>
      <c r="R224" s="10"/>
      <c r="S224" s="10"/>
      <c r="T224" s="10"/>
      <c r="U224" s="8"/>
      <c r="V224" s="8" t="s">
        <v>449</v>
      </c>
      <c r="X224" s="8" t="s">
        <v>289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40"/>
      <c r="AP224" s="8" t="str">
        <f>IF(AND(ISBLANK(AN224), ISBLANK(AO224)), "", _xlfn.CONCAT("[", IF(ISBLANK(AN224), "", _xlfn.CONCAT("[""mac"", """, AN224, """]")), IF(ISBLANK(AO224), "", _xlfn.CONCAT(", [""ip"", """, AO224, """]")), "]"))</f>
        <v/>
      </c>
    </row>
    <row r="225" spans="1:42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929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694</v>
      </c>
      <c r="P225" s="10"/>
      <c r="Q225" s="10"/>
      <c r="R225" s="10"/>
      <c r="S225" s="10"/>
      <c r="T225" s="10"/>
      <c r="U225" s="8"/>
      <c r="V225" s="8" t="s">
        <v>449</v>
      </c>
      <c r="X225" s="8" t="s">
        <v>289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40"/>
      <c r="AP225" s="8" t="str">
        <f>IF(AND(ISBLANK(AN225), ISBLANK(AO225)), "", _xlfn.CONCAT("[", IF(ISBLANK(AN225), "", _xlfn.CONCAT("[""mac"", """, AN225, """]")), IF(ISBLANK(AO225), "", _xlfn.CONCAT(", [""ip"", """, AO225, """]")), "]"))</f>
        <v/>
      </c>
    </row>
    <row r="226" spans="1:42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715</v>
      </c>
      <c r="H226" s="8" t="s">
        <v>232</v>
      </c>
      <c r="I226" s="8" t="s">
        <v>141</v>
      </c>
      <c r="M226" s="8" t="s">
        <v>136</v>
      </c>
      <c r="O226" s="8" t="s">
        <v>694</v>
      </c>
      <c r="P226" s="10"/>
      <c r="Q226" s="10"/>
      <c r="R226" s="10"/>
      <c r="S226" s="10"/>
      <c r="T226" s="10"/>
      <c r="U226" s="8"/>
      <c r="V226" s="8" t="s">
        <v>449</v>
      </c>
      <c r="X226" s="8" t="s">
        <v>289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40"/>
      <c r="AP226" s="8" t="str">
        <f>IF(AND(ISBLANK(AN226), ISBLANK(AO226)), "", _xlfn.CONCAT("[", IF(ISBLANK(AN226), "", _xlfn.CONCAT("[""mac"", """, AN226, """]")), IF(ISBLANK(AO226), "", _xlfn.CONCAT(", [""ip"", """, AO226, """]")), "]"))</f>
        <v/>
      </c>
    </row>
    <row r="227" spans="1:42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694</v>
      </c>
      <c r="P227" s="10"/>
      <c r="Q227" s="10"/>
      <c r="R227" s="10"/>
      <c r="S227" s="10"/>
      <c r="T227" s="10"/>
      <c r="U227" s="8"/>
      <c r="V227" s="8" t="s">
        <v>449</v>
      </c>
      <c r="X227" s="8" t="s">
        <v>289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40"/>
      <c r="AP227" s="8" t="str">
        <f>IF(AND(ISBLANK(AN227), ISBLANK(AO227)), "", _xlfn.CONCAT("[", IF(ISBLANK(AN227), "", _xlfn.CONCAT("[""mac"", """, AN227, """]")), IF(ISBLANK(AO227), "", _xlfn.CONCAT(", [""ip"", """, AO227, """]")), "]"))</f>
        <v/>
      </c>
    </row>
    <row r="228" spans="1:42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694</v>
      </c>
      <c r="P228" s="10"/>
      <c r="Q228" s="10"/>
      <c r="R228" s="10"/>
      <c r="S228" s="10"/>
      <c r="T228" s="10"/>
      <c r="U228" s="8"/>
      <c r="V228" s="8" t="s">
        <v>449</v>
      </c>
      <c r="X228" s="8" t="s">
        <v>289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40"/>
      <c r="AP228" s="8" t="str">
        <f>IF(AND(ISBLANK(AN228), ISBLANK(AO228)), "", _xlfn.CONCAT("[", IF(ISBLANK(AN228), "", _xlfn.CONCAT("[""mac"", """, AN228, """]")), IF(ISBLANK(AO228), "", _xlfn.CONCAT(", [""ip"", """, AO228, """]")), "]"))</f>
        <v/>
      </c>
    </row>
    <row r="229" spans="1:42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645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694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40"/>
      <c r="AP229" s="8" t="str">
        <f>IF(AND(ISBLANK(AN229), ISBLANK(AO229)), "", _xlfn.CONCAT("[", IF(ISBLANK(AN229), "", _xlfn.CONCAT("[""mac"", """, AN229, """]")), IF(ISBLANK(AO229), "", _xlfn.CONCAT(", [""ip"", """, AO229, """]")), "]"))</f>
        <v/>
      </c>
    </row>
    <row r="230" spans="1:42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641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694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40"/>
      <c r="AP230" s="8" t="str">
        <f>IF(AND(ISBLANK(AN230), ISBLANK(AO230)), "", _xlfn.CONCAT("[", IF(ISBLANK(AN230), "", _xlfn.CONCAT("[""mac"", """, AN230, """]")), IF(ISBLANK(AO230), "", _xlfn.CONCAT(", [""ip"", """, AO230, """]")), "]"))</f>
        <v/>
      </c>
    </row>
    <row r="231" spans="1:42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458</v>
      </c>
      <c r="F231" s="8" t="str">
        <f>IF(ISBLANK(E231), "", Table2[[#This Row],[unique_id]])</f>
        <v>server_network_energy_daily</v>
      </c>
      <c r="G231" s="8" t="s">
        <v>684</v>
      </c>
      <c r="H231" s="8" t="s">
        <v>232</v>
      </c>
      <c r="I231" s="8" t="s">
        <v>141</v>
      </c>
      <c r="M231" s="8" t="s">
        <v>136</v>
      </c>
      <c r="O231" s="8" t="s">
        <v>694</v>
      </c>
      <c r="P231" s="10"/>
      <c r="Q231" s="10"/>
      <c r="R231" s="10"/>
      <c r="S231" s="10"/>
      <c r="T231" s="10"/>
      <c r="U231" s="8"/>
      <c r="V231" s="8" t="s">
        <v>449</v>
      </c>
      <c r="X231" s="8" t="s">
        <v>289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40"/>
      <c r="AP231" s="8" t="str">
        <f>IF(AND(ISBLANK(AN231), ISBLANK(AO231)), "", _xlfn.CONCAT("[", IF(ISBLANK(AN231), "", _xlfn.CONCAT("[""mac"", """, AN231, """]")), IF(ISBLANK(AO231), "", _xlfn.CONCAT(", [""ip"", """, AO231, """]")), "]"))</f>
        <v/>
      </c>
    </row>
    <row r="232" spans="1:42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642</v>
      </c>
      <c r="F232" s="8" t="str">
        <f>IF(ISBLANK(E232), "", Table2[[#This Row],[unique_id]])</f>
        <v>rack_outlet_today_s_consumption</v>
      </c>
      <c r="G232" s="8" t="s">
        <v>471</v>
      </c>
      <c r="H232" s="8" t="s">
        <v>232</v>
      </c>
      <c r="I232" s="8" t="s">
        <v>141</v>
      </c>
      <c r="O232" s="8" t="s">
        <v>694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40"/>
      <c r="AP232" s="8" t="str">
        <f>IF(AND(ISBLANK(AN232), ISBLANK(AO232)), "", _xlfn.CONCAT("[", IF(ISBLANK(AN232), "", _xlfn.CONCAT("[""mac"", """, AN232, """]")), IF(ISBLANK(AO232), "", _xlfn.CONCAT(", [""ip"", """, AO232, """]")), "]"))</f>
        <v/>
      </c>
    </row>
    <row r="233" spans="1:42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643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694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40"/>
      <c r="AP233" s="8" t="str">
        <f>IF(AND(ISBLANK(AN233), ISBLANK(AO233)), "", _xlfn.CONCAT("[", IF(ISBLANK(AN233), "", _xlfn.CONCAT("[""mac"", """, AN233, """]")), IF(ISBLANK(AO233), "", _xlfn.CONCAT(", [""ip"", """, AO233, """]")), "]"))</f>
        <v/>
      </c>
    </row>
    <row r="234" spans="1:42" ht="16" customHeight="1" x14ac:dyDescent="0.2">
      <c r="A234" s="8">
        <v>2178</v>
      </c>
      <c r="B234" s="8" t="s">
        <v>26</v>
      </c>
      <c r="C234" s="8" t="s">
        <v>698</v>
      </c>
      <c r="D234" s="8" t="s">
        <v>454</v>
      </c>
      <c r="E234" s="8" t="s">
        <v>453</v>
      </c>
      <c r="F234" s="8" t="str">
        <f>IF(ISBLANK(E234), "", Table2[[#This Row],[unique_id]])</f>
        <v>column_break</v>
      </c>
      <c r="G234" s="8" t="s">
        <v>450</v>
      </c>
      <c r="H234" s="8" t="s">
        <v>232</v>
      </c>
      <c r="I234" s="8" t="s">
        <v>141</v>
      </c>
      <c r="M234" s="8" t="s">
        <v>451</v>
      </c>
      <c r="N234" s="8" t="s">
        <v>452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40"/>
      <c r="AP234" s="8" t="str">
        <f>IF(AND(ISBLANK(AN234), ISBLANK(AO234)), "", _xlfn.CONCAT("[", IF(ISBLANK(AN234), "", _xlfn.CONCAT("[""mac"", """, AN234, """]")), IF(ISBLANK(AO234), "", _xlfn.CONCAT(", [""ip"", """, AO234, """]")), "]"))</f>
        <v/>
      </c>
    </row>
    <row r="235" spans="1:42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435</v>
      </c>
      <c r="H235" s="8" t="s">
        <v>281</v>
      </c>
      <c r="I235" s="8" t="s">
        <v>141</v>
      </c>
      <c r="M235" s="8" t="s">
        <v>90</v>
      </c>
      <c r="O235" s="8" t="s">
        <v>694</v>
      </c>
      <c r="P235" s="10"/>
      <c r="Q235" s="10"/>
      <c r="R235" s="10"/>
      <c r="S235" s="10"/>
      <c r="T235" s="10"/>
      <c r="U235" s="8"/>
      <c r="V235" s="8" t="s">
        <v>449</v>
      </c>
      <c r="X235" s="8" t="s">
        <v>289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40"/>
      <c r="AP235" s="8" t="str">
        <f>IF(AND(ISBLANK(AN235), ISBLANK(AO235)), "", _xlfn.CONCAT("[", IF(ISBLANK(AN235), "", _xlfn.CONCAT("[""mac"", """, AN235, """]")), IF(ISBLANK(AO235), "", _xlfn.CONCAT(", [""ip"", """, AO235, """]")), "]"))</f>
        <v/>
      </c>
    </row>
    <row r="236" spans="1:42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446</v>
      </c>
      <c r="F236" s="8" t="str">
        <f>IF(ISBLANK(E236), "", Table2[[#This Row],[unique_id]])</f>
        <v>home_base_energy_weekly</v>
      </c>
      <c r="G236" s="8" t="s">
        <v>433</v>
      </c>
      <c r="H236" s="8" t="s">
        <v>281</v>
      </c>
      <c r="I236" s="8" t="s">
        <v>141</v>
      </c>
      <c r="M236" s="8" t="s">
        <v>90</v>
      </c>
      <c r="O236" s="8" t="s">
        <v>694</v>
      </c>
      <c r="P236" s="10"/>
      <c r="Q236" s="10"/>
      <c r="R236" s="10"/>
      <c r="S236" s="10"/>
      <c r="T236" s="10"/>
      <c r="U236" s="8"/>
      <c r="V236" s="8" t="s">
        <v>449</v>
      </c>
      <c r="X236" s="8" t="s">
        <v>289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40"/>
      <c r="AP236" s="8" t="str">
        <f>IF(AND(ISBLANK(AN236), ISBLANK(AO236)), "", _xlfn.CONCAT("[", IF(ISBLANK(AN236), "", _xlfn.CONCAT("[""mac"", """, AN236, """]")), IF(ISBLANK(AO236), "", _xlfn.CONCAT(", [""ip"", """, AO236, """]")), "]"))</f>
        <v/>
      </c>
    </row>
    <row r="237" spans="1:42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home_peak_energy_weekly</v>
      </c>
      <c r="G237" s="8" t="s">
        <v>434</v>
      </c>
      <c r="H237" s="8" t="s">
        <v>281</v>
      </c>
      <c r="I237" s="8" t="s">
        <v>141</v>
      </c>
      <c r="M237" s="8" t="s">
        <v>90</v>
      </c>
      <c r="O237" s="8" t="s">
        <v>694</v>
      </c>
      <c r="P237" s="10"/>
      <c r="Q237" s="10"/>
      <c r="R237" s="10"/>
      <c r="S237" s="10"/>
      <c r="T237" s="10"/>
      <c r="U237" s="8"/>
      <c r="V237" s="8" t="s">
        <v>449</v>
      </c>
      <c r="X237" s="8" t="s">
        <v>289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40"/>
      <c r="AP237" s="8" t="str">
        <f>IF(AND(ISBLANK(AN237), ISBLANK(AO237)), "", _xlfn.CONCAT("[", IF(ISBLANK(AN237), "", _xlfn.CONCAT("[""mac"", """, AN237, """]")), IF(ISBLANK(AO237), "", _xlfn.CONCAT(", [""ip"", """, AO237, """]")), "]"))</f>
        <v/>
      </c>
    </row>
    <row r="238" spans="1:42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435</v>
      </c>
      <c r="H238" s="8" t="s">
        <v>284</v>
      </c>
      <c r="I238" s="8" t="s">
        <v>141</v>
      </c>
      <c r="M238" s="8" t="s">
        <v>90</v>
      </c>
      <c r="O238" s="8" t="s">
        <v>694</v>
      </c>
      <c r="P238" s="10"/>
      <c r="Q238" s="10"/>
      <c r="R238" s="10"/>
      <c r="S238" s="10"/>
      <c r="T238" s="10"/>
      <c r="U238" s="8"/>
      <c r="V238" s="8" t="s">
        <v>449</v>
      </c>
      <c r="X238" s="8" t="s">
        <v>289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40"/>
      <c r="AP238" s="8" t="str">
        <f>IF(AND(ISBLANK(AN238), ISBLANK(AO238)), "", _xlfn.CONCAT("[", IF(ISBLANK(AN238), "", _xlfn.CONCAT("[""mac"", """, AN238, """]")), IF(ISBLANK(AO238), "", _xlfn.CONCAT(", [""ip"", """, AO238, """]")), "]"))</f>
        <v/>
      </c>
    </row>
    <row r="239" spans="1:42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444</v>
      </c>
      <c r="F239" s="8" t="str">
        <f>IF(ISBLANK(E239), "", Table2[[#This Row],[unique_id]])</f>
        <v>home_base_energy_monthly</v>
      </c>
      <c r="G239" s="8" t="s">
        <v>433</v>
      </c>
      <c r="H239" s="8" t="s">
        <v>284</v>
      </c>
      <c r="I239" s="8" t="s">
        <v>141</v>
      </c>
      <c r="M239" s="8" t="s">
        <v>90</v>
      </c>
      <c r="O239" s="8" t="s">
        <v>694</v>
      </c>
      <c r="P239" s="10"/>
      <c r="Q239" s="10"/>
      <c r="R239" s="10"/>
      <c r="S239" s="10"/>
      <c r="T239" s="10"/>
      <c r="U239" s="8"/>
      <c r="V239" s="8" t="s">
        <v>449</v>
      </c>
      <c r="X239" s="8" t="s">
        <v>289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40"/>
      <c r="AP239" s="8" t="str">
        <f>IF(AND(ISBLANK(AN239), ISBLANK(AO239)), "", _xlfn.CONCAT("[", IF(ISBLANK(AN239), "", _xlfn.CONCAT("[""mac"", """, AN239, """]")), IF(ISBLANK(AO239), "", _xlfn.CONCAT(", [""ip"", """, AO239, """]")), "]"))</f>
        <v/>
      </c>
    </row>
    <row r="240" spans="1:42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445</v>
      </c>
      <c r="F240" s="8" t="str">
        <f>IF(ISBLANK(E240), "", Table2[[#This Row],[unique_id]])</f>
        <v>home_peak_energy_monthly</v>
      </c>
      <c r="G240" s="8" t="s">
        <v>434</v>
      </c>
      <c r="H240" s="8" t="s">
        <v>284</v>
      </c>
      <c r="I240" s="8" t="s">
        <v>141</v>
      </c>
      <c r="M240" s="8" t="s">
        <v>90</v>
      </c>
      <c r="O240" s="8" t="s">
        <v>694</v>
      </c>
      <c r="P240" s="10"/>
      <c r="Q240" s="10"/>
      <c r="R240" s="10"/>
      <c r="S240" s="10"/>
      <c r="T240" s="10"/>
      <c r="U240" s="8"/>
      <c r="V240" s="8" t="s">
        <v>449</v>
      </c>
      <c r="X240" s="8" t="s">
        <v>289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40"/>
      <c r="AP240" s="8" t="str">
        <f>IF(AND(ISBLANK(AN240), ISBLANK(AO240)), "", _xlfn.CONCAT("[", IF(ISBLANK(AN240), "", _xlfn.CONCAT("[""mac"", """, AN240, """]")), IF(ISBLANK(AO240), "", _xlfn.CONCAT(", [""ip"", """, AO240, """]")), "]"))</f>
        <v/>
      </c>
    </row>
    <row r="241" spans="1:42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435</v>
      </c>
      <c r="H241" s="8" t="s">
        <v>286</v>
      </c>
      <c r="I241" s="8" t="s">
        <v>141</v>
      </c>
      <c r="M241" s="8" t="s">
        <v>90</v>
      </c>
      <c r="O241" s="8" t="s">
        <v>694</v>
      </c>
      <c r="P241" s="10"/>
      <c r="Q241" s="10"/>
      <c r="R241" s="10"/>
      <c r="S241" s="10"/>
      <c r="T241" s="10"/>
      <c r="U241" s="8"/>
      <c r="V241" s="8" t="s">
        <v>449</v>
      </c>
      <c r="X241" s="8" t="s">
        <v>289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40"/>
      <c r="AP241" s="8" t="str">
        <f>IF(AND(ISBLANK(AN241), ISBLANK(AO241)), "", _xlfn.CONCAT("[", IF(ISBLANK(AN241), "", _xlfn.CONCAT("[""mac"", """, AN241, """]")), IF(ISBLANK(AO241), "", _xlfn.CONCAT(", [""ip"", """, AO241, """]")), "]"))</f>
        <v/>
      </c>
    </row>
    <row r="242" spans="1:42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442</v>
      </c>
      <c r="F242" s="8" t="str">
        <f>IF(ISBLANK(E242), "", Table2[[#This Row],[unique_id]])</f>
        <v>home_base_energy_yearly</v>
      </c>
      <c r="G242" s="8" t="s">
        <v>433</v>
      </c>
      <c r="H242" s="8" t="s">
        <v>286</v>
      </c>
      <c r="I242" s="8" t="s">
        <v>141</v>
      </c>
      <c r="M242" s="8" t="s">
        <v>90</v>
      </c>
      <c r="O242" s="8" t="s">
        <v>694</v>
      </c>
      <c r="P242" s="10"/>
      <c r="Q242" s="10"/>
      <c r="R242" s="10"/>
      <c r="S242" s="10"/>
      <c r="T242" s="10"/>
      <c r="U242" s="8"/>
      <c r="V242" s="8" t="s">
        <v>449</v>
      </c>
      <c r="X242" s="8" t="s">
        <v>289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40"/>
      <c r="AP242" s="8" t="str">
        <f>IF(AND(ISBLANK(AN242), ISBLANK(AO242)), "", _xlfn.CONCAT("[", IF(ISBLANK(AN242), "", _xlfn.CONCAT("[""mac"", """, AN242, """]")), IF(ISBLANK(AO242), "", _xlfn.CONCAT(", [""ip"", """, AO242, """]")), "]"))</f>
        <v/>
      </c>
    </row>
    <row r="243" spans="1:42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443</v>
      </c>
      <c r="F243" s="8" t="str">
        <f>IF(ISBLANK(E243), "", Table2[[#This Row],[unique_id]])</f>
        <v>home_peak_energy_yearly</v>
      </c>
      <c r="G243" s="8" t="s">
        <v>434</v>
      </c>
      <c r="H243" s="8" t="s">
        <v>286</v>
      </c>
      <c r="I243" s="8" t="s">
        <v>141</v>
      </c>
      <c r="M243" s="8" t="s">
        <v>90</v>
      </c>
      <c r="O243" s="8" t="s">
        <v>694</v>
      </c>
      <c r="P243" s="10"/>
      <c r="Q243" s="10"/>
      <c r="R243" s="10"/>
      <c r="S243" s="10"/>
      <c r="T243" s="10"/>
      <c r="U243" s="8"/>
      <c r="V243" s="8" t="s">
        <v>449</v>
      </c>
      <c r="X243" s="8" t="s">
        <v>289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40"/>
      <c r="AP243" s="8" t="str">
        <f>IF(AND(ISBLANK(AN243), ISBLANK(AO243)), "", _xlfn.CONCAT("[", IF(ISBLANK(AN243), "", _xlfn.CONCAT("[""mac"", """, AN243, """]")), IF(ISBLANK(AO243), "", _xlfn.CONCAT(", [""ip"", """, AO243, """]")), "]"))</f>
        <v/>
      </c>
    </row>
    <row r="244" spans="1:42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40"/>
      <c r="AG244" s="8" t="s">
        <v>569</v>
      </c>
      <c r="AH244" s="10" t="s">
        <v>572</v>
      </c>
      <c r="AI244" s="8" t="s">
        <v>571</v>
      </c>
      <c r="AJ244" s="8" t="s">
        <v>573</v>
      </c>
      <c r="AK244" s="8" t="s">
        <v>189</v>
      </c>
      <c r="AL244" s="8" t="s">
        <v>570</v>
      </c>
      <c r="AM244" s="8" t="s">
        <v>587</v>
      </c>
      <c r="AN244" s="15" t="s">
        <v>676</v>
      </c>
      <c r="AP244" s="8" t="str">
        <f>IF(AND(ISBLANK(AN244), ISBLANK(AO244)), "", _xlfn.CONCAT("[", IF(ISBLANK(AN244), "", _xlfn.CONCAT("[""mac"", """, AN244, """]")), IF(ISBLANK(AO244), "", _xlfn.CONCAT(", [""ip"", """, AO244, """]")), "]"))</f>
        <v>[["mac", "00:24:e4:af:5a:e6"]]</v>
      </c>
    </row>
    <row r="245" spans="1:42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384</v>
      </c>
      <c r="AE245" s="8">
        <v>1</v>
      </c>
      <c r="AF245" s="38" t="s">
        <v>354</v>
      </c>
      <c r="AG245" s="8" t="s">
        <v>534</v>
      </c>
      <c r="AK245" s="8" t="s">
        <v>353</v>
      </c>
      <c r="AL245" s="8" t="s">
        <v>173</v>
      </c>
      <c r="AP245" s="8" t="str">
        <f>IF(AND(ISBLANK(AN245), ISBLANK(AO245)), "", _xlfn.CONCAT("[", IF(ISBLANK(AN245), "", _xlfn.CONCAT("[""mac"", """, AN245, """]")), IF(ISBLANK(AO245), "", _xlfn.CONCAT(", [""ip"", """, AO245, """]")), "]"))</f>
        <v/>
      </c>
    </row>
    <row r="246" spans="1:42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386</v>
      </c>
      <c r="AE246" s="8">
        <v>1</v>
      </c>
      <c r="AF246" s="38" t="s">
        <v>354</v>
      </c>
      <c r="AG246" s="8" t="s">
        <v>534</v>
      </c>
      <c r="AK246" s="8" t="s">
        <v>353</v>
      </c>
      <c r="AL246" s="8" t="s">
        <v>173</v>
      </c>
      <c r="AP246" s="8" t="str">
        <f>IF(AND(ISBLANK(AN246), ISBLANK(AO246)), "", _xlfn.CONCAT("[", IF(ISBLANK(AN246), "", _xlfn.CONCAT("[""mac"", """, AN246, """]")), IF(ISBLANK(AO246), "", _xlfn.CONCAT(", [""ip"", """, AO246, """]")), "]"))</f>
        <v/>
      </c>
    </row>
    <row r="247" spans="1:42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388</v>
      </c>
      <c r="AE247" s="8">
        <v>1</v>
      </c>
      <c r="AF247" s="38" t="s">
        <v>354</v>
      </c>
      <c r="AG247" s="8" t="s">
        <v>534</v>
      </c>
      <c r="AK247" s="8" t="s">
        <v>353</v>
      </c>
      <c r="AL247" s="8" t="s">
        <v>173</v>
      </c>
      <c r="AP247" s="8" t="str">
        <f>IF(AND(ISBLANK(AN247), ISBLANK(AO247)), "", _xlfn.CONCAT("[", IF(ISBLANK(AN247), "", _xlfn.CONCAT("[""mac"", """, AN247, """]")), IF(ISBLANK(AO247), "", _xlfn.CONCAT(", [""ip"", """, AO247, """]")), "]"))</f>
        <v/>
      </c>
    </row>
    <row r="248" spans="1:42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388</v>
      </c>
      <c r="AE248" s="8">
        <v>1</v>
      </c>
      <c r="AF248" s="38" t="s">
        <v>354</v>
      </c>
      <c r="AG248" s="8" t="s">
        <v>534</v>
      </c>
      <c r="AK248" s="8" t="s">
        <v>353</v>
      </c>
      <c r="AL248" s="8" t="s">
        <v>173</v>
      </c>
      <c r="AP248" s="8" t="str">
        <f>IF(AND(ISBLANK(AN248), ISBLANK(AO248)), "", _xlfn.CONCAT("[", IF(ISBLANK(AN248), "", _xlfn.CONCAT("[""mac"", """, AN248, """]")), IF(ISBLANK(AO248), "", _xlfn.CONCAT(", [""ip"", """, AO248, """]")), "]"))</f>
        <v/>
      </c>
    </row>
    <row r="249" spans="1:42" ht="16" customHeight="1" x14ac:dyDescent="0.2">
      <c r="A249" s="8">
        <v>2504</v>
      </c>
      <c r="B249" s="8" t="s">
        <v>231</v>
      </c>
      <c r="C249" s="8" t="s">
        <v>698</v>
      </c>
      <c r="D249" s="8" t="s">
        <v>454</v>
      </c>
      <c r="E249" s="8" t="s">
        <v>453</v>
      </c>
      <c r="F249" s="8" t="str">
        <f>IF(ISBLANK(E249), "", Table2[[#This Row],[unique_id]])</f>
        <v>column_break</v>
      </c>
      <c r="G249" s="8" t="s">
        <v>450</v>
      </c>
      <c r="H249" s="8" t="s">
        <v>359</v>
      </c>
      <c r="I249" s="8" t="s">
        <v>374</v>
      </c>
      <c r="M249" s="8" t="s">
        <v>451</v>
      </c>
      <c r="N249" s="8" t="s">
        <v>452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9"/>
      <c r="AP249" s="8" t="str">
        <f>IF(AND(ISBLANK(AN249), ISBLANK(AO249)), "", _xlfn.CONCAT("[", IF(ISBLANK(AN249), "", _xlfn.CONCAT("[""mac"", """, AN249, """]")), IF(ISBLANK(AO249), "", _xlfn.CONCAT(", [""ip"", """, AO249, """]")), "]"))</f>
        <v/>
      </c>
    </row>
    <row r="250" spans="1:42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40"/>
      <c r="AP250" s="8" t="str">
        <f>IF(AND(ISBLANK(AN250), ISBLANK(AO250)), "", _xlfn.CONCAT("[", IF(ISBLANK(AN250), "", _xlfn.CONCAT("[""mac"", """, AN250, """]")), IF(ISBLANK(AO250), "", _xlfn.CONCAT(", [""ip"", """, AO250, """]")), "]"))</f>
        <v/>
      </c>
    </row>
    <row r="251" spans="1:42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40"/>
      <c r="AP251" s="8" t="str">
        <f>IF(AND(ISBLANK(AN251), ISBLANK(AO251)), "", _xlfn.CONCAT("[", IF(ISBLANK(AN251), "", _xlfn.CONCAT("[""mac"", """, AN251, """]")), IF(ISBLANK(AO251), "", _xlfn.CONCAT(", [""ip"", """, AO251, """]")), "]"))</f>
        <v/>
      </c>
    </row>
    <row r="252" spans="1:42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40"/>
      <c r="AP252" s="8" t="str">
        <f>IF(AND(ISBLANK(AN252), ISBLANK(AO252)), "", _xlfn.CONCAT("[", IF(ISBLANK(AN252), "", _xlfn.CONCAT("[""mac"", """, AN252, """]")), IF(ISBLANK(AO252), "", _xlfn.CONCAT(", [""ip"", """, AO252, """]")), "]"))</f>
        <v/>
      </c>
    </row>
    <row r="253" spans="1:42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40"/>
      <c r="AP253" s="8" t="str">
        <f>IF(AND(ISBLANK(AN253), ISBLANK(AO253)), "", _xlfn.CONCAT("[", IF(ISBLANK(AN253), "", _xlfn.CONCAT("[""mac"", """, AN253, """]")), IF(ISBLANK(AO253), "", _xlfn.CONCAT(", [""ip"", """, AO253, """]")), "]"))</f>
        <v/>
      </c>
    </row>
    <row r="254" spans="1:42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40"/>
      <c r="AP254" s="8" t="str">
        <f>IF(AND(ISBLANK(AN254), ISBLANK(AO254)), "", _xlfn.CONCAT("[", IF(ISBLANK(AN254), "", _xlfn.CONCAT("[""mac"", """, AN254, """]")), IF(ISBLANK(AO254), "", _xlfn.CONCAT(", [""ip"", """, AO254, """]")), "]"))</f>
        <v/>
      </c>
    </row>
    <row r="255" spans="1:42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40"/>
      <c r="AP255" s="8" t="str">
        <f>IF(AND(ISBLANK(AN255), ISBLANK(AO255)), "", _xlfn.CONCAT("[", IF(ISBLANK(AN255), "", _xlfn.CONCAT("[""mac"", """, AN255, """]")), IF(ISBLANK(AO255), "", _xlfn.CONCAT(", [""ip"", """, AO255, """]")), "]"))</f>
        <v/>
      </c>
    </row>
    <row r="256" spans="1:42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40"/>
      <c r="AP256" s="8" t="str">
        <f>IF(AND(ISBLANK(AN256), ISBLANK(AO256)), "", _xlfn.CONCAT("[", IF(ISBLANK(AN256), "", _xlfn.CONCAT("[""mac"", """, AN256, """]")), IF(ISBLANK(AO256), "", _xlfn.CONCAT(", [""ip"", """, AO256, """]")), "]"))</f>
        <v/>
      </c>
    </row>
    <row r="257" spans="1:42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40"/>
      <c r="AP257" s="8" t="str">
        <f>IF(AND(ISBLANK(AN257), ISBLANK(AO257)), "", _xlfn.CONCAT("[", IF(ISBLANK(AN257), "", _xlfn.CONCAT("[""mac"", """, AN257, """]")), IF(ISBLANK(AO257), "", _xlfn.CONCAT(", [""ip"", """, AO257, """]")), "]"))</f>
        <v/>
      </c>
    </row>
    <row r="258" spans="1:42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405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391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40"/>
      <c r="AP258" s="8" t="str">
        <f>IF(AND(ISBLANK(AN258), ISBLANK(AO258)), "", _xlfn.CONCAT("[", IF(ISBLANK(AN258), "", _xlfn.CONCAT("[""mac"", """, AN258, """]")), IF(ISBLANK(AO258), "", _xlfn.CONCAT(", [""ip"", """, AO258, """]")), "]"))</f>
        <v/>
      </c>
    </row>
    <row r="259" spans="1:42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406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391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40"/>
      <c r="AP259" s="8" t="str">
        <f>IF(AND(ISBLANK(AN259), ISBLANK(AO259)), "", _xlfn.CONCAT("[", IF(ISBLANK(AN259), "", _xlfn.CONCAT("[""mac"", """, AN259, """]")), IF(ISBLANK(AO259), "", _xlfn.CONCAT(", [""ip"", """, AO259, """]")), "]"))</f>
        <v/>
      </c>
    </row>
    <row r="260" spans="1:42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407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391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40"/>
      <c r="AJ260" s="12"/>
      <c r="AP260" s="8" t="str">
        <f>IF(AND(ISBLANK(AN260), ISBLANK(AO260)), "", _xlfn.CONCAT("[", IF(ISBLANK(AN260), "", _xlfn.CONCAT("[""mac"", """, AN260, """]")), IF(ISBLANK(AO260), "", _xlfn.CONCAT(", [""ip"", """, AO260, """]")), "]"))</f>
        <v/>
      </c>
    </row>
    <row r="261" spans="1:42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408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391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40"/>
      <c r="AP261" s="8" t="str">
        <f>IF(AND(ISBLANK(AN261), ISBLANK(AO261)), "", _xlfn.CONCAT("[", IF(ISBLANK(AN261), "", _xlfn.CONCAT("[""mac"", """, AN261, """]")), IF(ISBLANK(AO261), "", _xlfn.CONCAT(", [""ip"", """, AO261, """]")), "]"))</f>
        <v/>
      </c>
    </row>
    <row r="262" spans="1:42" ht="16" customHeight="1" x14ac:dyDescent="0.2">
      <c r="A262" s="8">
        <v>2522</v>
      </c>
      <c r="B262" s="8" t="s">
        <v>26</v>
      </c>
      <c r="C262" s="8" t="s">
        <v>698</v>
      </c>
      <c r="D262" s="8" t="s">
        <v>454</v>
      </c>
      <c r="E262" s="8" t="s">
        <v>453</v>
      </c>
      <c r="F262" s="8" t="str">
        <f>IF(ISBLANK(E262), "", Table2[[#This Row],[unique_id]])</f>
        <v>column_break</v>
      </c>
      <c r="G262" s="8" t="s">
        <v>450</v>
      </c>
      <c r="H262" s="14" t="s">
        <v>391</v>
      </c>
      <c r="I262" s="8" t="s">
        <v>374</v>
      </c>
      <c r="M262" s="8" t="s">
        <v>451</v>
      </c>
      <c r="N262" s="8" t="s">
        <v>452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40"/>
      <c r="AJ262" s="12"/>
      <c r="AP262" s="8" t="str">
        <f>IF(AND(ISBLANK(AN262), ISBLANK(AO262)), "", _xlfn.CONCAT("[", IF(ISBLANK(AN262), "", _xlfn.CONCAT("[""mac"", """, AN262, """]")), IF(ISBLANK(AO262), "", _xlfn.CONCAT(", [""ip"", """, AO262, """]")), "]"))</f>
        <v/>
      </c>
    </row>
    <row r="263" spans="1:42" ht="16" customHeight="1" x14ac:dyDescent="0.2">
      <c r="A263" s="8">
        <v>2530</v>
      </c>
      <c r="B263" s="8" t="s">
        <v>26</v>
      </c>
      <c r="C263" s="8" t="s">
        <v>152</v>
      </c>
      <c r="D263" s="8" t="s">
        <v>410</v>
      </c>
      <c r="E263" t="s">
        <v>834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848</v>
      </c>
      <c r="I263" s="8" t="s">
        <v>374</v>
      </c>
      <c r="J263" s="8" t="s">
        <v>833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L263" s="8" t="s">
        <v>130</v>
      </c>
      <c r="AP263" s="8" t="str">
        <f>IF(AND(ISBLANK(AN263), ISBLANK(AO263)), "", _xlfn.CONCAT("[", IF(ISBLANK(AN263), "", _xlfn.CONCAT("[""mac"", """, AN263, """]")), IF(ISBLANK(AO263), "", _xlfn.CONCAT(", [""ip"", """, AO263, """]")), "]"))</f>
        <v/>
      </c>
    </row>
    <row r="264" spans="1:42" ht="16" customHeight="1" x14ac:dyDescent="0.2">
      <c r="A264" s="8">
        <v>2531</v>
      </c>
      <c r="B264" s="8" t="s">
        <v>26</v>
      </c>
      <c r="C264" s="8" t="s">
        <v>152</v>
      </c>
      <c r="D264" s="8" t="s">
        <v>410</v>
      </c>
      <c r="E264" t="s">
        <v>826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848</v>
      </c>
      <c r="I264" s="8" t="s">
        <v>374</v>
      </c>
      <c r="J264" s="8" t="s">
        <v>833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40"/>
      <c r="AJ264" s="12"/>
      <c r="AL264" s="8" t="s">
        <v>127</v>
      </c>
      <c r="AP264" s="8" t="str">
        <f>IF(AND(ISBLANK(AN264), ISBLANK(AO264)), "", _xlfn.CONCAT("[", IF(ISBLANK(AN264), "", _xlfn.CONCAT("[""mac"", """, AN264, """]")), IF(ISBLANK(AO264), "", _xlfn.CONCAT(", [""ip"", """, AO264, """]")), "]"))</f>
        <v/>
      </c>
    </row>
    <row r="265" spans="1:42" ht="16" customHeight="1" x14ac:dyDescent="0.2">
      <c r="A265" s="8">
        <v>2532</v>
      </c>
      <c r="B265" s="8" t="s">
        <v>26</v>
      </c>
      <c r="C265" s="8" t="s">
        <v>152</v>
      </c>
      <c r="D265" s="8" t="s">
        <v>410</v>
      </c>
      <c r="E265" t="s">
        <v>835</v>
      </c>
      <c r="F265" s="8" t="str">
        <f>IF(ISBLANK(E265), "", Table2[[#This Row],[unique_id]])</f>
        <v>lighting_reset_adaptive_lighting_edwin_night_light</v>
      </c>
      <c r="G265" t="s">
        <v>630</v>
      </c>
      <c r="H265" s="8" t="s">
        <v>848</v>
      </c>
      <c r="I265" s="8" t="s">
        <v>374</v>
      </c>
      <c r="J265" s="8" t="s">
        <v>846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40"/>
      <c r="AL265" s="8" t="s">
        <v>127</v>
      </c>
      <c r="AP265" s="8" t="str">
        <f>IF(AND(ISBLANK(AN265), ISBLANK(AO265)), "", _xlfn.CONCAT("[", IF(ISBLANK(AN265), "", _xlfn.CONCAT("[""mac"", """, AN265, """]")), IF(ISBLANK(AO265), "", _xlfn.CONCAT(", [""ip"", """, AO265, """]")), "]"))</f>
        <v/>
      </c>
    </row>
    <row r="266" spans="1:42" ht="16" customHeight="1" x14ac:dyDescent="0.2">
      <c r="A266" s="8">
        <v>2533</v>
      </c>
      <c r="B266" s="8" t="s">
        <v>26</v>
      </c>
      <c r="C266" s="8" t="s">
        <v>152</v>
      </c>
      <c r="D266" s="8" t="s">
        <v>410</v>
      </c>
      <c r="E266" t="s">
        <v>836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848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40"/>
      <c r="AL266" s="8" t="s">
        <v>593</v>
      </c>
      <c r="AP266" s="8" t="str">
        <f>IF(AND(ISBLANK(AN266), ISBLANK(AO266)), "", _xlfn.CONCAT("[", IF(ISBLANK(AN266), "", _xlfn.CONCAT("[""mac"", """, AN266, """]")), IF(ISBLANK(AO266), "", _xlfn.CONCAT(", [""ip"", """, AO266, """]")), "]"))</f>
        <v/>
      </c>
    </row>
    <row r="267" spans="1:42" ht="16" customHeight="1" x14ac:dyDescent="0.2">
      <c r="A267" s="8">
        <v>2534</v>
      </c>
      <c r="B267" s="8" t="s">
        <v>26</v>
      </c>
      <c r="C267" s="8" t="s">
        <v>152</v>
      </c>
      <c r="D267" s="8" t="s">
        <v>410</v>
      </c>
      <c r="E267" t="s">
        <v>837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848</v>
      </c>
      <c r="I267" s="8" t="s">
        <v>374</v>
      </c>
      <c r="J267" s="8" t="s">
        <v>857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40"/>
      <c r="AL267" s="8" t="s">
        <v>205</v>
      </c>
      <c r="AP267" s="8" t="str">
        <f>IF(AND(ISBLANK(AN267), ISBLANK(AO267)), "", _xlfn.CONCAT("[", IF(ISBLANK(AN267), "", _xlfn.CONCAT("[""mac"", """, AN267, """]")), IF(ISBLANK(AO267), "", _xlfn.CONCAT(", [""ip"", """, AO267, """]")), "]"))</f>
        <v/>
      </c>
    </row>
    <row r="268" spans="1:42" ht="16" customHeight="1" x14ac:dyDescent="0.2">
      <c r="A268" s="8">
        <v>2535</v>
      </c>
      <c r="B268" s="8" t="s">
        <v>26</v>
      </c>
      <c r="C268" s="8" t="s">
        <v>152</v>
      </c>
      <c r="D268" s="8" t="s">
        <v>410</v>
      </c>
      <c r="E268" t="s">
        <v>838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848</v>
      </c>
      <c r="I268" s="8" t="s">
        <v>374</v>
      </c>
      <c r="J268" s="8" t="s">
        <v>857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40"/>
      <c r="AL268" s="8" t="s">
        <v>206</v>
      </c>
      <c r="AP268" s="8" t="str">
        <f>IF(AND(ISBLANK(AN268), ISBLANK(AO268)), "", _xlfn.CONCAT("[", IF(ISBLANK(AN268), "", _xlfn.CONCAT("[""mac"", """, AN268, """]")), IF(ISBLANK(AO268), "", _xlfn.CONCAT(", [""ip"", """, AO268, """]")), "]"))</f>
        <v/>
      </c>
    </row>
    <row r="269" spans="1:42" ht="16" customHeight="1" x14ac:dyDescent="0.2">
      <c r="A269" s="8">
        <v>2536</v>
      </c>
      <c r="B269" s="8" t="s">
        <v>26</v>
      </c>
      <c r="C269" s="8" t="s">
        <v>152</v>
      </c>
      <c r="D269" s="8" t="s">
        <v>410</v>
      </c>
      <c r="E269" t="s">
        <v>932</v>
      </c>
      <c r="F269" s="8" t="str">
        <f>IF(ISBLANK(E269), "", Table2[[#This Row],[unique_id]])</f>
        <v>lighting_reset_adaptive_lighting_lounge_lamp</v>
      </c>
      <c r="G269" t="s">
        <v>871</v>
      </c>
      <c r="H269" s="8" t="s">
        <v>848</v>
      </c>
      <c r="I269" s="8" t="s">
        <v>374</v>
      </c>
      <c r="J269" s="8" t="s">
        <v>833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40"/>
      <c r="AL269" s="8" t="s">
        <v>173</v>
      </c>
      <c r="AP269" s="8" t="str">
        <f>IF(AND(ISBLANK(AN269), ISBLANK(AO269)), "", _xlfn.CONCAT("[", IF(ISBLANK(AN269), "", _xlfn.CONCAT("[""mac"", """, AN269, """]")), IF(ISBLANK(AO269), "", _xlfn.CONCAT(", [""ip"", """, AO269, """]")), "]"))</f>
        <v/>
      </c>
    </row>
    <row r="270" spans="1:42" ht="16" customHeight="1" x14ac:dyDescent="0.2">
      <c r="A270" s="8">
        <v>2537</v>
      </c>
      <c r="B270" s="8" t="s">
        <v>26</v>
      </c>
      <c r="C270" s="8" t="s">
        <v>152</v>
      </c>
      <c r="D270" s="8" t="s">
        <v>410</v>
      </c>
      <c r="E270" t="s">
        <v>839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848</v>
      </c>
      <c r="I270" s="8" t="s">
        <v>374</v>
      </c>
      <c r="J270" s="8" t="s">
        <v>857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40"/>
      <c r="AL270" s="8" t="s">
        <v>204</v>
      </c>
      <c r="AP270" s="8" t="str">
        <f>IF(AND(ISBLANK(AN270), ISBLANK(AO270)), "", _xlfn.CONCAT("[", IF(ISBLANK(AN270), "", _xlfn.CONCAT("[""mac"", """, AN270, """]")), IF(ISBLANK(AO270), "", _xlfn.CONCAT(", [""ip"", """, AO270, """]")), "]"))</f>
        <v/>
      </c>
    </row>
    <row r="271" spans="1:42" ht="16" customHeight="1" x14ac:dyDescent="0.2">
      <c r="A271" s="8">
        <v>2538</v>
      </c>
      <c r="B271" s="8" t="s">
        <v>26</v>
      </c>
      <c r="C271" s="8" t="s">
        <v>152</v>
      </c>
      <c r="D271" s="8" t="s">
        <v>410</v>
      </c>
      <c r="E271" t="s">
        <v>840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848</v>
      </c>
      <c r="I271" s="8" t="s">
        <v>374</v>
      </c>
      <c r="J271" s="8" t="s">
        <v>857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40"/>
      <c r="AJ271" s="12"/>
      <c r="AL271" s="8" t="s">
        <v>218</v>
      </c>
      <c r="AP271" s="8" t="str">
        <f>IF(AND(ISBLANK(AN271), ISBLANK(AO271)), "", _xlfn.CONCAT("[", IF(ISBLANK(AN271), "", _xlfn.CONCAT("[""mac"", """, AN271, """]")), IF(ISBLANK(AO271), "", _xlfn.CONCAT(", [""ip"", """, AO271, """]")), "]"))</f>
        <v/>
      </c>
    </row>
    <row r="272" spans="1:42" ht="16" customHeight="1" x14ac:dyDescent="0.2">
      <c r="A272" s="8">
        <v>2539</v>
      </c>
      <c r="B272" s="8" t="s">
        <v>26</v>
      </c>
      <c r="C272" s="8" t="s">
        <v>152</v>
      </c>
      <c r="D272" s="8" t="s">
        <v>410</v>
      </c>
      <c r="E272" t="s">
        <v>841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848</v>
      </c>
      <c r="I272" s="8" t="s">
        <v>374</v>
      </c>
      <c r="J272" s="8" t="s">
        <v>857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40"/>
      <c r="AL272" s="8" t="s">
        <v>226</v>
      </c>
      <c r="AP272" s="8" t="str">
        <f>IF(AND(ISBLANK(AN272), ISBLANK(AO272)), "", _xlfn.CONCAT("[", IF(ISBLANK(AN272), "", _xlfn.CONCAT("[""mac"", """, AN272, """]")), IF(ISBLANK(AO272), "", _xlfn.CONCAT(", [""ip"", """, AO272, """]")), "]"))</f>
        <v/>
      </c>
    </row>
    <row r="273" spans="1:42" ht="16" customHeight="1" x14ac:dyDescent="0.2">
      <c r="A273" s="8">
        <v>2540</v>
      </c>
      <c r="B273" s="8" t="s">
        <v>26</v>
      </c>
      <c r="C273" s="8" t="s">
        <v>152</v>
      </c>
      <c r="D273" s="8" t="s">
        <v>410</v>
      </c>
      <c r="E273" t="s">
        <v>842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848</v>
      </c>
      <c r="I273" s="8" t="s">
        <v>374</v>
      </c>
      <c r="J273" s="8" t="s">
        <v>857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40"/>
      <c r="AL273" s="8" t="s">
        <v>224</v>
      </c>
      <c r="AP273" s="8" t="str">
        <f>IF(AND(ISBLANK(AN273), ISBLANK(AO273)), "", _xlfn.CONCAT("[", IF(ISBLANK(AN273), "", _xlfn.CONCAT("[""mac"", """, AN273, """]")), IF(ISBLANK(AO273), "", _xlfn.CONCAT(", [""ip"", """, AO273, """]")), "]"))</f>
        <v/>
      </c>
    </row>
    <row r="274" spans="1:42" ht="16" customHeight="1" x14ac:dyDescent="0.2">
      <c r="A274" s="8">
        <v>2541</v>
      </c>
      <c r="B274" s="8" t="s">
        <v>26</v>
      </c>
      <c r="C274" s="8" t="s">
        <v>152</v>
      </c>
      <c r="D274" s="8" t="s">
        <v>410</v>
      </c>
      <c r="E274" t="s">
        <v>862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848</v>
      </c>
      <c r="I274" s="8" t="s">
        <v>374</v>
      </c>
      <c r="J274" s="8" t="s">
        <v>857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40"/>
      <c r="AL274" s="8" t="s">
        <v>225</v>
      </c>
      <c r="AP274" s="8" t="str">
        <f>IF(AND(ISBLANK(AN274), ISBLANK(AO274)), "", _xlfn.CONCAT("[", IF(ISBLANK(AN274), "", _xlfn.CONCAT("[""mac"", """, AN274, """]")), IF(ISBLANK(AO274), "", _xlfn.CONCAT(", [""ip"", """, AO274, """]")), "]"))</f>
        <v/>
      </c>
    </row>
    <row r="275" spans="1:42" ht="16" customHeight="1" x14ac:dyDescent="0.2">
      <c r="A275" s="8">
        <v>2542</v>
      </c>
      <c r="B275" s="8" t="s">
        <v>26</v>
      </c>
      <c r="C275" s="8" t="s">
        <v>152</v>
      </c>
      <c r="D275" s="8" t="s">
        <v>410</v>
      </c>
      <c r="E275" t="s">
        <v>843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848</v>
      </c>
      <c r="I275" s="8" t="s">
        <v>374</v>
      </c>
      <c r="J275" s="8" t="s">
        <v>857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40"/>
      <c r="AL275" s="8" t="s">
        <v>492</v>
      </c>
      <c r="AP275" s="8" t="str">
        <f>IF(AND(ISBLANK(AN275), ISBLANK(AO275)), "", _xlfn.CONCAT("[", IF(ISBLANK(AN275), "", _xlfn.CONCAT("[""mac"", """, AN275, """]")), IF(ISBLANK(AO275), "", _xlfn.CONCAT(", [""ip"", """, AO275, """]")), "]"))</f>
        <v/>
      </c>
    </row>
    <row r="276" spans="1:42" ht="16" customHeight="1" x14ac:dyDescent="0.2">
      <c r="A276" s="8">
        <v>2543</v>
      </c>
      <c r="B276" s="8" t="s">
        <v>26</v>
      </c>
      <c r="C276" s="8" t="s">
        <v>152</v>
      </c>
      <c r="D276" s="8" t="s">
        <v>410</v>
      </c>
      <c r="E276" t="s">
        <v>844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848</v>
      </c>
      <c r="I276" s="8" t="s">
        <v>374</v>
      </c>
      <c r="J276" s="8" t="s">
        <v>857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40"/>
      <c r="AJ276" s="12"/>
      <c r="AL276" s="8" t="s">
        <v>570</v>
      </c>
      <c r="AP276" s="8" t="str">
        <f>IF(AND(ISBLANK(AN276), ISBLANK(AO276)), "", _xlfn.CONCAT("[", IF(ISBLANK(AN276), "", _xlfn.CONCAT("[""mac"", """, AN276, """]")), IF(ISBLANK(AO276), "", _xlfn.CONCAT(", [""ip"", """, AO276, """]")), "]"))</f>
        <v/>
      </c>
    </row>
    <row r="277" spans="1:42" ht="16" customHeight="1" x14ac:dyDescent="0.2">
      <c r="A277" s="8">
        <v>2544</v>
      </c>
      <c r="B277" s="8" t="s">
        <v>26</v>
      </c>
      <c r="C277" s="8" t="s">
        <v>152</v>
      </c>
      <c r="D277" s="8" t="s">
        <v>410</v>
      </c>
      <c r="E277" t="s">
        <v>845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848</v>
      </c>
      <c r="I277" s="8" t="s">
        <v>374</v>
      </c>
      <c r="J277" s="8" t="s">
        <v>857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40"/>
      <c r="AL277" s="8" t="s">
        <v>786</v>
      </c>
      <c r="AP277" s="8" t="str">
        <f>IF(AND(ISBLANK(AN277), ISBLANK(AO277)), "", _xlfn.CONCAT("[", IF(ISBLANK(AN277), "", _xlfn.CONCAT("[""mac"", """, AN277, """]")), IF(ISBLANK(AO277), "", _xlfn.CONCAT(", [""ip"", """, AO277, """]")), "]"))</f>
        <v/>
      </c>
    </row>
    <row r="278" spans="1:42" ht="16" customHeight="1" x14ac:dyDescent="0.2">
      <c r="A278" s="8">
        <v>2545</v>
      </c>
      <c r="B278" s="8" t="s">
        <v>26</v>
      </c>
      <c r="C278" s="8" t="s">
        <v>698</v>
      </c>
      <c r="D278" s="8" t="s">
        <v>454</v>
      </c>
      <c r="E278" s="8" t="s">
        <v>453</v>
      </c>
      <c r="F278" s="8" t="str">
        <f>IF(ISBLANK(E278), "", Table2[[#This Row],[unique_id]])</f>
        <v>column_break</v>
      </c>
      <c r="G278" s="8" t="s">
        <v>450</v>
      </c>
      <c r="H278" s="8" t="s">
        <v>848</v>
      </c>
      <c r="I278" s="8" t="s">
        <v>374</v>
      </c>
      <c r="M278" s="8" t="s">
        <v>451</v>
      </c>
      <c r="N278" s="8" t="s">
        <v>452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40"/>
      <c r="AP278" s="8" t="str">
        <f>IF(AND(ISBLANK(AN278), ISBLANK(AO278)), "", _xlfn.CONCAT("[", IF(ISBLANK(AN278), "", _xlfn.CONCAT("[""mac"", """, AN278, """]")), IF(ISBLANK(AO278), "", _xlfn.CONCAT(", [""ip"", """, AO278, """]")), "]"))</f>
        <v/>
      </c>
    </row>
    <row r="279" spans="1:42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927</v>
      </c>
      <c r="F279" s="8" t="str">
        <f>IF(ISBLANK(E279), "", Table2[[#This Row],[unique_id]])</f>
        <v>lounge_tv_outlet</v>
      </c>
      <c r="G279" s="8" t="s">
        <v>188</v>
      </c>
      <c r="H279" s="8" t="s">
        <v>828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40"/>
      <c r="AG279" s="8" t="str">
        <f>IF(OR(ISBLANK(AN279), ISBLANK(AO279)), "", LOWER(_xlfn.CONCAT(Table2[[#This Row],[device_manufacturer]], "-",Table2[[#This Row],[device_suggested_area]], "-", Table2[[#This Row],[device_identifiers]])))</f>
        <v>tplink-lounge-tv</v>
      </c>
      <c r="AH279" s="10" t="s">
        <v>496</v>
      </c>
      <c r="AI279" s="8" t="s">
        <v>503</v>
      </c>
      <c r="AJ279" s="8" t="s">
        <v>493</v>
      </c>
      <c r="AK279" s="8" t="str">
        <f>IF(OR(ISBLANK(AN279), ISBLANK(AO279)), "", Table2[[#This Row],[device_via_device]])</f>
        <v>TPLink</v>
      </c>
      <c r="AL279" s="8" t="s">
        <v>206</v>
      </c>
      <c r="AM279" s="8" t="s">
        <v>629</v>
      </c>
      <c r="AN279" s="8" t="s">
        <v>482</v>
      </c>
      <c r="AO279" s="8" t="s">
        <v>621</v>
      </c>
      <c r="AP279" s="8" t="str">
        <f>IF(AND(ISBLANK(AN279), ISBLANK(AO279)), "", _xlfn.CONCAT("[", IF(ISBLANK(AN279), "", _xlfn.CONCAT("[""mac"", """, AN279, """]")), IF(ISBLANK(AO279), "", _xlfn.CONCAT(", [""ip"", """, AO279, """]")), "]"))</f>
        <v>[["mac", "ac:84:c6:54:a3:a2"], ["ip", "10.0.6.80"]]</v>
      </c>
    </row>
    <row r="280" spans="1:42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828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40"/>
      <c r="AG280" s="8" t="str">
        <f>IF(OR(ISBLANK(AN280), ISBLANK(AO280)), "", LOWER(_xlfn.CONCAT(Table2[[#This Row],[device_manufacturer]], "-",Table2[[#This Row],[device_suggested_area]], "-", Table2[[#This Row],[device_identifiers]])))</f>
        <v>tplink-various-adhoc-outlet</v>
      </c>
      <c r="AH280" s="10" t="s">
        <v>495</v>
      </c>
      <c r="AI280" s="8" t="s">
        <v>528</v>
      </c>
      <c r="AJ280" s="14" t="s">
        <v>494</v>
      </c>
      <c r="AK280" s="8" t="str">
        <f>IF(OR(ISBLANK(AN280), ISBLANK(AO280)), "", Table2[[#This Row],[device_via_device]])</f>
        <v>TPLink</v>
      </c>
      <c r="AL280" s="8" t="s">
        <v>489</v>
      </c>
      <c r="AM280" s="8" t="s">
        <v>629</v>
      </c>
      <c r="AN280" s="8" t="s">
        <v>472</v>
      </c>
      <c r="AO280" s="8" t="s">
        <v>611</v>
      </c>
      <c r="AP280" s="8" t="str">
        <f>IF(AND(ISBLANK(AN280), ISBLANK(AO280)), "", _xlfn.CONCAT("[", IF(ISBLANK(AN280), "", _xlfn.CONCAT("[""mac"", """, AN280, """]")), IF(ISBLANK(AO280), "", _xlfn.CONCAT(", [""ip"", """, AO280, """]")), "]"))</f>
        <v>[["mac", "10:27:f5:31:f2:2b"], ["ip", "10.0.6.70"]]</v>
      </c>
    </row>
    <row r="281" spans="1:42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828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40"/>
      <c r="AG281" s="8" t="str">
        <f>IF(OR(ISBLANK(AN281), ISBLANK(AO281)), "", LOWER(_xlfn.CONCAT(Table2[[#This Row],[device_manufacturer]], "-",Table2[[#This Row],[device_suggested_area]], "-", Table2[[#This Row],[device_identifiers]])))</f>
        <v>tplink-study-outlet</v>
      </c>
      <c r="AH281" s="10" t="s">
        <v>495</v>
      </c>
      <c r="AI281" s="8" t="s">
        <v>505</v>
      </c>
      <c r="AJ281" s="14" t="s">
        <v>494</v>
      </c>
      <c r="AK281" s="8" t="str">
        <f>IF(OR(ISBLANK(AN281), ISBLANK(AO281)), "", Table2[[#This Row],[device_via_device]])</f>
        <v>TPLink</v>
      </c>
      <c r="AL281" s="8" t="s">
        <v>490</v>
      </c>
      <c r="AM281" s="8" t="s">
        <v>629</v>
      </c>
      <c r="AN281" s="8" t="s">
        <v>484</v>
      </c>
      <c r="AO281" s="8" t="s">
        <v>623</v>
      </c>
      <c r="AP281" s="8" t="str">
        <f>IF(AND(ISBLANK(AN281), ISBLANK(AO281)), "", _xlfn.CONCAT("[", IF(ISBLANK(AN281), "", _xlfn.CONCAT("[""mac"", """, AN281, """]")), IF(ISBLANK(AO281), "", _xlfn.CONCAT(", [""ip"", """, AO281, """]")), "]"))</f>
        <v>[["mac", "60:a4:b7:1f:72:0a"], ["ip", "10.0.6.82"]]</v>
      </c>
    </row>
    <row r="282" spans="1:42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828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40"/>
      <c r="AG282" s="8" t="str">
        <f>IF(OR(ISBLANK(AN282), ISBLANK(AO282)), "", LOWER(_xlfn.CONCAT(Table2[[#This Row],[device_manufacturer]], "-",Table2[[#This Row],[device_suggested_area]], "-", Table2[[#This Row],[device_identifiers]])))</f>
        <v>tplink-office-outlet</v>
      </c>
      <c r="AH282" s="10" t="s">
        <v>495</v>
      </c>
      <c r="AI282" s="8" t="s">
        <v>505</v>
      </c>
      <c r="AJ282" s="14" t="s">
        <v>494</v>
      </c>
      <c r="AK282" s="8" t="str">
        <f>IF(OR(ISBLANK(AN282), ISBLANK(AO282)), "", Table2[[#This Row],[device_via_device]])</f>
        <v>TPLink</v>
      </c>
      <c r="AL282" s="8" t="s">
        <v>225</v>
      </c>
      <c r="AM282" s="8" t="s">
        <v>629</v>
      </c>
      <c r="AN282" s="8" t="s">
        <v>485</v>
      </c>
      <c r="AO282" s="8" t="s">
        <v>624</v>
      </c>
      <c r="AP282" s="8" t="str">
        <f>IF(AND(ISBLANK(AN282), ISBLANK(AO282)), "", _xlfn.CONCAT("[", IF(ISBLANK(AN282), "", _xlfn.CONCAT("[""mac"", """, AN282, """]")), IF(ISBLANK(AO282), "", _xlfn.CONCAT(", [""ip"", """, AO282, """]")), "]"))</f>
        <v>[["mac", "10:27:f5:31:ec:58"], ["ip", "10.0.6.83"]]</v>
      </c>
    </row>
    <row r="283" spans="1:42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828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40"/>
      <c r="AG283" s="8" t="str">
        <f>IF(OR(ISBLANK(AN283), ISBLANK(AO283)), "", LOWER(_xlfn.CONCAT(Table2[[#This Row],[device_manufacturer]], "-",Table2[[#This Row],[device_suggested_area]], "-", Table2[[#This Row],[device_identifiers]])))</f>
        <v>tplink-kitchen-dish_washer</v>
      </c>
      <c r="AH283" s="10" t="s">
        <v>495</v>
      </c>
      <c r="AI283" s="8" t="s">
        <v>507</v>
      </c>
      <c r="AJ283" s="14" t="s">
        <v>494</v>
      </c>
      <c r="AK283" s="8" t="str">
        <f>IF(OR(ISBLANK(AN283), ISBLANK(AO283)), "", Table2[[#This Row],[device_via_device]])</f>
        <v>TPLink</v>
      </c>
      <c r="AL283" s="8" t="s">
        <v>218</v>
      </c>
      <c r="AM283" s="8" t="s">
        <v>629</v>
      </c>
      <c r="AN283" s="8" t="s">
        <v>475</v>
      </c>
      <c r="AO283" s="8" t="s">
        <v>614</v>
      </c>
      <c r="AP283" s="8" t="str">
        <f>IF(AND(ISBLANK(AN283), ISBLANK(AO283)), "", _xlfn.CONCAT("[", IF(ISBLANK(AN283), "", _xlfn.CONCAT("[""mac"", """, AN283, """]")), IF(ISBLANK(AO283), "", _xlfn.CONCAT(", [""ip"", """, AO283, """]")), "]"))</f>
        <v>[["mac", "5c:a6:e6:25:55:f7"], ["ip", "10.0.6.73"]]</v>
      </c>
    </row>
    <row r="284" spans="1:42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828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40"/>
      <c r="AG284" s="8" t="str">
        <f>IF(OR(ISBLANK(AN284), ISBLANK(AO284)), "", LOWER(_xlfn.CONCAT(Table2[[#This Row],[device_manufacturer]], "-",Table2[[#This Row],[device_suggested_area]], "-", Table2[[#This Row],[device_identifiers]])))</f>
        <v>tplink-laundry-clothes-dryer</v>
      </c>
      <c r="AH284" s="10" t="s">
        <v>495</v>
      </c>
      <c r="AI284" s="8" t="s">
        <v>531</v>
      </c>
      <c r="AJ284" s="14" t="s">
        <v>494</v>
      </c>
      <c r="AK284" s="8" t="str">
        <f>IF(OR(ISBLANK(AN284), ISBLANK(AO284)), "", Table2[[#This Row],[device_via_device]])</f>
        <v>TPLink</v>
      </c>
      <c r="AL284" s="8" t="s">
        <v>226</v>
      </c>
      <c r="AM284" s="8" t="s">
        <v>629</v>
      </c>
      <c r="AN284" s="8" t="s">
        <v>476</v>
      </c>
      <c r="AO284" s="8" t="s">
        <v>615</v>
      </c>
      <c r="AP284" s="8" t="str">
        <f>IF(AND(ISBLANK(AN284), ISBLANK(AO284)), "", _xlfn.CONCAT("[", IF(ISBLANK(AN284), "", _xlfn.CONCAT("[""mac"", """, AN284, """]")), IF(ISBLANK(AO284), "", _xlfn.CONCAT(", [""ip"", """, AO284, """]")), "]"))</f>
        <v>[["mac", "5c:a6:e6:25:55:f0"], ["ip", "10.0.6.74"]]</v>
      </c>
    </row>
    <row r="285" spans="1:42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828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40"/>
      <c r="AG285" s="8" t="str">
        <f>IF(OR(ISBLANK(AN285), ISBLANK(AO285)), "", LOWER(_xlfn.CONCAT(Table2[[#This Row],[device_manufacturer]], "-",Table2[[#This Row],[device_suggested_area]], "-", Table2[[#This Row],[device_identifiers]])))</f>
        <v>tplink-laundry-washing-machine</v>
      </c>
      <c r="AH285" s="10" t="s">
        <v>495</v>
      </c>
      <c r="AI285" s="8" t="s">
        <v>532</v>
      </c>
      <c r="AJ285" s="14" t="s">
        <v>494</v>
      </c>
      <c r="AK285" s="8" t="str">
        <f>IF(OR(ISBLANK(AN285), ISBLANK(AO285)), "", Table2[[#This Row],[device_via_device]])</f>
        <v>TPLink</v>
      </c>
      <c r="AL285" s="8" t="s">
        <v>226</v>
      </c>
      <c r="AM285" s="8" t="s">
        <v>629</v>
      </c>
      <c r="AN285" s="8" t="s">
        <v>477</v>
      </c>
      <c r="AO285" s="8" t="s">
        <v>616</v>
      </c>
      <c r="AP285" s="8" t="str">
        <f>IF(AND(ISBLANK(AN285), ISBLANK(AO285)), "", _xlfn.CONCAT("[", IF(ISBLANK(AN285), "", _xlfn.CONCAT("[""mac"", """, AN285, """]")), IF(ISBLANK(AO285), "", _xlfn.CONCAT(", [""ip"", """, AO285, """]")), "]"))</f>
        <v>[["mac", "5c:a6:e6:25:5a:a3"], ["ip", "10.0.6.75"]]</v>
      </c>
    </row>
    <row r="286" spans="1:42" ht="16" customHeight="1" x14ac:dyDescent="0.2">
      <c r="A286" s="8">
        <v>2557</v>
      </c>
      <c r="B286" s="8" t="s">
        <v>918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828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/>
      <c r="AG286" s="8" t="str">
        <f>IF(OR(ISBLANK(AN286), ISBLANK(AO286)), "", LOWER(_xlfn.CONCAT(Table2[[#This Row],[device_manufacturer]], "-",Table2[[#This Row],[device_suggested_area]], "-", Table2[[#This Row],[device_identifiers]])))</f>
        <v>tplink-kitchen-coffee-machine</v>
      </c>
      <c r="AH286" s="10" t="s">
        <v>495</v>
      </c>
      <c r="AI286" s="8" t="s">
        <v>533</v>
      </c>
      <c r="AJ286" s="8" t="s">
        <v>494</v>
      </c>
      <c r="AK286" s="8" t="str">
        <f>IF(OR(ISBLANK(AN286), ISBLANK(AO286)), "", Table2[[#This Row],[device_via_device]])</f>
        <v>TPLink</v>
      </c>
      <c r="AL286" s="8" t="s">
        <v>218</v>
      </c>
      <c r="AM286" s="8" t="s">
        <v>629</v>
      </c>
      <c r="AN286" s="8" t="s">
        <v>478</v>
      </c>
      <c r="AO286" s="8" t="s">
        <v>617</v>
      </c>
      <c r="AP286" s="8" t="str">
        <f>IF(AND(ISBLANK(AN286), ISBLANK(AO286)), "", _xlfn.CONCAT("[", IF(ISBLANK(AN286), "", _xlfn.CONCAT("[""mac"", """, AN286, """]")), IF(ISBLANK(AO286), "", _xlfn.CONCAT(", [""ip"", """, AO286, """]")), "]"))</f>
        <v>[["mac", "60:a4:b7:1f:71:0a"], ["ip", "10.0.6.76"]]</v>
      </c>
    </row>
    <row r="287" spans="1:42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828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/>
      <c r="AG287" s="8" t="str">
        <f>IF(OR(ISBLANK(AN287), ISBLANK(AO287)), "", LOWER(_xlfn.CONCAT(Table2[[#This Row],[device_manufacturer]], "-",Table2[[#This Row],[device_suggested_area]], "-", Table2[[#This Row],[device_identifiers]])))</f>
        <v>tplink-kitchen-fridge</v>
      </c>
      <c r="AH287" s="10" t="s">
        <v>496</v>
      </c>
      <c r="AI287" s="8" t="s">
        <v>500</v>
      </c>
      <c r="AJ287" s="8" t="s">
        <v>493</v>
      </c>
      <c r="AK287" s="8" t="str">
        <f>IF(OR(ISBLANK(AN287), ISBLANK(AO287)), "", Table2[[#This Row],[device_via_device]])</f>
        <v>TPLink</v>
      </c>
      <c r="AL287" s="8" t="s">
        <v>218</v>
      </c>
      <c r="AM287" s="8" t="s">
        <v>629</v>
      </c>
      <c r="AN287" s="8" t="s">
        <v>479</v>
      </c>
      <c r="AO287" s="8" t="s">
        <v>618</v>
      </c>
      <c r="AP287" s="8" t="str">
        <f>IF(AND(ISBLANK(AN287), ISBLANK(AO287)), "", _xlfn.CONCAT("[", IF(ISBLANK(AN287), "", _xlfn.CONCAT("[""mac"", """, AN287, """]")), IF(ISBLANK(AO287), "", _xlfn.CONCAT(", [""ip"", """, AO287, """]")), "]"))</f>
        <v>[["mac", "ac:84:c6:54:96:50"], ["ip", "10.0.6.77"]]</v>
      </c>
    </row>
    <row r="288" spans="1:42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828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/>
      <c r="AG288" s="8" t="str">
        <f>IF(OR(ISBLANK(AN288), ISBLANK(AO288)), "", LOWER(_xlfn.CONCAT(Table2[[#This Row],[device_manufacturer]], "-",Table2[[#This Row],[device_suggested_area]], "-", Table2[[#This Row],[device_identifiers]])))</f>
        <v>tplink-deck-freezer</v>
      </c>
      <c r="AH288" s="10" t="s">
        <v>496</v>
      </c>
      <c r="AI288" s="8" t="s">
        <v>501</v>
      </c>
      <c r="AJ288" s="8" t="s">
        <v>493</v>
      </c>
      <c r="AK288" s="8" t="str">
        <f>IF(OR(ISBLANK(AN288), ISBLANK(AO288)), "", Table2[[#This Row],[device_via_device]])</f>
        <v>TPLink</v>
      </c>
      <c r="AL288" s="8" t="s">
        <v>491</v>
      </c>
      <c r="AM288" s="8" t="s">
        <v>629</v>
      </c>
      <c r="AN288" s="8" t="s">
        <v>480</v>
      </c>
      <c r="AO288" s="8" t="s">
        <v>619</v>
      </c>
      <c r="AP288" s="8" t="str">
        <f>IF(AND(ISBLANK(AN288), ISBLANK(AO288)), "", _xlfn.CONCAT("[", IF(ISBLANK(AN288), "", _xlfn.CONCAT("[""mac"", """, AN288, """]")), IF(ISBLANK(AO288), "", _xlfn.CONCAT(", [""ip"", """, AO288, """]")), "]"))</f>
        <v>[["mac", "ac:84:c6:54:9e:cf"], ["ip", "10.0.6.78"]]</v>
      </c>
    </row>
    <row r="289" spans="1:42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828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40"/>
      <c r="AG289" s="8" t="str">
        <f>IF(OR(ISBLANK(AN289), ISBLANK(AO289)), "", LOWER(_xlfn.CONCAT(Table2[[#This Row],[device_manufacturer]], "-",Table2[[#This Row],[device_suggested_area]], "-", Table2[[#This Row],[device_identifiers]])))</f>
        <v>tplink-study-battery-charger</v>
      </c>
      <c r="AH289" s="10" t="s">
        <v>495</v>
      </c>
      <c r="AI289" s="8" t="s">
        <v>529</v>
      </c>
      <c r="AJ289" s="14" t="s">
        <v>494</v>
      </c>
      <c r="AK289" s="8" t="str">
        <f>IF(OR(ISBLANK(AN289), ISBLANK(AO289)), "", Table2[[#This Row],[device_via_device]])</f>
        <v>TPLink</v>
      </c>
      <c r="AL289" s="8" t="s">
        <v>490</v>
      </c>
      <c r="AM289" s="8" t="s">
        <v>629</v>
      </c>
      <c r="AN289" s="8" t="s">
        <v>473</v>
      </c>
      <c r="AO289" s="8" t="s">
        <v>612</v>
      </c>
      <c r="AP289" s="8" t="str">
        <f>IF(AND(ISBLANK(AN289), ISBLANK(AO289)), "", _xlfn.CONCAT("[", IF(ISBLANK(AN289), "", _xlfn.CONCAT("[""mac"", """, AN289, """]")), IF(ISBLANK(AO289), "", _xlfn.CONCAT(", [""ip"", """, AO289, """]")), "]"))</f>
        <v>[["mac", "5c:a6:e6:25:64:e9"], ["ip", "10.0.6.71"]]</v>
      </c>
    </row>
    <row r="290" spans="1:42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828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40"/>
      <c r="AG290" s="8" t="str">
        <f>IF(OR(ISBLANK(AN290), ISBLANK(AO290)), "", LOWER(_xlfn.CONCAT(Table2[[#This Row],[device_manufacturer]], "-",Table2[[#This Row],[device_suggested_area]], "-", Table2[[#This Row],[device_identifiers]])))</f>
        <v>tplink-laundry-vacuum-charger</v>
      </c>
      <c r="AH290" s="10" t="s">
        <v>495</v>
      </c>
      <c r="AI290" s="8" t="s">
        <v>530</v>
      </c>
      <c r="AJ290" s="14" t="s">
        <v>494</v>
      </c>
      <c r="AK290" s="8" t="str">
        <f>IF(OR(ISBLANK(AN290), ISBLANK(AO290)), "", Table2[[#This Row],[device_via_device]])</f>
        <v>TPLink</v>
      </c>
      <c r="AL290" s="8" t="s">
        <v>226</v>
      </c>
      <c r="AM290" s="8" t="s">
        <v>629</v>
      </c>
      <c r="AN290" s="8" t="s">
        <v>474</v>
      </c>
      <c r="AO290" s="8" t="s">
        <v>613</v>
      </c>
      <c r="AP290" s="8" t="str">
        <f>IF(AND(ISBLANK(AN290), ISBLANK(AO290)), "", _xlfn.CONCAT("[", IF(ISBLANK(AN290), "", _xlfn.CONCAT("[""mac"", """, AN290, """]")), IF(ISBLANK(AO290), "", _xlfn.CONCAT(", [""ip"", """, AO290, """]")), "]"))</f>
        <v>[["mac", "5c:a6:e6:25:57:fd"], ["ip", "10.0.6.72"]]</v>
      </c>
    </row>
    <row r="291" spans="1:42" ht="16" customHeight="1" x14ac:dyDescent="0.2">
      <c r="A291" s="8">
        <v>2562</v>
      </c>
      <c r="B291" s="8" t="s">
        <v>26</v>
      </c>
      <c r="C291" s="8" t="s">
        <v>535</v>
      </c>
      <c r="D291" s="8" t="s">
        <v>134</v>
      </c>
      <c r="E291" s="14" t="s">
        <v>1023</v>
      </c>
      <c r="F291" s="8" t="str">
        <f>IF(ISBLANK(E291), "", Table2[[#This Row],[unique_id]])</f>
        <v>deck_fans_outlet</v>
      </c>
      <c r="G291" s="8" t="s">
        <v>1026</v>
      </c>
      <c r="H291" s="8" t="s">
        <v>828</v>
      </c>
      <c r="I291" s="8" t="s">
        <v>374</v>
      </c>
      <c r="M291" s="8" t="s">
        <v>321</v>
      </c>
      <c r="O291" s="8"/>
      <c r="P291" s="10"/>
      <c r="Q291" s="10" t="s">
        <v>775</v>
      </c>
      <c r="R291" s="10"/>
      <c r="S291" s="16" t="s">
        <v>823</v>
      </c>
      <c r="T291" s="10"/>
      <c r="U291" s="8"/>
      <c r="X291" s="8" t="s">
        <v>315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1030</v>
      </c>
      <c r="AI291" s="11" t="s">
        <v>1032</v>
      </c>
      <c r="AJ291" s="11" t="s">
        <v>1028</v>
      </c>
      <c r="AK291" s="8" t="s">
        <v>535</v>
      </c>
      <c r="AL291" s="8" t="s">
        <v>491</v>
      </c>
      <c r="AN291" s="8" t="s">
        <v>1033</v>
      </c>
      <c r="AP291" s="8" t="str">
        <f>IF(AND(ISBLANK(AN291), ISBLANK(AO291)), "", _xlfn.CONCAT("[", IF(ISBLANK(AN291), "", _xlfn.CONCAT("[""mac"", """, AN291, """]")), IF(ISBLANK(AO291), "", _xlfn.CONCAT(", [""ip"", """, AO291, """]")), "]"))</f>
        <v>[["mac", "0x00178801086168ac"]]</v>
      </c>
    </row>
    <row r="292" spans="1:42" ht="16" customHeight="1" x14ac:dyDescent="0.2">
      <c r="A292" s="8">
        <v>2563</v>
      </c>
      <c r="B292" s="8" t="s">
        <v>26</v>
      </c>
      <c r="C292" s="8" t="s">
        <v>535</v>
      </c>
      <c r="D292" s="8" t="s">
        <v>134</v>
      </c>
      <c r="E292" s="14" t="s">
        <v>1024</v>
      </c>
      <c r="F292" s="8" t="str">
        <f>IF(ISBLANK(E292), "", Table2[[#This Row],[unique_id]])</f>
        <v>kitchen_fan_outlet</v>
      </c>
      <c r="G292" s="8" t="s">
        <v>1025</v>
      </c>
      <c r="H292" s="8" t="s">
        <v>828</v>
      </c>
      <c r="I292" s="8" t="s">
        <v>374</v>
      </c>
      <c r="M292" s="8" t="s">
        <v>321</v>
      </c>
      <c r="O292" s="8"/>
      <c r="P292" s="10"/>
      <c r="Q292" s="10" t="s">
        <v>775</v>
      </c>
      <c r="R292" s="10"/>
      <c r="S292" s="16" t="s">
        <v>823</v>
      </c>
      <c r="T292" s="10"/>
      <c r="U292" s="8"/>
      <c r="X292" s="8" t="s">
        <v>315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1030</v>
      </c>
      <c r="AI292" s="11" t="s">
        <v>1031</v>
      </c>
      <c r="AJ292" s="11" t="s">
        <v>1028</v>
      </c>
      <c r="AK292" s="8" t="s">
        <v>535</v>
      </c>
      <c r="AL292" s="8" t="s">
        <v>218</v>
      </c>
      <c r="AN292" s="8" t="s">
        <v>1034</v>
      </c>
      <c r="AP292" s="8" t="str">
        <f>IF(AND(ISBLANK(AN292), ISBLANK(AO292)), "", _xlfn.CONCAT("[", IF(ISBLANK(AN292), "", _xlfn.CONCAT("[""mac"", """, AN292, """]")), IF(ISBLANK(AO292), "", _xlfn.CONCAT(", [""ip"", """, AO292, """]")), "]"))</f>
        <v>[["mac", "0x0017880109d4659c"]]</v>
      </c>
    </row>
    <row r="293" spans="1:42" ht="16" customHeight="1" x14ac:dyDescent="0.2">
      <c r="A293" s="8">
        <v>2564</v>
      </c>
      <c r="B293" s="8" t="s">
        <v>26</v>
      </c>
      <c r="C293" s="8" t="s">
        <v>535</v>
      </c>
      <c r="D293" s="8" t="s">
        <v>134</v>
      </c>
      <c r="E293" s="14" t="s">
        <v>1022</v>
      </c>
      <c r="F293" s="8" t="str">
        <f>IF(ISBLANK(E293), "", Table2[[#This Row],[unique_id]])</f>
        <v>edwin_wardrobe_outlet</v>
      </c>
      <c r="G293" s="8" t="s">
        <v>1035</v>
      </c>
      <c r="H293" s="8" t="s">
        <v>828</v>
      </c>
      <c r="I293" s="8" t="s">
        <v>374</v>
      </c>
      <c r="M293" s="8" t="s">
        <v>321</v>
      </c>
      <c r="O293" s="8"/>
      <c r="P293" s="10"/>
      <c r="Q293" s="10" t="s">
        <v>775</v>
      </c>
      <c r="R293" s="10"/>
      <c r="S293" s="16" t="s">
        <v>823</v>
      </c>
      <c r="T293" s="16"/>
      <c r="U293" s="8"/>
      <c r="X293" s="8" t="s">
        <v>315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1030</v>
      </c>
      <c r="AI293" s="11" t="s">
        <v>1029</v>
      </c>
      <c r="AJ293" s="11" t="s">
        <v>1028</v>
      </c>
      <c r="AK293" s="8" t="s">
        <v>535</v>
      </c>
      <c r="AL293" s="8" t="s">
        <v>127</v>
      </c>
      <c r="AN293" s="8" t="s">
        <v>1027</v>
      </c>
      <c r="AP293" s="8" t="str">
        <f>IF(AND(ISBLANK(AN293), ISBLANK(AO293)), "", _xlfn.CONCAT("[", IF(ISBLANK(AN293), "", _xlfn.CONCAT("[""mac"", """, AN293, """]")), IF(ISBLANK(AO293), "", _xlfn.CONCAT(", [""ip"", """, AO293, """]")), "]"))</f>
        <v>[["mac", "0x0017880108fd8633"]]</v>
      </c>
    </row>
    <row r="294" spans="1:42" ht="16" customHeight="1" x14ac:dyDescent="0.2">
      <c r="A294" s="8">
        <v>2565</v>
      </c>
      <c r="B294" s="8" t="s">
        <v>26</v>
      </c>
      <c r="C294" s="8" t="s">
        <v>459</v>
      </c>
      <c r="D294" s="8" t="s">
        <v>134</v>
      </c>
      <c r="E294" s="8" t="s">
        <v>942</v>
      </c>
      <c r="F294" s="8" t="str">
        <f>IF(ISBLANK(E294), "", Table2[[#This Row],[unique_id]])</f>
        <v>rack_fans</v>
      </c>
      <c r="G294" s="8" t="s">
        <v>943</v>
      </c>
      <c r="H294" s="8" t="s">
        <v>828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948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/>
      <c r="AG294" s="8" t="str">
        <f>IF(OR(ISBLANK(AN294), ISBLANK(AO294)), "", LOWER(_xlfn.CONCAT(Table2[[#This Row],[device_manufacturer]], "-",Table2[[#This Row],[device_suggested_area]], "-", Table2[[#This Row],[device_identifiers]])))</f>
        <v>sonoff-rack-fans</v>
      </c>
      <c r="AH294" s="10" t="s">
        <v>946</v>
      </c>
      <c r="AI294" s="8" t="s">
        <v>945</v>
      </c>
      <c r="AJ294" s="14" t="s">
        <v>947</v>
      </c>
      <c r="AK294" s="8" t="str">
        <f>IF(OR(ISBLANK(AN294), ISBLANK(AO294)), "", Table2[[#This Row],[device_via_device]])</f>
        <v>Sonoff</v>
      </c>
      <c r="AL294" s="8" t="s">
        <v>28</v>
      </c>
      <c r="AM294" s="8" t="s">
        <v>629</v>
      </c>
      <c r="AN294" s="8" t="s">
        <v>944</v>
      </c>
      <c r="AO294" s="8" t="s">
        <v>949</v>
      </c>
      <c r="AP294" s="8" t="str">
        <f>IF(AND(ISBLANK(AN294), ISBLANK(AO294)), "", _xlfn.CONCAT("[", IF(ISBLANK(AN294), "", _xlfn.CONCAT("[""mac"", """, AN294, """]")), IF(ISBLANK(AO294), "", _xlfn.CONCAT(", [""ip"", """, AO294, """]")), "]"))</f>
        <v>[["mac", "4c:eb:d6:b5:a5:28"], ["ip", "10.0.6.90"]]</v>
      </c>
    </row>
    <row r="295" spans="1:42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828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/>
      <c r="AG295" s="8" t="str">
        <f>IF(OR(ISBLANK(AN295), ISBLANK(AO295)), "", LOWER(_xlfn.CONCAT(Table2[[#This Row],[device_manufacturer]], "-",Table2[[#This Row],[device_suggested_area]], "-", Table2[[#This Row],[device_identifiers]])))</f>
        <v>tplink-rack-outlet</v>
      </c>
      <c r="AH295" s="10" t="s">
        <v>496</v>
      </c>
      <c r="AI295" s="8" t="s">
        <v>505</v>
      </c>
      <c r="AJ295" s="8" t="s">
        <v>493</v>
      </c>
      <c r="AK295" s="8" t="str">
        <f>IF(OR(ISBLANK(AN295), ISBLANK(AO295)), "", Table2[[#This Row],[device_via_device]])</f>
        <v>TPLink</v>
      </c>
      <c r="AL295" s="8" t="s">
        <v>28</v>
      </c>
      <c r="AM295" s="8" t="s">
        <v>629</v>
      </c>
      <c r="AN295" s="8" t="s">
        <v>488</v>
      </c>
      <c r="AO295" s="8" t="s">
        <v>627</v>
      </c>
      <c r="AP295" s="8" t="str">
        <f>IF(AND(ISBLANK(AN295), ISBLANK(AO295)), "", _xlfn.CONCAT("[", IF(ISBLANK(AN295), "", _xlfn.CONCAT("[""mac"", """, AN295, """]")), IF(ISBLANK(AO295), "", _xlfn.CONCAT(", [""ip"", """, AO295, """]")), "]"))</f>
        <v>[["mac", "ac:84:c6:54:95:8b"], ["ip", "10.0.6.86"]]</v>
      </c>
    </row>
    <row r="296" spans="1:42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828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40"/>
      <c r="AG296" s="8" t="str">
        <f>IF(OR(ISBLANK(AN296), ISBLANK(AO296)), "", LOWER(_xlfn.CONCAT(Table2[[#This Row],[device_manufacturer]], "-",Table2[[#This Row],[device_suggested_area]], "-", Table2[[#This Row],[device_identifiers]])))</f>
        <v>tplink-roof-network-switch</v>
      </c>
      <c r="AH296" s="10" t="s">
        <v>496</v>
      </c>
      <c r="AI296" s="8" t="s">
        <v>640</v>
      </c>
      <c r="AJ296" s="8" t="s">
        <v>493</v>
      </c>
      <c r="AK296" s="8" t="str">
        <f>IF(OR(ISBLANK(AN296), ISBLANK(AO296)), "", Table2[[#This Row],[device_via_device]])</f>
        <v>TPLink</v>
      </c>
      <c r="AL296" s="8" t="s">
        <v>38</v>
      </c>
      <c r="AM296" s="8" t="s">
        <v>629</v>
      </c>
      <c r="AN296" s="8" t="s">
        <v>486</v>
      </c>
      <c r="AO296" s="8" t="s">
        <v>625</v>
      </c>
      <c r="AP296" s="8" t="str">
        <f>IF(AND(ISBLANK(AN296), ISBLANK(AO296)), "", _xlfn.CONCAT("[", IF(ISBLANK(AN296), "", _xlfn.CONCAT("[""mac"", """, AN296, """]")), IF(ISBLANK(AO296), "", _xlfn.CONCAT(", [""ip"", """, AO296, """]")), "]"))</f>
        <v>[["mac", "ac:84:c6:0d:20:9e"], ["ip", "10.0.6.84"]]</v>
      </c>
    </row>
    <row r="297" spans="1:42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639</v>
      </c>
      <c r="F297" s="8" t="str">
        <f>IF(ISBLANK(E297), "", Table2[[#This Row],[unique_id]])</f>
        <v>rack_modem</v>
      </c>
      <c r="G297" s="8" t="s">
        <v>238</v>
      </c>
      <c r="H297" s="8" t="s">
        <v>828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40"/>
      <c r="AG297" s="8" t="str">
        <f>IF(OR(ISBLANK(AN297), ISBLANK(AO297)), "", LOWER(_xlfn.CONCAT(Table2[[#This Row],[device_manufacturer]], "-",Table2[[#This Row],[device_suggested_area]], "-", Table2[[#This Row],[device_identifiers]])))</f>
        <v>tplink-rack-modem</v>
      </c>
      <c r="AH297" s="10" t="s">
        <v>495</v>
      </c>
      <c r="AI297" s="8" t="s">
        <v>506</v>
      </c>
      <c r="AJ297" s="14" t="s">
        <v>494</v>
      </c>
      <c r="AK297" s="8" t="str">
        <f>IF(OR(ISBLANK(AN297), ISBLANK(AO297)), "", Table2[[#This Row],[device_via_device]])</f>
        <v>TPLink</v>
      </c>
      <c r="AL297" s="8" t="s">
        <v>28</v>
      </c>
      <c r="AM297" s="8" t="s">
        <v>629</v>
      </c>
      <c r="AN297" s="8" t="s">
        <v>487</v>
      </c>
      <c r="AO297" s="8" t="s">
        <v>626</v>
      </c>
      <c r="AP297" s="8" t="str">
        <f>IF(AND(ISBLANK(AN297), ISBLANK(AO297)), "", _xlfn.CONCAT("[", IF(ISBLANK(AN297), "", _xlfn.CONCAT("[""mac"", """, AN297, """]")), IF(ISBLANK(AO297), "", _xlfn.CONCAT(", [""ip"", """, AO297, """]")), "]"))</f>
        <v>[["mac", "10:27:f5:31:f6:7e"], ["ip", "10.0.6.85"]]</v>
      </c>
    </row>
    <row r="298" spans="1:42" ht="16" customHeight="1" x14ac:dyDescent="0.2">
      <c r="A298" s="8">
        <v>2569</v>
      </c>
      <c r="B298" s="8" t="s">
        <v>26</v>
      </c>
      <c r="C298" s="8" t="s">
        <v>698</v>
      </c>
      <c r="D298" s="8" t="s">
        <v>454</v>
      </c>
      <c r="E298" s="8" t="s">
        <v>453</v>
      </c>
      <c r="F298" s="8" t="str">
        <f>IF(ISBLANK(E298), "", Table2[[#This Row],[unique_id]])</f>
        <v>column_break</v>
      </c>
      <c r="G298" s="8" t="s">
        <v>450</v>
      </c>
      <c r="H298" s="8" t="s">
        <v>828</v>
      </c>
      <c r="I298" s="8" t="s">
        <v>374</v>
      </c>
      <c r="M298" s="8" t="s">
        <v>451</v>
      </c>
      <c r="N298" s="8" t="s">
        <v>452</v>
      </c>
      <c r="O298" s="8"/>
      <c r="P298" s="10"/>
      <c r="Q298" s="10"/>
      <c r="R298" s="10"/>
      <c r="S298" s="10"/>
      <c r="T298" s="10"/>
      <c r="U298" s="8"/>
      <c r="Z298" s="10"/>
      <c r="AC298" s="8" t="str">
        <f>IF(ISBLANK(AA298),  "", _xlfn.CONCAT(LOWER(C298), "/", E298))</f>
        <v/>
      </c>
      <c r="AF298" s="40"/>
      <c r="AP298" s="8" t="str">
        <f>IF(AND(ISBLANK(AN298), ISBLANK(AO298)), "", _xlfn.CONCAT("[", IF(ISBLANK(AN298), "", _xlfn.CONCAT("[""mac"", """, AN298, """]")), IF(ISBLANK(AO298), "", _xlfn.CONCAT(", [""ip"", """, AO298, """]")), "]"))</f>
        <v/>
      </c>
    </row>
    <row r="299" spans="1:42" ht="16" customHeight="1" x14ac:dyDescent="0.2">
      <c r="A299" s="8">
        <v>2570</v>
      </c>
      <c r="B299" s="8" t="s">
        <v>26</v>
      </c>
      <c r="C299" s="8" t="s">
        <v>1043</v>
      </c>
      <c r="D299" s="8" t="s">
        <v>27</v>
      </c>
      <c r="E299" s="8" t="s">
        <v>1095</v>
      </c>
      <c r="F299" s="8" t="str">
        <f>IF(ISBLANK(E299), "", Table2[[#This Row],[unique_id]])</f>
        <v>back_door_lock_battery</v>
      </c>
      <c r="G299" s="8" t="s">
        <v>1081</v>
      </c>
      <c r="H299" s="8" t="s">
        <v>827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40"/>
      <c r="AP299" s="8" t="str">
        <f>IF(AND(ISBLANK(AN299), ISBLANK(AO299)), "", _xlfn.CONCAT("[", IF(ISBLANK(AN299), "", _xlfn.CONCAT("[""mac"", """, AN299, """]")), IF(ISBLANK(AO299), "", _xlfn.CONCAT(", [""ip"", """, AO299, """]")), "]"))</f>
        <v/>
      </c>
    </row>
    <row r="300" spans="1:42" ht="16" customHeight="1" x14ac:dyDescent="0.2">
      <c r="A300" s="8">
        <v>2571</v>
      </c>
      <c r="B300" s="8" t="s">
        <v>26</v>
      </c>
      <c r="C300" s="8" t="s">
        <v>1043</v>
      </c>
      <c r="D300" s="8" t="s">
        <v>27</v>
      </c>
      <c r="E300" s="8" t="s">
        <v>1096</v>
      </c>
      <c r="F300" s="8" t="str">
        <f>IF(ISBLANK(E300), "", Table2[[#This Row],[unique_id]])</f>
        <v>front_door_lock_battery</v>
      </c>
      <c r="G300" s="8" t="s">
        <v>1080</v>
      </c>
      <c r="H300" s="8" t="s">
        <v>827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40"/>
      <c r="AP300" s="8" t="str">
        <f>IF(AND(ISBLANK(AN300), ISBLANK(AO300)), "", _xlfn.CONCAT("[", IF(ISBLANK(AN300), "", _xlfn.CONCAT("[""mac"", """, AN300, """]")), IF(ISBLANK(AO300), "", _xlfn.CONCAT(", [""ip"", """, AO300, """]")), "]"))</f>
        <v/>
      </c>
    </row>
    <row r="301" spans="1:42" ht="16" customHeight="1" x14ac:dyDescent="0.2">
      <c r="A301" s="8">
        <v>2572</v>
      </c>
      <c r="B301" s="8" t="s">
        <v>26</v>
      </c>
      <c r="C301" s="8" t="s">
        <v>459</v>
      </c>
      <c r="D301" s="8" t="s">
        <v>27</v>
      </c>
      <c r="E301" s="8" t="s">
        <v>1098</v>
      </c>
      <c r="F301" s="8" t="str">
        <f>IF(ISBLANK(E301), "", Table2[[#This Row],[unique_id]])</f>
        <v>template_back_door_sensor_battery_last</v>
      </c>
      <c r="G301" s="8" t="s">
        <v>1083</v>
      </c>
      <c r="H301" s="8" t="s">
        <v>827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40"/>
      <c r="AP301" s="8" t="str">
        <f>IF(AND(ISBLANK(AN301), ISBLANK(AO301)), "", _xlfn.CONCAT("[", IF(ISBLANK(AN301), "", _xlfn.CONCAT("[""mac"", """, AN301, """]")), IF(ISBLANK(AO301), "", _xlfn.CONCAT(", [""ip"", """, AO301, """]")), "]"))</f>
        <v/>
      </c>
    </row>
    <row r="302" spans="1:42" ht="16" customHeight="1" x14ac:dyDescent="0.2">
      <c r="A302" s="8">
        <v>2573</v>
      </c>
      <c r="B302" s="8" t="s">
        <v>26</v>
      </c>
      <c r="C302" s="8" t="s">
        <v>459</v>
      </c>
      <c r="D302" s="8" t="s">
        <v>27</v>
      </c>
      <c r="E302" s="8" t="s">
        <v>1097</v>
      </c>
      <c r="F302" s="8" t="str">
        <f>IF(ISBLANK(E302), "", Table2[[#This Row],[unique_id]])</f>
        <v>template_front_door_sensor_battery_last</v>
      </c>
      <c r="G302" s="8" t="s">
        <v>1082</v>
      </c>
      <c r="H302" s="8" t="s">
        <v>827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40"/>
      <c r="AP302" s="8" t="str">
        <f>IF(AND(ISBLANK(AN302), ISBLANK(AO302)), "", _xlfn.CONCAT("[", IF(ISBLANK(AN302), "", _xlfn.CONCAT("[""mac"", """, AN302, """]")), IF(ISBLANK(AO302), "", _xlfn.CONCAT(", [""ip"", """, AO302, """]")), "]"))</f>
        <v/>
      </c>
    </row>
    <row r="303" spans="1:42" ht="16" customHeight="1" x14ac:dyDescent="0.2">
      <c r="A303" s="8">
        <v>2574</v>
      </c>
      <c r="B303" s="8" t="s">
        <v>26</v>
      </c>
      <c r="C303" s="8" t="s">
        <v>725</v>
      </c>
      <c r="D303" s="8" t="s">
        <v>27</v>
      </c>
      <c r="E303" s="8" t="s">
        <v>769</v>
      </c>
      <c r="F303" s="8" t="str">
        <f>IF(ISBLANK(E303), "", Table2[[#This Row],[unique_id]])</f>
        <v>home_cube_remote_battery</v>
      </c>
      <c r="G303" s="8" t="s">
        <v>733</v>
      </c>
      <c r="H303" s="8" t="s">
        <v>827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D303" s="12"/>
      <c r="AF303" s="40"/>
      <c r="AP303" s="8" t="str">
        <f>IF(AND(ISBLANK(AN303), ISBLANK(AO303)), "", _xlfn.CONCAT("[", IF(ISBLANK(AN303), "", _xlfn.CONCAT("[""mac"", """, AN303, """]")), IF(ISBLANK(AO303), "", _xlfn.CONCAT(", [""ip"", """, AO303, """]")), "]"))</f>
        <v/>
      </c>
    </row>
    <row r="304" spans="1:42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1092</v>
      </c>
      <c r="F304" s="8" t="str">
        <f>IF(ISBLANK(E304), "", Table2[[#This Row],[unique_id]])</f>
        <v>template_weatherstation_console_battery_percent_int</v>
      </c>
      <c r="G304" s="8" t="s">
        <v>1090</v>
      </c>
      <c r="H304" s="8" t="s">
        <v>827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1091</v>
      </c>
      <c r="X304" s="8" t="s">
        <v>342</v>
      </c>
      <c r="Z304" s="10"/>
      <c r="AD304" s="14"/>
      <c r="AF304" s="38"/>
      <c r="AP304" s="8"/>
    </row>
    <row r="305" spans="1:42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732</v>
      </c>
      <c r="H305" s="8" t="s">
        <v>827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>IF(ISBLANK(AA305),  "", _xlfn.CONCAT("haas/entity/sensor/", LOWER(C305), "/", E305, "/config"))</f>
        <v>haas/entity/sensor/weewx/weatherstation_console_battery_voltage/config</v>
      </c>
      <c r="AC305" s="8" t="str">
        <f>IF(ISBLANK(AA305),  "", _xlfn.CONCAT(LOWER(C305), "/", E305))</f>
        <v>weewx/weatherstation_console_battery_voltage</v>
      </c>
      <c r="AD305" s="13" t="s">
        <v>385</v>
      </c>
      <c r="AE305" s="8">
        <v>1</v>
      </c>
      <c r="AF305" s="38" t="s">
        <v>1061</v>
      </c>
      <c r="AG305" s="8" t="s">
        <v>525</v>
      </c>
      <c r="AH305" s="10">
        <v>3.15</v>
      </c>
      <c r="AI305" s="8" t="s">
        <v>498</v>
      </c>
      <c r="AJ305" s="8" t="s">
        <v>36</v>
      </c>
      <c r="AK305" s="8" t="s">
        <v>37</v>
      </c>
      <c r="AL305" s="8" t="s">
        <v>28</v>
      </c>
      <c r="AP305" s="8" t="str">
        <f>IF(AND(ISBLANK(AN305), ISBLANK(AO305)), "", _xlfn.CONCAT("[", IF(ISBLANK(AN305), "", _xlfn.CONCAT("[""mac"", """, AN305, """]")), IF(ISBLANK(AO305), "", _xlfn.CONCAT(", [""ip"", """, AO305, """]")), "]"))</f>
        <v/>
      </c>
    </row>
    <row r="306" spans="1:42" ht="16" customHeight="1" x14ac:dyDescent="0.2">
      <c r="A306" s="47">
        <v>2576</v>
      </c>
      <c r="B306" s="8" t="s">
        <v>26</v>
      </c>
      <c r="C306" s="8" t="s">
        <v>128</v>
      </c>
      <c r="D306" s="8" t="s">
        <v>27</v>
      </c>
      <c r="E306" s="14" t="s">
        <v>991</v>
      </c>
      <c r="F306" s="8" t="str">
        <f>IF(ISBLANK(E306), "", Table2[[#This Row],[unique_id]])</f>
        <v>bertram_2_office_pantry_battery_percent</v>
      </c>
      <c r="G306" s="8" t="s">
        <v>726</v>
      </c>
      <c r="H306" s="8" t="s">
        <v>827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F306" s="40"/>
      <c r="AG306" s="8" t="s">
        <v>753</v>
      </c>
      <c r="AH306" s="10" t="s">
        <v>668</v>
      </c>
      <c r="AI306" s="8" t="s">
        <v>669</v>
      </c>
      <c r="AJ306" s="8" t="s">
        <v>666</v>
      </c>
      <c r="AK306" s="8" t="s">
        <v>128</v>
      </c>
      <c r="AL306" s="8" t="s">
        <v>224</v>
      </c>
      <c r="AP306" s="8" t="str">
        <f>IF(AND(ISBLANK(AN306), ISBLANK(AO306)), "", _xlfn.CONCAT("[", IF(ISBLANK(AN306), "", _xlfn.CONCAT("[""mac"", """, AN306, """]")), IF(ISBLANK(AO306), "", _xlfn.CONCAT(", [""ip"", """, AO306, """]")), "]"))</f>
        <v/>
      </c>
    </row>
    <row r="307" spans="1:42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992</v>
      </c>
      <c r="F307" s="8" t="str">
        <f>IF(ISBLANK(E307), "", Table2[[#This Row],[unique_id]])</f>
        <v>bertram_2_office_lounge_battery_percent</v>
      </c>
      <c r="G307" s="8" t="s">
        <v>727</v>
      </c>
      <c r="H307" s="8" t="s">
        <v>827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40"/>
      <c r="AG307" s="8" t="s">
        <v>752</v>
      </c>
      <c r="AH307" s="10" t="s">
        <v>668</v>
      </c>
      <c r="AI307" s="8" t="s">
        <v>669</v>
      </c>
      <c r="AJ307" s="8" t="s">
        <v>666</v>
      </c>
      <c r="AK307" s="8" t="s">
        <v>128</v>
      </c>
      <c r="AL307" s="8" t="s">
        <v>206</v>
      </c>
      <c r="AP307" s="8" t="str">
        <f>IF(AND(ISBLANK(AN307), ISBLANK(AO307)), "", _xlfn.CONCAT("[", IF(ISBLANK(AN307), "", _xlfn.CONCAT("[""mac"", """, AN307, """]")), IF(ISBLANK(AO307), "", _xlfn.CONCAT(", [""ip"", """, AO307, """]")), "]"))</f>
        <v/>
      </c>
    </row>
    <row r="308" spans="1:42" ht="16" customHeight="1" x14ac:dyDescent="0.2">
      <c r="A308" s="47">
        <v>2578</v>
      </c>
      <c r="B308" s="8" t="s">
        <v>26</v>
      </c>
      <c r="C308" s="8" t="s">
        <v>128</v>
      </c>
      <c r="D308" s="8" t="s">
        <v>27</v>
      </c>
      <c r="E308" s="14" t="s">
        <v>993</v>
      </c>
      <c r="F308" s="8" t="str">
        <f>IF(ISBLANK(E308), "", Table2[[#This Row],[unique_id]])</f>
        <v>bertram_2_office_dining_battery_percent</v>
      </c>
      <c r="G308" s="8" t="s">
        <v>728</v>
      </c>
      <c r="H308" s="8" t="s">
        <v>827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40"/>
      <c r="AG308" s="8" t="s">
        <v>754</v>
      </c>
      <c r="AH308" s="10" t="s">
        <v>668</v>
      </c>
      <c r="AI308" s="8" t="s">
        <v>669</v>
      </c>
      <c r="AJ308" s="8" t="s">
        <v>666</v>
      </c>
      <c r="AK308" s="8" t="s">
        <v>128</v>
      </c>
      <c r="AL308" s="8" t="s">
        <v>205</v>
      </c>
      <c r="AP308" s="8" t="str">
        <f>IF(AND(ISBLANK(AN308), ISBLANK(AO308)), "", _xlfn.CONCAT("[", IF(ISBLANK(AN308), "", _xlfn.CONCAT("[""mac"", """, AN308, """]")), IF(ISBLANK(AO308), "", _xlfn.CONCAT(", [""ip"", """, AO308, """]")), "]"))</f>
        <v/>
      </c>
    </row>
    <row r="309" spans="1:42" ht="16" customHeight="1" x14ac:dyDescent="0.2">
      <c r="A309" s="46">
        <v>2579</v>
      </c>
      <c r="B309" s="8" t="s">
        <v>26</v>
      </c>
      <c r="C309" s="8" t="s">
        <v>128</v>
      </c>
      <c r="D309" s="8" t="s">
        <v>27</v>
      </c>
      <c r="E309" s="14" t="s">
        <v>994</v>
      </c>
      <c r="F309" s="8" t="str">
        <f>IF(ISBLANK(E309), "", Table2[[#This Row],[unique_id]])</f>
        <v>bertram_2_office_basement_battery_percent</v>
      </c>
      <c r="G309" s="8" t="s">
        <v>729</v>
      </c>
      <c r="H309" s="8" t="s">
        <v>827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40"/>
      <c r="AG309" s="8" t="s">
        <v>755</v>
      </c>
      <c r="AH309" s="10" t="s">
        <v>668</v>
      </c>
      <c r="AI309" s="8" t="s">
        <v>669</v>
      </c>
      <c r="AJ309" s="8" t="s">
        <v>666</v>
      </c>
      <c r="AK309" s="8" t="s">
        <v>128</v>
      </c>
      <c r="AL309" s="8" t="s">
        <v>223</v>
      </c>
      <c r="AP309" s="8" t="str">
        <f>IF(AND(ISBLANK(AN309), ISBLANK(AO309)), "", _xlfn.CONCAT("[", IF(ISBLANK(AN309), "", _xlfn.CONCAT("[""mac"", """, AN309, """]")), IF(ISBLANK(AO309), "", _xlfn.CONCAT(", [""ip"", """, AO309, """]")), "]"))</f>
        <v/>
      </c>
    </row>
    <row r="310" spans="1:42" ht="16" customHeight="1" x14ac:dyDescent="0.2">
      <c r="A310" s="46">
        <v>2580</v>
      </c>
      <c r="B310" s="8" t="s">
        <v>26</v>
      </c>
      <c r="C310" s="8" t="s">
        <v>190</v>
      </c>
      <c r="D310" s="8" t="s">
        <v>27</v>
      </c>
      <c r="E310" s="8" t="s">
        <v>1069</v>
      </c>
      <c r="F310" s="8" t="str">
        <f>IF(ISBLANK(E310), "", Table2[[#This Row],[unique_id]])</f>
        <v>parents_speaker_battery</v>
      </c>
      <c r="G310" s="8" t="s">
        <v>730</v>
      </c>
      <c r="H310" s="8" t="s">
        <v>827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40"/>
      <c r="AP310" s="8" t="str">
        <f>IF(AND(ISBLANK(AN310), ISBLANK(AO310)), "", _xlfn.CONCAT("[", IF(ISBLANK(AN310), "", _xlfn.CONCAT("[""mac"", """, AN310, """]")), IF(ISBLANK(AO310), "", _xlfn.CONCAT(", [""ip"", """, AO310, """]")), "]"))</f>
        <v/>
      </c>
    </row>
    <row r="311" spans="1:42" ht="16" customHeight="1" x14ac:dyDescent="0.2">
      <c r="A311" s="46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731</v>
      </c>
      <c r="H311" s="8" t="s">
        <v>827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D311" s="12"/>
      <c r="AF311" s="40"/>
      <c r="AP311" s="8" t="str">
        <f>IF(AND(ISBLANK(AN311), ISBLANK(AO311)), "", _xlfn.CONCAT("[", IF(ISBLANK(AN311), "", _xlfn.CONCAT("[""mac"", """, AN311, """]")), IF(ISBLANK(AO311), "", _xlfn.CONCAT(", [""ip"", """, AO311, """]")), "]"))</f>
        <v/>
      </c>
    </row>
    <row r="312" spans="1:42" ht="16" customHeight="1" x14ac:dyDescent="0.2">
      <c r="A312" s="8">
        <v>2583</v>
      </c>
      <c r="B312" s="8" t="s">
        <v>26</v>
      </c>
      <c r="C312" s="8" t="s">
        <v>698</v>
      </c>
      <c r="D312" s="8" t="s">
        <v>454</v>
      </c>
      <c r="E312" s="8" t="s">
        <v>453</v>
      </c>
      <c r="F312" s="8" t="str">
        <f>IF(ISBLANK(E312), "", Table2[[#This Row],[unique_id]])</f>
        <v>column_break</v>
      </c>
      <c r="G312" s="8" t="s">
        <v>450</v>
      </c>
      <c r="H312" s="8" t="s">
        <v>827</v>
      </c>
      <c r="I312" s="8" t="s">
        <v>374</v>
      </c>
      <c r="M312" s="8" t="s">
        <v>451</v>
      </c>
      <c r="N312" s="8" t="s">
        <v>452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4"/>
      <c r="AF312" s="39"/>
      <c r="AP312" s="8" t="str">
        <f>IF(AND(ISBLANK(AN312), ISBLANK(AO312)), "", _xlfn.CONCAT("[", IF(ISBLANK(AN312), "", _xlfn.CONCAT("[""mac"", """, AN312, """]")), IF(ISBLANK(AO312), "", _xlfn.CONCAT(", [""ip"", """, AO312, """]")), "]"))</f>
        <v/>
      </c>
    </row>
    <row r="313" spans="1:42" ht="16" customHeight="1" x14ac:dyDescent="0.2">
      <c r="A313" s="8">
        <v>2584</v>
      </c>
      <c r="B313" s="8" t="s">
        <v>26</v>
      </c>
      <c r="C313" s="8" t="s">
        <v>152</v>
      </c>
      <c r="D313" s="8" t="s">
        <v>1010</v>
      </c>
      <c r="E313" s="8" t="s">
        <v>1011</v>
      </c>
      <c r="F313" s="8" t="str">
        <f>IF(ISBLANK(E313), "", Table2[[#This Row],[unique_id]])</f>
        <v>synchronize_devices</v>
      </c>
      <c r="G313" s="8" t="s">
        <v>1013</v>
      </c>
      <c r="H313" s="8" t="s">
        <v>1012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D313" s="14"/>
      <c r="AF313" s="39"/>
      <c r="AP313" s="8" t="str">
        <f>IF(AND(ISBLANK(AN313), ISBLANK(AO313)), "", _xlfn.CONCAT("[", IF(ISBLANK(AN313), "", _xlfn.CONCAT("[""mac"", """, AN313, """]")), IF(ISBLANK(AO313), "", _xlfn.CONCAT(", [""ip"", """, AO313, """]")), "]"))</f>
        <v/>
      </c>
    </row>
    <row r="314" spans="1:42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850</v>
      </c>
      <c r="H314" s="8" t="s">
        <v>849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>IF(ISBLANK(AA314),  "", _xlfn.CONCAT("haas/entity/sensor/", LOWER(C314), "/", E314, "/config"))</f>
        <v>haas/entity/sensor/weewx/weatherstation_coms_signal_quality/config</v>
      </c>
      <c r="AC314" s="8" t="str">
        <f>IF(ISBLANK(AA314),  "", _xlfn.CONCAT(LOWER(C314), "/", E314))</f>
        <v>weewx/weatherstation_coms_signal_quality</v>
      </c>
      <c r="AD314" s="14" t="s">
        <v>386</v>
      </c>
      <c r="AE314" s="8">
        <v>1</v>
      </c>
      <c r="AF314" s="38" t="s">
        <v>1061</v>
      </c>
      <c r="AG314" s="8" t="s">
        <v>525</v>
      </c>
      <c r="AH314" s="10">
        <v>3.15</v>
      </c>
      <c r="AI314" s="8" t="s">
        <v>498</v>
      </c>
      <c r="AJ314" s="8" t="s">
        <v>36</v>
      </c>
      <c r="AK314" s="8" t="s">
        <v>37</v>
      </c>
      <c r="AL314" s="8" t="s">
        <v>28</v>
      </c>
      <c r="AP314" s="8" t="str">
        <f>IF(AND(ISBLANK(AN314), ISBLANK(AO314)), "", _xlfn.CONCAT("[", IF(ISBLANK(AN314), "", _xlfn.CONCAT("[""mac"", """, AN314, """]")), IF(ISBLANK(AO314), "", _xlfn.CONCAT(", [""ip"", """, AO314, """]")), "]"))</f>
        <v/>
      </c>
    </row>
    <row r="315" spans="1:42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40"/>
      <c r="AG315" s="8" t="str">
        <f>IF(OR(ISBLANK(AN315), ISBLANK(AO315)), "", LOWER(_xlfn.CONCAT(Table2[[#This Row],[device_manufacturer]], "-",Table2[[#This Row],[device_suggested_area]], "-", Table2[[#This Row],[device_identifiers]])))</f>
        <v>google-ada-home</v>
      </c>
      <c r="AH315" s="10" t="s">
        <v>1065</v>
      </c>
      <c r="AI315" s="8" t="s">
        <v>511</v>
      </c>
      <c r="AJ315" s="8" t="s">
        <v>566</v>
      </c>
      <c r="AK315" s="8" t="s">
        <v>257</v>
      </c>
      <c r="AL315" s="8" t="s">
        <v>130</v>
      </c>
      <c r="AM315" s="8" t="s">
        <v>609</v>
      </c>
      <c r="AN315" s="15" t="s">
        <v>661</v>
      </c>
      <c r="AO315" s="14" t="s">
        <v>653</v>
      </c>
      <c r="AP315" s="8" t="str">
        <f>IF(AND(ISBLANK(AN315), ISBLANK(AO315)), "", _xlfn.CONCAT("[", IF(ISBLANK(AN315), "", _xlfn.CONCAT("[""mac"", """, AN315, """]")), IF(ISBLANK(AO315), "", _xlfn.CONCAT(", [""ip"", """, AO315, """]")), "]"))</f>
        <v>[["mac", "d4:f5:47:1c:cc:2d"], ["ip", "10.0.4.50"]]</v>
      </c>
    </row>
    <row r="316" spans="1:42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40"/>
      <c r="AG316" s="8" t="str">
        <f>IF(OR(ISBLANK(AN316), ISBLANK(AO316)), "", LOWER(_xlfn.CONCAT(Table2[[#This Row],[device_manufacturer]], "-",Table2[[#This Row],[device_suggested_area]], "-", Table2[[#This Row],[device_identifiers]])))</f>
        <v>google-edwin-home</v>
      </c>
      <c r="AH316" s="10" t="s">
        <v>1065</v>
      </c>
      <c r="AI316" s="8" t="s">
        <v>511</v>
      </c>
      <c r="AJ316" s="8" t="s">
        <v>566</v>
      </c>
      <c r="AK316" s="8" t="s">
        <v>257</v>
      </c>
      <c r="AL316" s="8" t="s">
        <v>127</v>
      </c>
      <c r="AM316" s="8" t="s">
        <v>609</v>
      </c>
      <c r="AN316" s="15" t="s">
        <v>660</v>
      </c>
      <c r="AO316" s="14" t="s">
        <v>654</v>
      </c>
      <c r="AP316" s="8" t="str">
        <f>IF(AND(ISBLANK(AN316), ISBLANK(AO316)), "", _xlfn.CONCAT("[", IF(ISBLANK(AN316), "", _xlfn.CONCAT("[""mac"", """, AN316, """]")), IF(ISBLANK(AO316), "", _xlfn.CONCAT(", [""ip"", """, AO316, """]")), "]"))</f>
        <v>[["mac", "d4:f5:47:25:92:d5"], ["ip", "10.0.4.51"]]</v>
      </c>
    </row>
    <row r="317" spans="1:42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40"/>
      <c r="AG317" s="8" t="str">
        <f>IF(OR(ISBLANK(AN317), ISBLANK(AO317)), "", LOWER(_xlfn.CONCAT(Table2[[#This Row],[device_manufacturer]], "-",Table2[[#This Row],[device_suggested_area]], "-", Table2[[#This Row],[device_identifiers]])))</f>
        <v>google-parents-home</v>
      </c>
      <c r="AH317" s="10" t="s">
        <v>1065</v>
      </c>
      <c r="AI317" s="8" t="s">
        <v>511</v>
      </c>
      <c r="AJ317" s="8" t="s">
        <v>1064</v>
      </c>
      <c r="AK317" s="8" t="s">
        <v>257</v>
      </c>
      <c r="AL317" s="8" t="s">
        <v>204</v>
      </c>
      <c r="AM317" s="8" t="s">
        <v>609</v>
      </c>
      <c r="AN317" s="15" t="s">
        <v>1063</v>
      </c>
      <c r="AO317" s="14" t="s">
        <v>1062</v>
      </c>
      <c r="AP317" s="8" t="str">
        <f>IF(AND(ISBLANK(AN317), ISBLANK(AO317)), "", _xlfn.CONCAT("[", IF(ISBLANK(AN317), "", _xlfn.CONCAT("[""mac"", """, AN317, """]")), IF(ISBLANK(AO317), "", _xlfn.CONCAT(", [""ip"", """, AO317, """]")), "]"))</f>
        <v>[["mac", "dc:e5:5b:a5:a3:0d"], ["ip", "10.0.4.55"]]</v>
      </c>
    </row>
    <row r="318" spans="1:42" ht="16" customHeight="1" x14ac:dyDescent="0.2">
      <c r="A318" s="8">
        <v>2603</v>
      </c>
      <c r="B318" s="8" t="s">
        <v>918</v>
      </c>
      <c r="C318" s="8" t="s">
        <v>257</v>
      </c>
      <c r="D318" s="8" t="s">
        <v>145</v>
      </c>
      <c r="E318" s="8" t="s">
        <v>1014</v>
      </c>
      <c r="F318" s="8" t="str">
        <f>IF(ISBLANK(E318), "", Table2[[#This Row],[unique_id]])</f>
        <v>office_home</v>
      </c>
      <c r="G318" s="8" t="s">
        <v>1015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40"/>
      <c r="AG318" s="8" t="str">
        <f>IF(OR(ISBLANK(AN318), ISBLANK(AO318)), "", LOWER(_xlfn.CONCAT(Table2[[#This Row],[device_manufacturer]], "-",Table2[[#This Row],[device_suggested_area]], "-", Table2[[#This Row],[device_identifiers]])))</f>
        <v>google-office-home</v>
      </c>
      <c r="AH318" s="10" t="s">
        <v>1065</v>
      </c>
      <c r="AI318" s="8" t="s">
        <v>511</v>
      </c>
      <c r="AJ318" s="8" t="s">
        <v>566</v>
      </c>
      <c r="AK318" s="8" t="s">
        <v>257</v>
      </c>
      <c r="AL318" s="8" t="s">
        <v>225</v>
      </c>
      <c r="AM318" s="8" t="s">
        <v>609</v>
      </c>
      <c r="AN318" s="15" t="s">
        <v>658</v>
      </c>
      <c r="AO318" s="14" t="s">
        <v>657</v>
      </c>
      <c r="AP318" s="8" t="str">
        <f>IF(AND(ISBLANK(AN318), ISBLANK(AO318)), "", _xlfn.CONCAT("[", IF(ISBLANK(AN318), "", _xlfn.CONCAT("[""mac"", """, AN318, """]")), IF(ISBLANK(AO318), "", _xlfn.CONCAT(", [""ip"", """, AO318, """]")), "]"))</f>
        <v>[["mac", "d4:f5:47:32:df:7b"], ["ip", "10.0.4.54"]]</v>
      </c>
    </row>
    <row r="319" spans="1:42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1072</v>
      </c>
      <c r="F319" s="8" t="str">
        <f>IF(ISBLANK(E319), "", Table2[[#This Row],[unique_id]])</f>
        <v>lounge_home</v>
      </c>
      <c r="G319" s="8" t="s">
        <v>1073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40"/>
      <c r="AG319" s="8" t="str">
        <f>IF(OR(ISBLANK(AN319), ISBLANK(AO319)), "", LOWER(_xlfn.CONCAT(Table2[[#This Row],[device_manufacturer]], "-",Table2[[#This Row],[device_suggested_area]], "-", Table2[[#This Row],[device_identifiers]])))</f>
        <v>google-lounge-home</v>
      </c>
      <c r="AH319" s="10" t="s">
        <v>1065</v>
      </c>
      <c r="AI319" s="8" t="s">
        <v>511</v>
      </c>
      <c r="AJ319" s="8" t="s">
        <v>566</v>
      </c>
      <c r="AK319" s="8" t="s">
        <v>257</v>
      </c>
      <c r="AL319" s="8" t="s">
        <v>206</v>
      </c>
      <c r="AM319" s="8" t="s">
        <v>609</v>
      </c>
      <c r="AN319" s="15" t="s">
        <v>659</v>
      </c>
      <c r="AO319" s="14" t="s">
        <v>655</v>
      </c>
      <c r="AP319" s="8" t="str">
        <f>IF(AND(ISBLANK(AN319), ISBLANK(AO319)), "", _xlfn.CONCAT("[", IF(ISBLANK(AN319), "", _xlfn.CONCAT("[""mac"", """, AN319, """]")), IF(ISBLANK(AO319), "", _xlfn.CONCAT(", [""ip"", """, AO319, """]")), "]"))</f>
        <v>[["mac", "d4:f5:47:8c:d1:7e"], ["ip", "10.0.4.52"]]</v>
      </c>
    </row>
    <row r="320" spans="1:42" ht="16" customHeight="1" x14ac:dyDescent="0.2">
      <c r="A320" s="8">
        <v>2605</v>
      </c>
      <c r="B320" s="8" t="s">
        <v>26</v>
      </c>
      <c r="C320" s="8" t="s">
        <v>698</v>
      </c>
      <c r="D320" s="8" t="s">
        <v>454</v>
      </c>
      <c r="E320" s="8" t="s">
        <v>453</v>
      </c>
      <c r="F320" s="8" t="str">
        <f>IF(ISBLANK(E320), "", Table2[[#This Row],[unique_id]])</f>
        <v>column_break</v>
      </c>
      <c r="G320" s="8" t="s">
        <v>450</v>
      </c>
      <c r="H320" s="8" t="s">
        <v>339</v>
      </c>
      <c r="I320" s="8" t="s">
        <v>144</v>
      </c>
      <c r="M320" s="8" t="s">
        <v>451</v>
      </c>
      <c r="N320" s="8" t="s">
        <v>452</v>
      </c>
      <c r="O320" s="8"/>
      <c r="P320" s="10"/>
      <c r="Q320" s="10"/>
      <c r="R320" s="10"/>
      <c r="S320" s="10"/>
      <c r="T320" s="10"/>
      <c r="U320" s="8"/>
      <c r="Z320" s="10"/>
      <c r="AC320" s="8" t="str">
        <f>IF(ISBLANK(AA320),  "", _xlfn.CONCAT(LOWER(C320), "/", E320))</f>
        <v/>
      </c>
      <c r="AF320" s="40"/>
      <c r="AO320" s="12"/>
      <c r="AP320" s="8" t="str">
        <f>IF(AND(ISBLANK(AN320), ISBLANK(AO320)), "", _xlfn.CONCAT("[", IF(ISBLANK(AN320), "", _xlfn.CONCAT("[""mac"", """, AN320, """]")), IF(ISBLANK(AO320), "", _xlfn.CONCAT(", [""ip"", """, AO320, """]")), "]"))</f>
        <v/>
      </c>
    </row>
    <row r="321" spans="1:42" ht="16" customHeight="1" x14ac:dyDescent="0.2">
      <c r="A321" s="8">
        <v>2606</v>
      </c>
      <c r="B321" s="8" t="s">
        <v>26</v>
      </c>
      <c r="C321" s="8" t="s">
        <v>919</v>
      </c>
      <c r="D321" s="8" t="s">
        <v>145</v>
      </c>
      <c r="E321" s="8" t="s">
        <v>1009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40"/>
      <c r="AG321" s="8" t="str">
        <f>IF(OR(ISBLANK(AN321), ISBLANK(AO321)), "", LOWER(_xlfn.CONCAT(Table2[[#This Row],[device_manufacturer]], "-",Table2[[#This Row],[device_suggested_area]], "-", Table2[[#This Row],[device_identifiers]])))</f>
        <v>lg-lounge-tv</v>
      </c>
      <c r="AH321" s="10" t="s">
        <v>922</v>
      </c>
      <c r="AI321" s="8" t="s">
        <v>503</v>
      </c>
      <c r="AJ321" s="8" t="s">
        <v>923</v>
      </c>
      <c r="AK321" s="8" t="s">
        <v>919</v>
      </c>
      <c r="AL321" s="8" t="s">
        <v>206</v>
      </c>
      <c r="AM321" s="8" t="s">
        <v>609</v>
      </c>
      <c r="AN321" s="15" t="s">
        <v>920</v>
      </c>
      <c r="AO321" s="14" t="s">
        <v>921</v>
      </c>
      <c r="AP321" s="8" t="str">
        <f>IF(AND(ISBLANK(AN321), ISBLANK(AO321)), "", _xlfn.CONCAT("[", IF(ISBLANK(AN321), "", _xlfn.CONCAT("[""mac"", """, AN321, """]")), IF(ISBLANK(AO321), "", _xlfn.CONCAT(", [""ip"", """, AO321, """]")), "]"))</f>
        <v>[["mac", "4c:ba:d7:bf:94:d0"], ["ip", "10.0.4.49"]]</v>
      </c>
    </row>
    <row r="322" spans="1:42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40"/>
      <c r="AG322" s="8" t="str">
        <f>IF(OR(ISBLANK(AN322), ISBLANK(AO322)), "", LOWER(_xlfn.CONCAT(Table2[[#This Row],[device_manufacturer]], "-",Table2[[#This Row],[device_suggested_area]], "-", Table2[[#This Row],[device_identifiers]])))</f>
        <v>apple-lounge-tv</v>
      </c>
      <c r="AH322" s="10" t="s">
        <v>575</v>
      </c>
      <c r="AI322" s="8" t="s">
        <v>503</v>
      </c>
      <c r="AJ322" s="8" t="s">
        <v>576</v>
      </c>
      <c r="AK322" s="8" t="s">
        <v>330</v>
      </c>
      <c r="AL322" s="8" t="s">
        <v>206</v>
      </c>
      <c r="AM322" s="8" t="s">
        <v>609</v>
      </c>
      <c r="AN322" s="15" t="s">
        <v>579</v>
      </c>
      <c r="AO322" s="13" t="s">
        <v>663</v>
      </c>
      <c r="AP322" s="8" t="str">
        <f>IF(AND(ISBLANK(AN322), ISBLANK(AO322)), "", _xlfn.CONCAT("[", IF(ISBLANK(AN322), "", _xlfn.CONCAT("[""mac"", """, AN322, """]")), IF(ISBLANK(AO322), "", _xlfn.CONCAT(", [""ip"", """, AO322, """]")), "]"))</f>
        <v>[["mac", "90:dd:5d:ce:1e:96"], ["ip", "10.0.4.47"]]</v>
      </c>
    </row>
    <row r="323" spans="1:42" ht="16" customHeight="1" x14ac:dyDescent="0.2">
      <c r="A323" s="8">
        <v>2608</v>
      </c>
      <c r="B323" s="8" t="s">
        <v>918</v>
      </c>
      <c r="C323" s="8" t="s">
        <v>257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40"/>
      <c r="AG323" s="8" t="str">
        <f>IF(OR(ISBLANK(AN323), ISBLANK(AO323)), "", LOWER(_xlfn.CONCAT(Table2[[#This Row],[device_manufacturer]], "-",Table2[[#This Row],[device_suggested_area]], "-", Table2[[#This Row],[device_identifiers]])))</f>
        <v>google-parents-tv</v>
      </c>
      <c r="AH323" s="10" t="s">
        <v>568</v>
      </c>
      <c r="AI323" s="8" t="s">
        <v>503</v>
      </c>
      <c r="AJ323" s="8" t="s">
        <v>567</v>
      </c>
      <c r="AK323" s="8" t="s">
        <v>257</v>
      </c>
      <c r="AL323" s="8" t="s">
        <v>204</v>
      </c>
      <c r="AM323" s="8" t="s">
        <v>609</v>
      </c>
      <c r="AN323" s="15" t="s">
        <v>662</v>
      </c>
      <c r="AO323" s="14" t="s">
        <v>656</v>
      </c>
      <c r="AP323" s="8" t="str">
        <f>IF(AND(ISBLANK(AN323), ISBLANK(AO323)), "", _xlfn.CONCAT("[", IF(ISBLANK(AN323), "", _xlfn.CONCAT("[""mac"", """, AN323, """]")), IF(ISBLANK(AO323), "", _xlfn.CONCAT(", [""ip"", """, AO323, """]")), "]"))</f>
        <v>[["mac", "48:d6:d5:33:7c:28"], ["ip", "10.0.4.53"]]</v>
      </c>
    </row>
    <row r="324" spans="1:42" ht="16" customHeight="1" x14ac:dyDescent="0.2">
      <c r="A324" s="8">
        <v>2609</v>
      </c>
      <c r="B324" s="8" t="s">
        <v>26</v>
      </c>
      <c r="C324" s="8" t="s">
        <v>698</v>
      </c>
      <c r="D324" s="8" t="s">
        <v>454</v>
      </c>
      <c r="E324" s="8" t="s">
        <v>453</v>
      </c>
      <c r="F324" s="8" t="str">
        <f>IF(ISBLANK(E324), "", Table2[[#This Row],[unique_id]])</f>
        <v>column_break</v>
      </c>
      <c r="G324" s="8" t="s">
        <v>450</v>
      </c>
      <c r="H324" s="8" t="s">
        <v>339</v>
      </c>
      <c r="I324" s="8" t="s">
        <v>144</v>
      </c>
      <c r="M324" s="8" t="s">
        <v>451</v>
      </c>
      <c r="N324" s="8" t="s">
        <v>452</v>
      </c>
      <c r="O324" s="8"/>
      <c r="P324" s="10"/>
      <c r="Q324" s="10"/>
      <c r="R324" s="10"/>
      <c r="S324" s="10"/>
      <c r="T324" s="10"/>
      <c r="U324" s="8"/>
      <c r="Z324" s="10"/>
      <c r="AC324" s="8" t="str">
        <f>IF(ISBLANK(AA324),  "", _xlfn.CONCAT(LOWER(C324), "/", E324))</f>
        <v/>
      </c>
      <c r="AF324" s="40"/>
      <c r="AO324" s="12"/>
      <c r="AP324" s="8" t="str">
        <f>IF(AND(ISBLANK(AN324), ISBLANK(AO324)), "", _xlfn.CONCAT("[", IF(ISBLANK(AN324), "", _xlfn.CONCAT("[""mac"", """, AN324, """]")), IF(ISBLANK(AO324), "", _xlfn.CONCAT(", [""ip"", """, AO324, """]")), "]"))</f>
        <v/>
      </c>
    </row>
    <row r="325" spans="1:42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40"/>
      <c r="AG325" s="8" t="str">
        <f>IF(OR(ISBLANK(AN325), ISBLANK(AO325)), "", LOWER(_xlfn.CONCAT(Table2[[#This Row],[device_manufacturer]], "-",Table2[[#This Row],[device_suggested_area]], "-", Table2[[#This Row],[device_identifiers]])))</f>
        <v>sonos-lounge-speaker</v>
      </c>
      <c r="AH325" s="10" t="s">
        <v>509</v>
      </c>
      <c r="AI325" s="8" t="s">
        <v>510</v>
      </c>
      <c r="AJ325" s="8" t="s">
        <v>924</v>
      </c>
      <c r="AK325" s="8" t="str">
        <f>IF(OR(ISBLANK(AN325), ISBLANK(AO325)), "", Table2[[#This Row],[device_via_device]])</f>
        <v>Sonos</v>
      </c>
      <c r="AL325" s="8" t="s">
        <v>206</v>
      </c>
      <c r="AM325" s="8" t="s">
        <v>609</v>
      </c>
      <c r="AN325" s="8" t="s">
        <v>925</v>
      </c>
      <c r="AO325" s="13" t="s">
        <v>926</v>
      </c>
      <c r="AP325" s="8" t="str">
        <f>IF(AND(ISBLANK(AN325), ISBLANK(AO325)), "", _xlfn.CONCAT("[", IF(ISBLANK(AN325), "", _xlfn.CONCAT("[""mac"", """, AN325, """]")), IF(ISBLANK(AO325), "", _xlfn.CONCAT(", [""ip"", """, AO325, """]")), "]"))</f>
        <v>[["mac", "38:42:0b:47:73:dc"], ["ip", "10.0.4.43"]]</v>
      </c>
    </row>
    <row r="326" spans="1:42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40"/>
      <c r="AG326" s="8" t="str">
        <f>IF(OR(ISBLANK(AN326), ISBLANK(AO326)), "", LOWER(_xlfn.CONCAT(Table2[[#This Row],[device_manufacturer]], "-",Table2[[#This Row],[device_suggested_area]], "-", Table2[[#This Row],[device_identifiers]])))</f>
        <v>sonos-kitchen-home</v>
      </c>
      <c r="AH326" s="10" t="s">
        <v>509</v>
      </c>
      <c r="AI326" s="8" t="s">
        <v>511</v>
      </c>
      <c r="AJ326" s="8" t="s">
        <v>512</v>
      </c>
      <c r="AK326" s="8" t="str">
        <f>IF(OR(ISBLANK(AN326), ISBLANK(AO326)), "", Table2[[#This Row],[device_via_device]])</f>
        <v>Sonos</v>
      </c>
      <c r="AL326" s="8" t="s">
        <v>218</v>
      </c>
      <c r="AM326" s="8" t="s">
        <v>609</v>
      </c>
      <c r="AN326" s="8" t="s">
        <v>516</v>
      </c>
      <c r="AO326" s="13" t="s">
        <v>692</v>
      </c>
      <c r="AP326" s="8" t="str">
        <f>IF(AND(ISBLANK(AN326), ISBLANK(AO326)), "", _xlfn.CONCAT("[", IF(ISBLANK(AN326), "", _xlfn.CONCAT("[""mac"", """, AN326, """]")), IF(ISBLANK(AO326), "", _xlfn.CONCAT(", [""ip"", """, AO326, """]")), "]"))</f>
        <v>[["mac", "48:a6:b8:e2:50:40"], ["ip", "10.0.4.41"]]</v>
      </c>
    </row>
    <row r="327" spans="1:42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40"/>
      <c r="AG327" s="8" t="str">
        <f>IF(OR(ISBLANK(AN327), ISBLANK(AO327)), "", LOWER(_xlfn.CONCAT(Table2[[#This Row],[device_manufacturer]], "-",Table2[[#This Row],[device_suggested_area]], "-", Table2[[#This Row],[device_identifiers]])))</f>
        <v>sonos-kitchen-speaker</v>
      </c>
      <c r="AH327" s="10" t="s">
        <v>509</v>
      </c>
      <c r="AI327" s="8" t="s">
        <v>510</v>
      </c>
      <c r="AJ327" s="8" t="s">
        <v>513</v>
      </c>
      <c r="AK327" s="8" t="str">
        <f>IF(OR(ISBLANK(AN327), ISBLANK(AO327)), "", Table2[[#This Row],[device_via_device]])</f>
        <v>Sonos</v>
      </c>
      <c r="AL327" s="8" t="s">
        <v>218</v>
      </c>
      <c r="AM327" s="8" t="s">
        <v>609</v>
      </c>
      <c r="AN327" s="11" t="s">
        <v>515</v>
      </c>
      <c r="AO327" s="13" t="s">
        <v>693</v>
      </c>
      <c r="AP327" s="8" t="str">
        <f>IF(AND(ISBLANK(AN327), ISBLANK(AO327)), "", _xlfn.CONCAT("[", IF(ISBLANK(AN327), "", _xlfn.CONCAT("[""mac"", """, AN327, """]")), IF(ISBLANK(AO327), "", _xlfn.CONCAT(", [""ip"", """, AO327, """]")), "]"))</f>
        <v>[["mac", "5c:aa:fd:f1:a3:d4"], ["ip", "10.0.4.42"]]</v>
      </c>
    </row>
    <row r="328" spans="1:42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40"/>
      <c r="AG328" s="8" t="str">
        <f>IF(OR(ISBLANK(AN328), ISBLANK(AO328)), "", LOWER(_xlfn.CONCAT(Table2[[#This Row],[device_manufacturer]], "-",Table2[[#This Row],[device_suggested_area]], "-", Table2[[#This Row],[device_identifiers]])))</f>
        <v>sonos-parents-speaker</v>
      </c>
      <c r="AH328" s="10" t="s">
        <v>509</v>
      </c>
      <c r="AI328" s="8" t="s">
        <v>510</v>
      </c>
      <c r="AJ328" s="8" t="s">
        <v>512</v>
      </c>
      <c r="AK328" s="8" t="str">
        <f>IF(OR(ISBLANK(AN328), ISBLANK(AO328)), "", Table2[[#This Row],[device_via_device]])</f>
        <v>Sonos</v>
      </c>
      <c r="AL328" s="8" t="s">
        <v>204</v>
      </c>
      <c r="AM328" s="8" t="s">
        <v>609</v>
      </c>
      <c r="AN328" s="8" t="s">
        <v>514</v>
      </c>
      <c r="AO328" s="14" t="s">
        <v>691</v>
      </c>
      <c r="AP328" s="8" t="str">
        <f>IF(AND(ISBLANK(AN328), ISBLANK(AO328)), "", _xlfn.CONCAT("[", IF(ISBLANK(AN328), "", _xlfn.CONCAT("[""mac"", """, AN328, """]")), IF(ISBLANK(AO328), "", _xlfn.CONCAT(", [""ip"", """, AO328, """]")), "]"))</f>
        <v>[["mac", "5c:aa:fd:d1:23:be"], ["ip", "10.0.4.40"]]</v>
      </c>
    </row>
    <row r="329" spans="1:42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1066</v>
      </c>
      <c r="F329" s="8" t="str">
        <f>IF(ISBLANK(E329), "", Table2[[#This Row],[unique_id]])</f>
        <v>parents_tv_speaker</v>
      </c>
      <c r="G329" s="8" t="s">
        <v>1067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40"/>
      <c r="AG329" s="8" t="str">
        <f>IF(OR(ISBLANK(AN329), ISBLANK(AO329)), "", LOWER(_xlfn.CONCAT(Table2[[#This Row],[device_manufacturer]], "-",Table2[[#This Row],[device_suggested_area]], "-", Table2[[#This Row],[device_identifiers]])))</f>
        <v>apple-parents-tv-speaker</v>
      </c>
      <c r="AH329" s="10" t="s">
        <v>575</v>
      </c>
      <c r="AI329" s="8" t="s">
        <v>1068</v>
      </c>
      <c r="AJ329" s="8" t="s">
        <v>574</v>
      </c>
      <c r="AK329" s="8" t="s">
        <v>330</v>
      </c>
      <c r="AL329" s="8" t="s">
        <v>204</v>
      </c>
      <c r="AM329" s="8" t="s">
        <v>609</v>
      </c>
      <c r="AN329" s="15" t="s">
        <v>580</v>
      </c>
      <c r="AO329" s="13" t="s">
        <v>664</v>
      </c>
      <c r="AP329" s="8" t="str">
        <f>IF(AND(ISBLANK(AN329), ISBLANK(AO329)), "", _xlfn.CONCAT("[", IF(ISBLANK(AN329), "", _xlfn.CONCAT("[""mac"", """, AN329, """]")), IF(ISBLANK(AO329), "", _xlfn.CONCAT(", [""ip"", """, AO329, """]")), "]"))</f>
        <v>[["mac", "d4:a3:3d:5c:8c:28"], ["ip", "10.0.4.48"]]</v>
      </c>
    </row>
    <row r="330" spans="1:42" ht="16" customHeight="1" x14ac:dyDescent="0.2">
      <c r="A330" s="8">
        <v>2700</v>
      </c>
      <c r="B330" s="8" t="s">
        <v>26</v>
      </c>
      <c r="C330" s="8" t="s">
        <v>152</v>
      </c>
      <c r="D330" s="8" t="s">
        <v>410</v>
      </c>
      <c r="E330" s="8" t="s">
        <v>1088</v>
      </c>
      <c r="F330" s="8" t="str">
        <f>IF(ISBLANK(E330), "", Table2[[#This Row],[unique_id]])</f>
        <v>back_door_lock_security</v>
      </c>
      <c r="G330" s="8" t="s">
        <v>1084</v>
      </c>
      <c r="H330" s="8" t="s">
        <v>1055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1099</v>
      </c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40"/>
      <c r="AN330" s="15"/>
      <c r="AO330" s="14"/>
      <c r="AP330" s="8" t="str">
        <f>IF(AND(ISBLANK(AN330), ISBLANK(AO330)), "", _xlfn.CONCAT("[", IF(ISBLANK(AN330), "", _xlfn.CONCAT("[""mac"", """, AN330, """]")), IF(ISBLANK(AO330), "", _xlfn.CONCAT(", [""ip"", """, AO330, """]")), "]"))</f>
        <v/>
      </c>
    </row>
    <row r="331" spans="1:42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1101</v>
      </c>
      <c r="F331" s="8" t="str">
        <f>IF(ISBLANK(E331), "", Table2[[#This Row],[unique_id]])</f>
        <v>template_back_door_state</v>
      </c>
      <c r="G331" s="8" t="s">
        <v>368</v>
      </c>
      <c r="H331" s="8" t="s">
        <v>1055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40"/>
      <c r="AN331" s="15"/>
      <c r="AO331" s="14"/>
      <c r="AP331" s="8" t="str">
        <f>IF(AND(ISBLANK(AN331), ISBLANK(AO331)), "", _xlfn.CONCAT("[", IF(ISBLANK(AN331), "", _xlfn.CONCAT("[""mac"", """, AN331, """]")), IF(ISBLANK(AO331), "", _xlfn.CONCAT(", [""ip"", """, AO331, """]")), "]"))</f>
        <v/>
      </c>
    </row>
    <row r="332" spans="1:42" ht="16" customHeight="1" x14ac:dyDescent="0.2">
      <c r="A332" s="8">
        <v>2702</v>
      </c>
      <c r="B332" s="8" t="s">
        <v>26</v>
      </c>
      <c r="C332" s="8" t="s">
        <v>1043</v>
      </c>
      <c r="D332" s="8" t="s">
        <v>1049</v>
      </c>
      <c r="E332" s="8" t="s">
        <v>1050</v>
      </c>
      <c r="F332" s="8" t="str">
        <f>IF(ISBLANK(E332), "", Table2[[#This Row],[unique_id]])</f>
        <v>back_door_lock</v>
      </c>
      <c r="G332" s="8" t="s">
        <v>1103</v>
      </c>
      <c r="H332" s="8" t="s">
        <v>1055</v>
      </c>
      <c r="I332" s="8" t="s">
        <v>222</v>
      </c>
      <c r="M332" s="8" t="s">
        <v>136</v>
      </c>
      <c r="O332" s="8"/>
      <c r="P332" s="10"/>
      <c r="Q332" s="10" t="s">
        <v>775</v>
      </c>
      <c r="R332" s="10"/>
      <c r="S332" s="16" t="s">
        <v>823</v>
      </c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40"/>
      <c r="AG332" s="8" t="s">
        <v>1048</v>
      </c>
      <c r="AH332" s="10" t="s">
        <v>1046</v>
      </c>
      <c r="AI332" s="8" t="s">
        <v>1044</v>
      </c>
      <c r="AJ332" s="11" t="s">
        <v>1045</v>
      </c>
      <c r="AK332" s="8" t="s">
        <v>1043</v>
      </c>
      <c r="AL332" s="8" t="s">
        <v>876</v>
      </c>
      <c r="AN332" s="8" t="s">
        <v>1042</v>
      </c>
      <c r="AP332" s="8" t="str">
        <f>IF(AND(ISBLANK(AN332), ISBLANK(AO332)), "", _xlfn.CONCAT("[", IF(ISBLANK(AN332), "", _xlfn.CONCAT("[""mac"", """, AN332, """]")), IF(ISBLANK(AO332), "", _xlfn.CONCAT(", [""ip"", """, AO332, """]")), "]"))</f>
        <v>[["mac", "0x000d6f0011274420"]]</v>
      </c>
    </row>
    <row r="333" spans="1:42" ht="16" customHeight="1" x14ac:dyDescent="0.2">
      <c r="A333" s="8">
        <v>2703</v>
      </c>
      <c r="B333" s="8" t="s">
        <v>26</v>
      </c>
      <c r="C333" s="8" t="s">
        <v>459</v>
      </c>
      <c r="D333" s="8" t="s">
        <v>150</v>
      </c>
      <c r="E333" s="8" t="s">
        <v>1094</v>
      </c>
      <c r="F333" s="8" t="str">
        <f>IF(ISBLANK(E333), "", Table2[[#This Row],[unique_id]])</f>
        <v>template_back_door_sensor_contact_last</v>
      </c>
      <c r="G333" s="8" t="s">
        <v>1102</v>
      </c>
      <c r="H333" s="8" t="s">
        <v>1055</v>
      </c>
      <c r="I333" s="8" t="s">
        <v>222</v>
      </c>
      <c r="M333" s="8" t="s">
        <v>136</v>
      </c>
      <c r="O333" s="8"/>
      <c r="P333" s="10"/>
      <c r="Q333" s="10" t="s">
        <v>775</v>
      </c>
      <c r="R333" s="10"/>
      <c r="S333" s="16" t="s">
        <v>823</v>
      </c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40"/>
      <c r="AG333" s="8" t="s">
        <v>1078</v>
      </c>
      <c r="AH333" s="10" t="s">
        <v>1046</v>
      </c>
      <c r="AI333" s="11" t="s">
        <v>1075</v>
      </c>
      <c r="AJ333" s="11" t="s">
        <v>1076</v>
      </c>
      <c r="AK333" s="8" t="s">
        <v>459</v>
      </c>
      <c r="AL333" s="8" t="s">
        <v>876</v>
      </c>
      <c r="AN333" s="8" t="s">
        <v>1079</v>
      </c>
      <c r="AP333" s="8" t="str">
        <f>IF(AND(ISBLANK(AN333), ISBLANK(AO333)), "", _xlfn.CONCAT("[", IF(ISBLANK(AN333), "", _xlfn.CONCAT("[""mac"", """, AN333, """]")), IF(ISBLANK(AO333), "", _xlfn.CONCAT(", [""ip"", """, AO333, """]")), "]"))</f>
        <v>[["mac", "0x00124b0029119f9a"]]</v>
      </c>
    </row>
    <row r="334" spans="1:42" s="42" customFormat="1" ht="16" customHeight="1" x14ac:dyDescent="0.2">
      <c r="A334" s="42">
        <v>2704</v>
      </c>
      <c r="B334" s="42" t="s">
        <v>918</v>
      </c>
      <c r="C334" s="42" t="s">
        <v>256</v>
      </c>
      <c r="D334" s="42" t="s">
        <v>148</v>
      </c>
      <c r="F334" s="42" t="str">
        <f>IF(ISBLANK(E334), "", Table2[[#This Row],[unique_id]])</f>
        <v/>
      </c>
      <c r="G334" s="42" t="s">
        <v>1055</v>
      </c>
      <c r="H334" s="42" t="s">
        <v>1071</v>
      </c>
      <c r="I334" s="42" t="s">
        <v>222</v>
      </c>
      <c r="P334" s="43"/>
      <c r="Q334" s="43"/>
      <c r="R334" s="43"/>
      <c r="S334" s="43"/>
      <c r="T334" s="43"/>
      <c r="Z334" s="43"/>
      <c r="AB334" s="42" t="str">
        <f>IF(ISBLANK(AA334),  "", _xlfn.CONCAT("haas/entity/sensor/", LOWER(C334), "/", E334, "/config"))</f>
        <v/>
      </c>
      <c r="AC334" s="42" t="str">
        <f>IF(ISBLANK(AA334),  "", _xlfn.CONCAT(LOWER(C334), "/", E334))</f>
        <v/>
      </c>
      <c r="AF334" s="44"/>
      <c r="AH334" s="43"/>
      <c r="AJ334" s="45"/>
      <c r="AP334" s="42" t="str">
        <f>IF(AND(ISBLANK(AN334), ISBLANK(AO334)), "", _xlfn.CONCAT("[", IF(ISBLANK(AN334), "", _xlfn.CONCAT("[""mac"", """, AN334, """]")), IF(ISBLANK(AO334), "", _xlfn.CONCAT(", [""ip"", """, AO334, """]")), "]"))</f>
        <v/>
      </c>
    </row>
    <row r="335" spans="1:42" ht="16" customHeight="1" x14ac:dyDescent="0.2">
      <c r="A335" s="8">
        <v>2705</v>
      </c>
      <c r="B335" s="8" t="s">
        <v>26</v>
      </c>
      <c r="C335" s="8" t="s">
        <v>152</v>
      </c>
      <c r="D335" s="8" t="s">
        <v>410</v>
      </c>
      <c r="E335" s="8" t="s">
        <v>1089</v>
      </c>
      <c r="F335" s="8" t="str">
        <f>IF(ISBLANK(E335), "", Table2[[#This Row],[unique_id]])</f>
        <v>front_door_lock_security</v>
      </c>
      <c r="G335" s="8" t="s">
        <v>1084</v>
      </c>
      <c r="H335" s="8" t="s">
        <v>1054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1099</v>
      </c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40"/>
      <c r="AN335" s="15"/>
      <c r="AO335" s="14"/>
      <c r="AP335" s="8" t="str">
        <f>IF(AND(ISBLANK(AN335), ISBLANK(AO335)), "", _xlfn.CONCAT("[", IF(ISBLANK(AN335), "", _xlfn.CONCAT("[""mac"", """, AN335, """]")), IF(ISBLANK(AO335), "", _xlfn.CONCAT(", [""ip"", """, AO335, """]")), "]"))</f>
        <v/>
      </c>
    </row>
    <row r="336" spans="1:42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1100</v>
      </c>
      <c r="F336" s="8" t="str">
        <f>IF(ISBLANK(E336), "", Table2[[#This Row],[unique_id]])</f>
        <v>template_front_door_state</v>
      </c>
      <c r="G336" s="8" t="s">
        <v>368</v>
      </c>
      <c r="H336" s="8" t="s">
        <v>1054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40"/>
      <c r="AN336" s="15"/>
      <c r="AO336" s="14"/>
      <c r="AP336" s="8" t="str">
        <f>IF(AND(ISBLANK(AN336), ISBLANK(AO336)), "", _xlfn.CONCAT("[", IF(ISBLANK(AN336), "", _xlfn.CONCAT("[""mac"", """, AN336, """]")), IF(ISBLANK(AO336), "", _xlfn.CONCAT(", [""ip"", """, AO336, """]")), "]"))</f>
        <v/>
      </c>
    </row>
    <row r="337" spans="1:42" ht="16" customHeight="1" x14ac:dyDescent="0.2">
      <c r="A337" s="8">
        <v>2707</v>
      </c>
      <c r="B337" s="8" t="s">
        <v>26</v>
      </c>
      <c r="C337" s="8" t="s">
        <v>1043</v>
      </c>
      <c r="D337" s="8" t="s">
        <v>1049</v>
      </c>
      <c r="E337" s="8" t="s">
        <v>1051</v>
      </c>
      <c r="F337" s="8" t="str">
        <f>IF(ISBLANK(E337), "", Table2[[#This Row],[unique_id]])</f>
        <v>front_door_lock</v>
      </c>
      <c r="G337" s="8" t="s">
        <v>1103</v>
      </c>
      <c r="H337" s="8" t="s">
        <v>1054</v>
      </c>
      <c r="I337" s="8" t="s">
        <v>222</v>
      </c>
      <c r="M337" s="8" t="s">
        <v>136</v>
      </c>
      <c r="O337" s="8"/>
      <c r="P337" s="10"/>
      <c r="Q337" s="10" t="s">
        <v>775</v>
      </c>
      <c r="R337" s="10"/>
      <c r="S337" s="16" t="s">
        <v>823</v>
      </c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40"/>
      <c r="AG337" s="8" t="s">
        <v>1047</v>
      </c>
      <c r="AH337" s="10" t="s">
        <v>1046</v>
      </c>
      <c r="AI337" s="8" t="s">
        <v>1044</v>
      </c>
      <c r="AJ337" s="11" t="s">
        <v>1045</v>
      </c>
      <c r="AK337" s="8" t="s">
        <v>1043</v>
      </c>
      <c r="AL337" s="8" t="s">
        <v>491</v>
      </c>
      <c r="AN337" s="8" t="s">
        <v>1052</v>
      </c>
      <c r="AP337" s="8" t="str">
        <f>IF(AND(ISBLANK(AN337), ISBLANK(AO337)), "", _xlfn.CONCAT("[", IF(ISBLANK(AN337), "", _xlfn.CONCAT("[""mac"", """, AN337, """]")), IF(ISBLANK(AO337), "", _xlfn.CONCAT(", [""ip"", """, AO337, """]")), "]"))</f>
        <v>[["mac", "0x000d6f001127f08c"]]</v>
      </c>
    </row>
    <row r="338" spans="1:42" ht="16" customHeight="1" x14ac:dyDescent="0.2">
      <c r="A338" s="8">
        <v>2708</v>
      </c>
      <c r="B338" s="8" t="s">
        <v>26</v>
      </c>
      <c r="C338" s="8" t="s">
        <v>459</v>
      </c>
      <c r="D338" s="8" t="s">
        <v>150</v>
      </c>
      <c r="E338" s="8" t="s">
        <v>1093</v>
      </c>
      <c r="F338" s="8" t="str">
        <f>IF(ISBLANK(E338), "", Table2[[#This Row],[unique_id]])</f>
        <v>template_front_door_sensor_contact_last</v>
      </c>
      <c r="G338" s="8" t="s">
        <v>1102</v>
      </c>
      <c r="H338" s="8" t="s">
        <v>1054</v>
      </c>
      <c r="I338" s="8" t="s">
        <v>222</v>
      </c>
      <c r="M338" s="8" t="s">
        <v>136</v>
      </c>
      <c r="O338" s="8"/>
      <c r="P338" s="10"/>
      <c r="Q338" s="10" t="s">
        <v>775</v>
      </c>
      <c r="R338" s="10"/>
      <c r="S338" s="16" t="s">
        <v>823</v>
      </c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40"/>
      <c r="AG338" s="8" t="s">
        <v>1074</v>
      </c>
      <c r="AH338" s="10" t="s">
        <v>1046</v>
      </c>
      <c r="AI338" s="11" t="s">
        <v>1075</v>
      </c>
      <c r="AJ338" s="11" t="s">
        <v>1076</v>
      </c>
      <c r="AK338" s="8" t="s">
        <v>459</v>
      </c>
      <c r="AL338" s="8" t="s">
        <v>491</v>
      </c>
      <c r="AN338" s="8" t="s">
        <v>1077</v>
      </c>
      <c r="AP338" s="8" t="str">
        <f>IF(AND(ISBLANK(AN338), ISBLANK(AO338)), "", _xlfn.CONCAT("[", IF(ISBLANK(AN338), "", _xlfn.CONCAT("[""mac"", """, AN338, """]")), IF(ISBLANK(AO338), "", _xlfn.CONCAT(", [""ip"", """, AO338, """]")), "]"))</f>
        <v>[["mac", "0x00124b0029113713"]]</v>
      </c>
    </row>
    <row r="339" spans="1:42" s="42" customFormat="1" ht="16" customHeight="1" x14ac:dyDescent="0.2">
      <c r="A339" s="42">
        <v>2709</v>
      </c>
      <c r="B339" s="42" t="s">
        <v>918</v>
      </c>
      <c r="C339" s="42" t="s">
        <v>256</v>
      </c>
      <c r="D339" s="42" t="s">
        <v>148</v>
      </c>
      <c r="F339" s="42" t="str">
        <f>IF(ISBLANK(E339), "", Table2[[#This Row],[unique_id]])</f>
        <v/>
      </c>
      <c r="G339" s="42" t="s">
        <v>1054</v>
      </c>
      <c r="H339" s="42" t="s">
        <v>1070</v>
      </c>
      <c r="I339" s="42" t="s">
        <v>222</v>
      </c>
      <c r="P339" s="43"/>
      <c r="Q339" s="43"/>
      <c r="R339" s="43"/>
      <c r="S339" s="43"/>
      <c r="T339" s="43"/>
      <c r="Z339" s="43"/>
      <c r="AB339" s="42" t="str">
        <f>IF(ISBLANK(AA339),  "", _xlfn.CONCAT("haas/entity/sensor/", LOWER(C339), "/", E339, "/config"))</f>
        <v/>
      </c>
      <c r="AC339" s="42" t="str">
        <f>IF(ISBLANK(AA339),  "", _xlfn.CONCAT(LOWER(C339), "/", E339))</f>
        <v/>
      </c>
      <c r="AF339" s="44"/>
      <c r="AH339" s="43"/>
      <c r="AJ339" s="45"/>
      <c r="AP339" s="42" t="str">
        <f>IF(AND(ISBLANK(AN339), ISBLANK(AO339)), "", _xlfn.CONCAT("[", IF(ISBLANK(AN339), "", _xlfn.CONCAT("[""mac"", """, AN339, """]")), IF(ISBLANK(AO339), "", _xlfn.CONCAT(", [""ip"", """, AO339, """]")), "]"))</f>
        <v/>
      </c>
    </row>
    <row r="340" spans="1:42" ht="16" customHeight="1" x14ac:dyDescent="0.2">
      <c r="A340" s="8">
        <v>2710</v>
      </c>
      <c r="B340" s="8" t="s">
        <v>26</v>
      </c>
      <c r="C340" s="8" t="s">
        <v>698</v>
      </c>
      <c r="D340" s="8" t="s">
        <v>454</v>
      </c>
      <c r="E340" s="8" t="s">
        <v>453</v>
      </c>
      <c r="F340" s="8" t="str">
        <f>IF(ISBLANK(E340), "", Table2[[#This Row],[unique_id]])</f>
        <v>column_break</v>
      </c>
      <c r="G340" s="8" t="s">
        <v>450</v>
      </c>
      <c r="H340" s="8" t="s">
        <v>1057</v>
      </c>
      <c r="I340" s="8" t="s">
        <v>222</v>
      </c>
      <c r="M340" s="8" t="s">
        <v>451</v>
      </c>
      <c r="N340" s="8" t="s">
        <v>452</v>
      </c>
      <c r="O340" s="8"/>
      <c r="P340" s="10"/>
      <c r="Q340" s="10"/>
      <c r="R340" s="10"/>
      <c r="S340" s="10"/>
      <c r="T340" s="10"/>
      <c r="U340" s="8"/>
      <c r="Z340" s="10"/>
      <c r="AC340" s="8" t="str">
        <f>IF(ISBLANK(AA340),  "", _xlfn.CONCAT(LOWER(C340), "/", E340))</f>
        <v/>
      </c>
      <c r="AF340" s="40"/>
      <c r="AP340" s="8" t="str">
        <f>IF(AND(ISBLANK(AN340), ISBLANK(AO340)), "", _xlfn.CONCAT("[", IF(ISBLANK(AN340), "", _xlfn.CONCAT("[""mac"", """, AN340, """]")), IF(ISBLANK(AO340), "", _xlfn.CONCAT(", [""ip"", """, AO340, """]")), "]"))</f>
        <v/>
      </c>
    </row>
    <row r="341" spans="1:42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1053</v>
      </c>
      <c r="H341" s="8" t="s">
        <v>1057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40"/>
      <c r="AP341" s="8" t="str">
        <f>IF(AND(ISBLANK(AN341), ISBLANK(AO341)), "", _xlfn.CONCAT("[", IF(ISBLANK(AN341), "", _xlfn.CONCAT("[""mac"", """, AN341, """]")), IF(ISBLANK(AO341), "", _xlfn.CONCAT(", [""ip"", """, AO341, """]")), "]"))</f>
        <v/>
      </c>
    </row>
    <row r="342" spans="1:42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1059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D342" s="12"/>
      <c r="AF342" s="40"/>
      <c r="AG342" s="8" t="s">
        <v>556</v>
      </c>
      <c r="AH342" s="10" t="s">
        <v>558</v>
      </c>
      <c r="AI342" s="8" t="s">
        <v>559</v>
      </c>
      <c r="AJ342" s="8" t="s">
        <v>555</v>
      </c>
      <c r="AK342" s="8" t="s">
        <v>256</v>
      </c>
      <c r="AL342" s="8" t="s">
        <v>130</v>
      </c>
      <c r="AM342" s="8" t="s">
        <v>629</v>
      </c>
      <c r="AN342" s="8" t="s">
        <v>553</v>
      </c>
      <c r="AO342" s="8" t="s">
        <v>583</v>
      </c>
      <c r="AP342" s="8" t="str">
        <f>IF(AND(ISBLANK(AN342), ISBLANK(AO342)), "", _xlfn.CONCAT("[", IF(ISBLANK(AN342), "", _xlfn.CONCAT("[""mac"", """, AN342, """]")), IF(ISBLANK(AO342), "", _xlfn.CONCAT(", [""ip"", """, AO342, """]")), "]"))</f>
        <v>[["mac", "74:83:c2:3f:6c:4c"], ["ip", "10.0.6.20"]]</v>
      </c>
    </row>
    <row r="343" spans="1:42" ht="16" customHeight="1" x14ac:dyDescent="0.2">
      <c r="A343" s="8">
        <v>2713</v>
      </c>
      <c r="B343" s="8" t="s">
        <v>26</v>
      </c>
      <c r="C343" s="8" t="s">
        <v>698</v>
      </c>
      <c r="D343" s="8" t="s">
        <v>454</v>
      </c>
      <c r="E343" s="8" t="s">
        <v>453</v>
      </c>
      <c r="F343" s="8" t="str">
        <f>IF(ISBLANK(E343), "", Table2[[#This Row],[unique_id]])</f>
        <v>column_break</v>
      </c>
      <c r="G343" s="8" t="s">
        <v>450</v>
      </c>
      <c r="H343" s="8" t="s">
        <v>1059</v>
      </c>
      <c r="I343" s="8" t="s">
        <v>222</v>
      </c>
      <c r="M343" s="8" t="s">
        <v>451</v>
      </c>
      <c r="N343" s="8" t="s">
        <v>452</v>
      </c>
      <c r="O343" s="8"/>
      <c r="P343" s="10"/>
      <c r="Q343" s="10"/>
      <c r="R343" s="10"/>
      <c r="S343" s="10"/>
      <c r="T343" s="10"/>
      <c r="U343" s="8"/>
      <c r="Z343" s="10"/>
      <c r="AC343" s="8" t="str">
        <f>IF(ISBLANK(AA343),  "", _xlfn.CONCAT(LOWER(C343), "/", E343))</f>
        <v/>
      </c>
      <c r="AF343" s="40"/>
      <c r="AP343" s="8" t="str">
        <f>IF(AND(ISBLANK(AN343), ISBLANK(AO343)), "", _xlfn.CONCAT("[", IF(ISBLANK(AN343), "", _xlfn.CONCAT("[""mac"", """, AN343, """]")), IF(ISBLANK(AO343), "", _xlfn.CONCAT(", [""ip"", """, AO343, """]")), "]"))</f>
        <v/>
      </c>
    </row>
    <row r="344" spans="1:42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1053</v>
      </c>
      <c r="H344" s="8" t="s">
        <v>1056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40"/>
      <c r="AP344" s="8" t="str">
        <f>IF(AND(ISBLANK(AN344), ISBLANK(AO344)), "", _xlfn.CONCAT("[", IF(ISBLANK(AN344), "", _xlfn.CONCAT("[""mac"", """, AN344, """]")), IF(ISBLANK(AO344), "", _xlfn.CONCAT(", [""ip"", """, AO344, """]")), "]"))</f>
        <v/>
      </c>
    </row>
    <row r="345" spans="1:42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1058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D345" s="12"/>
      <c r="AF345" s="40"/>
      <c r="AG345" s="8" t="s">
        <v>557</v>
      </c>
      <c r="AH345" s="10" t="s">
        <v>558</v>
      </c>
      <c r="AI345" s="8" t="s">
        <v>559</v>
      </c>
      <c r="AJ345" s="8" t="s">
        <v>555</v>
      </c>
      <c r="AK345" s="8" t="s">
        <v>256</v>
      </c>
      <c r="AL345" s="8" t="s">
        <v>127</v>
      </c>
      <c r="AM345" s="8" t="s">
        <v>629</v>
      </c>
      <c r="AN345" s="8" t="s">
        <v>554</v>
      </c>
      <c r="AO345" s="8" t="s">
        <v>584</v>
      </c>
      <c r="AP345" s="8" t="str">
        <f>IF(AND(ISBLANK(AN345), ISBLANK(AO345)), "", _xlfn.CONCAT("[", IF(ISBLANK(AN345), "", _xlfn.CONCAT("[""mac"", """, AN345, """]")), IF(ISBLANK(AO345), "", _xlfn.CONCAT(", [""ip"", """, AO345, """]")), "]"))</f>
        <v>[["mac", "74:83:c2:3f:6e:5c"], ["ip", "10.0.6.21"]]</v>
      </c>
    </row>
    <row r="346" spans="1:42" ht="16" customHeight="1" x14ac:dyDescent="0.2">
      <c r="A346" s="8">
        <v>2716</v>
      </c>
      <c r="B346" s="8" t="s">
        <v>26</v>
      </c>
      <c r="C346" s="8" t="s">
        <v>698</v>
      </c>
      <c r="D346" s="8" t="s">
        <v>454</v>
      </c>
      <c r="E346" s="8" t="s">
        <v>453</v>
      </c>
      <c r="F346" s="8" t="str">
        <f>IF(ISBLANK(E346), "", Table2[[#This Row],[unique_id]])</f>
        <v>column_break</v>
      </c>
      <c r="G346" s="8" t="s">
        <v>450</v>
      </c>
      <c r="H346" s="8" t="s">
        <v>1058</v>
      </c>
      <c r="I346" s="8" t="s">
        <v>222</v>
      </c>
      <c r="M346" s="8" t="s">
        <v>451</v>
      </c>
      <c r="N346" s="8" t="s">
        <v>452</v>
      </c>
      <c r="O346" s="8"/>
      <c r="P346" s="10"/>
      <c r="Q346" s="10"/>
      <c r="R346" s="10"/>
      <c r="S346" s="10"/>
      <c r="T346" s="10"/>
      <c r="U346" s="8"/>
      <c r="Z346" s="10"/>
      <c r="AC346" s="8" t="str">
        <f>IF(ISBLANK(AA346),  "", _xlfn.CONCAT(LOWER(C346), "/", E346))</f>
        <v/>
      </c>
      <c r="AF346" s="40"/>
      <c r="AP346" s="8" t="str">
        <f>IF(AND(ISBLANK(AN346), ISBLANK(AO346)), "", _xlfn.CONCAT("[", IF(ISBLANK(AN346), "", _xlfn.CONCAT("[""mac"", """, AN346, """]")), IF(ISBLANK(AO346), "", _xlfn.CONCAT(", [""ip"", """, AO346, """]")), "]"))</f>
        <v/>
      </c>
    </row>
    <row r="347" spans="1:42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1004</v>
      </c>
      <c r="F347" s="8" t="str">
        <f>IF(ISBLANK(E347), "", Table2[[#This Row],[unique_id]])</f>
        <v>ada_fan_occupancy</v>
      </c>
      <c r="G347" s="8" t="s">
        <v>130</v>
      </c>
      <c r="H347" s="8" t="s">
        <v>1060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40"/>
      <c r="AP347" s="8" t="str">
        <f>IF(AND(ISBLANK(AN347), ISBLANK(AO347)), "", _xlfn.CONCAT("[", IF(ISBLANK(AN347), "", _xlfn.CONCAT("[""mac"", """, AN347, """]")), IF(ISBLANK(AO347), "", _xlfn.CONCAT(", [""ip"", """, AO347, """]")), "]"))</f>
        <v/>
      </c>
    </row>
    <row r="348" spans="1:42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1003</v>
      </c>
      <c r="F348" s="8" t="str">
        <f>IF(ISBLANK(E348), "", Table2[[#This Row],[unique_id]])</f>
        <v>edwin_fan_occupancy</v>
      </c>
      <c r="G348" s="8" t="s">
        <v>127</v>
      </c>
      <c r="H348" s="8" t="s">
        <v>1060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D348" s="12"/>
      <c r="AF348" s="40"/>
      <c r="AP348" s="8" t="str">
        <f>IF(AND(ISBLANK(AN348), ISBLANK(AO348)), "", _xlfn.CONCAT("[", IF(ISBLANK(AN348), "", _xlfn.CONCAT("[""mac"", """, AN348, """]")), IF(ISBLANK(AO348), "", _xlfn.CONCAT(", [""ip"", """, AO348, """]")), "]"))</f>
        <v/>
      </c>
    </row>
    <row r="349" spans="1:42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1005</v>
      </c>
      <c r="F349" s="8" t="str">
        <f>IF(ISBLANK(E349), "", Table2[[#This Row],[unique_id]])</f>
        <v>parents_fan_occupancy</v>
      </c>
      <c r="G349" s="8" t="s">
        <v>204</v>
      </c>
      <c r="H349" s="8" t="s">
        <v>1060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D349" s="12"/>
      <c r="AF349" s="40"/>
      <c r="AP349" s="8" t="str">
        <f>IF(AND(ISBLANK(AN349), ISBLANK(AO349)), "", _xlfn.CONCAT("[", IF(ISBLANK(AN349), "", _xlfn.CONCAT("[""mac"", """, AN349, """]")), IF(ISBLANK(AO349), "", _xlfn.CONCAT(", [""ip"", """, AO349, """]")), "]"))</f>
        <v/>
      </c>
    </row>
    <row r="350" spans="1:42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1006</v>
      </c>
      <c r="F350" s="8" t="str">
        <f>IF(ISBLANK(E350), "", Table2[[#This Row],[unique_id]])</f>
        <v>lounge_fan_occupancy</v>
      </c>
      <c r="G350" s="8" t="s">
        <v>206</v>
      </c>
      <c r="H350" s="8" t="s">
        <v>1060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40"/>
      <c r="AP350" s="8" t="str">
        <f>IF(AND(ISBLANK(AN350), ISBLANK(AO350)), "", _xlfn.CONCAT("[", IF(ISBLANK(AN350), "", _xlfn.CONCAT("[""mac"", """, AN350, """]")), IF(ISBLANK(AO350), "", _xlfn.CONCAT(", [""ip"", """, AO350, """]")), "]"))</f>
        <v/>
      </c>
    </row>
    <row r="351" spans="1:42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1007</v>
      </c>
      <c r="F351" s="8" t="str">
        <f>IF(ISBLANK(E351), "", Table2[[#This Row],[unique_id]])</f>
        <v>deck_east_fan_occupancy</v>
      </c>
      <c r="G351" s="8" t="s">
        <v>228</v>
      </c>
      <c r="H351" s="8" t="s">
        <v>1060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40"/>
      <c r="AP351" s="8" t="str">
        <f>IF(AND(ISBLANK(AN351), ISBLANK(AO351)), "", _xlfn.CONCAT("[", IF(ISBLANK(AN351), "", _xlfn.CONCAT("[""mac"", """, AN351, """]")), IF(ISBLANK(AO351), "", _xlfn.CONCAT(", [""ip"", """, AO351, """]")), "]"))</f>
        <v/>
      </c>
    </row>
    <row r="352" spans="1:42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1008</v>
      </c>
      <c r="F352" s="8" t="str">
        <f>IF(ISBLANK(E352), "", Table2[[#This Row],[unique_id]])</f>
        <v>deck_west_fan_occupancy</v>
      </c>
      <c r="G352" s="8" t="s">
        <v>227</v>
      </c>
      <c r="H352" s="8" t="s">
        <v>1060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40"/>
      <c r="AP352" s="8" t="str">
        <f>IF(AND(ISBLANK(AN352), ISBLANK(AO352)), "", _xlfn.CONCAT("[", IF(ISBLANK(AN352), "", _xlfn.CONCAT("[""mac"", """, AN352, """]")), IF(ISBLANK(AO352), "", _xlfn.CONCAT(", [""ip"", """, AO352, """]")), "]"))</f>
        <v/>
      </c>
    </row>
    <row r="353" spans="1:42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40"/>
      <c r="AG353" s="8" t="s">
        <v>869</v>
      </c>
      <c r="AH353" s="10" t="s">
        <v>591</v>
      </c>
      <c r="AI353" s="8" t="s">
        <v>598</v>
      </c>
      <c r="AJ353" s="8" t="s">
        <v>594</v>
      </c>
      <c r="AK353" s="8" t="s">
        <v>256</v>
      </c>
      <c r="AL353" s="8" t="s">
        <v>28</v>
      </c>
      <c r="AM353" s="8" t="s">
        <v>586</v>
      </c>
      <c r="AN353" s="8" t="s">
        <v>605</v>
      </c>
      <c r="AO353" s="8" t="s">
        <v>601</v>
      </c>
      <c r="AP353" s="8" t="str">
        <f>IF(AND(ISBLANK(AN353), ISBLANK(AO353)), "", _xlfn.CONCAT("[", IF(ISBLANK(AN353), "", _xlfn.CONCAT("[""mac"", """, AN353, """]")), IF(ISBLANK(AO353), "", _xlfn.CONCAT(", [""ip"", """, AO353, """]")), "]"))</f>
        <v>[["mac", "74:ac:b9:1c:15:f1"], ["ip", "10.0.0.1"]]</v>
      </c>
    </row>
    <row r="354" spans="1:42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40"/>
      <c r="AG354" s="8" t="s">
        <v>1018</v>
      </c>
      <c r="AH354" s="10" t="s">
        <v>1019</v>
      </c>
      <c r="AI354" s="8" t="s">
        <v>599</v>
      </c>
      <c r="AJ354" s="8" t="s">
        <v>1016</v>
      </c>
      <c r="AK354" s="8" t="s">
        <v>256</v>
      </c>
      <c r="AL354" s="8" t="s">
        <v>28</v>
      </c>
      <c r="AM354" s="8" t="s">
        <v>586</v>
      </c>
      <c r="AN354" s="8" t="s">
        <v>1021</v>
      </c>
      <c r="AO354" s="8" t="s">
        <v>602</v>
      </c>
      <c r="AP354" s="8" t="str">
        <f>IF(AND(ISBLANK(AN354), ISBLANK(AO354)), "", _xlfn.CONCAT("[", IF(ISBLANK(AN354), "", _xlfn.CONCAT("[""mac"", """, AN354, """]")), IF(ISBLANK(AO354), "", _xlfn.CONCAT(", [""ip"", """, AO354, """]")), "]"))</f>
        <v>[["mac", "78:45:58:cb:14:b5"], ["ip", "10.0.0.2"]]</v>
      </c>
    </row>
    <row r="355" spans="1:42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40"/>
      <c r="AG355" s="8" t="s">
        <v>588</v>
      </c>
      <c r="AH355" s="10" t="s">
        <v>1019</v>
      </c>
      <c r="AI355" s="8" t="s">
        <v>600</v>
      </c>
      <c r="AJ355" s="8" t="s">
        <v>595</v>
      </c>
      <c r="AK355" s="8" t="s">
        <v>256</v>
      </c>
      <c r="AL355" s="8" t="s">
        <v>592</v>
      </c>
      <c r="AM355" s="8" t="s">
        <v>586</v>
      </c>
      <c r="AN355" s="8" t="s">
        <v>606</v>
      </c>
      <c r="AO355" s="8" t="s">
        <v>603</v>
      </c>
      <c r="AP355" s="8" t="str">
        <f>IF(AND(ISBLANK(AN355), ISBLANK(AO355)), "", _xlfn.CONCAT("[", IF(ISBLANK(AN355), "", _xlfn.CONCAT("[""mac"", """, AN355, """]")), IF(ISBLANK(AO355), "", _xlfn.CONCAT(", [""ip"", """, AO355, """]")), "]"))</f>
        <v>[["mac", "b4:fb:e4:e3:83:32"], ["ip", "10.0.0.3"]]</v>
      </c>
    </row>
    <row r="356" spans="1:42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40"/>
      <c r="AG356" s="8" t="s">
        <v>589</v>
      </c>
      <c r="AH356" s="10" t="s">
        <v>1020</v>
      </c>
      <c r="AI356" s="8" t="s">
        <v>599</v>
      </c>
      <c r="AJ356" s="8" t="s">
        <v>596</v>
      </c>
      <c r="AK356" s="8" t="s">
        <v>256</v>
      </c>
      <c r="AL356" s="8" t="s">
        <v>491</v>
      </c>
      <c r="AM356" s="8" t="s">
        <v>586</v>
      </c>
      <c r="AN356" s="8" t="s">
        <v>607</v>
      </c>
      <c r="AO356" s="8" t="s">
        <v>604</v>
      </c>
      <c r="AP356" s="8" t="str">
        <f>IF(AND(ISBLANK(AN356), ISBLANK(AO356)), "", _xlfn.CONCAT("[", IF(ISBLANK(AN356), "", _xlfn.CONCAT("[""mac"", """, AN356, """]")), IF(ISBLANK(AO356), "", _xlfn.CONCAT(", [""ip"", """, AO356, """]")), "]"))</f>
        <v>[["mac", "78:8a:20:70:d3:79"], ["ip", "10.0.0.4"]]</v>
      </c>
    </row>
    <row r="357" spans="1:42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40"/>
      <c r="AG357" s="8" t="s">
        <v>590</v>
      </c>
      <c r="AH357" s="10" t="s">
        <v>1020</v>
      </c>
      <c r="AI357" s="8" t="s">
        <v>599</v>
      </c>
      <c r="AJ357" s="8" t="s">
        <v>597</v>
      </c>
      <c r="AK357" s="8" t="s">
        <v>256</v>
      </c>
      <c r="AL357" s="8" t="s">
        <v>593</v>
      </c>
      <c r="AM357" s="8" t="s">
        <v>586</v>
      </c>
      <c r="AN357" s="8" t="s">
        <v>608</v>
      </c>
      <c r="AO357" s="8" t="s">
        <v>1017</v>
      </c>
      <c r="AP357" s="8" t="str">
        <f>IF(AND(ISBLANK(AN357), ISBLANK(AO357)), "", _xlfn.CONCAT("[", IF(ISBLANK(AN357), "", _xlfn.CONCAT("[""mac"", """, AN357, """]")), IF(ISBLANK(AO357), "", _xlfn.CONCAT(", [""ip"", """, AO357, """]")), "]"))</f>
        <v>[["mac", "f0:9f:c2:fc:b0:f7"], ["ip", "10.0.0.5"]]</v>
      </c>
    </row>
    <row r="358" spans="1:42" ht="16" customHeight="1" x14ac:dyDescent="0.2">
      <c r="A358" s="8">
        <v>5005</v>
      </c>
      <c r="B358" s="14" t="s">
        <v>26</v>
      </c>
      <c r="C358" s="14" t="s">
        <v>560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40"/>
      <c r="AG358" s="8" t="s">
        <v>561</v>
      </c>
      <c r="AH358" s="10" t="s">
        <v>563</v>
      </c>
      <c r="AI358" s="8" t="s">
        <v>565</v>
      </c>
      <c r="AJ358" s="8" t="s">
        <v>562</v>
      </c>
      <c r="AK358" s="8" t="s">
        <v>564</v>
      </c>
      <c r="AL358" s="8" t="s">
        <v>28</v>
      </c>
      <c r="AM358" s="8" t="s">
        <v>609</v>
      </c>
      <c r="AN358" s="15" t="s">
        <v>682</v>
      </c>
      <c r="AO358" s="8" t="s">
        <v>610</v>
      </c>
      <c r="AP358" s="8" t="str">
        <f>IF(AND(ISBLANK(AN358), ISBLANK(AO358)), "", _xlfn.CONCAT("[", IF(ISBLANK(AN358), "", _xlfn.CONCAT("[""mac"", """, AN358, """]")), IF(ISBLANK(AO358), "", _xlfn.CONCAT(", [""ip"", """, AO358, """]")), "]"))</f>
        <v>[["mac", "4a:9a:06:5d:53:66"], ["ip", "10.0.4.10"]]</v>
      </c>
    </row>
    <row r="359" spans="1:42" ht="16" customHeight="1" x14ac:dyDescent="0.2">
      <c r="A359" s="8">
        <v>5006</v>
      </c>
      <c r="B359" s="14" t="s">
        <v>26</v>
      </c>
      <c r="C359" s="14" t="s">
        <v>537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40"/>
      <c r="AG359" s="8" t="s">
        <v>536</v>
      </c>
      <c r="AH359" s="10" t="s">
        <v>935</v>
      </c>
      <c r="AI359" s="8" t="s">
        <v>540</v>
      </c>
      <c r="AJ359" s="8" t="s">
        <v>543</v>
      </c>
      <c r="AK359" s="8" t="s">
        <v>330</v>
      </c>
      <c r="AL359" s="8" t="s">
        <v>28</v>
      </c>
      <c r="AM359" s="8" t="s">
        <v>587</v>
      </c>
      <c r="AN359" s="8" t="s">
        <v>950</v>
      </c>
      <c r="AO359" s="8" t="s">
        <v>581</v>
      </c>
      <c r="AP359" s="8" t="str">
        <f>IF(AND(ISBLANK(AN359), ISBLANK(AO359)), "", _xlfn.CONCAT("[", IF(ISBLANK(AN359), "", _xlfn.CONCAT("[""mac"", """, AN359, """]")), IF(ISBLANK(AO359), "", _xlfn.CONCAT(", [""ip"", """, AO359, """]")), "]"))</f>
        <v>[["mac", "00:e0:4c:68:07:65"], ["ip", "10.0.2.11"]]</v>
      </c>
    </row>
    <row r="360" spans="1:42" ht="16" customHeight="1" x14ac:dyDescent="0.2">
      <c r="A360" s="8">
        <v>5007</v>
      </c>
      <c r="B360" s="14" t="s">
        <v>26</v>
      </c>
      <c r="C360" s="14" t="s">
        <v>537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40"/>
      <c r="AG360" s="8" t="s">
        <v>536</v>
      </c>
      <c r="AH360" s="10" t="s">
        <v>935</v>
      </c>
      <c r="AI360" s="8" t="s">
        <v>540</v>
      </c>
      <c r="AJ360" s="8" t="s">
        <v>543</v>
      </c>
      <c r="AK360" s="8" t="s">
        <v>330</v>
      </c>
      <c r="AL360" s="8" t="s">
        <v>28</v>
      </c>
      <c r="AM360" s="8" t="s">
        <v>609</v>
      </c>
      <c r="AN360" s="8" t="s">
        <v>680</v>
      </c>
      <c r="AO360" s="8" t="s">
        <v>677</v>
      </c>
      <c r="AP360" s="8" t="str">
        <f>IF(AND(ISBLANK(AN360), ISBLANK(AO360)), "", _xlfn.CONCAT("[", IF(ISBLANK(AN360), "", _xlfn.CONCAT("[""mac"", """, AN360, """]")), IF(ISBLANK(AO360), "", _xlfn.CONCAT(", [""ip"", """, AO360, """]")), "]"))</f>
        <v>[["mac", "4a:e0:4c:68:06:a1"], ["ip", "10.0.4.11"]]</v>
      </c>
    </row>
    <row r="361" spans="1:42" ht="16" customHeight="1" x14ac:dyDescent="0.2">
      <c r="A361" s="8">
        <v>5008</v>
      </c>
      <c r="B361" s="14" t="s">
        <v>26</v>
      </c>
      <c r="C361" s="14" t="s">
        <v>537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40"/>
      <c r="AG361" s="8" t="s">
        <v>536</v>
      </c>
      <c r="AH361" s="10" t="s">
        <v>935</v>
      </c>
      <c r="AI361" s="8" t="s">
        <v>540</v>
      </c>
      <c r="AJ361" s="8" t="s">
        <v>543</v>
      </c>
      <c r="AK361" s="8" t="s">
        <v>330</v>
      </c>
      <c r="AL361" s="8" t="s">
        <v>28</v>
      </c>
      <c r="AM361" s="8" t="s">
        <v>629</v>
      </c>
      <c r="AN361" s="8" t="s">
        <v>681</v>
      </c>
      <c r="AO361" s="8" t="s">
        <v>678</v>
      </c>
      <c r="AP361" s="8" t="str">
        <f>IF(AND(ISBLANK(AN361), ISBLANK(AO361)), "", _xlfn.CONCAT("[", IF(ISBLANK(AN361), "", _xlfn.CONCAT("[""mac"", """, AN361, """]")), IF(ISBLANK(AO361), "", _xlfn.CONCAT(", [""ip"", """, AO361, """]")), "]"))</f>
        <v>[["mac", "6a:e0:4c:68:06:a1"], ["ip", "10.0.6.11"]]</v>
      </c>
    </row>
    <row r="362" spans="1:42" ht="16" customHeight="1" x14ac:dyDescent="0.2">
      <c r="A362" s="8">
        <v>5009</v>
      </c>
      <c r="B362" s="14" t="s">
        <v>26</v>
      </c>
      <c r="C362" s="14" t="s">
        <v>537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40"/>
      <c r="AG362" s="8" t="s">
        <v>538</v>
      </c>
      <c r="AH362" s="10" t="s">
        <v>935</v>
      </c>
      <c r="AI362" s="8" t="s">
        <v>541</v>
      </c>
      <c r="AJ362" s="8" t="s">
        <v>544</v>
      </c>
      <c r="AK362" s="8" t="s">
        <v>330</v>
      </c>
      <c r="AL362" s="8" t="s">
        <v>28</v>
      </c>
      <c r="AM362" s="8" t="s">
        <v>587</v>
      </c>
      <c r="AN362" s="8" t="s">
        <v>545</v>
      </c>
      <c r="AO362" s="8" t="s">
        <v>582</v>
      </c>
      <c r="AP362" s="8" t="str">
        <f>IF(AND(ISBLANK(AN362), ISBLANK(AO362)), "", _xlfn.CONCAT("[", IF(ISBLANK(AN362), "", _xlfn.CONCAT("[""mac"", """, AN362, """]")), IF(ISBLANK(AO362), "", _xlfn.CONCAT(", [""ip"", """, AO362, """]")), "]"))</f>
        <v>[["mac", "00:e0:4c:68:04:21"], ["ip", "10.0.2.12"]]</v>
      </c>
    </row>
    <row r="363" spans="1:42" ht="16" customHeight="1" x14ac:dyDescent="0.2">
      <c r="A363" s="8">
        <v>5010</v>
      </c>
      <c r="B363" s="14" t="s">
        <v>26</v>
      </c>
      <c r="C363" s="14" t="s">
        <v>537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40"/>
      <c r="AG363" s="8" t="s">
        <v>539</v>
      </c>
      <c r="AH363" s="10" t="s">
        <v>935</v>
      </c>
      <c r="AI363" s="8" t="s">
        <v>542</v>
      </c>
      <c r="AJ363" s="8" t="s">
        <v>544</v>
      </c>
      <c r="AK363" s="8" t="s">
        <v>330</v>
      </c>
      <c r="AL363" s="8" t="s">
        <v>28</v>
      </c>
      <c r="AM363" s="8" t="s">
        <v>587</v>
      </c>
      <c r="AN363" s="8" t="s">
        <v>679</v>
      </c>
      <c r="AO363" s="13" t="s">
        <v>585</v>
      </c>
      <c r="AP363" s="8" t="str">
        <f>IF(AND(ISBLANK(AN363), ISBLANK(AO363)), "", _xlfn.CONCAT("[", IF(ISBLANK(AN363), "", _xlfn.CONCAT("[""mac"", """, AN363, """]")), IF(ISBLANK(AO363), "", _xlfn.CONCAT(", [""ip"", """, AO363, """]")), "]"))</f>
        <v>[["mac", "00:e0:4c:68:07:0d"], ["ip", "10.0.2.13"]]</v>
      </c>
    </row>
    <row r="364" spans="1:42" ht="16" customHeight="1" x14ac:dyDescent="0.2">
      <c r="A364" s="8">
        <v>5011</v>
      </c>
      <c r="B364" s="14" t="s">
        <v>26</v>
      </c>
      <c r="C364" s="14" t="s">
        <v>537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40"/>
      <c r="AG364" s="8" t="s">
        <v>933</v>
      </c>
      <c r="AH364" s="10" t="s">
        <v>935</v>
      </c>
      <c r="AI364" s="8" t="s">
        <v>936</v>
      </c>
      <c r="AJ364" s="8" t="s">
        <v>544</v>
      </c>
      <c r="AK364" s="8" t="s">
        <v>330</v>
      </c>
      <c r="AL364" s="8" t="s">
        <v>28</v>
      </c>
      <c r="AM364" s="8" t="s">
        <v>587</v>
      </c>
      <c r="AN364" s="8" t="s">
        <v>941</v>
      </c>
      <c r="AO364" s="13" t="s">
        <v>864</v>
      </c>
      <c r="AP364" s="8" t="str">
        <f>IF(AND(ISBLANK(AN364), ISBLANK(AO364)), "", _xlfn.CONCAT("[", IF(ISBLANK(AN364), "", _xlfn.CONCAT("[""mac"", """, AN364, """]")), IF(ISBLANK(AO364), "", _xlfn.CONCAT(", [""ip"", """, AO364, """]")), "]"))</f>
        <v>[["mac", "40:6c:8f:2a:da:9c"], ["ip", "10.0.2.14"]]</v>
      </c>
    </row>
    <row r="365" spans="1:42" ht="16" customHeight="1" x14ac:dyDescent="0.2">
      <c r="A365" s="8">
        <v>5012</v>
      </c>
      <c r="B365" s="37" t="s">
        <v>26</v>
      </c>
      <c r="C365" s="14" t="s">
        <v>537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40"/>
      <c r="AG365" s="8" t="s">
        <v>934</v>
      </c>
      <c r="AH365" s="10" t="s">
        <v>935</v>
      </c>
      <c r="AI365" s="8" t="s">
        <v>937</v>
      </c>
      <c r="AJ365" s="8" t="s">
        <v>544</v>
      </c>
      <c r="AK365" s="8" t="s">
        <v>330</v>
      </c>
      <c r="AL365" s="8" t="s">
        <v>28</v>
      </c>
      <c r="AM365" s="8" t="s">
        <v>587</v>
      </c>
      <c r="AN365" s="8" t="s">
        <v>940</v>
      </c>
      <c r="AO365" s="13" t="s">
        <v>938</v>
      </c>
      <c r="AP365" s="8" t="str">
        <f>IF(AND(ISBLANK(AN365), ISBLANK(AO365)), "", _xlfn.CONCAT("[", IF(ISBLANK(AN365), "", _xlfn.CONCAT("[""mac"", """, AN365, """]")), IF(ISBLANK(AO365), "", _xlfn.CONCAT(", [""ip"", """, AO365, """]")), "]"))</f>
        <v>[["mac", "0c:4d:e9:d2:86:6c"], ["ip", "10.0.2.15"]]</v>
      </c>
    </row>
    <row r="366" spans="1:42" ht="16" customHeight="1" x14ac:dyDescent="0.2">
      <c r="A366" s="8">
        <v>5013</v>
      </c>
      <c r="B366" s="14" t="s">
        <v>26</v>
      </c>
      <c r="C366" s="14" t="s">
        <v>537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40"/>
      <c r="AG366" s="8" t="s">
        <v>868</v>
      </c>
      <c r="AH366" s="10" t="s">
        <v>935</v>
      </c>
      <c r="AI366" s="8" t="s">
        <v>867</v>
      </c>
      <c r="AJ366" s="8" t="s">
        <v>866</v>
      </c>
      <c r="AK366" s="8" t="s">
        <v>865</v>
      </c>
      <c r="AL366" s="8" t="s">
        <v>28</v>
      </c>
      <c r="AM366" s="8" t="s">
        <v>587</v>
      </c>
      <c r="AN366" s="8" t="s">
        <v>863</v>
      </c>
      <c r="AO366" s="13" t="s">
        <v>939</v>
      </c>
      <c r="AP366" s="8" t="str">
        <f>IF(AND(ISBLANK(AN366), ISBLANK(AO366)), "", _xlfn.CONCAT("[", IF(ISBLANK(AN366), "", _xlfn.CONCAT("[""mac"", """, AN366, """]")), IF(ISBLANK(AO366), "", _xlfn.CONCAT(", [""ip"", """, AO366, """]")), "]"))</f>
        <v>[["mac", "b8:27:eb:78:74:0e"], ["ip", "10.0.2.16"]]</v>
      </c>
    </row>
    <row r="367" spans="1:42" ht="16" customHeight="1" x14ac:dyDescent="0.2">
      <c r="A367" s="8">
        <v>5014</v>
      </c>
      <c r="B367" s="8" t="s">
        <v>26</v>
      </c>
      <c r="C367" s="8" t="s">
        <v>552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40"/>
      <c r="AG367" s="8" t="s">
        <v>551</v>
      </c>
      <c r="AH367" s="10" t="s">
        <v>550</v>
      </c>
      <c r="AI367" s="8" t="s">
        <v>548</v>
      </c>
      <c r="AJ367" s="8" t="s">
        <v>549</v>
      </c>
      <c r="AK367" s="8" t="s">
        <v>547</v>
      </c>
      <c r="AL367" s="8" t="s">
        <v>28</v>
      </c>
      <c r="AM367" s="8" t="s">
        <v>629</v>
      </c>
      <c r="AN367" s="8" t="s">
        <v>546</v>
      </c>
      <c r="AO367" s="8" t="s">
        <v>683</v>
      </c>
      <c r="AP367" s="8" t="str">
        <f>IF(AND(ISBLANK(AN367), ISBLANK(AO367)), "", _xlfn.CONCAT("[", IF(ISBLANK(AN367), "", _xlfn.CONCAT("[""mac"", """, AN367, """]")), IF(ISBLANK(AO367), "", _xlfn.CONCAT(", [""ip"", """, AO367, """]")), "]"))</f>
        <v>[["mac", "30:05:5c:8a:ff:10"], ["ip", "10.0.6.22"]]</v>
      </c>
    </row>
    <row r="368" spans="1:42" ht="16" customHeight="1" x14ac:dyDescent="0.2">
      <c r="A368" s="8">
        <v>5015</v>
      </c>
      <c r="B368" s="8" t="s">
        <v>26</v>
      </c>
      <c r="C368" s="8" t="s">
        <v>725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775</v>
      </c>
      <c r="R368" s="10"/>
      <c r="S368" s="16" t="s">
        <v>823</v>
      </c>
      <c r="T368" s="16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766</v>
      </c>
      <c r="AH368" s="16" t="s">
        <v>765</v>
      </c>
      <c r="AI368" s="11" t="s">
        <v>763</v>
      </c>
      <c r="AJ368" s="11" t="s">
        <v>764</v>
      </c>
      <c r="AK368" s="8" t="s">
        <v>725</v>
      </c>
      <c r="AL368" s="8" t="s">
        <v>173</v>
      </c>
      <c r="AN368" s="8" t="s">
        <v>762</v>
      </c>
      <c r="AP368" s="8" t="str">
        <f>IF(AND(ISBLANK(AN368), ISBLANK(AO368)), "", _xlfn.CONCAT("[", IF(ISBLANK(AN368), "", _xlfn.CONCAT("[""mac"", """, AN368, """]")), IF(ISBLANK(AO368), "", _xlfn.CONCAT(", [""ip"", """, AO368, """]")), "]"))</f>
        <v>[["mac", "0x00158d0005d9d088"]]</v>
      </c>
    </row>
    <row r="369" spans="1:42" ht="16" customHeight="1" x14ac:dyDescent="0.2">
      <c r="A369" s="8">
        <v>6000</v>
      </c>
      <c r="B369" s="8" t="s">
        <v>26</v>
      </c>
      <c r="C369" s="8" t="s">
        <v>847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40"/>
      <c r="AG369" s="8" t="s">
        <v>685</v>
      </c>
      <c r="AM369" s="8" t="s">
        <v>609</v>
      </c>
      <c r="AN369" s="8" t="s">
        <v>686</v>
      </c>
      <c r="AP369" s="8" t="str">
        <f>IF(AND(ISBLANK(AN369), ISBLANK(AO369)), "", _xlfn.CONCAT("[", IF(ISBLANK(AN369), "", _xlfn.CONCAT("[""mac"", """, AN369, """]")), IF(ISBLANK(AO369), "", _xlfn.CONCAT(", [""ip"", """, AO369, """]")), "]"))</f>
        <v>[["mac", "bc:09:63:42:09:c0"]]</v>
      </c>
    </row>
    <row r="370" spans="1:42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40"/>
      <c r="AP370" s="8" t="str">
        <f>IF(AND(ISBLANK(AN370), ISBLANK(AO370)), "", _xlfn.CONCAT("[", IF(ISBLANK(AN370), "", _xlfn.CONCAT("[""mac"", """, AN370, """]")), IF(ISBLANK(AO370), "", _xlfn.CONCAT(", [""ip"", """, AO370, """]")), "]"))</f>
        <v/>
      </c>
    </row>
    <row r="371" spans="1:42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40"/>
      <c r="AP371" s="8" t="str">
        <f>IF(AND(ISBLANK(AN371), ISBLANK(AO371)), "", _xlfn.CONCAT("[", IF(ISBLANK(AN371), "", _xlfn.CONCAT("[""mac"", """, AN371, """]")), IF(ISBLANK(AO371), "", _xlfn.CONCAT(", [""ip"", """, AO371, """]")), "]"))</f>
        <v/>
      </c>
    </row>
    <row r="372" spans="1:42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40"/>
      <c r="AP372" s="8" t="str">
        <f>IF(AND(ISBLANK(AN372), ISBLANK(AO372)), "", _xlfn.CONCAT("[", IF(ISBLANK(AN372), "", _xlfn.CONCAT("[""mac"", """, AN372, """]")), IF(ISBLANK(AO372), "", _xlfn.CONCAT(", [""ip"", """, AO372, """]")), "]"))</f>
        <v/>
      </c>
    </row>
    <row r="373" spans="1:42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40"/>
      <c r="AP373" s="8" t="str">
        <f>IF(AND(ISBLANK(AN373), ISBLANK(AO373)), "", _xlfn.CONCAT("[", IF(ISBLANK(AN373), "", _xlfn.CONCAT("[""mac"", """, AN373, """]")), IF(ISBLANK(AO373), "", _xlfn.CONCAT(", [""ip"", """, AO373, """]")), "]"))</f>
        <v/>
      </c>
    </row>
    <row r="374" spans="1:42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40"/>
      <c r="AP374" s="8" t="str">
        <f>IF(AND(ISBLANK(AN374), ISBLANK(AO374)), "", _xlfn.CONCAT("[", IF(ISBLANK(AN374), "", _xlfn.CONCAT("[""mac"", """, AN374, """]")), IF(ISBLANK(AO374), "", _xlfn.CONCAT(", [""ip"", """, AO374, """]")), "]"))</f>
        <v/>
      </c>
    </row>
    <row r="375" spans="1:42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40"/>
      <c r="AP375" s="8" t="str">
        <f>IF(AND(ISBLANK(AN375), ISBLANK(AO375)), "", _xlfn.CONCAT("[", IF(ISBLANK(AN375), "", _xlfn.CONCAT("[""mac"", """, AN375, """]")), IF(ISBLANK(AO375), "", _xlfn.CONCAT(", [""ip"", """, AO375, """]")), "]"))</f>
        <v/>
      </c>
    </row>
    <row r="376" spans="1:42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40"/>
      <c r="AP376" s="8" t="str">
        <f>IF(AND(ISBLANK(AN376), ISBLANK(AO376)), "", _xlfn.CONCAT("[", IF(ISBLANK(AN376), "", _xlfn.CONCAT("[""mac"", """, AN376, """]")), IF(ISBLANK(AO376), "", _xlfn.CONCAT(", [""ip"", """, AO376, """]")), "]"))</f>
        <v/>
      </c>
    </row>
    <row r="377" spans="1:42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/>
      <c r="AP377" s="8" t="str">
        <f>IF(AND(ISBLANK(AN377), ISBLANK(AO377)), "", _xlfn.CONCAT("[", IF(ISBLANK(AN377), "", _xlfn.CONCAT("[""mac"", """, AN377, """]")), IF(ISBLANK(AO377), "", _xlfn.CONCAT(", [""ip"", """, AO377, """]")), "]"))</f>
        <v/>
      </c>
    </row>
    <row r="378" spans="1:42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40"/>
      <c r="AP378" s="8" t="str">
        <f>IF(AND(ISBLANK(AN378), ISBLANK(AO378)), "", _xlfn.CONCAT("[", IF(ISBLANK(AN378), "", _xlfn.CONCAT("[""mac"", """, AN378, """]")), IF(ISBLANK(AO378), "", _xlfn.CONCAT(", [""ip"", """, AO378, """]")), "]"))</f>
        <v/>
      </c>
    </row>
    <row r="379" spans="1:42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/>
      <c r="AP379" s="8" t="str">
        <f>IF(AND(ISBLANK(AN379), ISBLANK(AO379)), "", _xlfn.CONCAT("[", IF(ISBLANK(AN379), "", _xlfn.CONCAT("[""mac"", """, AN379, """]")), IF(ISBLANK(AO379), "", _xlfn.CONCAT(", [""ip"", """, AO379, """]")), "]"))</f>
        <v/>
      </c>
    </row>
    <row r="380" spans="1:42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40"/>
      <c r="AP380" s="8" t="str">
        <f>IF(AND(ISBLANK(AN380), ISBLANK(AO380)), "", _xlfn.CONCAT("[", IF(ISBLANK(AN380), "", _xlfn.CONCAT("[""mac"", """, AN380, """]")), IF(ISBLANK(AO380), "", _xlfn.CONCAT(", [""ip"", """, AO380, """]")), "]"))</f>
        <v/>
      </c>
    </row>
    <row r="381" spans="1:42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40"/>
      <c r="AP381" s="8" t="str">
        <f>IF(AND(ISBLANK(AN381), ISBLANK(AO381)), "", _xlfn.CONCAT("[", IF(ISBLANK(AN381), "", _xlfn.CONCAT("[""mac"", """, AN381, """]")), IF(ISBLANK(AO381), "", _xlfn.CONCAT(", [""ip"", """, AO381, """]")), "]"))</f>
        <v/>
      </c>
    </row>
    <row r="382" spans="1:42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40"/>
      <c r="AP382" s="8" t="str">
        <f>IF(AND(ISBLANK(AN382), ISBLANK(AO382)), "", _xlfn.CONCAT("[", IF(ISBLANK(AN382), "", _xlfn.CONCAT("[""mac"", """, AN382, """]")), IF(ISBLANK(AO382), "", _xlfn.CONCAT(", [""ip"", """, AO382, """]")), "]"))</f>
        <v/>
      </c>
    </row>
    <row r="383" spans="1:42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40"/>
      <c r="AP383" s="8" t="str">
        <f>IF(AND(ISBLANK(AN383), ISBLANK(AO383)), "", _xlfn.CONCAT("[", IF(ISBLANK(AN383), "", _xlfn.CONCAT("[""mac"", """, AN383, """]")), IF(ISBLANK(AO383), "", _xlfn.CONCAT(", [""ip"", """, AO383, """]")), "]"))</f>
        <v/>
      </c>
    </row>
    <row r="384" spans="1:42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40"/>
      <c r="AP384" s="8" t="str">
        <f>IF(AND(ISBLANK(AN384), ISBLANK(AO384)), "", _xlfn.CONCAT("[", IF(ISBLANK(AN384), "", _xlfn.CONCAT("[""mac"", """, AN384, """]")), IF(ISBLANK(AO384), "", _xlfn.CONCAT(", [""ip"", """, AO384, """]")), "]"))</f>
        <v/>
      </c>
    </row>
    <row r="385" spans="6:42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40"/>
      <c r="AP385" s="8" t="str">
        <f>IF(AND(ISBLANK(AN385), ISBLANK(AO385)), "", _xlfn.CONCAT("[", IF(ISBLANK(AN385), "", _xlfn.CONCAT("[""mac"", """, AN385, """]")), IF(ISBLANK(AO385), "", _xlfn.CONCAT(", [""ip"", """, AO385, """]")), "]"))</f>
        <v/>
      </c>
    </row>
    <row r="386" spans="6:42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40"/>
      <c r="AP386" s="8" t="str">
        <f>IF(AND(ISBLANK(AN386), ISBLANK(AO386)), "", _xlfn.CONCAT("[", IF(ISBLANK(AN386), "", _xlfn.CONCAT("[""mac"", """, AN386, """]")), IF(ISBLANK(AO386), "", _xlfn.CONCAT(", [""ip"", """, AO386, """]")), "]"))</f>
        <v/>
      </c>
    </row>
    <row r="387" spans="6:42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40"/>
      <c r="AP387" s="8" t="str">
        <f>IF(AND(ISBLANK(AN387), ISBLANK(AO387)), "", _xlfn.CONCAT("[", IF(ISBLANK(AN387), "", _xlfn.CONCAT("[""mac"", """, AN387, """]")), IF(ISBLANK(AO387), "", _xlfn.CONCAT(", [""ip"", """, AO387, """]")), "]"))</f>
        <v/>
      </c>
    </row>
    <row r="388" spans="6:42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40"/>
      <c r="AP388" s="8" t="str">
        <f>IF(AND(ISBLANK(AN388), ISBLANK(AO388)), "", _xlfn.CONCAT("[", IF(ISBLANK(AN388), "", _xlfn.CONCAT("[""mac"", """, AN388, """]")), IF(ISBLANK(AO388), "", _xlfn.CONCAT(", [""ip"", """, AO388, """]")), "]"))</f>
        <v/>
      </c>
    </row>
    <row r="389" spans="6:42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40"/>
      <c r="AP389" s="8" t="str">
        <f>IF(AND(ISBLANK(AN389), ISBLANK(AO389)), "", _xlfn.CONCAT("[", IF(ISBLANK(AN389), "", _xlfn.CONCAT("[""mac"", """, AN389, """]")), IF(ISBLANK(AO389), "", _xlfn.CONCAT(", [""ip"", """, AO389, """]")), "]"))</f>
        <v/>
      </c>
    </row>
    <row r="390" spans="6:42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40"/>
      <c r="AP390" s="8" t="str">
        <f>IF(AND(ISBLANK(AN390), ISBLANK(AO390)), "", _xlfn.CONCAT("[", IF(ISBLANK(AN390), "", _xlfn.CONCAT("[""mac"", """, AN390, """]")), IF(ISBLANK(AO390), "", _xlfn.CONCAT(", [""ip"", """, AO390, """]")), "]"))</f>
        <v/>
      </c>
    </row>
    <row r="391" spans="6:42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40"/>
      <c r="AP391" s="8" t="str">
        <f>IF(AND(ISBLANK(AN391), ISBLANK(AO391)), "", _xlfn.CONCAT("[", IF(ISBLANK(AN391), "", _xlfn.CONCAT("[""mac"", """, AN391, """]")), IF(ISBLANK(AO391), "", _xlfn.CONCAT(", [""ip"", """, AO391, """]")), "]"))</f>
        <v/>
      </c>
    </row>
    <row r="392" spans="6:42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40"/>
      <c r="AP392" s="8" t="str">
        <f>IF(AND(ISBLANK(AN392), ISBLANK(AO392)), "", _xlfn.CONCAT("[", IF(ISBLANK(AN392), "", _xlfn.CONCAT("[""mac"", """, AN392, """]")), IF(ISBLANK(AO392), "", _xlfn.CONCAT(", [""ip"", """, AO392, """]")), "]"))</f>
        <v/>
      </c>
    </row>
    <row r="393" spans="6:42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40"/>
      <c r="AP393" s="8" t="str">
        <f>IF(AND(ISBLANK(AN393), ISBLANK(AO393)), "", _xlfn.CONCAT("[", IF(ISBLANK(AN393), "", _xlfn.CONCAT("[""mac"", """, AN393, """]")), IF(ISBLANK(AO393), "", _xlfn.CONCAT(", [""ip"", """, AO393, """]")), "]"))</f>
        <v/>
      </c>
    </row>
    <row r="394" spans="6:42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40"/>
      <c r="AP394" s="8" t="str">
        <f>IF(AND(ISBLANK(AN394), ISBLANK(AO394)), "", _xlfn.CONCAT("[", IF(ISBLANK(AN394), "", _xlfn.CONCAT("[""mac"", """, AN394, """]")), IF(ISBLANK(AO394), "", _xlfn.CONCAT(", [""ip"", """, AO394, """]")), "]"))</f>
        <v/>
      </c>
    </row>
    <row r="395" spans="6:42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40"/>
      <c r="AP395" s="8" t="str">
        <f>IF(AND(ISBLANK(AN395), ISBLANK(AO395)), "", _xlfn.CONCAT("[", IF(ISBLANK(AN395), "", _xlfn.CONCAT("[""mac"", """, AN395, """]")), IF(ISBLANK(AO395), "", _xlfn.CONCAT(", [""ip"", """, AO395, """]")), "]"))</f>
        <v/>
      </c>
    </row>
    <row r="396" spans="6:42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40"/>
      <c r="AP396" s="8" t="str">
        <f>IF(AND(ISBLANK(AN396), ISBLANK(AO396)), "", _xlfn.CONCAT("[", IF(ISBLANK(AN396), "", _xlfn.CONCAT("[""mac"", """, AN396, """]")), IF(ISBLANK(AO396), "", _xlfn.CONCAT(", [""ip"", """, AO396, """]")), "]"))</f>
        <v/>
      </c>
    </row>
    <row r="397" spans="6:42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40"/>
      <c r="AP397" s="8" t="str">
        <f>IF(AND(ISBLANK(AN397), ISBLANK(AO397)), "", _xlfn.CONCAT("[", IF(ISBLANK(AN397), "", _xlfn.CONCAT("[""mac"", """, AN397, """]")), IF(ISBLANK(AO397), "", _xlfn.CONCAT(", [""ip"", """, AO397, """]")), "]"))</f>
        <v/>
      </c>
    </row>
    <row r="398" spans="6:42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40"/>
      <c r="AP398" s="8" t="str">
        <f>IF(AND(ISBLANK(AN398), ISBLANK(AO398)), "", _xlfn.CONCAT("[", IF(ISBLANK(AN398), "", _xlfn.CONCAT("[""mac"", """, AN398, """]")), IF(ISBLANK(AO398), "", _xlfn.CONCAT(", [""ip"", """, AO398, """]")), "]"))</f>
        <v/>
      </c>
    </row>
    <row r="399" spans="6:42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40"/>
      <c r="AP399" s="8" t="str">
        <f>IF(AND(ISBLANK(AN399), ISBLANK(AO399)), "", _xlfn.CONCAT("[", IF(ISBLANK(AN399), "", _xlfn.CONCAT("[""mac"", """, AN399, """]")), IF(ISBLANK(AO399), "", _xlfn.CONCAT(", [""ip"", """, AO399, """]")), "]"))</f>
        <v/>
      </c>
    </row>
    <row r="400" spans="6:42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40"/>
      <c r="AP400" s="8" t="str">
        <f>IF(AND(ISBLANK(AN400), ISBLANK(AO400)), "", _xlfn.CONCAT("[", IF(ISBLANK(AN400), "", _xlfn.CONCAT("[""mac"", """, AN400, """]")), IF(ISBLANK(AO400), "", _xlfn.CONCAT(", [""ip"", """, AO400, """]")), "]"))</f>
        <v/>
      </c>
    </row>
    <row r="401" spans="6:42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40"/>
      <c r="AP401" s="8" t="str">
        <f>IF(AND(ISBLANK(AN401), ISBLANK(AO401)), "", _xlfn.CONCAT("[", IF(ISBLANK(AN401), "", _xlfn.CONCAT("[""mac"", """, AN401, """]")), IF(ISBLANK(AO401), "", _xlfn.CONCAT(", [""ip"", """, AO401, """]")), "]"))</f>
        <v/>
      </c>
    </row>
    <row r="402" spans="6:42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40"/>
      <c r="AP402" s="8" t="str">
        <f>IF(AND(ISBLANK(AN402), ISBLANK(AO402)), "", _xlfn.CONCAT("[", IF(ISBLANK(AN402), "", _xlfn.CONCAT("[""mac"", """, AN402, """]")), IF(ISBLANK(AO402), "", _xlfn.CONCAT(", [""ip"", """, AO402, """]")), "]"))</f>
        <v/>
      </c>
    </row>
    <row r="403" spans="6:42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40"/>
      <c r="AP403" s="8" t="str">
        <f>IF(AND(ISBLANK(AN403), ISBLANK(AO403)), "", _xlfn.CONCAT("[", IF(ISBLANK(AN403), "", _xlfn.CONCAT("[""mac"", """, AN403, """]")), IF(ISBLANK(AO403), "", _xlfn.CONCAT(", [""ip"", """, AO403, """]")), "]"))</f>
        <v/>
      </c>
    </row>
    <row r="404" spans="6:42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40"/>
      <c r="AP404" s="8" t="str">
        <f>IF(AND(ISBLANK(AN404), ISBLANK(AO404)), "", _xlfn.CONCAT("[", IF(ISBLANK(AN404), "", _xlfn.CONCAT("[""mac"", """, AN404, """]")), IF(ISBLANK(AO404), "", _xlfn.CONCAT(", [""ip"", """, AO404, """]")), "]"))</f>
        <v/>
      </c>
    </row>
    <row r="405" spans="6:42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40"/>
      <c r="AP405" s="8" t="str">
        <f>IF(AND(ISBLANK(AN405), ISBLANK(AO405)), "", _xlfn.CONCAT("[", IF(ISBLANK(AN405), "", _xlfn.CONCAT("[""mac"", """, AN405, """]")), IF(ISBLANK(AO405), "", _xlfn.CONCAT(", [""ip"", """, AO405, """]")), "]"))</f>
        <v/>
      </c>
    </row>
    <row r="406" spans="6:42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40"/>
      <c r="AP406" s="8" t="str">
        <f>IF(AND(ISBLANK(AN406), ISBLANK(AO406)), "", _xlfn.CONCAT("[", IF(ISBLANK(AN406), "", _xlfn.CONCAT("[""mac"", """, AN406, """]")), IF(ISBLANK(AO406), "", _xlfn.CONCAT(", [""ip"", """, AO406, """]")), "]"))</f>
        <v/>
      </c>
    </row>
    <row r="407" spans="6:42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40"/>
      <c r="AP407" s="8" t="str">
        <f>IF(AND(ISBLANK(AN407), ISBLANK(AO407)), "", _xlfn.CONCAT("[", IF(ISBLANK(AN407), "", _xlfn.CONCAT("[""mac"", """, AN407, """]")), IF(ISBLANK(AO407), "", _xlfn.CONCAT(", [""ip"", """, AO407, """]")), "]"))</f>
        <v/>
      </c>
    </row>
    <row r="408" spans="6:42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40"/>
      <c r="AP408" s="8" t="str">
        <f>IF(AND(ISBLANK(AN408), ISBLANK(AO408)), "", _xlfn.CONCAT("[", IF(ISBLANK(AN408), "", _xlfn.CONCAT("[""mac"", """, AN408, """]")), IF(ISBLANK(AO408), "", _xlfn.CONCAT(", [""ip"", """, AO408, """]")), "]"))</f>
        <v/>
      </c>
    </row>
    <row r="409" spans="6:42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 t="str">
        <f>IF(AND(ISBLANK(AN409), ISBLANK(AO409)), "", _xlfn.CONCAT("[", IF(ISBLANK(AN409), "", _xlfn.CONCAT("[""mac"", """, AN409, """]")), IF(ISBLANK(AO409), "", _xlfn.CONCAT(", [""ip"", """, AO409, """]")), "]"))</f>
        <v/>
      </c>
    </row>
    <row r="410" spans="6:42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40"/>
      <c r="AP410" s="8" t="str">
        <f>IF(AND(ISBLANK(AN410), ISBLANK(AO410)), "", _xlfn.CONCAT("[", IF(ISBLANK(AN410), "", _xlfn.CONCAT("[""mac"", """, AN410, """]")), IF(ISBLANK(AO410), "", _xlfn.CONCAT(", [""ip"", """, AO410, """]")), "]"))</f>
        <v/>
      </c>
    </row>
    <row r="411" spans="6:42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 t="str">
        <f>IF(AND(ISBLANK(AN411), ISBLANK(AO411)), "", _xlfn.CONCAT("[", IF(ISBLANK(AN411), "", _xlfn.CONCAT("[""mac"", """, AN411, """]")), IF(ISBLANK(AO411), "", _xlfn.CONCAT(", [""ip"", """, AO411, """]")), "]"))</f>
        <v/>
      </c>
    </row>
    <row r="412" spans="6:42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 t="str">
        <f>IF(AND(ISBLANK(AN412), ISBLANK(AO412)), "", _xlfn.CONCAT("[", IF(ISBLANK(AN412), "", _xlfn.CONCAT("[""mac"", """, AN412, """]")), IF(ISBLANK(AO412), "", _xlfn.CONCAT(", [""ip"", """, AO412, """]")), "]"))</f>
        <v/>
      </c>
    </row>
    <row r="413" spans="6:42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 t="str">
        <f>IF(AND(ISBLANK(AN413), ISBLANK(AO413)), "", _xlfn.CONCAT("[", IF(ISBLANK(AN413), "", _xlfn.CONCAT("[""mac"", """, AN413, """]")), IF(ISBLANK(AO413), "", _xlfn.CONCAT(", [""ip"", """, AO413, """]")), "]"))</f>
        <v/>
      </c>
    </row>
    <row r="414" spans="6:42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40"/>
      <c r="AP414" s="8" t="str">
        <f>IF(AND(ISBLANK(AN414), ISBLANK(AO414)), "", _xlfn.CONCAT("[", IF(ISBLANK(AN414), "", _xlfn.CONCAT("[""mac"", """, AN414, """]")), IF(ISBLANK(AO414), "", _xlfn.CONCAT(", [""ip"", """, AO414, """]")), "]"))</f>
        <v/>
      </c>
    </row>
    <row r="415" spans="6:42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 t="str">
        <f>IF(AND(ISBLANK(AN415), ISBLANK(AO415)), "", _xlfn.CONCAT("[", IF(ISBLANK(AN415), "", _xlfn.CONCAT("[""mac"", """, AN415, """]")), IF(ISBLANK(AO415), "", _xlfn.CONCAT(", [""ip"", """, AO415, """]")), "]"))</f>
        <v/>
      </c>
    </row>
    <row r="416" spans="6:42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40"/>
      <c r="AP416" s="8" t="str">
        <f>IF(AND(ISBLANK(AN416), ISBLANK(AO416)), "", _xlfn.CONCAT("[", IF(ISBLANK(AN416), "", _xlfn.CONCAT("[""mac"", """, AN416, """]")), IF(ISBLANK(AO416), "", _xlfn.CONCAT(", [""ip"", """, AO416, """]")), "]"))</f>
        <v/>
      </c>
    </row>
    <row r="417" spans="6:42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40"/>
      <c r="AP417" s="8" t="str">
        <f>IF(AND(ISBLANK(AN417), ISBLANK(AO417)), "", _xlfn.CONCAT("[", IF(ISBLANK(AN417), "", _xlfn.CONCAT("[""mac"", """, AN417, """]")), IF(ISBLANK(AO417), "", _xlfn.CONCAT(", [""ip"", """, AO417, """]")), "]"))</f>
        <v/>
      </c>
    </row>
    <row r="418" spans="6:42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40"/>
      <c r="AP418" s="8" t="str">
        <f>IF(AND(ISBLANK(AN418), ISBLANK(AO418)), "", _xlfn.CONCAT("[", IF(ISBLANK(AN418), "", _xlfn.CONCAT("[""mac"", """, AN418, """]")), IF(ISBLANK(AO418), "", _xlfn.CONCAT(", [""ip"", """, AO418, """]")), "]"))</f>
        <v/>
      </c>
    </row>
    <row r="419" spans="6:42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40"/>
      <c r="AP419" s="8" t="str">
        <f>IF(AND(ISBLANK(AN419), ISBLANK(AO419)), "", _xlfn.CONCAT("[", IF(ISBLANK(AN419), "", _xlfn.CONCAT("[""mac"", """, AN419, """]")), IF(ISBLANK(AO419), "", _xlfn.CONCAT(", [""ip"", """, AO419, """]")), "]"))</f>
        <v/>
      </c>
    </row>
    <row r="420" spans="6:42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40"/>
      <c r="AP420" s="8" t="str">
        <f>IF(AND(ISBLANK(AN420), ISBLANK(AO420)), "", _xlfn.CONCAT("[", IF(ISBLANK(AN420), "", _xlfn.CONCAT("[""mac"", """, AN420, """]")), IF(ISBLANK(AO420), "", _xlfn.CONCAT(", [""ip"", """, AO420, """]")), "]"))</f>
        <v/>
      </c>
    </row>
    <row r="421" spans="6:42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40"/>
      <c r="AP421" s="8" t="str">
        <f>IF(AND(ISBLANK(AN421), ISBLANK(AO421)), "", _xlfn.CONCAT("[", IF(ISBLANK(AN421), "", _xlfn.CONCAT("[""mac"", """, AN421, """]")), IF(ISBLANK(AO421), "", _xlfn.CONCAT(", [""ip"", """, AO421, """]")), "]"))</f>
        <v/>
      </c>
    </row>
    <row r="422" spans="6:42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40"/>
      <c r="AP422" s="8" t="str">
        <f>IF(AND(ISBLANK(AN422), ISBLANK(AO422)), "", _xlfn.CONCAT("[", IF(ISBLANK(AN422), "", _xlfn.CONCAT("[""mac"", """, AN422, """]")), IF(ISBLANK(AO422), "", _xlfn.CONCAT(", [""ip"", """, AO422, """]")), "]"))</f>
        <v/>
      </c>
    </row>
    <row r="423" spans="6:42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40"/>
      <c r="AP423" s="8" t="str">
        <f>IF(AND(ISBLANK(AN423), ISBLANK(AO423)), "", _xlfn.CONCAT("[", IF(ISBLANK(AN423), "", _xlfn.CONCAT("[""mac"", """, AN423, """]")), IF(ISBLANK(AO423), "", _xlfn.CONCAT(", [""ip"", """, AO423, """]")), "]"))</f>
        <v/>
      </c>
    </row>
    <row r="424" spans="6:42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40"/>
      <c r="AP424" s="8" t="str">
        <f>IF(AND(ISBLANK(AN424), ISBLANK(AO424)), "", _xlfn.CONCAT("[", IF(ISBLANK(AN424), "", _xlfn.CONCAT("[""mac"", """, AN424, """]")), IF(ISBLANK(AO424), "", _xlfn.CONCAT(", [""ip"", """, AO424, """]")), "]"))</f>
        <v/>
      </c>
    </row>
    <row r="425" spans="6:42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40"/>
      <c r="AP425" s="8" t="str">
        <f>IF(AND(ISBLANK(AN425), ISBLANK(AO425)), "", _xlfn.CONCAT("[", IF(ISBLANK(AN425), "", _xlfn.CONCAT("[""mac"", """, AN425, """]")), IF(ISBLANK(AO425), "", _xlfn.CONCAT(", [""ip"", """, AO425, """]")), "]"))</f>
        <v/>
      </c>
    </row>
    <row r="426" spans="6:42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40"/>
      <c r="AP426" s="8" t="str">
        <f>IF(AND(ISBLANK(AN426), ISBLANK(AO426)), "", _xlfn.CONCAT("[", IF(ISBLANK(AN426), "", _xlfn.CONCAT("[""mac"", """, AN426, """]")), IF(ISBLANK(AO426), "", _xlfn.CONCAT(", [""ip"", """, AO426, """]")), "]"))</f>
        <v/>
      </c>
    </row>
    <row r="427" spans="6:42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40"/>
      <c r="AP427" s="8" t="str">
        <f>IF(AND(ISBLANK(AN427), ISBLANK(AO427)), "", _xlfn.CONCAT("[", IF(ISBLANK(AN427), "", _xlfn.CONCAT("[""mac"", """, AN427, """]")), IF(ISBLANK(AO427), "", _xlfn.CONCAT(", [""ip"", """, AO427, """]")), "]"))</f>
        <v/>
      </c>
    </row>
    <row r="428" spans="6:42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40"/>
      <c r="AP428" s="8" t="str">
        <f>IF(AND(ISBLANK(AN428), ISBLANK(AO428)), "", _xlfn.CONCAT("[", IF(ISBLANK(AN428), "", _xlfn.CONCAT("[""mac"", """, AN428, """]")), IF(ISBLANK(AO428), "", _xlfn.CONCAT(", [""ip"", """, AO428, """]")), "]"))</f>
        <v/>
      </c>
    </row>
    <row r="429" spans="6:42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40"/>
      <c r="AP429" s="8" t="str">
        <f>IF(AND(ISBLANK(AN429), ISBLANK(AO429)), "", _xlfn.CONCAT("[", IF(ISBLANK(AN429), "", _xlfn.CONCAT("[""mac"", """, AN429, """]")), IF(ISBLANK(AO429), "", _xlfn.CONCAT(", [""ip"", """, AO429, """]")), "]"))</f>
        <v/>
      </c>
    </row>
    <row r="430" spans="6:42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40"/>
      <c r="AP430" s="8" t="str">
        <f>IF(AND(ISBLANK(AN430), ISBLANK(AO430)), "", _xlfn.CONCAT("[", IF(ISBLANK(AN430), "", _xlfn.CONCAT("[""mac"", """, AN430, """]")), IF(ISBLANK(AO430), "", _xlfn.CONCAT(", [""ip"", """, AO430, """]")), "]"))</f>
        <v/>
      </c>
    </row>
    <row r="431" spans="6:42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40"/>
      <c r="AP431" s="8" t="str">
        <f>IF(AND(ISBLANK(AN431), ISBLANK(AO431)), "", _xlfn.CONCAT("[", IF(ISBLANK(AN431), "", _xlfn.CONCAT("[""mac"", """, AN431, """]")), IF(ISBLANK(AO431), "", _xlfn.CONCAT(", [""ip"", """, AO431, """]")), "]"))</f>
        <v/>
      </c>
    </row>
    <row r="432" spans="6:42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40"/>
      <c r="AP432" s="8" t="str">
        <f>IF(AND(ISBLANK(AN432), ISBLANK(AO432)), "", _xlfn.CONCAT("[", IF(ISBLANK(AN432), "", _xlfn.CONCAT("[""mac"", """, AN432, """]")), IF(ISBLANK(AO432), "", _xlfn.CONCAT(", [""ip"", """, AO432, """]")), "]"))</f>
        <v/>
      </c>
    </row>
    <row r="433" spans="6:42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40"/>
      <c r="AP433" s="8" t="str">
        <f>IF(AND(ISBLANK(AN433), ISBLANK(AO433)), "", _xlfn.CONCAT("[", IF(ISBLANK(AN433), "", _xlfn.CONCAT("[""mac"", """, AN433, """]")), IF(ISBLANK(AO433), "", _xlfn.CONCAT(", [""ip"", """, AO433, """]")), "]"))</f>
        <v/>
      </c>
    </row>
    <row r="434" spans="6:42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40"/>
      <c r="AP434" s="8" t="str">
        <f>IF(AND(ISBLANK(AN434), ISBLANK(AO434)), "", _xlfn.CONCAT("[", IF(ISBLANK(AN434), "", _xlfn.CONCAT("[""mac"", """, AN434, """]")), IF(ISBLANK(AO434), "", _xlfn.CONCAT(", [""ip"", """, AO434, """]")), "]"))</f>
        <v/>
      </c>
    </row>
    <row r="435" spans="6:42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40"/>
      <c r="AP435" s="8" t="str">
        <f>IF(AND(ISBLANK(AN435), ISBLANK(AO435)), "", _xlfn.CONCAT("[", IF(ISBLANK(AN435), "", _xlfn.CONCAT("[""mac"", """, AN435, """]")), IF(ISBLANK(AO435), "", _xlfn.CONCAT(", [""ip"", """, AO435, """]")), "]"))</f>
        <v/>
      </c>
    </row>
    <row r="436" spans="6:42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40"/>
      <c r="AP436" s="8" t="str">
        <f>IF(AND(ISBLANK(AN436), ISBLANK(AO436)), "", _xlfn.CONCAT("[", IF(ISBLANK(AN436), "", _xlfn.CONCAT("[""mac"", """, AN436, """]")), IF(ISBLANK(AO436), "", _xlfn.CONCAT(", [""ip"", """, AO436, """]")), "]"))</f>
        <v/>
      </c>
    </row>
    <row r="437" spans="6:42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40"/>
      <c r="AP437" s="8" t="str">
        <f>IF(AND(ISBLANK(AN437), ISBLANK(AO437)), "", _xlfn.CONCAT("[", IF(ISBLANK(AN437), "", _xlfn.CONCAT("[""mac"", """, AN437, """]")), IF(ISBLANK(AO437), "", _xlfn.CONCAT(", [""ip"", """, AO437, """]")), "]"))</f>
        <v/>
      </c>
    </row>
    <row r="438" spans="6:42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40"/>
      <c r="AP438" s="8" t="str">
        <f>IF(AND(ISBLANK(AN438), ISBLANK(AO438)), "", _xlfn.CONCAT("[", IF(ISBLANK(AN438), "", _xlfn.CONCAT("[""mac"", """, AN438, """]")), IF(ISBLANK(AO438), "", _xlfn.CONCAT(", [""ip"", """, AO438, """]")), "]"))</f>
        <v/>
      </c>
    </row>
    <row r="439" spans="6:42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40"/>
      <c r="AP439" s="8" t="str">
        <f>IF(AND(ISBLANK(AN439), ISBLANK(AO439)), "", _xlfn.CONCAT("[", IF(ISBLANK(AN439), "", _xlfn.CONCAT("[""mac"", """, AN439, """]")), IF(ISBLANK(AO439), "", _xlfn.CONCAT(", [""ip"", """, AO439, """]")), "]"))</f>
        <v/>
      </c>
    </row>
    <row r="440" spans="6:42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40"/>
      <c r="AP440" s="8" t="str">
        <f>IF(AND(ISBLANK(AN440), ISBLANK(AO440)), "", _xlfn.CONCAT("[", IF(ISBLANK(AN440), "", _xlfn.CONCAT("[""mac"", """, AN440, """]")), IF(ISBLANK(AO440), "", _xlfn.CONCAT(", [""ip"", """, AO440, """]")), "]"))</f>
        <v/>
      </c>
    </row>
    <row r="441" spans="6:42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40"/>
      <c r="AP441" s="8" t="str">
        <f>IF(AND(ISBLANK(AN441), ISBLANK(AO441)), "", _xlfn.CONCAT("[", IF(ISBLANK(AN441), "", _xlfn.CONCAT("[""mac"", """, AN441, """]")), IF(ISBLANK(AO441), "", _xlfn.CONCAT(", [""ip"", """, AO441, """]")), "]"))</f>
        <v/>
      </c>
    </row>
    <row r="442" spans="6:42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40"/>
      <c r="AP442" s="8" t="str">
        <f>IF(AND(ISBLANK(AN442), ISBLANK(AO442)), "", _xlfn.CONCAT("[", IF(ISBLANK(AN442), "", _xlfn.CONCAT("[""mac"", """, AN442, """]")), IF(ISBLANK(AO442), "", _xlfn.CONCAT(", [""ip"", """, AO442, """]")), "]"))</f>
        <v/>
      </c>
    </row>
    <row r="443" spans="6:42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40"/>
      <c r="AP443" s="8" t="str">
        <f>IF(AND(ISBLANK(AN443), ISBLANK(AO443)), "", _xlfn.CONCAT("[", IF(ISBLANK(AN443), "", _xlfn.CONCAT("[""mac"", """, AN443, """]")), IF(ISBLANK(AO443), "", _xlfn.CONCAT(", [""ip"", """, AO443, """]")), "]"))</f>
        <v/>
      </c>
    </row>
    <row r="444" spans="6:42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40"/>
      <c r="AP444" s="8" t="str">
        <f>IF(AND(ISBLANK(AN444), ISBLANK(AO444)), "", _xlfn.CONCAT("[", IF(ISBLANK(AN444), "", _xlfn.CONCAT("[""mac"", """, AN444, """]")), IF(ISBLANK(AO444), "", _xlfn.CONCAT(", [""ip"", """, AO444, """]")), "]"))</f>
        <v/>
      </c>
    </row>
    <row r="445" spans="6:42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40"/>
      <c r="AP445" s="8" t="str">
        <f>IF(AND(ISBLANK(AN445), ISBLANK(AO445)), "", _xlfn.CONCAT("[", IF(ISBLANK(AN445), "", _xlfn.CONCAT("[""mac"", """, AN445, """]")), IF(ISBLANK(AO445), "", _xlfn.CONCAT(", [""ip"", """, AO445, """]")), "]"))</f>
        <v/>
      </c>
    </row>
    <row r="446" spans="6:42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40"/>
      <c r="AP446" s="8" t="str">
        <f>IF(AND(ISBLANK(AN446), ISBLANK(AO446)), "", _xlfn.CONCAT("[", IF(ISBLANK(AN446), "", _xlfn.CONCAT("[""mac"", """, AN446, """]")), IF(ISBLANK(AO446), "", _xlfn.CONCAT(", [""ip"", """, AO446, """]")), "]"))</f>
        <v/>
      </c>
    </row>
    <row r="447" spans="6:42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40"/>
      <c r="AP447" s="8" t="str">
        <f>IF(AND(ISBLANK(AN447), ISBLANK(AO447)), "", _xlfn.CONCAT("[", IF(ISBLANK(AN447), "", _xlfn.CONCAT("[""mac"", """, AN447, """]")), IF(ISBLANK(AO447), "", _xlfn.CONCAT(", [""ip"", """, AO447, """]")), "]"))</f>
        <v/>
      </c>
    </row>
    <row r="448" spans="6:42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40"/>
      <c r="AP448" s="8" t="str">
        <f>IF(AND(ISBLANK(AN448), ISBLANK(AO448)), "", _xlfn.CONCAT("[", IF(ISBLANK(AN448), "", _xlfn.CONCAT("[""mac"", """, AN448, """]")), IF(ISBLANK(AO448), "", _xlfn.CONCAT(", [""ip"", """, AO448, """]")), "]"))</f>
        <v/>
      </c>
    </row>
    <row r="449" spans="6:42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40"/>
      <c r="AP449" s="8" t="str">
        <f>IF(AND(ISBLANK(AN449), ISBLANK(AO449)), "", _xlfn.CONCAT("[", IF(ISBLANK(AN449), "", _xlfn.CONCAT("[""mac"", """, AN449, """]")), IF(ISBLANK(AO449), "", _xlfn.CONCAT(", [""ip"", """, AO449, """]")), "]"))</f>
        <v/>
      </c>
    </row>
    <row r="450" spans="6:42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40"/>
      <c r="AP450" s="8" t="str">
        <f>IF(AND(ISBLANK(AN450), ISBLANK(AO450)), "", _xlfn.CONCAT("[", IF(ISBLANK(AN450), "", _xlfn.CONCAT("[""mac"", """, AN450, """]")), IF(ISBLANK(AO450), "", _xlfn.CONCAT(", [""ip"", """, AO450, """]")), "]"))</f>
        <v/>
      </c>
    </row>
    <row r="451" spans="6:42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40"/>
      <c r="AP451" s="8" t="str">
        <f>IF(AND(ISBLANK(AN451), ISBLANK(AO451)), "", _xlfn.CONCAT("[", IF(ISBLANK(AN451), "", _xlfn.CONCAT("[""mac"", """, AN451, """]")), IF(ISBLANK(AO451), "", _xlfn.CONCAT(", [""ip"", """, AO451, """]")), "]"))</f>
        <v/>
      </c>
    </row>
    <row r="452" spans="6:42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40"/>
      <c r="AP452" s="8" t="str">
        <f>IF(AND(ISBLANK(AN452), ISBLANK(AO452)), "", _xlfn.CONCAT("[", IF(ISBLANK(AN452), "", _xlfn.CONCAT("[""mac"", """, AN452, """]")), IF(ISBLANK(AO452), "", _xlfn.CONCAT(", [""ip"", """, AO452, """]")), "]"))</f>
        <v/>
      </c>
    </row>
    <row r="453" spans="6:42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40"/>
      <c r="AP453" s="8" t="str">
        <f>IF(AND(ISBLANK(AN453), ISBLANK(AO453)), "", _xlfn.CONCAT("[", IF(ISBLANK(AN453), "", _xlfn.CONCAT("[""mac"", """, AN453, """]")), IF(ISBLANK(AO453), "", _xlfn.CONCAT(", [""ip"", """, AO453, """]")), "]"))</f>
        <v/>
      </c>
    </row>
    <row r="454" spans="6:42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40"/>
      <c r="AP454" s="8" t="str">
        <f>IF(AND(ISBLANK(AN454), ISBLANK(AO454)), "", _xlfn.CONCAT("[", IF(ISBLANK(AN454), "", _xlfn.CONCAT("[""mac"", """, AN454, """]")), IF(ISBLANK(AO454), "", _xlfn.CONCAT(", [""ip"", """, AO454, """]")), "]"))</f>
        <v/>
      </c>
    </row>
    <row r="455" spans="6:42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40"/>
      <c r="AP455" s="8" t="str">
        <f>IF(AND(ISBLANK(AN455), ISBLANK(AO455)), "", _xlfn.CONCAT("[", IF(ISBLANK(AN455), "", _xlfn.CONCAT("[""mac"", """, AN455, """]")), IF(ISBLANK(AO455), "", _xlfn.CONCAT(", [""ip"", """, AO455, """]")), "]"))</f>
        <v/>
      </c>
    </row>
    <row r="456" spans="6:42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40"/>
      <c r="AP456" s="8" t="str">
        <f>IF(AND(ISBLANK(AN456), ISBLANK(AO456)), "", _xlfn.CONCAT("[", IF(ISBLANK(AN456), "", _xlfn.CONCAT("[""mac"", """, AN456, """]")), IF(ISBLANK(AO456), "", _xlfn.CONCAT(", [""ip"", """, AO456, """]")), "]"))</f>
        <v/>
      </c>
    </row>
    <row r="457" spans="6:42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40"/>
      <c r="AP457" s="8" t="str">
        <f>IF(AND(ISBLANK(AN457), ISBLANK(AO457)), "", _xlfn.CONCAT("[", IF(ISBLANK(AN457), "", _xlfn.CONCAT("[""mac"", """, AN457, """]")), IF(ISBLANK(AO457), "", _xlfn.CONCAT(", [""ip"", """, AO457, """]")), "]"))</f>
        <v/>
      </c>
    </row>
    <row r="458" spans="6:42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40"/>
      <c r="AP458" s="8" t="str">
        <f>IF(AND(ISBLANK(AN458), ISBLANK(AO458)), "", _xlfn.CONCAT("[", IF(ISBLANK(AN458), "", _xlfn.CONCAT("[""mac"", """, AN458, """]")), IF(ISBLANK(AO458), "", _xlfn.CONCAT(", [""ip"", """, AO458, """]")), "]"))</f>
        <v/>
      </c>
    </row>
    <row r="459" spans="6:42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40"/>
      <c r="AP459" s="8" t="str">
        <f>IF(AND(ISBLANK(AN459), ISBLANK(AO459)), "", _xlfn.CONCAT("[", IF(ISBLANK(AN459), "", _xlfn.CONCAT("[""mac"", """, AN459, """]")), IF(ISBLANK(AO459), "", _xlfn.CONCAT(", [""ip"", """, AO459, """]")), "]"))</f>
        <v/>
      </c>
    </row>
    <row r="460" spans="6:42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40"/>
      <c r="AP460" s="8" t="str">
        <f>IF(AND(ISBLANK(AN460), ISBLANK(AO460)), "", _xlfn.CONCAT("[", IF(ISBLANK(AN460), "", _xlfn.CONCAT("[""mac"", """, AN460, """]")), IF(ISBLANK(AO460), "", _xlfn.CONCAT(", [""ip"", """, AO460, """]")), "]"))</f>
        <v/>
      </c>
    </row>
    <row r="461" spans="6:42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40"/>
      <c r="AP461" s="8" t="str">
        <f>IF(AND(ISBLANK(AN461), ISBLANK(AO461)), "", _xlfn.CONCAT("[", IF(ISBLANK(AN461), "", _xlfn.CONCAT("[""mac"", """, AN461, """]")), IF(ISBLANK(AO461), "", _xlfn.CONCAT(", [""ip"", """, AO461, """]")), "]"))</f>
        <v/>
      </c>
    </row>
    <row r="462" spans="6:42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40"/>
      <c r="AP462" s="8" t="str">
        <f>IF(AND(ISBLANK(AN462), ISBLANK(AO462)), "", _xlfn.CONCAT("[", IF(ISBLANK(AN462), "", _xlfn.CONCAT("[""mac"", """, AN462, """]")), IF(ISBLANK(AO462), "", _xlfn.CONCAT(", [""ip"", """, AO462, """]")), "]"))</f>
        <v/>
      </c>
    </row>
    <row r="463" spans="6:42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40"/>
      <c r="AP463" s="8" t="str">
        <f>IF(AND(ISBLANK(AN463), ISBLANK(AO463)), "", _xlfn.CONCAT("[", IF(ISBLANK(AN463), "", _xlfn.CONCAT("[""mac"", """, AN463, """]")), IF(ISBLANK(AO463), "", _xlfn.CONCAT(", [""ip"", """, AO463, """]")), "]"))</f>
        <v/>
      </c>
    </row>
    <row r="464" spans="6:42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40"/>
      <c r="AP464" s="8" t="str">
        <f>IF(AND(ISBLANK(AN464), ISBLANK(AO464)), "", _xlfn.CONCAT("[", IF(ISBLANK(AN464), "", _xlfn.CONCAT("[""mac"", """, AN464, """]")), IF(ISBLANK(AO464), "", _xlfn.CONCAT(", [""ip"", """, AO464, """]")), "]"))</f>
        <v/>
      </c>
    </row>
    <row r="465" spans="6:42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40"/>
      <c r="AP465" s="8" t="str">
        <f>IF(AND(ISBLANK(AN465), ISBLANK(AO465)), "", _xlfn.CONCAT("[", IF(ISBLANK(AN465), "", _xlfn.CONCAT("[""mac"", """, AN465, """]")), IF(ISBLANK(AO465), "", _xlfn.CONCAT(", [""ip"", """, AO465, """]")), "]"))</f>
        <v/>
      </c>
    </row>
    <row r="466" spans="6:42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40"/>
      <c r="AP466" s="8" t="str">
        <f>IF(AND(ISBLANK(AN466), ISBLANK(AO466)), "", _xlfn.CONCAT("[", IF(ISBLANK(AN466), "", _xlfn.CONCAT("[""mac"", """, AN466, """]")), IF(ISBLANK(AO466), "", _xlfn.CONCAT(", [""ip"", """, AO466, """]")), "]"))</f>
        <v/>
      </c>
    </row>
    <row r="467" spans="6:42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40"/>
      <c r="AP467" s="8" t="str">
        <f>IF(AND(ISBLANK(AN467), ISBLANK(AO467)), "", _xlfn.CONCAT("[", IF(ISBLANK(AN467), "", _xlfn.CONCAT("[""mac"", """, AN467, """]")), IF(ISBLANK(AO467), "", _xlfn.CONCAT(", [""ip"", """, AO467, """]")), "]"))</f>
        <v/>
      </c>
    </row>
    <row r="468" spans="6:42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40"/>
      <c r="AP468" s="8" t="str">
        <f>IF(AND(ISBLANK(AN468), ISBLANK(AO468)), "", _xlfn.CONCAT("[", IF(ISBLANK(AN468), "", _xlfn.CONCAT("[""mac"", """, AN468, """]")), IF(ISBLANK(AO468), "", _xlfn.CONCAT(", [""ip"", """, AO468, """]")), "]"))</f>
        <v/>
      </c>
    </row>
    <row r="469" spans="6:42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40"/>
      <c r="AP469" s="8" t="str">
        <f>IF(AND(ISBLANK(AN469), ISBLANK(AO469)), "", _xlfn.CONCAT("[", IF(ISBLANK(AN469), "", _xlfn.CONCAT("[""mac"", """, AN469, """]")), IF(ISBLANK(AO469), "", _xlfn.CONCAT(", [""ip"", """, AO469, """]")), "]"))</f>
        <v/>
      </c>
    </row>
    <row r="470" spans="6:42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40"/>
      <c r="AP470" s="8" t="str">
        <f>IF(AND(ISBLANK(AN470), ISBLANK(AO470)), "", _xlfn.CONCAT("[", IF(ISBLANK(AN470), "", _xlfn.CONCAT("[""mac"", """, AN470, """]")), IF(ISBLANK(AO470), "", _xlfn.CONCAT(", [""ip"", """, AO470, """]")), "]"))</f>
        <v/>
      </c>
    </row>
    <row r="471" spans="6:42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40"/>
      <c r="AP471" s="8" t="str">
        <f>IF(AND(ISBLANK(AN471), ISBLANK(AO471)), "", _xlfn.CONCAT("[", IF(ISBLANK(AN471), "", _xlfn.CONCAT("[""mac"", """, AN471, """]")), IF(ISBLANK(AO471), "", _xlfn.CONCAT(", [""ip"", """, AO471, """]")), "]"))</f>
        <v/>
      </c>
    </row>
    <row r="472" spans="6:42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40"/>
      <c r="AP472" s="8" t="str">
        <f>IF(AND(ISBLANK(AN472), ISBLANK(AO472)), "", _xlfn.CONCAT("[", IF(ISBLANK(AN472), "", _xlfn.CONCAT("[""mac"", """, AN472, """]")), IF(ISBLANK(AO472), "", _xlfn.CONCAT(", [""ip"", """, AO472, """]")), "]"))</f>
        <v/>
      </c>
    </row>
    <row r="473" spans="6:42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40"/>
      <c r="AP473" s="8" t="str">
        <f>IF(AND(ISBLANK(AN473), ISBLANK(AO473)), "", _xlfn.CONCAT("[", IF(ISBLANK(AN473), "", _xlfn.CONCAT("[""mac"", """, AN473, """]")), IF(ISBLANK(AO473), "", _xlfn.CONCAT(", [""ip"", """, AO473, """]")), "]"))</f>
        <v/>
      </c>
    </row>
    <row r="474" spans="6:42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40"/>
      <c r="AP474" s="8" t="str">
        <f>IF(AND(ISBLANK(AN474), ISBLANK(AO474)), "", _xlfn.CONCAT("[", IF(ISBLANK(AN474), "", _xlfn.CONCAT("[""mac"", """, AN474, """]")), IF(ISBLANK(AO474), "", _xlfn.CONCAT(", [""ip"", """, AO474, """]")), "]"))</f>
        <v/>
      </c>
    </row>
    <row r="475" spans="6:42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40"/>
      <c r="AP475" s="8" t="str">
        <f>IF(AND(ISBLANK(AN475), ISBLANK(AO475)), "", _xlfn.CONCAT("[", IF(ISBLANK(AN475), "", _xlfn.CONCAT("[""mac"", """, AN475, """]")), IF(ISBLANK(AO475), "", _xlfn.CONCAT(", [""ip"", """, AO475, """]")), "]"))</f>
        <v/>
      </c>
    </row>
    <row r="476" spans="6:42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40"/>
      <c r="AP476" s="8" t="str">
        <f>IF(AND(ISBLANK(AN476), ISBLANK(AO476)), "", _xlfn.CONCAT("[", IF(ISBLANK(AN476), "", _xlfn.CONCAT("[""mac"", """, AN476, """]")), IF(ISBLANK(AO476), "", _xlfn.CONCAT(", [""ip"", """, AO476, """]")), "]"))</f>
        <v/>
      </c>
    </row>
    <row r="477" spans="6:42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40"/>
      <c r="AP477" s="8" t="str">
        <f>IF(AND(ISBLANK(AN477), ISBLANK(AO477)), "", _xlfn.CONCAT("[", IF(ISBLANK(AN477), "", _xlfn.CONCAT("[""mac"", """, AN477, """]")), IF(ISBLANK(AO477), "", _xlfn.CONCAT(", [""ip"", """, AO477, """]")), "]"))</f>
        <v/>
      </c>
    </row>
    <row r="478" spans="6:42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40"/>
      <c r="AP478" s="8" t="str">
        <f>IF(AND(ISBLANK(AN478), ISBLANK(AO478)), "", _xlfn.CONCAT("[", IF(ISBLANK(AN478), "", _xlfn.CONCAT("[""mac"", """, AN478, """]")), IF(ISBLANK(AO478), "", _xlfn.CONCAT(", [""ip"", """, AO478, """]")), "]"))</f>
        <v/>
      </c>
    </row>
    <row r="479" spans="6:42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40"/>
      <c r="AP479" s="8" t="str">
        <f>IF(AND(ISBLANK(AN479), ISBLANK(AO479)), "", _xlfn.CONCAT("[", IF(ISBLANK(AN479), "", _xlfn.CONCAT("[""mac"", """, AN479, """]")), IF(ISBLANK(AO479), "", _xlfn.CONCAT(", [""ip"", """, AO479, """]")), "]"))</f>
        <v/>
      </c>
    </row>
    <row r="480" spans="6:42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40"/>
      <c r="AP480" s="8" t="str">
        <f>IF(AND(ISBLANK(AN480), ISBLANK(AO480)), "", _xlfn.CONCAT("[", IF(ISBLANK(AN480), "", _xlfn.CONCAT("[""mac"", """, AN480, """]")), IF(ISBLANK(AO480), "", _xlfn.CONCAT(", [""ip"", """, AO480, """]")), "]"))</f>
        <v/>
      </c>
    </row>
    <row r="481" spans="6:42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40"/>
      <c r="AP481" s="8" t="str">
        <f>IF(AND(ISBLANK(AN481), ISBLANK(AO481)), "", _xlfn.CONCAT("[", IF(ISBLANK(AN481), "", _xlfn.CONCAT("[""mac"", """, AN481, """]")), IF(ISBLANK(AO481), "", _xlfn.CONCAT(", [""ip"", """, AO481, """]")), "]"))</f>
        <v/>
      </c>
    </row>
    <row r="482" spans="6:42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40"/>
      <c r="AP482" s="8" t="str">
        <f>IF(AND(ISBLANK(AN482), ISBLANK(AO482)), "", _xlfn.CONCAT("[", IF(ISBLANK(AN482), "", _xlfn.CONCAT("[""mac"", """, AN482, """]")), IF(ISBLANK(AO482), "", _xlfn.CONCAT(", [""ip"", """, AO482, """]")), "]"))</f>
        <v/>
      </c>
    </row>
    <row r="483" spans="6:42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40"/>
      <c r="AP483" s="8" t="str">
        <f>IF(AND(ISBLANK(AN483), ISBLANK(AO483)), "", _xlfn.CONCAT("[", IF(ISBLANK(AN483), "", _xlfn.CONCAT("[""mac"", """, AN483, """]")), IF(ISBLANK(AO483), "", _xlfn.CONCAT(", [""ip"", """, AO483, """]")), "]"))</f>
        <v/>
      </c>
    </row>
    <row r="484" spans="6:42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40"/>
      <c r="AP484" s="8" t="str">
        <f>IF(AND(ISBLANK(AN484), ISBLANK(AO484)), "", _xlfn.CONCAT("[", IF(ISBLANK(AN484), "", _xlfn.CONCAT("[""mac"", """, AN484, """]")), IF(ISBLANK(AO484), "", _xlfn.CONCAT(", [""ip"", """, AO484, """]")), "]"))</f>
        <v/>
      </c>
    </row>
    <row r="485" spans="6:42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40"/>
      <c r="AP485" s="8" t="str">
        <f>IF(AND(ISBLANK(AN485), ISBLANK(AO485)), "", _xlfn.CONCAT("[", IF(ISBLANK(AN485), "", _xlfn.CONCAT("[""mac"", """, AN485, """]")), IF(ISBLANK(AO485), "", _xlfn.CONCAT(", [""ip"", """, AO485, """]")), "]"))</f>
        <v/>
      </c>
    </row>
    <row r="486" spans="6:42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40"/>
      <c r="AP486" s="8" t="str">
        <f>IF(AND(ISBLANK(AN486), ISBLANK(AO486)), "", _xlfn.CONCAT("[", IF(ISBLANK(AN486), "", _xlfn.CONCAT("[""mac"", """, AN486, """]")), IF(ISBLANK(AO486), "", _xlfn.CONCAT(", [""ip"", """, AO486, """]")), "]"))</f>
        <v/>
      </c>
    </row>
    <row r="487" spans="6:42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40"/>
      <c r="AP487" s="8" t="str">
        <f>IF(AND(ISBLANK(AN487), ISBLANK(AO487)), "", _xlfn.CONCAT("[", IF(ISBLANK(AN487), "", _xlfn.CONCAT("[""mac"", """, AN487, """]")), IF(ISBLANK(AO487), "", _xlfn.CONCAT(", [""ip"", """, AO487, """]")), "]"))</f>
        <v/>
      </c>
    </row>
    <row r="488" spans="6:42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40"/>
      <c r="AP488" s="8" t="str">
        <f>IF(AND(ISBLANK(AN488), ISBLANK(AO488)), "", _xlfn.CONCAT("[", IF(ISBLANK(AN488), "", _xlfn.CONCAT("[""mac"", """, AN488, """]")), IF(ISBLANK(AO488), "", _xlfn.CONCAT(", [""ip"", """, AO488, """]")), "]"))</f>
        <v/>
      </c>
    </row>
    <row r="489" spans="6:42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40"/>
      <c r="AP489" s="8" t="str">
        <f>IF(AND(ISBLANK(AN489), ISBLANK(AO489)), "", _xlfn.CONCAT("[", IF(ISBLANK(AN489), "", _xlfn.CONCAT("[""mac"", """, AN489, """]")), IF(ISBLANK(AO489), "", _xlfn.CONCAT(", [""ip"", """, AO489, """]")), "]"))</f>
        <v/>
      </c>
    </row>
    <row r="490" spans="6:42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40"/>
      <c r="AP490" s="8" t="str">
        <f>IF(AND(ISBLANK(AN490), ISBLANK(AO490)), "", _xlfn.CONCAT("[", IF(ISBLANK(AN490), "", _xlfn.CONCAT("[""mac"", """, AN490, """]")), IF(ISBLANK(AO490), "", _xlfn.CONCAT(", [""ip"", """, AO490, """]")), "]"))</f>
        <v/>
      </c>
    </row>
    <row r="491" spans="6:42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40"/>
      <c r="AP491" s="8" t="str">
        <f>IF(AND(ISBLANK(AN491), ISBLANK(AO491)), "", _xlfn.CONCAT("[", IF(ISBLANK(AN491), "", _xlfn.CONCAT("[""mac"", """, AN491, """]")), IF(ISBLANK(AO491), "", _xlfn.CONCAT(", [""ip"", """, AO491, """]")), "]"))</f>
        <v/>
      </c>
    </row>
    <row r="492" spans="6:42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40"/>
      <c r="AP492" s="8" t="str">
        <f>IF(AND(ISBLANK(AN492), ISBLANK(AO492)), "", _xlfn.CONCAT("[", IF(ISBLANK(AN492), "", _xlfn.CONCAT("[""mac"", """, AN492, """]")), IF(ISBLANK(AO492), "", _xlfn.CONCAT(", [""ip"", """, AO492, """]")), "]"))</f>
        <v/>
      </c>
    </row>
    <row r="493" spans="6:42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40"/>
      <c r="AP493" s="8" t="str">
        <f>IF(AND(ISBLANK(AN493), ISBLANK(AO493)), "", _xlfn.CONCAT("[", IF(ISBLANK(AN493), "", _xlfn.CONCAT("[""mac"", """, AN493, """]")), IF(ISBLANK(AO493), "", _xlfn.CONCAT(", [""ip"", """, AO493, """]")), "]"))</f>
        <v/>
      </c>
    </row>
    <row r="494" spans="6:42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40"/>
      <c r="AP494" s="8" t="str">
        <f>IF(AND(ISBLANK(AN494), ISBLANK(AO494)), "", _xlfn.CONCAT("[", IF(ISBLANK(AN494), "", _xlfn.CONCAT("[""mac"", """, AN494, """]")), IF(ISBLANK(AO494), "", _xlfn.CONCAT(", [""ip"", """, AO494, """]")), "]"))</f>
        <v/>
      </c>
    </row>
    <row r="495" spans="6:42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40"/>
      <c r="AP495" s="8" t="str">
        <f>IF(AND(ISBLANK(AN495), ISBLANK(AO495)), "", _xlfn.CONCAT("[", IF(ISBLANK(AN495), "", _xlfn.CONCAT("[""mac"", """, AN495, """]")), IF(ISBLANK(AO495), "", _xlfn.CONCAT(", [""ip"", """, AO495, """]")), "]"))</f>
        <v/>
      </c>
    </row>
    <row r="496" spans="6:42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40"/>
      <c r="AP496" s="8" t="str">
        <f>IF(AND(ISBLANK(AN496), ISBLANK(AO496)), "", _xlfn.CONCAT("[", IF(ISBLANK(AN496), "", _xlfn.CONCAT("[""mac"", """, AN496, """]")), IF(ISBLANK(AO496), "", _xlfn.CONCAT(", [""ip"", """, AO496, """]")), "]"))</f>
        <v/>
      </c>
    </row>
    <row r="497" spans="6:42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40"/>
      <c r="AP497" s="8" t="str">
        <f>IF(AND(ISBLANK(AN497), ISBLANK(AO497)), "", _xlfn.CONCAT("[", IF(ISBLANK(AN497), "", _xlfn.CONCAT("[""mac"", """, AN497, """]")), IF(ISBLANK(AO497), "", _xlfn.CONCAT(", [""ip"", """, AO497, """]")), "]"))</f>
        <v/>
      </c>
    </row>
    <row r="498" spans="6:42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40"/>
      <c r="AP498" s="8" t="str">
        <f>IF(AND(ISBLANK(AN498), ISBLANK(AO498)), "", _xlfn.CONCAT("[", IF(ISBLANK(AN498), "", _xlfn.CONCAT("[""mac"", """, AN498, """]")), IF(ISBLANK(AO498), "", _xlfn.CONCAT(", [""ip"", """, AO498, """]")), "]"))</f>
        <v/>
      </c>
    </row>
    <row r="499" spans="6:42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40"/>
      <c r="AP499" s="8" t="str">
        <f>IF(AND(ISBLANK(AN499), ISBLANK(AO499)), "", _xlfn.CONCAT("[", IF(ISBLANK(AN499), "", _xlfn.CONCAT("[""mac"", """, AN499, """]")), IF(ISBLANK(AO499), "", _xlfn.CONCAT(", [""ip"", """, AO499, """]")), "]"))</f>
        <v/>
      </c>
    </row>
    <row r="500" spans="6:42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40"/>
      <c r="AP500" s="8" t="str">
        <f>IF(AND(ISBLANK(AN500), ISBLANK(AO500)), "", _xlfn.CONCAT("[", IF(ISBLANK(AN500), "", _xlfn.CONCAT("[""mac"", """, AN500, """]")), IF(ISBLANK(AO500), "", _xlfn.CONCAT(", [""ip"", """, AO500, """]")), "]"))</f>
        <v/>
      </c>
    </row>
    <row r="501" spans="6:42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40"/>
      <c r="AP501" s="8" t="str">
        <f>IF(AND(ISBLANK(AN501), ISBLANK(AO501)), "", _xlfn.CONCAT("[", IF(ISBLANK(AN501), "", _xlfn.CONCAT("[""mac"", """, AN501, """]")), IF(ISBLANK(AO501), "", _xlfn.CONCAT(", [""ip"", """, AO501, """]")), "]"))</f>
        <v/>
      </c>
    </row>
    <row r="502" spans="6:42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40"/>
      <c r="AP502" s="8" t="str">
        <f>IF(AND(ISBLANK(AN502), ISBLANK(AO502)), "", _xlfn.CONCAT("[", IF(ISBLANK(AN502), "", _xlfn.CONCAT("[""mac"", """, AN502, """]")), IF(ISBLANK(AO502), "", _xlfn.CONCAT(", [""ip"", """, AO502, """]")), "]"))</f>
        <v/>
      </c>
    </row>
    <row r="503" spans="6:42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40"/>
      <c r="AP503" s="8" t="str">
        <f>IF(AND(ISBLANK(AN503), ISBLANK(AO503)), "", _xlfn.CONCAT("[", IF(ISBLANK(AN503), "", _xlfn.CONCAT("[""mac"", """, AN503, """]")), IF(ISBLANK(AO503), "", _xlfn.CONCAT(", [""ip"", """, AO503, """]")), "]"))</f>
        <v/>
      </c>
    </row>
    <row r="504" spans="6:42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40"/>
      <c r="AP504" s="8" t="str">
        <f>IF(AND(ISBLANK(AN504), ISBLANK(AO504)), "", _xlfn.CONCAT("[", IF(ISBLANK(AN504), "", _xlfn.CONCAT("[""mac"", """, AN504, """]")), IF(ISBLANK(AO504), "", _xlfn.CONCAT(", [""ip"", """, AO504, """]")), "]"))</f>
        <v/>
      </c>
    </row>
    <row r="505" spans="6:42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40"/>
      <c r="AP505" s="8" t="str">
        <f>IF(AND(ISBLANK(AN505), ISBLANK(AO505)), "", _xlfn.CONCAT("[", IF(ISBLANK(AN505), "", _xlfn.CONCAT("[""mac"", """, AN505, """]")), IF(ISBLANK(AO505), "", _xlfn.CONCAT(", [""ip"", """, AO505, """]")), "]"))</f>
        <v/>
      </c>
    </row>
    <row r="506" spans="6:42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40"/>
      <c r="AP506" s="8" t="str">
        <f>IF(AND(ISBLANK(AN506), ISBLANK(AO506)), "", _xlfn.CONCAT("[", IF(ISBLANK(AN506), "", _xlfn.CONCAT("[""mac"", """, AN506, """]")), IF(ISBLANK(AO506), "", _xlfn.CONCAT(", [""ip"", """, AO506, """]")), "]"))</f>
        <v/>
      </c>
    </row>
    <row r="507" spans="6:42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40"/>
      <c r="AP507" s="8" t="str">
        <f>IF(AND(ISBLANK(AN507), ISBLANK(AO507)), "", _xlfn.CONCAT("[", IF(ISBLANK(AN507), "", _xlfn.CONCAT("[""mac"", """, AN507, """]")), IF(ISBLANK(AO507), "", _xlfn.CONCAT(", [""ip"", """, AO507, """]")), "]"))</f>
        <v/>
      </c>
    </row>
    <row r="508" spans="6:42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40"/>
      <c r="AP508" s="8" t="str">
        <f>IF(AND(ISBLANK(AN508), ISBLANK(AO508)), "", _xlfn.CONCAT("[", IF(ISBLANK(AN508), "", _xlfn.CONCAT("[""mac"", """, AN508, """]")), IF(ISBLANK(AO508), "", _xlfn.CONCAT(", [""ip"", """, AO508, """]")), "]"))</f>
        <v/>
      </c>
    </row>
    <row r="509" spans="6:42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40"/>
      <c r="AP509" s="8" t="str">
        <f>IF(AND(ISBLANK(AN509), ISBLANK(AO509)), "", _xlfn.CONCAT("[", IF(ISBLANK(AN509), "", _xlfn.CONCAT("[""mac"", """, AN509, """]")), IF(ISBLANK(AO509), "", _xlfn.CONCAT(", [""ip"", """, AO509, """]")), "]"))</f>
        <v/>
      </c>
    </row>
    <row r="510" spans="6:42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40"/>
      <c r="AP510" s="8" t="str">
        <f>IF(AND(ISBLANK(AN510), ISBLANK(AO510)), "", _xlfn.CONCAT("[", IF(ISBLANK(AN510), "", _xlfn.CONCAT("[""mac"", """, AN510, """]")), IF(ISBLANK(AO510), "", _xlfn.CONCAT(", [""ip"", """, AO510, """]")), "]"))</f>
        <v/>
      </c>
    </row>
    <row r="511" spans="6:42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40"/>
      <c r="AP511" s="8" t="str">
        <f>IF(AND(ISBLANK(AN511), ISBLANK(AO511)), "", _xlfn.CONCAT("[", IF(ISBLANK(AN511), "", _xlfn.CONCAT("[""mac"", """, AN511, """]")), IF(ISBLANK(AO511), "", _xlfn.CONCAT(", [""ip"", """, AO511, """]")), "]"))</f>
        <v/>
      </c>
    </row>
    <row r="512" spans="6:42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40"/>
      <c r="AP512" s="8" t="str">
        <f>IF(AND(ISBLANK(AN512), ISBLANK(AO512)), "", _xlfn.CONCAT("[", IF(ISBLANK(AN512), "", _xlfn.CONCAT("[""mac"", """, AN512, """]")), IF(ISBLANK(AO512), "", _xlfn.CONCAT(", [""ip"", """, AO512, """]")), "]"))</f>
        <v/>
      </c>
    </row>
    <row r="513" spans="6:42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40"/>
      <c r="AP513" s="8" t="str">
        <f>IF(AND(ISBLANK(AN513), ISBLANK(AO513)), "", _xlfn.CONCAT("[", IF(ISBLANK(AN513), "", _xlfn.CONCAT("[""mac"", """, AN513, """]")), IF(ISBLANK(AO513), "", _xlfn.CONCAT(", [""ip"", """, AO513, """]")), "]"))</f>
        <v/>
      </c>
    </row>
    <row r="514" spans="6:42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40"/>
      <c r="AP514" s="8" t="str">
        <f>IF(AND(ISBLANK(AN514), ISBLANK(AO514)), "", _xlfn.CONCAT("[", IF(ISBLANK(AN514), "", _xlfn.CONCAT("[""mac"", """, AN514, """]")), IF(ISBLANK(AO514), "", _xlfn.CONCAT(", [""ip"", """, AO514, """]")), "]"))</f>
        <v/>
      </c>
    </row>
    <row r="515" spans="6:42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40"/>
      <c r="AP515" s="8" t="str">
        <f>IF(AND(ISBLANK(AN515), ISBLANK(AO515)), "", _xlfn.CONCAT("[", IF(ISBLANK(AN515), "", _xlfn.CONCAT("[""mac"", """, AN515, """]")), IF(ISBLANK(AO515), "", _xlfn.CONCAT(", [""ip"", """, AO515, """]")), "]"))</f>
        <v/>
      </c>
    </row>
    <row r="516" spans="6:42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40"/>
      <c r="AP516" s="8" t="str">
        <f>IF(AND(ISBLANK(AN516), ISBLANK(AO516)), "", _xlfn.CONCAT("[", IF(ISBLANK(AN516), "", _xlfn.CONCAT("[""mac"", """, AN516, """]")), IF(ISBLANK(AO516), "", _xlfn.CONCAT(", [""ip"", """, AO516, """]")), "]"))</f>
        <v/>
      </c>
    </row>
    <row r="517" spans="6:42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40"/>
      <c r="AP517" s="8" t="str">
        <f>IF(AND(ISBLANK(AN517), ISBLANK(AO517)), "", _xlfn.CONCAT("[", IF(ISBLANK(AN517), "", _xlfn.CONCAT("[""mac"", """, AN517, """]")), IF(ISBLANK(AO517), "", _xlfn.CONCAT(", [""ip"", """, AO517, """]")), "]"))</f>
        <v/>
      </c>
    </row>
    <row r="518" spans="6:42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40"/>
      <c r="AP518" s="8" t="str">
        <f>IF(AND(ISBLANK(AN518), ISBLANK(AO518)), "", _xlfn.CONCAT("[", IF(ISBLANK(AN518), "", _xlfn.CONCAT("[""mac"", """, AN518, """]")), IF(ISBLANK(AO518), "", _xlfn.CONCAT(", [""ip"", """, AO518, """]")), "]"))</f>
        <v/>
      </c>
    </row>
    <row r="519" spans="6:42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40"/>
      <c r="AP519" s="8" t="str">
        <f>IF(AND(ISBLANK(AN519), ISBLANK(AO519)), "", _xlfn.CONCAT("[", IF(ISBLANK(AN519), "", _xlfn.CONCAT("[""mac"", """, AN519, """]")), IF(ISBLANK(AO519), "", _xlfn.CONCAT(", [""ip"", """, AO519, """]")), "]"))</f>
        <v/>
      </c>
    </row>
    <row r="520" spans="6:42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40"/>
      <c r="AP520" s="8" t="str">
        <f>IF(AND(ISBLANK(AN520), ISBLANK(AO520)), "", _xlfn.CONCAT("[", IF(ISBLANK(AN520), "", _xlfn.CONCAT("[""mac"", """, AN520, """]")), IF(ISBLANK(AO520), "", _xlfn.CONCAT(", [""ip"", """, AO520, """]")), "]"))</f>
        <v/>
      </c>
    </row>
    <row r="521" spans="6:42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40"/>
      <c r="AP521" s="8" t="str">
        <f>IF(AND(ISBLANK(AN521), ISBLANK(AO521)), "", _xlfn.CONCAT("[", IF(ISBLANK(AN521), "", _xlfn.CONCAT("[""mac"", """, AN521, """]")), IF(ISBLANK(AO521), "", _xlfn.CONCAT(", [""ip"", """, AO521, """]")), "]"))</f>
        <v/>
      </c>
    </row>
    <row r="522" spans="6:42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40"/>
      <c r="AP522" s="8" t="str">
        <f>IF(AND(ISBLANK(AN522), ISBLANK(AO522)), "", _xlfn.CONCAT("[", IF(ISBLANK(AN522), "", _xlfn.CONCAT("[""mac"", """, AN522, """]")), IF(ISBLANK(AO522), "", _xlfn.CONCAT(", [""ip"", """, AO522, """]")), "]"))</f>
        <v/>
      </c>
    </row>
    <row r="523" spans="6:42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40"/>
      <c r="AP523" s="8" t="str">
        <f>IF(AND(ISBLANK(AN523), ISBLANK(AO523)), "", _xlfn.CONCAT("[", IF(ISBLANK(AN523), "", _xlfn.CONCAT("[""mac"", """, AN523, """]")), IF(ISBLANK(AO523), "", _xlfn.CONCAT(", [""ip"", """, AO523, """]")), "]"))</f>
        <v/>
      </c>
    </row>
    <row r="524" spans="6:42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40"/>
      <c r="AP524" s="8" t="str">
        <f>IF(AND(ISBLANK(AN524), ISBLANK(AO524)), "", _xlfn.CONCAT("[", IF(ISBLANK(AN524), "", _xlfn.CONCAT("[""mac"", """, AN524, """]")), IF(ISBLANK(AO524), "", _xlfn.CONCAT(", [""ip"", """, AO524, """]")), "]"))</f>
        <v/>
      </c>
    </row>
    <row r="525" spans="6:42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40"/>
      <c r="AP525" s="8" t="str">
        <f>IF(AND(ISBLANK(AN525), ISBLANK(AO525)), "", _xlfn.CONCAT("[", IF(ISBLANK(AN525), "", _xlfn.CONCAT("[""mac"", """, AN525, """]")), IF(ISBLANK(AO525), "", _xlfn.CONCAT(", [""ip"", """, AO525, """]")), "]"))</f>
        <v/>
      </c>
    </row>
    <row r="526" spans="6:42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40"/>
      <c r="AP526" s="8" t="str">
        <f>IF(AND(ISBLANK(AN526), ISBLANK(AO526)), "", _xlfn.CONCAT("[", IF(ISBLANK(AN526), "", _xlfn.CONCAT("[""mac"", """, AN526, """]")), IF(ISBLANK(AO526), "", _xlfn.CONCAT(", [""ip"", """, AO526, """]")), "]"))</f>
        <v/>
      </c>
    </row>
    <row r="527" spans="6:42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40"/>
      <c r="AP527" s="8" t="str">
        <f>IF(AND(ISBLANK(AN527), ISBLANK(AO527)), "", _xlfn.CONCAT("[", IF(ISBLANK(AN527), "", _xlfn.CONCAT("[""mac"", """, AN527, """]")), IF(ISBLANK(AO527), "", _xlfn.CONCAT(", [""ip"", """, AO527, """]")), "]"))</f>
        <v/>
      </c>
    </row>
    <row r="528" spans="6:42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40"/>
      <c r="AP528" s="8" t="str">
        <f>IF(AND(ISBLANK(AN528), ISBLANK(AO528)), "", _xlfn.CONCAT("[", IF(ISBLANK(AN528), "", _xlfn.CONCAT("[""mac"", """, AN528, """]")), IF(ISBLANK(AO528), "", _xlfn.CONCAT(", [""ip"", """, AO528, """]")), "]"))</f>
        <v/>
      </c>
    </row>
    <row r="529" spans="6:42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40"/>
      <c r="AP529" s="8" t="str">
        <f>IF(AND(ISBLANK(AN529), ISBLANK(AO529)), "", _xlfn.CONCAT("[", IF(ISBLANK(AN529), "", _xlfn.CONCAT("[""mac"", """, AN529, """]")), IF(ISBLANK(AO529), "", _xlfn.CONCAT(", [""ip"", """, AO529, """]")), "]"))</f>
        <v/>
      </c>
    </row>
    <row r="530" spans="6:42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40"/>
      <c r="AP530" s="8" t="str">
        <f>IF(AND(ISBLANK(AN530), ISBLANK(AO530)), "", _xlfn.CONCAT("[", IF(ISBLANK(AN530), "", _xlfn.CONCAT("[""mac"", """, AN530, """]")), IF(ISBLANK(AO530), "", _xlfn.CONCAT(", [""ip"", """, AO530, """]")), "]"))</f>
        <v/>
      </c>
    </row>
    <row r="531" spans="6:42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40"/>
      <c r="AP531" s="8" t="str">
        <f>IF(AND(ISBLANK(AN531), ISBLANK(AO531)), "", _xlfn.CONCAT("[", IF(ISBLANK(AN531), "", _xlfn.CONCAT("[""mac"", """, AN531, """]")), IF(ISBLANK(AO531), "", _xlfn.CONCAT(", [""ip"", """, AO531, """]")), "]"))</f>
        <v/>
      </c>
    </row>
    <row r="532" spans="6:42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40"/>
      <c r="AP532" s="8" t="str">
        <f>IF(AND(ISBLANK(AN532), ISBLANK(AO532)), "", _xlfn.CONCAT("[", IF(ISBLANK(AN532), "", _xlfn.CONCAT("[""mac"", """, AN532, """]")), IF(ISBLANK(AO532), "", _xlfn.CONCAT(", [""ip"", """, AO532, """]")), "]"))</f>
        <v/>
      </c>
    </row>
    <row r="533" spans="6:42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40"/>
      <c r="AP533" s="8" t="str">
        <f>IF(AND(ISBLANK(AN533), ISBLANK(AO533)), "", _xlfn.CONCAT("[", IF(ISBLANK(AN533), "", _xlfn.CONCAT("[""mac"", """, AN533, """]")), IF(ISBLANK(AO533), "", _xlfn.CONCAT(", [""ip"", """, AO533, """]")), "]"))</f>
        <v/>
      </c>
    </row>
    <row r="534" spans="6:42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40"/>
      <c r="AP534" s="8" t="str">
        <f>IF(AND(ISBLANK(AN534), ISBLANK(AO534)), "", _xlfn.CONCAT("[", IF(ISBLANK(AN534), "", _xlfn.CONCAT("[""mac"", """, AN534, """]")), IF(ISBLANK(AO534), "", _xlfn.CONCAT(", [""ip"", """, AO534, """]")), "]"))</f>
        <v/>
      </c>
    </row>
    <row r="535" spans="6:42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40"/>
      <c r="AP535" s="8" t="str">
        <f>IF(AND(ISBLANK(AN535), ISBLANK(AO535)), "", _xlfn.CONCAT("[", IF(ISBLANK(AN535), "", _xlfn.CONCAT("[""mac"", """, AN535, """]")), IF(ISBLANK(AO535), "", _xlfn.CONCAT(", [""ip"", """, AO535, """]")), "]"))</f>
        <v/>
      </c>
    </row>
    <row r="536" spans="6:42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40"/>
      <c r="AP536" s="8" t="str">
        <f>IF(AND(ISBLANK(AN536), ISBLANK(AO536)), "", _xlfn.CONCAT("[", IF(ISBLANK(AN536), "", _xlfn.CONCAT("[""mac"", """, AN536, """]")), IF(ISBLANK(AO536), "", _xlfn.CONCAT(", [""ip"", """, AO536, """]")), "]"))</f>
        <v/>
      </c>
    </row>
    <row r="537" spans="6:42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40"/>
      <c r="AP537" s="8" t="str">
        <f>IF(AND(ISBLANK(AN537), ISBLANK(AO537)), "", _xlfn.CONCAT("[", IF(ISBLANK(AN537), "", _xlfn.CONCAT("[""mac"", """, AN537, """]")), IF(ISBLANK(AO537), "", _xlfn.CONCAT(", [""ip"", """, AO537, """]")), "]"))</f>
        <v/>
      </c>
    </row>
    <row r="538" spans="6:42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40"/>
      <c r="AP538" s="8" t="str">
        <f>IF(AND(ISBLANK(AN538), ISBLANK(AO538)), "", _xlfn.CONCAT("[", IF(ISBLANK(AN538), "", _xlfn.CONCAT("[""mac"", """, AN538, """]")), IF(ISBLANK(AO538), "", _xlfn.CONCAT(", [""ip"", """, AO538, """]")), "]"))</f>
        <v/>
      </c>
    </row>
    <row r="539" spans="6:42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40"/>
      <c r="AP539" s="8" t="str">
        <f>IF(AND(ISBLANK(AN539), ISBLANK(AO539)), "", _xlfn.CONCAT("[", IF(ISBLANK(AN539), "", _xlfn.CONCAT("[""mac"", """, AN539, """]")), IF(ISBLANK(AO539), "", _xlfn.CONCAT(", [""ip"", """, AO539, """]")), "]"))</f>
        <v/>
      </c>
    </row>
    <row r="540" spans="6:42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40"/>
      <c r="AP540" s="8" t="str">
        <f>IF(AND(ISBLANK(AN540), ISBLANK(AO540)), "", _xlfn.CONCAT("[", IF(ISBLANK(AN540), "", _xlfn.CONCAT("[""mac"", """, AN540, """]")), IF(ISBLANK(AO540), "", _xlfn.CONCAT(", [""ip"", """, AO540, """]")), "]"))</f>
        <v/>
      </c>
    </row>
    <row r="541" spans="6:42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40"/>
      <c r="AP541" s="8" t="str">
        <f>IF(AND(ISBLANK(AN541), ISBLANK(AO541)), "", _xlfn.CONCAT("[", IF(ISBLANK(AN541), "", _xlfn.CONCAT("[""mac"", """, AN541, """]")), IF(ISBLANK(AO541), "", _xlfn.CONCAT(", [""ip"", """, AO541, """]")), "]"))</f>
        <v/>
      </c>
    </row>
    <row r="542" spans="6:42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40"/>
      <c r="AP542" s="8" t="str">
        <f>IF(AND(ISBLANK(AN542), ISBLANK(AO542)), "", _xlfn.CONCAT("[", IF(ISBLANK(AN542), "", _xlfn.CONCAT("[""mac"", """, AN542, """]")), IF(ISBLANK(AO542), "", _xlfn.CONCAT(", [""ip"", """, AO542, """]")), "]"))</f>
        <v/>
      </c>
    </row>
    <row r="543" spans="6:42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40"/>
      <c r="AP543" s="8" t="str">
        <f>IF(AND(ISBLANK(AN543), ISBLANK(AO543)), "", _xlfn.CONCAT("[", IF(ISBLANK(AN543), "", _xlfn.CONCAT("[""mac"", """, AN543, """]")), IF(ISBLANK(AO543), "", _xlfn.CONCAT(", [""ip"", """, AO543, """]")), "]"))</f>
        <v/>
      </c>
    </row>
    <row r="544" spans="6:42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40"/>
      <c r="AP544" s="8" t="str">
        <f>IF(AND(ISBLANK(AN544), ISBLANK(AO544)), "", _xlfn.CONCAT("[", IF(ISBLANK(AN544), "", _xlfn.CONCAT("[""mac"", """, AN544, """]")), IF(ISBLANK(AO544), "", _xlfn.CONCAT(", [""ip"", """, AO544, """]")), "]"))</f>
        <v/>
      </c>
    </row>
    <row r="545" spans="6:42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40"/>
      <c r="AP545" s="8" t="str">
        <f>IF(AND(ISBLANK(AN545), ISBLANK(AO545)), "", _xlfn.CONCAT("[", IF(ISBLANK(AN545), "", _xlfn.CONCAT("[""mac"", """, AN545, """]")), IF(ISBLANK(AO545), "", _xlfn.CONCAT(", [""ip"", """, AO545, """]")), "]"))</f>
        <v/>
      </c>
    </row>
    <row r="546" spans="6:42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40"/>
      <c r="AP546" s="8" t="str">
        <f>IF(AND(ISBLANK(AN546), ISBLANK(AO546)), "", _xlfn.CONCAT("[", IF(ISBLANK(AN546), "", _xlfn.CONCAT("[""mac"", """, AN546, """]")), IF(ISBLANK(AO546), "", _xlfn.CONCAT(", [""ip"", """, AO546, """]")), "]"))</f>
        <v/>
      </c>
    </row>
    <row r="547" spans="6:42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40"/>
      <c r="AP547" s="8" t="str">
        <f>IF(AND(ISBLANK(AN547), ISBLANK(AO547)), "", _xlfn.CONCAT("[", IF(ISBLANK(AN547), "", _xlfn.CONCAT("[""mac"", """, AN547, """]")), IF(ISBLANK(AO547), "", _xlfn.CONCAT(", [""ip"", """, AO547, """]")), "]"))</f>
        <v/>
      </c>
    </row>
    <row r="548" spans="6:42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40"/>
      <c r="AP548" s="8" t="str">
        <f>IF(AND(ISBLANK(AN548), ISBLANK(AO548)), "", _xlfn.CONCAT("[", IF(ISBLANK(AN548), "", _xlfn.CONCAT("[""mac"", """, AN548, """]")), IF(ISBLANK(AO548), "", _xlfn.CONCAT(", [""ip"", """, AO548, """]")), "]"))</f>
        <v/>
      </c>
    </row>
    <row r="549" spans="6:42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40"/>
      <c r="AP549" s="8" t="str">
        <f>IF(AND(ISBLANK(AN549), ISBLANK(AO549)), "", _xlfn.CONCAT("[", IF(ISBLANK(AN549), "", _xlfn.CONCAT("[""mac"", """, AN549, """]")), IF(ISBLANK(AO549), "", _xlfn.CONCAT(", [""ip"", """, AO549, """]")), "]"))</f>
        <v/>
      </c>
    </row>
    <row r="550" spans="6:42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40"/>
      <c r="AP550" s="8" t="str">
        <f>IF(AND(ISBLANK(AN550), ISBLANK(AO550)), "", _xlfn.CONCAT("[", IF(ISBLANK(AN550), "", _xlfn.CONCAT("[""mac"", """, AN550, """]")), IF(ISBLANK(AO550), "", _xlfn.CONCAT(", [""ip"", """, AO550, """]")), "]"))</f>
        <v/>
      </c>
    </row>
    <row r="551" spans="6:42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40"/>
      <c r="AP551" s="8" t="str">
        <f>IF(AND(ISBLANK(AN551), ISBLANK(AO551)), "", _xlfn.CONCAT("[", IF(ISBLANK(AN551), "", _xlfn.CONCAT("[""mac"", """, AN551, """]")), IF(ISBLANK(AO551), "", _xlfn.CONCAT(", [""ip"", """, AO551, """]")), "]"))</f>
        <v/>
      </c>
    </row>
    <row r="552" spans="6:42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40"/>
      <c r="AP552" s="8" t="str">
        <f>IF(AND(ISBLANK(AN552), ISBLANK(AO552)), "", _xlfn.CONCAT("[", IF(ISBLANK(AN552), "", _xlfn.CONCAT("[""mac"", """, AN552, """]")), IF(ISBLANK(AO552), "", _xlfn.CONCAT(", [""ip"", """, AO552, """]")), "]"))</f>
        <v/>
      </c>
    </row>
    <row r="553" spans="6:42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40"/>
      <c r="AP553" s="8" t="str">
        <f>IF(AND(ISBLANK(AN553), ISBLANK(AO553)), "", _xlfn.CONCAT("[", IF(ISBLANK(AN553), "", _xlfn.CONCAT("[""mac"", """, AN553, """]")), IF(ISBLANK(AO553), "", _xlfn.CONCAT(", [""ip"", """, AO553, """]")), "]"))</f>
        <v/>
      </c>
    </row>
    <row r="554" spans="6:42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40"/>
      <c r="AP554" s="8" t="str">
        <f>IF(AND(ISBLANK(AN554), ISBLANK(AO554)), "", _xlfn.CONCAT("[", IF(ISBLANK(AN554), "", _xlfn.CONCAT("[""mac"", """, AN554, """]")), IF(ISBLANK(AO554), "", _xlfn.CONCAT(", [""ip"", """, AO554, """]")), "]"))</f>
        <v/>
      </c>
    </row>
    <row r="555" spans="6:42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40"/>
      <c r="AP555" s="8" t="str">
        <f>IF(AND(ISBLANK(AN555), ISBLANK(AO555)), "", _xlfn.CONCAT("[", IF(ISBLANK(AN555), "", _xlfn.CONCAT("[""mac"", """, AN555, """]")), IF(ISBLANK(AO555), "", _xlfn.CONCAT(", [""ip"", """, AO555, """]")), "]"))</f>
        <v/>
      </c>
    </row>
    <row r="556" spans="6:42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40"/>
      <c r="AP556" s="8" t="str">
        <f>IF(AND(ISBLANK(AN556), ISBLANK(AO556)), "", _xlfn.CONCAT("[", IF(ISBLANK(AN556), "", _xlfn.CONCAT("[""mac"", """, AN556, """]")), IF(ISBLANK(AO556), "", _xlfn.CONCAT(", [""ip"", """, AO556, """]")), "]"))</f>
        <v/>
      </c>
    </row>
    <row r="557" spans="6:42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40"/>
      <c r="AP557" s="8" t="str">
        <f>IF(AND(ISBLANK(AN557), ISBLANK(AO557)), "", _xlfn.CONCAT("[", IF(ISBLANK(AN557), "", _xlfn.CONCAT("[""mac"", """, AN557, """]")), IF(ISBLANK(AO557), "", _xlfn.CONCAT(", [""ip"", """, AO557, """]")), "]"))</f>
        <v/>
      </c>
    </row>
    <row r="558" spans="6:42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40"/>
      <c r="AP558" s="8" t="str">
        <f>IF(AND(ISBLANK(AN558), ISBLANK(AO558)), "", _xlfn.CONCAT("[", IF(ISBLANK(AN558), "", _xlfn.CONCAT("[""mac"", """, AN558, """]")), IF(ISBLANK(AO558), "", _xlfn.CONCAT(", [""ip"", """, AO558, """]")), "]"))</f>
        <v/>
      </c>
    </row>
    <row r="559" spans="6:42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40"/>
      <c r="AP559" s="8" t="str">
        <f>IF(AND(ISBLANK(AN559), ISBLANK(AO559)), "", _xlfn.CONCAT("[", IF(ISBLANK(AN559), "", _xlfn.CONCAT("[""mac"", """, AN559, """]")), IF(ISBLANK(AO559), "", _xlfn.CONCAT(", [""ip"", """, AO559, """]")), "]"))</f>
        <v/>
      </c>
    </row>
    <row r="560" spans="6:42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40"/>
      <c r="AP560" s="8" t="str">
        <f>IF(AND(ISBLANK(AN560), ISBLANK(AO560)), "", _xlfn.CONCAT("[", IF(ISBLANK(AN560), "", _xlfn.CONCAT("[""mac"", """, AN560, """]")), IF(ISBLANK(AO560), "", _xlfn.CONCAT(", [""ip"", """, AO560, """]")), "]"))</f>
        <v/>
      </c>
    </row>
    <row r="561" spans="6:42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40"/>
      <c r="AP561" s="8" t="str">
        <f>IF(AND(ISBLANK(AN561), ISBLANK(AO561)), "", _xlfn.CONCAT("[", IF(ISBLANK(AN561), "", _xlfn.CONCAT("[""mac"", """, AN561, """]")), IF(ISBLANK(AO561), "", _xlfn.CONCAT(", [""ip"", """, AO561, """]")), "]"))</f>
        <v/>
      </c>
    </row>
    <row r="562" spans="6:42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40"/>
      <c r="AP562" s="8" t="str">
        <f>IF(AND(ISBLANK(AN562), ISBLANK(AO562)), "", _xlfn.CONCAT("[", IF(ISBLANK(AN562), "", _xlfn.CONCAT("[""mac"", """, AN562, """]")), IF(ISBLANK(AO562), "", _xlfn.CONCAT(", [""ip"", """, AO562, """]")), "]"))</f>
        <v/>
      </c>
    </row>
    <row r="563" spans="6:42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40"/>
      <c r="AP563" s="8" t="str">
        <f>IF(AND(ISBLANK(AN563), ISBLANK(AO563)), "", _xlfn.CONCAT("[", IF(ISBLANK(AN563), "", _xlfn.CONCAT("[""mac"", """, AN563, """]")), IF(ISBLANK(AO563), "", _xlfn.CONCAT(", [""ip"", """, AO563, """]")), "]"))</f>
        <v/>
      </c>
    </row>
    <row r="564" spans="6:42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40"/>
      <c r="AP564" s="8" t="str">
        <f>IF(AND(ISBLANK(AN564), ISBLANK(AO564)), "", _xlfn.CONCAT("[", IF(ISBLANK(AN564), "", _xlfn.CONCAT("[""mac"", """, AN564, """]")), IF(ISBLANK(AO564), "", _xlfn.CONCAT(", [""ip"", """, AO564, """]")), "]"))</f>
        <v/>
      </c>
    </row>
    <row r="565" spans="6:42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40"/>
      <c r="AP565" s="8" t="str">
        <f>IF(AND(ISBLANK(AN565), ISBLANK(AO565)), "", _xlfn.CONCAT("[", IF(ISBLANK(AN565), "", _xlfn.CONCAT("[""mac"", """, AN565, """]")), IF(ISBLANK(AO565), "", _xlfn.CONCAT(", [""ip"", """, AO565, """]")), "]"))</f>
        <v/>
      </c>
    </row>
    <row r="566" spans="6:42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40"/>
      <c r="AP566" s="8" t="str">
        <f>IF(AND(ISBLANK(AN566), ISBLANK(AO566)), "", _xlfn.CONCAT("[", IF(ISBLANK(AN566), "", _xlfn.CONCAT("[""mac"", """, AN566, """]")), IF(ISBLANK(AO566), "", _xlfn.CONCAT(", [""ip"", """, AO566, """]")), "]"))</f>
        <v/>
      </c>
    </row>
    <row r="567" spans="6:42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40"/>
      <c r="AP567" s="8" t="str">
        <f>IF(AND(ISBLANK(AN567), ISBLANK(AO567)), "", _xlfn.CONCAT("[", IF(ISBLANK(AN567), "", _xlfn.CONCAT("[""mac"", """, AN567, """]")), IF(ISBLANK(AO567), "", _xlfn.CONCAT(", [""ip"", """, AO567, """]")), "]"))</f>
        <v/>
      </c>
    </row>
    <row r="568" spans="6:42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40"/>
      <c r="AP568" s="8" t="str">
        <f>IF(AND(ISBLANK(AN568), ISBLANK(AO568)), "", _xlfn.CONCAT("[", IF(ISBLANK(AN568), "", _xlfn.CONCAT("[""mac"", """, AN568, """]")), IF(ISBLANK(AO568), "", _xlfn.CONCAT(", [""ip"", """, AO568, """]")), "]"))</f>
        <v/>
      </c>
    </row>
    <row r="569" spans="6:42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40"/>
      <c r="AP569" s="8" t="str">
        <f>IF(AND(ISBLANK(AN569), ISBLANK(AO569)), "", _xlfn.CONCAT("[", IF(ISBLANK(AN569), "", _xlfn.CONCAT("[""mac"", """, AN569, """]")), IF(ISBLANK(AO569), "", _xlfn.CONCAT(", [""ip"", """, AO569, """]")), "]"))</f>
        <v/>
      </c>
    </row>
    <row r="570" spans="6:42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40"/>
      <c r="AP570" s="8" t="str">
        <f>IF(AND(ISBLANK(AN570), ISBLANK(AO570)), "", _xlfn.CONCAT("[", IF(ISBLANK(AN570), "", _xlfn.CONCAT("[""mac"", """, AN570, """]")), IF(ISBLANK(AO570), "", _xlfn.CONCAT(", [""ip"", """, AO570, """]")), "]"))</f>
        <v/>
      </c>
    </row>
    <row r="571" spans="6:42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40"/>
      <c r="AP571" s="8" t="str">
        <f>IF(AND(ISBLANK(AN571), ISBLANK(AO571)), "", _xlfn.CONCAT("[", IF(ISBLANK(AN571), "", _xlfn.CONCAT("[""mac"", """, AN571, """]")), IF(ISBLANK(AO571), "", _xlfn.CONCAT(", [""ip"", """, AO571, """]")), "]"))</f>
        <v/>
      </c>
    </row>
    <row r="572" spans="6:42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40"/>
      <c r="AP572" s="8" t="str">
        <f>IF(AND(ISBLANK(AN572), ISBLANK(AO572)), "", _xlfn.CONCAT("[", IF(ISBLANK(AN572), "", _xlfn.CONCAT("[""mac"", """, AN572, """]")), IF(ISBLANK(AO572), "", _xlfn.CONCAT(", [""ip"", """, AO572, """]")), "]"))</f>
        <v/>
      </c>
    </row>
    <row r="573" spans="6:42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40"/>
      <c r="AP573" s="8" t="str">
        <f>IF(AND(ISBLANK(AN573), ISBLANK(AO573)), "", _xlfn.CONCAT("[", IF(ISBLANK(AN573), "", _xlfn.CONCAT("[""mac"", """, AN573, """]")), IF(ISBLANK(AO573), "", _xlfn.CONCAT(", [""ip"", """, AO573, """]")), "]"))</f>
        <v/>
      </c>
    </row>
    <row r="574" spans="6:42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40"/>
      <c r="AP574" s="8" t="str">
        <f>IF(AND(ISBLANK(AN574), ISBLANK(AO574)), "", _xlfn.CONCAT("[", IF(ISBLANK(AN574), "", _xlfn.CONCAT("[""mac"", """, AN574, """]")), IF(ISBLANK(AO574), "", _xlfn.CONCAT(", [""ip"", """, AO574, """]")), "]"))</f>
        <v/>
      </c>
    </row>
    <row r="575" spans="6:42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40"/>
      <c r="AP575" s="8" t="str">
        <f>IF(AND(ISBLANK(AN575), ISBLANK(AO575)), "", _xlfn.CONCAT("[", IF(ISBLANK(AN575), "", _xlfn.CONCAT("[""mac"", """, AN575, """]")), IF(ISBLANK(AO575), "", _xlfn.CONCAT(", [""ip"", """, AO575, """]")), "]"))</f>
        <v/>
      </c>
    </row>
    <row r="576" spans="6:42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40"/>
      <c r="AP576" s="8" t="str">
        <f>IF(AND(ISBLANK(AN576), ISBLANK(AO576)), "", _xlfn.CONCAT("[", IF(ISBLANK(AN576), "", _xlfn.CONCAT("[""mac"", """, AN576, """]")), IF(ISBLANK(AO576), "", _xlfn.CONCAT(", [""ip"", """, AO576, """]")), "]"))</f>
        <v/>
      </c>
    </row>
    <row r="577" spans="6:42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40"/>
      <c r="AP577" s="8" t="str">
        <f>IF(AND(ISBLANK(AN577), ISBLANK(AO577)), "", _xlfn.CONCAT("[", IF(ISBLANK(AN577), "", _xlfn.CONCAT("[""mac"", """, AN577, """]")), IF(ISBLANK(AO577), "", _xlfn.CONCAT(", [""ip"", """, AO577, """]")), "]"))</f>
        <v/>
      </c>
    </row>
    <row r="578" spans="6:42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40"/>
      <c r="AP578" s="8" t="str">
        <f>IF(AND(ISBLANK(AN578), ISBLANK(AO578)), "", _xlfn.CONCAT("[", IF(ISBLANK(AN578), "", _xlfn.CONCAT("[""mac"", """, AN578, """]")), IF(ISBLANK(AO578), "", _xlfn.CONCAT(", [""ip"", """, AO578, """]")), "]"))</f>
        <v/>
      </c>
    </row>
    <row r="579" spans="6:42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40"/>
      <c r="AP579" s="8" t="str">
        <f>IF(AND(ISBLANK(AN579), ISBLANK(AO579)), "", _xlfn.CONCAT("[", IF(ISBLANK(AN579), "", _xlfn.CONCAT("[""mac"", """, AN579, """]")), IF(ISBLANK(AO579), "", _xlfn.CONCAT(", [""ip"", """, AO579, """]")), "]"))</f>
        <v/>
      </c>
    </row>
    <row r="580" spans="6:42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40"/>
      <c r="AP580" s="8" t="str">
        <f>IF(AND(ISBLANK(AN580), ISBLANK(AO580)), "", _xlfn.CONCAT("[", IF(ISBLANK(AN580), "", _xlfn.CONCAT("[""mac"", """, AN580, """]")), IF(ISBLANK(AO580), "", _xlfn.CONCAT(", [""ip"", """, AO580, """]")), "]"))</f>
        <v/>
      </c>
    </row>
    <row r="581" spans="6:42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40"/>
      <c r="AP581" s="8" t="str">
        <f>IF(AND(ISBLANK(AN581), ISBLANK(AO581)), "", _xlfn.CONCAT("[", IF(ISBLANK(AN581), "", _xlfn.CONCAT("[""mac"", """, AN581, """]")), IF(ISBLANK(AO581), "", _xlfn.CONCAT(", [""ip"", """, AO581, """]")), "]"))</f>
        <v/>
      </c>
    </row>
    <row r="582" spans="6:42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40"/>
      <c r="AP582" s="8" t="str">
        <f>IF(AND(ISBLANK(AN582), ISBLANK(AO582)), "", _xlfn.CONCAT("[", IF(ISBLANK(AN582), "", _xlfn.CONCAT("[""mac"", """, AN582, """]")), IF(ISBLANK(AO582), "", _xlfn.CONCAT(", [""ip"", """, AO582, """]")), "]"))</f>
        <v/>
      </c>
    </row>
    <row r="583" spans="6:42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40"/>
      <c r="AP583" s="8" t="str">
        <f>IF(AND(ISBLANK(AN583), ISBLANK(AO583)), "", _xlfn.CONCAT("[", IF(ISBLANK(AN583), "", _xlfn.CONCAT("[""mac"", """, AN583, """]")), IF(ISBLANK(AO583), "", _xlfn.CONCAT(", [""ip"", """, AO583, """]")), "]"))</f>
        <v/>
      </c>
    </row>
    <row r="584" spans="6:42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40"/>
      <c r="AP584" s="8" t="str">
        <f>IF(AND(ISBLANK(AN584), ISBLANK(AO584)), "", _xlfn.CONCAT("[", IF(ISBLANK(AN584), "", _xlfn.CONCAT("[""mac"", """, AN584, """]")), IF(ISBLANK(AO584), "", _xlfn.CONCAT(", [""ip"", """, AO584, """]")), "]"))</f>
        <v/>
      </c>
    </row>
    <row r="585" spans="6:42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40"/>
      <c r="AP585" s="8" t="str">
        <f>IF(AND(ISBLANK(AN585), ISBLANK(AO585)), "", _xlfn.CONCAT("[", IF(ISBLANK(AN585), "", _xlfn.CONCAT("[""mac"", """, AN585, """]")), IF(ISBLANK(AO585), "", _xlfn.CONCAT(", [""ip"", """, AO585, """]")), "]"))</f>
        <v/>
      </c>
    </row>
    <row r="586" spans="6:42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40"/>
      <c r="AP586" s="8" t="str">
        <f>IF(AND(ISBLANK(AN586), ISBLANK(AO586)), "", _xlfn.CONCAT("[", IF(ISBLANK(AN586), "", _xlfn.CONCAT("[""mac"", """, AN586, """]")), IF(ISBLANK(AO586), "", _xlfn.CONCAT(", [""ip"", """, AO586, """]")), "]"))</f>
        <v/>
      </c>
    </row>
    <row r="587" spans="6:42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40"/>
      <c r="AP587" s="8" t="str">
        <f>IF(AND(ISBLANK(AN587), ISBLANK(AO587)), "", _xlfn.CONCAT("[", IF(ISBLANK(AN587), "", _xlfn.CONCAT("[""mac"", """, AN587, """]")), IF(ISBLANK(AO587), "", _xlfn.CONCAT(", [""ip"", """, AO587, """]")), "]"))</f>
        <v/>
      </c>
    </row>
    <row r="588" spans="6:42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40"/>
      <c r="AP588" s="8" t="str">
        <f>IF(AND(ISBLANK(AN588), ISBLANK(AO588)), "", _xlfn.CONCAT("[", IF(ISBLANK(AN588), "", _xlfn.CONCAT("[""mac"", """, AN588, """]")), IF(ISBLANK(AO588), "", _xlfn.CONCAT(", [""ip"", """, AO588, """]")), "]"))</f>
        <v/>
      </c>
    </row>
    <row r="589" spans="6:42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40"/>
      <c r="AP589" s="8" t="str">
        <f>IF(AND(ISBLANK(AN589), ISBLANK(AO589)), "", _xlfn.CONCAT("[", IF(ISBLANK(AN589), "", _xlfn.CONCAT("[""mac"", """, AN589, """]")), IF(ISBLANK(AO589), "", _xlfn.CONCAT(", [""ip"", """, AO589, """]")), "]"))</f>
        <v/>
      </c>
    </row>
    <row r="590" spans="6:42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40"/>
      <c r="AP590" s="8" t="str">
        <f>IF(AND(ISBLANK(AN590), ISBLANK(AO590)), "", _xlfn.CONCAT("[", IF(ISBLANK(AN590), "", _xlfn.CONCAT("[""mac"", """, AN590, """]")), IF(ISBLANK(AO590), "", _xlfn.CONCAT(", [""ip"", """, AO590, """]")), "]"))</f>
        <v/>
      </c>
    </row>
    <row r="591" spans="6:42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40"/>
      <c r="AP591" s="8" t="str">
        <f>IF(AND(ISBLANK(AN591), ISBLANK(AO591)), "", _xlfn.CONCAT("[", IF(ISBLANK(AN591), "", _xlfn.CONCAT("[""mac"", """, AN591, """]")), IF(ISBLANK(AO591), "", _xlfn.CONCAT(", [""ip"", """, AO591, """]")), "]"))</f>
        <v/>
      </c>
    </row>
    <row r="592" spans="6:42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40"/>
      <c r="AP592" s="8" t="str">
        <f>IF(AND(ISBLANK(AN592), ISBLANK(AO592)), "", _xlfn.CONCAT("[", IF(ISBLANK(AN592), "", _xlfn.CONCAT("[""mac"", """, AN592, """]")), IF(ISBLANK(AO592), "", _xlfn.CONCAT(", [""ip"", """, AO592, """]")), "]"))</f>
        <v/>
      </c>
    </row>
    <row r="593" spans="6:42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40"/>
      <c r="AP593" s="8" t="str">
        <f>IF(AND(ISBLANK(AN593), ISBLANK(AO593)), "", _xlfn.CONCAT("[", IF(ISBLANK(AN593), "", _xlfn.CONCAT("[""mac"", """, AN593, """]")), IF(ISBLANK(AO593), "", _xlfn.CONCAT(", [""ip"", """, AO593, """]")), "]"))</f>
        <v/>
      </c>
    </row>
    <row r="594" spans="6:42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40"/>
      <c r="AP594" s="8" t="str">
        <f>IF(AND(ISBLANK(AN594), ISBLANK(AO594)), "", _xlfn.CONCAT("[", IF(ISBLANK(AN594), "", _xlfn.CONCAT("[""mac"", """, AN594, """]")), IF(ISBLANK(AO594), "", _xlfn.CONCAT(", [""ip"", """, AO594, """]")), "]"))</f>
        <v/>
      </c>
    </row>
    <row r="595" spans="6:42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40"/>
      <c r="AP595" s="8" t="str">
        <f>IF(AND(ISBLANK(AN595), ISBLANK(AO595)), "", _xlfn.CONCAT("[", IF(ISBLANK(AN595), "", _xlfn.CONCAT("[""mac"", """, AN595, """]")), IF(ISBLANK(AO595), "", _xlfn.CONCAT(", [""ip"", """, AO595, """]")), "]"))</f>
        <v/>
      </c>
    </row>
    <row r="596" spans="6:42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40"/>
      <c r="AP596" s="8" t="str">
        <f>IF(AND(ISBLANK(AN596), ISBLANK(AO596)), "", _xlfn.CONCAT("[", IF(ISBLANK(AN596), "", _xlfn.CONCAT("[""mac"", """, AN596, """]")), IF(ISBLANK(AO596), "", _xlfn.CONCAT(", [""ip"", """, AO596, """]")), "]"))</f>
        <v/>
      </c>
    </row>
    <row r="597" spans="6:42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40"/>
      <c r="AP597" s="8" t="str">
        <f>IF(AND(ISBLANK(AN597), ISBLANK(AO597)), "", _xlfn.CONCAT("[", IF(ISBLANK(AN597), "", _xlfn.CONCAT("[""mac"", """, AN597, """]")), IF(ISBLANK(AO597), "", _xlfn.CONCAT(", [""ip"", """, AO597, """]")), "]"))</f>
        <v/>
      </c>
    </row>
    <row r="598" spans="6:42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40"/>
      <c r="AP598" s="8" t="str">
        <f>IF(AND(ISBLANK(AN598), ISBLANK(AO598)), "", _xlfn.CONCAT("[", IF(ISBLANK(AN598), "", _xlfn.CONCAT("[""mac"", """, AN598, """]")), IF(ISBLANK(AO598), "", _xlfn.CONCAT(", [""ip"", """, AO598, """]")), "]"))</f>
        <v/>
      </c>
    </row>
    <row r="599" spans="6:42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40"/>
      <c r="AP599" s="8" t="str">
        <f>IF(AND(ISBLANK(AN599), ISBLANK(AO599)), "", _xlfn.CONCAT("[", IF(ISBLANK(AN599), "", _xlfn.CONCAT("[""mac"", """, AN599, """]")), IF(ISBLANK(AO599), "", _xlfn.CONCAT(", [""ip"", """, AO599, """]")), "]"))</f>
        <v/>
      </c>
    </row>
    <row r="600" spans="6:42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40"/>
      <c r="AP600" s="8" t="str">
        <f>IF(AND(ISBLANK(AN600), ISBLANK(AO600)), "", _xlfn.CONCAT("[", IF(ISBLANK(AN600), "", _xlfn.CONCAT("[""mac"", """, AN600, """]")), IF(ISBLANK(AO600), "", _xlfn.CONCAT(", [""ip"", """, AO600, """]")), "]"))</f>
        <v/>
      </c>
    </row>
    <row r="601" spans="6:42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40"/>
      <c r="AP601" s="8" t="str">
        <f>IF(AND(ISBLANK(AN601), ISBLANK(AO601)), "", _xlfn.CONCAT("[", IF(ISBLANK(AN601), "", _xlfn.CONCAT("[""mac"", """, AN601, """]")), IF(ISBLANK(AO601), "", _xlfn.CONCAT(", [""ip"", """, AO601, """]")), "]"))</f>
        <v/>
      </c>
    </row>
    <row r="602" spans="6:42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40"/>
      <c r="AP602" s="8" t="str">
        <f>IF(AND(ISBLANK(AN602), ISBLANK(AO602)), "", _xlfn.CONCAT("[", IF(ISBLANK(AN602), "", _xlfn.CONCAT("[""mac"", """, AN602, """]")), IF(ISBLANK(AO602), "", _xlfn.CONCAT(", [""ip"", """, AO602, """]")), "]"))</f>
        <v/>
      </c>
    </row>
    <row r="603" spans="6:42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40"/>
      <c r="AP603" s="8" t="str">
        <f>IF(AND(ISBLANK(AN603), ISBLANK(AO603)), "", _xlfn.CONCAT("[", IF(ISBLANK(AN603), "", _xlfn.CONCAT("[""mac"", """, AN603, """]")), IF(ISBLANK(AO603), "", _xlfn.CONCAT(", [""ip"", """, AO603, """]")), "]"))</f>
        <v/>
      </c>
    </row>
    <row r="604" spans="6:42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40"/>
      <c r="AP604" s="8" t="str">
        <f>IF(AND(ISBLANK(AN604), ISBLANK(AO604)), "", _xlfn.CONCAT("[", IF(ISBLANK(AN604), "", _xlfn.CONCAT("[""mac"", """, AN604, """]")), IF(ISBLANK(AO604), "", _xlfn.CONCAT(", [""ip"", """, AO604, """]")), "]"))</f>
        <v/>
      </c>
    </row>
    <row r="605" spans="6:42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40"/>
      <c r="AP605" s="8" t="str">
        <f>IF(AND(ISBLANK(AN605), ISBLANK(AO605)), "", _xlfn.CONCAT("[", IF(ISBLANK(AN605), "", _xlfn.CONCAT("[""mac"", """, AN605, """]")), IF(ISBLANK(AO605), "", _xlfn.CONCAT(", [""ip"", """, AO605, """]")), "]"))</f>
        <v/>
      </c>
    </row>
    <row r="606" spans="6:42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40"/>
      <c r="AP606" s="8" t="str">
        <f>IF(AND(ISBLANK(AN606), ISBLANK(AO606)), "", _xlfn.CONCAT("[", IF(ISBLANK(AN606), "", _xlfn.CONCAT("[""mac"", """, AN606, """]")), IF(ISBLANK(AO606), "", _xlfn.CONCAT(", [""ip"", """, AO606, """]")), "]"))</f>
        <v/>
      </c>
    </row>
    <row r="607" spans="6:42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40"/>
      <c r="AP607" s="8" t="str">
        <f>IF(AND(ISBLANK(AN607), ISBLANK(AO607)), "", _xlfn.CONCAT("[", IF(ISBLANK(AN607), "", _xlfn.CONCAT("[""mac"", """, AN607, """]")), IF(ISBLANK(AO607), "", _xlfn.CONCAT(", [""ip"", """, AO607, """]")), "]"))</f>
        <v/>
      </c>
    </row>
    <row r="608" spans="6:42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40"/>
      <c r="AP608" s="8" t="str">
        <f>IF(AND(ISBLANK(AN608), ISBLANK(AO608)), "", _xlfn.CONCAT("[", IF(ISBLANK(AN608), "", _xlfn.CONCAT("[""mac"", """, AN608, """]")), IF(ISBLANK(AO608), "", _xlfn.CONCAT(", [""ip"", """, AO608, """]")), "]"))</f>
        <v/>
      </c>
    </row>
    <row r="609" spans="6:42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40"/>
      <c r="AP609" s="8" t="str">
        <f>IF(AND(ISBLANK(AN609), ISBLANK(AO609)), "", _xlfn.CONCAT("[", IF(ISBLANK(AN609), "", _xlfn.CONCAT("[""mac"", """, AN609, """]")), IF(ISBLANK(AO609), "", _xlfn.CONCAT(", [""ip"", """, AO609, """]")), "]"))</f>
        <v/>
      </c>
    </row>
    <row r="610" spans="6:42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40"/>
      <c r="AP610" s="8" t="str">
        <f>IF(AND(ISBLANK(AN610), ISBLANK(AO610)), "", _xlfn.CONCAT("[", IF(ISBLANK(AN610), "", _xlfn.CONCAT("[""mac"", """, AN610, """]")), IF(ISBLANK(AO610), "", _xlfn.CONCAT(", [""ip"", """, AO610, """]")), "]"))</f>
        <v/>
      </c>
    </row>
    <row r="611" spans="6:42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40"/>
      <c r="AP611" s="8" t="str">
        <f>IF(AND(ISBLANK(AN611), ISBLANK(AO611)), "", _xlfn.CONCAT("[", IF(ISBLANK(AN611), "", _xlfn.CONCAT("[""mac"", """, AN611, """]")), IF(ISBLANK(AO611), "", _xlfn.CONCAT(", [""ip"", """, AO611, """]")), "]"))</f>
        <v/>
      </c>
    </row>
    <row r="612" spans="6:42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40"/>
      <c r="AP612" s="8" t="str">
        <f>IF(AND(ISBLANK(AN612), ISBLANK(AO612)), "", _xlfn.CONCAT("[", IF(ISBLANK(AN612), "", _xlfn.CONCAT("[""mac"", """, AN612, """]")), IF(ISBLANK(AO612), "", _xlfn.CONCAT(", [""ip"", """, AO612, """]")), "]"))</f>
        <v/>
      </c>
    </row>
    <row r="613" spans="6:42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40"/>
      <c r="AP613" s="8" t="str">
        <f>IF(AND(ISBLANK(AN613), ISBLANK(AO613)), "", _xlfn.CONCAT("[", IF(ISBLANK(AN613), "", _xlfn.CONCAT("[""mac"", """, AN613, """]")), IF(ISBLANK(AO613), "", _xlfn.CONCAT(", [""ip"", """, AO613, """]")), "]"))</f>
        <v/>
      </c>
    </row>
    <row r="614" spans="6:42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40"/>
      <c r="AP614" s="8" t="str">
        <f>IF(AND(ISBLANK(AN614), ISBLANK(AO614)), "", _xlfn.CONCAT("[", IF(ISBLANK(AN614), "", _xlfn.CONCAT("[""mac"", """, AN614, """]")), IF(ISBLANK(AO614), "", _xlfn.CONCAT(", [""ip"", """, AO614, """]")), "]"))</f>
        <v/>
      </c>
    </row>
    <row r="615" spans="6:42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40"/>
      <c r="AP615" s="8" t="str">
        <f>IF(AND(ISBLANK(AN615), ISBLANK(AO615)), "", _xlfn.CONCAT("[", IF(ISBLANK(AN615), "", _xlfn.CONCAT("[""mac"", """, AN615, """]")), IF(ISBLANK(AO615), "", _xlfn.CONCAT(", [""ip"", """, AO615, """]")), "]"))</f>
        <v/>
      </c>
    </row>
    <row r="616" spans="6:42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40"/>
      <c r="AP616" s="8" t="str">
        <f>IF(AND(ISBLANK(AN616), ISBLANK(AO616)), "", _xlfn.CONCAT("[", IF(ISBLANK(AN616), "", _xlfn.CONCAT("[""mac"", """, AN616, """]")), IF(ISBLANK(AO616), "", _xlfn.CONCAT(", [""ip"", """, AO616, """]")), "]"))</f>
        <v/>
      </c>
    </row>
    <row r="617" spans="6:42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40"/>
      <c r="AP617" s="8" t="str">
        <f>IF(AND(ISBLANK(AN617), ISBLANK(AO617)), "", _xlfn.CONCAT("[", IF(ISBLANK(AN617), "", _xlfn.CONCAT("[""mac"", """, AN617, """]")), IF(ISBLANK(AO617), "", _xlfn.CONCAT(", [""ip"", """, AO617, """]")), "]"))</f>
        <v/>
      </c>
    </row>
    <row r="618" spans="6:42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40"/>
      <c r="AP618" s="8" t="str">
        <f>IF(AND(ISBLANK(AN618), ISBLANK(AO618)), "", _xlfn.CONCAT("[", IF(ISBLANK(AN618), "", _xlfn.CONCAT("[""mac"", """, AN618, """]")), IF(ISBLANK(AO618), "", _xlfn.CONCAT(", [""ip"", """, AO618, """]")), "]"))</f>
        <v/>
      </c>
    </row>
    <row r="619" spans="6:42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40"/>
      <c r="AP619" s="8" t="str">
        <f>IF(AND(ISBLANK(AN619), ISBLANK(AO619)), "", _xlfn.CONCAT("[", IF(ISBLANK(AN619), "", _xlfn.CONCAT("[""mac"", """, AN619, """]")), IF(ISBLANK(AO619), "", _xlfn.CONCAT(", [""ip"", """, AO619, """]")), "]"))</f>
        <v/>
      </c>
    </row>
    <row r="620" spans="6:42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40"/>
      <c r="AP620" s="8" t="str">
        <f>IF(AND(ISBLANK(AN620), ISBLANK(AO620)), "", _xlfn.CONCAT("[", IF(ISBLANK(AN620), "", _xlfn.CONCAT("[""mac"", """, AN620, """]")), IF(ISBLANK(AO620), "", _xlfn.CONCAT(", [""ip"", """, AO620, """]")), "]"))</f>
        <v/>
      </c>
    </row>
    <row r="621" spans="6:42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40"/>
      <c r="AP621" s="8" t="str">
        <f>IF(AND(ISBLANK(AN621), ISBLANK(AO621)), "", _xlfn.CONCAT("[", IF(ISBLANK(AN621), "", _xlfn.CONCAT("[""mac"", """, AN621, """]")), IF(ISBLANK(AO621), "", _xlfn.CONCAT(", [""ip"", """, AO621, """]")), "]"))</f>
        <v/>
      </c>
    </row>
    <row r="622" spans="6:42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40"/>
      <c r="AP622" s="8" t="str">
        <f>IF(AND(ISBLANK(AN622), ISBLANK(AO622)), "", _xlfn.CONCAT("[", IF(ISBLANK(AN622), "", _xlfn.CONCAT("[""mac"", """, AN622, """]")), IF(ISBLANK(AO622), "", _xlfn.CONCAT(", [""ip"", """, AO622, """]")), "]"))</f>
        <v/>
      </c>
    </row>
    <row r="623" spans="6:42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40"/>
      <c r="AP623" s="8" t="str">
        <f>IF(AND(ISBLANK(AN623), ISBLANK(AO623)), "", _xlfn.CONCAT("[", IF(ISBLANK(AN623), "", _xlfn.CONCAT("[""mac"", """, AN623, """]")), IF(ISBLANK(AO623), "", _xlfn.CONCAT(", [""ip"", """, AO623, """]")), "]"))</f>
        <v/>
      </c>
    </row>
    <row r="624" spans="6:42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40"/>
      <c r="AP624" s="8" t="str">
        <f>IF(AND(ISBLANK(AN624), ISBLANK(AO624)), "", _xlfn.CONCAT("[", IF(ISBLANK(AN624), "", _xlfn.CONCAT("[""mac"", """, AN624, """]")), IF(ISBLANK(AO624), "", _xlfn.CONCAT(", [""ip"", """, AO624, """]")), "]"))</f>
        <v/>
      </c>
    </row>
    <row r="625" spans="6:42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40"/>
      <c r="AP625" s="8" t="str">
        <f>IF(AND(ISBLANK(AN625), ISBLANK(AO625)), "", _xlfn.CONCAT("[", IF(ISBLANK(AN625), "", _xlfn.CONCAT("[""mac"", """, AN625, """]")), IF(ISBLANK(AO625), "", _xlfn.CONCAT(", [""ip"", """, AO625, """]")), "]"))</f>
        <v/>
      </c>
    </row>
    <row r="626" spans="6:42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40"/>
      <c r="AP626" s="8" t="str">
        <f>IF(AND(ISBLANK(AN626), ISBLANK(AO626)), "", _xlfn.CONCAT("[", IF(ISBLANK(AN626), "", _xlfn.CONCAT("[""mac"", """, AN626, """]")), IF(ISBLANK(AO626), "", _xlfn.CONCAT(", [""ip"", """, AO626, """]")), "]"))</f>
        <v/>
      </c>
    </row>
    <row r="627" spans="6:42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40"/>
      <c r="AP627" s="8" t="str">
        <f>IF(AND(ISBLANK(AN627), ISBLANK(AO627)), "", _xlfn.CONCAT("[", IF(ISBLANK(AN627), "", _xlfn.CONCAT("[""mac"", """, AN627, """]")), IF(ISBLANK(AO627), "", _xlfn.CONCAT(", [""ip"", """, AO627, """]")), "]"))</f>
        <v/>
      </c>
    </row>
    <row r="628" spans="6:42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40"/>
      <c r="AP628" s="8" t="str">
        <f>IF(AND(ISBLANK(AN628), ISBLANK(AO628)), "", _xlfn.CONCAT("[", IF(ISBLANK(AN628), "", _xlfn.CONCAT("[""mac"", """, AN628, """]")), IF(ISBLANK(AO628), "", _xlfn.CONCAT(", [""ip"", """, AO628, """]")), "]"))</f>
        <v/>
      </c>
    </row>
    <row r="629" spans="6:42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40"/>
      <c r="AP629" s="8" t="str">
        <f>IF(AND(ISBLANK(AN629), ISBLANK(AO629)), "", _xlfn.CONCAT("[", IF(ISBLANK(AN629), "", _xlfn.CONCAT("[""mac"", """, AN629, """]")), IF(ISBLANK(AO629), "", _xlfn.CONCAT(", [""ip"", """, AO629, """]")), "]"))</f>
        <v/>
      </c>
    </row>
    <row r="630" spans="6:42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40"/>
      <c r="AP630" s="8" t="str">
        <f>IF(AND(ISBLANK(AN630), ISBLANK(AO630)), "", _xlfn.CONCAT("[", IF(ISBLANK(AN630), "", _xlfn.CONCAT("[""mac"", """, AN630, """]")), IF(ISBLANK(AO630), "", _xlfn.CONCAT(", [""ip"", """, AO630, """]")), "]"))</f>
        <v/>
      </c>
    </row>
    <row r="631" spans="6:42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40"/>
      <c r="AP631" s="8" t="str">
        <f>IF(AND(ISBLANK(AN631), ISBLANK(AO631)), "", _xlfn.CONCAT("[", IF(ISBLANK(AN631), "", _xlfn.CONCAT("[""mac"", """, AN631, """]")), IF(ISBLANK(AO631), "", _xlfn.CONCAT(", [""ip"", """, AO631, """]")), "]"))</f>
        <v/>
      </c>
    </row>
    <row r="632" spans="6:42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40"/>
      <c r="AP632" s="8" t="str">
        <f>IF(AND(ISBLANK(AN632), ISBLANK(AO632)), "", _xlfn.CONCAT("[", IF(ISBLANK(AN632), "", _xlfn.CONCAT("[""mac"", """, AN632, """]")), IF(ISBLANK(AO632), "", _xlfn.CONCAT(", [""ip"", """, AO632, """]")), "]"))</f>
        <v/>
      </c>
    </row>
    <row r="633" spans="6:42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40"/>
      <c r="AP633" s="8" t="str">
        <f>IF(AND(ISBLANK(AN633), ISBLANK(AO633)), "", _xlfn.CONCAT("[", IF(ISBLANK(AN633), "", _xlfn.CONCAT("[""mac"", """, AN633, """]")), IF(ISBLANK(AO633), "", _xlfn.CONCAT(", [""ip"", """, AO633, """]")), "]"))</f>
        <v/>
      </c>
    </row>
    <row r="634" spans="6:42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40"/>
      <c r="AP634" s="8" t="str">
        <f>IF(AND(ISBLANK(AN634), ISBLANK(AO634)), "", _xlfn.CONCAT("[", IF(ISBLANK(AN634), "", _xlfn.CONCAT("[""mac"", """, AN634, """]")), IF(ISBLANK(AO634), "", _xlfn.CONCAT(", [""ip"", """, AO634, """]")), "]"))</f>
        <v/>
      </c>
    </row>
    <row r="635" spans="6:42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40"/>
      <c r="AP635" s="8" t="str">
        <f>IF(AND(ISBLANK(AN635), ISBLANK(AO635)), "", _xlfn.CONCAT("[", IF(ISBLANK(AN635), "", _xlfn.CONCAT("[""mac"", """, AN635, """]")), IF(ISBLANK(AO635), "", _xlfn.CONCAT(", [""ip"", """, AO635, """]")), "]"))</f>
        <v/>
      </c>
    </row>
    <row r="636" spans="6:42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40"/>
      <c r="AP636" s="8" t="str">
        <f>IF(AND(ISBLANK(AN636), ISBLANK(AO636)), "", _xlfn.CONCAT("[", IF(ISBLANK(AN636), "", _xlfn.CONCAT("[""mac"", """, AN636, """]")), IF(ISBLANK(AO636), "", _xlfn.CONCAT(", [""ip"", """, AO636, """]")), "]"))</f>
        <v/>
      </c>
    </row>
    <row r="637" spans="6:42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40"/>
      <c r="AP637" s="8" t="str">
        <f>IF(AND(ISBLANK(AN637), ISBLANK(AO637)), "", _xlfn.CONCAT("[", IF(ISBLANK(AN637), "", _xlfn.CONCAT("[""mac"", """, AN637, """]")), IF(ISBLANK(AO637), "", _xlfn.CONCAT(", [""ip"", """, AO637, """]")), "]"))</f>
        <v/>
      </c>
    </row>
    <row r="638" spans="6:42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40"/>
      <c r="AP638" s="8" t="str">
        <f>IF(AND(ISBLANK(AN638), ISBLANK(AO638)), "", _xlfn.CONCAT("[", IF(ISBLANK(AN638), "", _xlfn.CONCAT("[""mac"", """, AN638, """]")), IF(ISBLANK(AO638), "", _xlfn.CONCAT(", [""ip"", """, AO638, """]")), "]"))</f>
        <v/>
      </c>
    </row>
    <row r="639" spans="6:42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40"/>
      <c r="AP639" s="8" t="str">
        <f>IF(AND(ISBLANK(AN639), ISBLANK(AO639)), "", _xlfn.CONCAT("[", IF(ISBLANK(AN639), "", _xlfn.CONCAT("[""mac"", """, AN639, """]")), IF(ISBLANK(AO639), "", _xlfn.CONCAT(", [""ip"", """, AO639, """]")), "]"))</f>
        <v/>
      </c>
    </row>
    <row r="640" spans="6:42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40"/>
      <c r="AP640" s="8" t="str">
        <f>IF(AND(ISBLANK(AN640), ISBLANK(AO640)), "", _xlfn.CONCAT("[", IF(ISBLANK(AN640), "", _xlfn.CONCAT("[""mac"", """, AN640, """]")), IF(ISBLANK(AO640), "", _xlfn.CONCAT(", [""ip"", """, AO640, """]")), "]"))</f>
        <v/>
      </c>
    </row>
    <row r="641" spans="6:42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40"/>
      <c r="AP641" s="8" t="str">
        <f>IF(AND(ISBLANK(AN641), ISBLANK(AO641)), "", _xlfn.CONCAT("[", IF(ISBLANK(AN641), "", _xlfn.CONCAT("[""mac"", """, AN641, """]")), IF(ISBLANK(AO641), "", _xlfn.CONCAT(", [""ip"", """, AO641, """]")), "]"))</f>
        <v/>
      </c>
    </row>
    <row r="642" spans="6:42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40"/>
      <c r="AP642" s="8" t="str">
        <f>IF(AND(ISBLANK(AN642), ISBLANK(AO642)), "", _xlfn.CONCAT("[", IF(ISBLANK(AN642), "", _xlfn.CONCAT("[""mac"", """, AN642, """]")), IF(ISBLANK(AO642), "", _xlfn.CONCAT(", [""ip"", """, AO642, """]")), "]"))</f>
        <v/>
      </c>
    </row>
    <row r="643" spans="6:42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40"/>
      <c r="AP643" s="8" t="str">
        <f>IF(AND(ISBLANK(AN643), ISBLANK(AO643)), "", _xlfn.CONCAT("[", IF(ISBLANK(AN643), "", _xlfn.CONCAT("[""mac"", """, AN643, """]")), IF(ISBLANK(AO643), "", _xlfn.CONCAT(", [""ip"", """, AO643, """]")), "]"))</f>
        <v/>
      </c>
    </row>
    <row r="644" spans="6:42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40"/>
      <c r="AP644" s="8" t="str">
        <f>IF(AND(ISBLANK(AN644), ISBLANK(AO644)), "", _xlfn.CONCAT("[", IF(ISBLANK(AN644), "", _xlfn.CONCAT("[""mac"", """, AN644, """]")), IF(ISBLANK(AO644), "", _xlfn.CONCAT(", [""ip"", """, AO644, """]")), "]"))</f>
        <v/>
      </c>
    </row>
    <row r="645" spans="6:42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40"/>
      <c r="AP645" s="8" t="str">
        <f>IF(AND(ISBLANK(AN645), ISBLANK(AO645)), "", _xlfn.CONCAT("[", IF(ISBLANK(AN645), "", _xlfn.CONCAT("[""mac"", """, AN645, """]")), IF(ISBLANK(AO645), "", _xlfn.CONCAT(", [""ip"", """, AO645, """]")), "]"))</f>
        <v/>
      </c>
    </row>
    <row r="646" spans="6:42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40"/>
      <c r="AP646" s="8" t="str">
        <f>IF(AND(ISBLANK(AN646), ISBLANK(AO646)), "", _xlfn.CONCAT("[", IF(ISBLANK(AN646), "", _xlfn.CONCAT("[""mac"", """, AN646, """]")), IF(ISBLANK(AO646), "", _xlfn.CONCAT(", [""ip"", """, AO646, """]")), "]"))</f>
        <v/>
      </c>
    </row>
    <row r="647" spans="6:42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40"/>
      <c r="AP647" s="8" t="str">
        <f>IF(AND(ISBLANK(AN647), ISBLANK(AO647)), "", _xlfn.CONCAT("[", IF(ISBLANK(AN647), "", _xlfn.CONCAT("[""mac"", """, AN647, """]")), IF(ISBLANK(AO647), "", _xlfn.CONCAT(", [""ip"", """, AO647, """]")), "]"))</f>
        <v/>
      </c>
    </row>
    <row r="648" spans="6:42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40"/>
      <c r="AP648" s="8" t="str">
        <f>IF(AND(ISBLANK(AN648), ISBLANK(AO648)), "", _xlfn.CONCAT("[", IF(ISBLANK(AN648), "", _xlfn.CONCAT("[""mac"", """, AN648, """]")), IF(ISBLANK(AO648), "", _xlfn.CONCAT(", [""ip"", """, AO648, """]")), "]"))</f>
        <v/>
      </c>
    </row>
    <row r="649" spans="6:42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40"/>
      <c r="AP649" s="8" t="str">
        <f>IF(AND(ISBLANK(AN649), ISBLANK(AO649)), "", _xlfn.CONCAT("[", IF(ISBLANK(AN649), "", _xlfn.CONCAT("[""mac"", """, AN649, """]")), IF(ISBLANK(AO649), "", _xlfn.CONCAT(", [""ip"", """, AO649, """]")), "]"))</f>
        <v/>
      </c>
    </row>
    <row r="650" spans="6:42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40"/>
      <c r="AP650" s="8" t="str">
        <f>IF(AND(ISBLANK(AN650), ISBLANK(AO650)), "", _xlfn.CONCAT("[", IF(ISBLANK(AN650), "", _xlfn.CONCAT("[""mac"", """, AN650, """]")), IF(ISBLANK(AO650), "", _xlfn.CONCAT(", [""ip"", """, AO650, """]")), "]"))</f>
        <v/>
      </c>
    </row>
    <row r="651" spans="6:42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40"/>
      <c r="AP651" s="8" t="str">
        <f>IF(AND(ISBLANK(AN651), ISBLANK(AO651)), "", _xlfn.CONCAT("[", IF(ISBLANK(AN651), "", _xlfn.CONCAT("[""mac"", """, AN651, """]")), IF(ISBLANK(AO651), "", _xlfn.CONCAT(", [""ip"", """, AO651, """]")), "]"))</f>
        <v/>
      </c>
    </row>
    <row r="652" spans="6:42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40"/>
      <c r="AP652" s="8" t="str">
        <f>IF(AND(ISBLANK(AN652), ISBLANK(AO652)), "", _xlfn.CONCAT("[", IF(ISBLANK(AN652), "", _xlfn.CONCAT("[""mac"", """, AN652, """]")), IF(ISBLANK(AO652), "", _xlfn.CONCAT(", [""ip"", """, AO652, """]")), "]"))</f>
        <v/>
      </c>
    </row>
    <row r="653" spans="6:42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40"/>
      <c r="AP653" s="8" t="str">
        <f>IF(AND(ISBLANK(AN653), ISBLANK(AO653)), "", _xlfn.CONCAT("[", IF(ISBLANK(AN653), "", _xlfn.CONCAT("[""mac"", """, AN653, """]")), IF(ISBLANK(AO653), "", _xlfn.CONCAT(", [""ip"", """, AO653, """]")), "]"))</f>
        <v/>
      </c>
    </row>
    <row r="654" spans="6:42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40"/>
      <c r="AP654" s="8" t="str">
        <f>IF(AND(ISBLANK(AN654), ISBLANK(AO654)), "", _xlfn.CONCAT("[", IF(ISBLANK(AN654), "", _xlfn.CONCAT("[""mac"", """, AN654, """]")), IF(ISBLANK(AO654), "", _xlfn.CONCAT(", [""ip"", """, AO654, """]")), "]"))</f>
        <v/>
      </c>
    </row>
    <row r="655" spans="6:42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40"/>
      <c r="AP655" s="8" t="str">
        <f>IF(AND(ISBLANK(AN655), ISBLANK(AO655)), "", _xlfn.CONCAT("[", IF(ISBLANK(AN655), "", _xlfn.CONCAT("[""mac"", """, AN655, """]")), IF(ISBLANK(AO655), "", _xlfn.CONCAT(", [""ip"", """, AO655, """]")), "]"))</f>
        <v/>
      </c>
    </row>
    <row r="656" spans="6:42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40"/>
      <c r="AP656" s="8" t="str">
        <f>IF(AND(ISBLANK(AN656), ISBLANK(AO656)), "", _xlfn.CONCAT("[", IF(ISBLANK(AN656), "", _xlfn.CONCAT("[""mac"", """, AN656, """]")), IF(ISBLANK(AO656), "", _xlfn.CONCAT(", [""ip"", """, AO656, """]")), "]"))</f>
        <v/>
      </c>
    </row>
    <row r="657" spans="6:42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40"/>
      <c r="AP657" s="8" t="str">
        <f>IF(AND(ISBLANK(AN657), ISBLANK(AO657)), "", _xlfn.CONCAT("[", IF(ISBLANK(AN657), "", _xlfn.CONCAT("[""mac"", """, AN657, """]")), IF(ISBLANK(AO657), "", _xlfn.CONCAT(", [""ip"", """, AO657, """]")), "]"))</f>
        <v/>
      </c>
    </row>
    <row r="658" spans="6:42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40"/>
      <c r="AP658" s="8" t="str">
        <f>IF(AND(ISBLANK(AN658), ISBLANK(AO658)), "", _xlfn.CONCAT("[", IF(ISBLANK(AN658), "", _xlfn.CONCAT("[""mac"", """, AN658, """]")), IF(ISBLANK(AO658), "", _xlfn.CONCAT(", [""ip"", """, AO658, """]")), "]"))</f>
        <v/>
      </c>
    </row>
    <row r="659" spans="6:42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40"/>
      <c r="AP659" s="8" t="str">
        <f>IF(AND(ISBLANK(AN659), ISBLANK(AO659)), "", _xlfn.CONCAT("[", IF(ISBLANK(AN659), "", _xlfn.CONCAT("[""mac"", """, AN659, """]")), IF(ISBLANK(AO659), "", _xlfn.CONCAT(", [""ip"", """, AO659, """]")), "]"))</f>
        <v/>
      </c>
    </row>
    <row r="660" spans="6:42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40"/>
      <c r="AP660" s="8" t="str">
        <f>IF(AND(ISBLANK(AN660), ISBLANK(AO660)), "", _xlfn.CONCAT("[", IF(ISBLANK(AN660), "", _xlfn.CONCAT("[""mac"", """, AN660, """]")), IF(ISBLANK(AO660), "", _xlfn.CONCAT(", [""ip"", """, AO660, """]")), "]"))</f>
        <v/>
      </c>
    </row>
    <row r="661" spans="6:42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40"/>
      <c r="AP661" s="8" t="str">
        <f>IF(AND(ISBLANK(AN661), ISBLANK(AO661)), "", _xlfn.CONCAT("[", IF(ISBLANK(AN661), "", _xlfn.CONCAT("[""mac"", """, AN661, """]")), IF(ISBLANK(AO661), "", _xlfn.CONCAT(", [""ip"", """, AO661, """]")), "]"))</f>
        <v/>
      </c>
    </row>
    <row r="662" spans="6:42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40"/>
      <c r="AP662" s="8" t="str">
        <f>IF(AND(ISBLANK(AN662), ISBLANK(AO662)), "", _xlfn.CONCAT("[", IF(ISBLANK(AN662), "", _xlfn.CONCAT("[""mac"", """, AN662, """]")), IF(ISBLANK(AO662), "", _xlfn.CONCAT(", [""ip"", """, AO662, """]")), "]"))</f>
        <v/>
      </c>
    </row>
    <row r="663" spans="6:42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40"/>
      <c r="AP663" s="8" t="str">
        <f>IF(AND(ISBLANK(AN663), ISBLANK(AO663)), "", _xlfn.CONCAT("[", IF(ISBLANK(AN663), "", _xlfn.CONCAT("[""mac"", """, AN663, """]")), IF(ISBLANK(AO663), "", _xlfn.CONCAT(", [""ip"", """, AO663, """]")), "]"))</f>
        <v/>
      </c>
    </row>
    <row r="664" spans="6:42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40"/>
      <c r="AP664" s="8" t="str">
        <f>IF(AND(ISBLANK(AN664), ISBLANK(AO664)), "", _xlfn.CONCAT("[", IF(ISBLANK(AN664), "", _xlfn.CONCAT("[""mac"", """, AN664, """]")), IF(ISBLANK(AO664), "", _xlfn.CONCAT(", [""ip"", """, AO664, """]")), "]"))</f>
        <v/>
      </c>
    </row>
    <row r="665" spans="6:42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40"/>
      <c r="AP665" s="8" t="str">
        <f>IF(AND(ISBLANK(AN665), ISBLANK(AO665)), "", _xlfn.CONCAT("[", IF(ISBLANK(AN665), "", _xlfn.CONCAT("[""mac"", """, AN665, """]")), IF(ISBLANK(AO665), "", _xlfn.CONCAT(", [""ip"", """, AO665, """]")), "]"))</f>
        <v/>
      </c>
    </row>
    <row r="666" spans="6:42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40"/>
      <c r="AP666" s="8" t="str">
        <f>IF(AND(ISBLANK(AN666), ISBLANK(AO666)), "", _xlfn.CONCAT("[", IF(ISBLANK(AN666), "", _xlfn.CONCAT("[""mac"", """, AN666, """]")), IF(ISBLANK(AO666), "", _xlfn.CONCAT(", [""ip"", """, AO666, """]")), "]"))</f>
        <v/>
      </c>
    </row>
    <row r="667" spans="6:42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40"/>
      <c r="AP667" s="8" t="str">
        <f>IF(AND(ISBLANK(AN667), ISBLANK(AO667)), "", _xlfn.CONCAT("[", IF(ISBLANK(AN667), "", _xlfn.CONCAT("[""mac"", """, AN667, """]")), IF(ISBLANK(AO667), "", _xlfn.CONCAT(", [""ip"", """, AO667, """]")), "]"))</f>
        <v/>
      </c>
    </row>
    <row r="668" spans="6:42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40"/>
      <c r="AP668" s="8" t="str">
        <f>IF(AND(ISBLANK(AN668), ISBLANK(AO668)), "", _xlfn.CONCAT("[", IF(ISBLANK(AN668), "", _xlfn.CONCAT("[""mac"", """, AN668, """]")), IF(ISBLANK(AO668), "", _xlfn.CONCAT(", [""ip"", """, AO668, """]")), "]"))</f>
        <v/>
      </c>
    </row>
    <row r="669" spans="6:42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40"/>
      <c r="AP669" s="8" t="str">
        <f>IF(AND(ISBLANK(AN669), ISBLANK(AO669)), "", _xlfn.CONCAT("[", IF(ISBLANK(AN669), "", _xlfn.CONCAT("[""mac"", """, AN669, """]")), IF(ISBLANK(AO669), "", _xlfn.CONCAT(", [""ip"", """, AO669, """]")), "]"))</f>
        <v/>
      </c>
    </row>
    <row r="670" spans="6:42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40"/>
      <c r="AP670" s="8" t="str">
        <f>IF(AND(ISBLANK(AN670), ISBLANK(AO670)), "", _xlfn.CONCAT("[", IF(ISBLANK(AN670), "", _xlfn.CONCAT("[""mac"", """, AN670, """]")), IF(ISBLANK(AO670), "", _xlfn.CONCAT(", [""ip"", """, AO670, """]")), "]"))</f>
        <v/>
      </c>
    </row>
    <row r="671" spans="6:42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40"/>
      <c r="AP671" s="8" t="str">
        <f>IF(AND(ISBLANK(AN671), ISBLANK(AO671)), "", _xlfn.CONCAT("[", IF(ISBLANK(AN671), "", _xlfn.CONCAT("[""mac"", """, AN671, """]")), IF(ISBLANK(AO671), "", _xlfn.CONCAT(", [""ip"", """, AO671, """]")), "]"))</f>
        <v/>
      </c>
    </row>
    <row r="672" spans="6:42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40"/>
      <c r="AP672" s="8" t="str">
        <f>IF(AND(ISBLANK(AN672), ISBLANK(AO672)), "", _xlfn.CONCAT("[", IF(ISBLANK(AN672), "", _xlfn.CONCAT("[""mac"", """, AN672, """]")), IF(ISBLANK(AO672), "", _xlfn.CONCAT(", [""ip"", """, AO672, """]")), "]"))</f>
        <v/>
      </c>
    </row>
    <row r="673" spans="6:42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40"/>
      <c r="AP673" s="8" t="str">
        <f>IF(AND(ISBLANK(AN673), ISBLANK(AO673)), "", _xlfn.CONCAT("[", IF(ISBLANK(AN673), "", _xlfn.CONCAT("[""mac"", """, AN673, """]")), IF(ISBLANK(AO673), "", _xlfn.CONCAT(", [""ip"", """, AO673, """]")), "]"))</f>
        <v/>
      </c>
    </row>
    <row r="674" spans="6:42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40"/>
      <c r="AP674" s="8" t="str">
        <f>IF(AND(ISBLANK(AN674), ISBLANK(AO674)), "", _xlfn.CONCAT("[", IF(ISBLANK(AN674), "", _xlfn.CONCAT("[""mac"", """, AN674, """]")), IF(ISBLANK(AO674), "", _xlfn.CONCAT(", [""ip"", """, AO674, """]")), "]"))</f>
        <v/>
      </c>
    </row>
    <row r="675" spans="6:42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40"/>
      <c r="AP675" s="8" t="str">
        <f>IF(AND(ISBLANK(AN675), ISBLANK(AO675)), "", _xlfn.CONCAT("[", IF(ISBLANK(AN675), "", _xlfn.CONCAT("[""mac"", """, AN675, """]")), IF(ISBLANK(AO675), "", _xlfn.CONCAT(", [""ip"", """, AO675, """]")), "]"))</f>
        <v/>
      </c>
    </row>
    <row r="676" spans="6:42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40"/>
      <c r="AP676" s="8" t="str">
        <f>IF(AND(ISBLANK(AN676), ISBLANK(AO676)), "", _xlfn.CONCAT("[", IF(ISBLANK(AN676), "", _xlfn.CONCAT("[""mac"", """, AN676, """]")), IF(ISBLANK(AO676), "", _xlfn.CONCAT(", [""ip"", """, AO676, """]")), "]"))</f>
        <v/>
      </c>
    </row>
    <row r="677" spans="6:42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40"/>
      <c r="AP677" s="8" t="str">
        <f>IF(AND(ISBLANK(AN677), ISBLANK(AO677)), "", _xlfn.CONCAT("[", IF(ISBLANK(AN677), "", _xlfn.CONCAT("[""mac"", """, AN677, """]")), IF(ISBLANK(AO677), "", _xlfn.CONCAT(", [""ip"", """, AO677, """]")), "]"))</f>
        <v/>
      </c>
    </row>
    <row r="678" spans="6:42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40"/>
      <c r="AP678" s="8" t="str">
        <f>IF(AND(ISBLANK(AN678), ISBLANK(AO678)), "", _xlfn.CONCAT("[", IF(ISBLANK(AN678), "", _xlfn.CONCAT("[""mac"", """, AN678, """]")), IF(ISBLANK(AO678), "", _xlfn.CONCAT(", [""ip"", """, AO678, """]")), "]"))</f>
        <v/>
      </c>
    </row>
    <row r="679" spans="6:42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40"/>
      <c r="AP679" s="8" t="str">
        <f>IF(AND(ISBLANK(AN679), ISBLANK(AO679)), "", _xlfn.CONCAT("[", IF(ISBLANK(AN679), "", _xlfn.CONCAT("[""mac"", """, AN679, """]")), IF(ISBLANK(AO679), "", _xlfn.CONCAT(", [""ip"", """, AO679, """]")), "]"))</f>
        <v/>
      </c>
    </row>
    <row r="680" spans="6:42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40"/>
      <c r="AP680" s="8" t="str">
        <f>IF(AND(ISBLANK(AN680), ISBLANK(AO680)), "", _xlfn.CONCAT("[", IF(ISBLANK(AN680), "", _xlfn.CONCAT("[""mac"", """, AN680, """]")), IF(ISBLANK(AO680), "", _xlfn.CONCAT(", [""ip"", """, AO680, """]")), "]"))</f>
        <v/>
      </c>
    </row>
    <row r="681" spans="6:42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40"/>
      <c r="AP681" s="8" t="str">
        <f>IF(AND(ISBLANK(AN681), ISBLANK(AO681)), "", _xlfn.CONCAT("[", IF(ISBLANK(AN681), "", _xlfn.CONCAT("[""mac"", """, AN681, """]")), IF(ISBLANK(AO681), "", _xlfn.CONCAT(", [""ip"", """, AO681, """]")), "]"))</f>
        <v/>
      </c>
    </row>
    <row r="682" spans="6:42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40"/>
      <c r="AP682" s="8" t="str">
        <f>IF(AND(ISBLANK(AN682), ISBLANK(AO682)), "", _xlfn.CONCAT("[", IF(ISBLANK(AN682), "", _xlfn.CONCAT("[""mac"", """, AN682, """]")), IF(ISBLANK(AO682), "", _xlfn.CONCAT(", [""ip"", """, AO682, """]")), "]"))</f>
        <v/>
      </c>
    </row>
    <row r="683" spans="6:42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40"/>
      <c r="AP683" s="8" t="str">
        <f>IF(AND(ISBLANK(AN683), ISBLANK(AO683)), "", _xlfn.CONCAT("[", IF(ISBLANK(AN683), "", _xlfn.CONCAT("[""mac"", """, AN683, """]")), IF(ISBLANK(AO683), "", _xlfn.CONCAT(", [""ip"", """, AO683, """]")), "]"))</f>
        <v/>
      </c>
    </row>
    <row r="684" spans="6:42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40"/>
      <c r="AP684" s="8" t="str">
        <f>IF(AND(ISBLANK(AN684), ISBLANK(AO684)), "", _xlfn.CONCAT("[", IF(ISBLANK(AN684), "", _xlfn.CONCAT("[""mac"", """, AN684, """]")), IF(ISBLANK(AO684), "", _xlfn.CONCAT(", [""ip"", """, AO684, """]")), "]"))</f>
        <v/>
      </c>
    </row>
    <row r="685" spans="6:42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40"/>
      <c r="AP685" s="8" t="str">
        <f>IF(AND(ISBLANK(AN685), ISBLANK(AO685)), "", _xlfn.CONCAT("[", IF(ISBLANK(AN685), "", _xlfn.CONCAT("[""mac"", """, AN685, """]")), IF(ISBLANK(AO685), "", _xlfn.CONCAT(", [""ip"", """, AO685, """]")), "]"))</f>
        <v/>
      </c>
    </row>
    <row r="686" spans="6:42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40"/>
      <c r="AP686" s="8" t="str">
        <f>IF(AND(ISBLANK(AN686), ISBLANK(AO686)), "", _xlfn.CONCAT("[", IF(ISBLANK(AN686), "", _xlfn.CONCAT("[""mac"", """, AN686, """]")), IF(ISBLANK(AO686), "", _xlfn.CONCAT(", [""ip"", """, AO686, """]")), "]"))</f>
        <v/>
      </c>
    </row>
    <row r="687" spans="6:42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40"/>
      <c r="AP687" s="8" t="str">
        <f>IF(AND(ISBLANK(AN687), ISBLANK(AO687)), "", _xlfn.CONCAT("[", IF(ISBLANK(AN687), "", _xlfn.CONCAT("[""mac"", """, AN687, """]")), IF(ISBLANK(AO687), "", _xlfn.CONCAT(", [""ip"", """, AO687, """]")), "]"))</f>
        <v/>
      </c>
    </row>
    <row r="688" spans="6:42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40"/>
      <c r="AP688" s="8" t="str">
        <f>IF(AND(ISBLANK(AN688), ISBLANK(AO688)), "", _xlfn.CONCAT("[", IF(ISBLANK(AN688), "", _xlfn.CONCAT("[""mac"", """, AN688, """]")), IF(ISBLANK(AO688), "", _xlfn.CONCAT(", [""ip"", """, AO688, """]")), "]"))</f>
        <v/>
      </c>
    </row>
    <row r="689" spans="6:42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40"/>
      <c r="AP689" s="8" t="str">
        <f>IF(AND(ISBLANK(AN689), ISBLANK(AO689)), "", _xlfn.CONCAT("[", IF(ISBLANK(AN689), "", _xlfn.CONCAT("[""mac"", """, AN689, """]")), IF(ISBLANK(AO689), "", _xlfn.CONCAT(", [""ip"", """, AO689, """]")), "]"))</f>
        <v/>
      </c>
    </row>
    <row r="690" spans="6:42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40"/>
      <c r="AP690" s="8" t="str">
        <f>IF(AND(ISBLANK(AN690), ISBLANK(AO690)), "", _xlfn.CONCAT("[", IF(ISBLANK(AN690), "", _xlfn.CONCAT("[""mac"", """, AN690, """]")), IF(ISBLANK(AO690), "", _xlfn.CONCAT(", [""ip"", """, AO690, """]")), "]"))</f>
        <v/>
      </c>
    </row>
    <row r="691" spans="6:42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40"/>
      <c r="AP691" s="8" t="str">
        <f>IF(AND(ISBLANK(AN691), ISBLANK(AO691)), "", _xlfn.CONCAT("[", IF(ISBLANK(AN691), "", _xlfn.CONCAT("[""mac"", """, AN691, """]")), IF(ISBLANK(AO691), "", _xlfn.CONCAT(", [""ip"", """, AO691, """]")), "]"))</f>
        <v/>
      </c>
    </row>
    <row r="692" spans="6:42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40"/>
      <c r="AP692" s="8" t="str">
        <f>IF(AND(ISBLANK(AN692), ISBLANK(AO692)), "", _xlfn.CONCAT("[", IF(ISBLANK(AN692), "", _xlfn.CONCAT("[""mac"", """, AN692, """]")), IF(ISBLANK(AO692), "", _xlfn.CONCAT(", [""ip"", """, AO692, """]")), "]"))</f>
        <v/>
      </c>
    </row>
    <row r="693" spans="6:42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40"/>
      <c r="AP693" s="8" t="str">
        <f>IF(AND(ISBLANK(AN693), ISBLANK(AO693)), "", _xlfn.CONCAT("[", IF(ISBLANK(AN693), "", _xlfn.CONCAT("[""mac"", """, AN693, """]")), IF(ISBLANK(AO693), "", _xlfn.CONCAT(", [""ip"", """, AO693, """]")), "]"))</f>
        <v/>
      </c>
    </row>
    <row r="694" spans="6:42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40"/>
      <c r="AP694" s="8" t="str">
        <f>IF(AND(ISBLANK(AN694), ISBLANK(AO694)), "", _xlfn.CONCAT("[", IF(ISBLANK(AN694), "", _xlfn.CONCAT("[""mac"", """, AN694, """]")), IF(ISBLANK(AO694), "", _xlfn.CONCAT(", [""ip"", """, AO694, """]")), "]"))</f>
        <v/>
      </c>
    </row>
    <row r="695" spans="6:42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40"/>
      <c r="AP695" s="8" t="str">
        <f>IF(AND(ISBLANK(AN695), ISBLANK(AO695)), "", _xlfn.CONCAT("[", IF(ISBLANK(AN695), "", _xlfn.CONCAT("[""mac"", """, AN695, """]")), IF(ISBLANK(AO695), "", _xlfn.CONCAT(", [""ip"", """, AO695, """]")), "]"))</f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2023-02-22T04:52:16Z</dcterms:modified>
</cp:coreProperties>
</file>