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E446869F-22DF-3946-9A06-4CF4E45A8F86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5" i="1" l="1"/>
  <c r="AA325" i="1"/>
  <c r="AB325" i="1"/>
  <c r="AO325" i="1"/>
  <c r="F323" i="1"/>
  <c r="AA323" i="1"/>
  <c r="AB323" i="1"/>
  <c r="AO323" i="1"/>
  <c r="AF309" i="1"/>
  <c r="AB309" i="1"/>
  <c r="AA309" i="1"/>
  <c r="F309" i="1"/>
  <c r="AO309" i="1"/>
  <c r="AE354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6" i="1"/>
  <c r="AB326" i="1"/>
  <c r="F326" i="1"/>
  <c r="AO324" i="1"/>
  <c r="AB324" i="1"/>
  <c r="AA324" i="1"/>
  <c r="F324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0" i="1"/>
  <c r="AB340" i="1"/>
  <c r="AA340" i="1"/>
  <c r="F340" i="1"/>
  <c r="AO343" i="1"/>
  <c r="AB343" i="1"/>
  <c r="AA343" i="1"/>
  <c r="F343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51" i="1"/>
  <c r="AB351" i="1"/>
  <c r="AA351" i="1"/>
  <c r="AO350" i="1"/>
  <c r="AB350" i="1"/>
  <c r="AA350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2" i="1"/>
  <c r="AB352" i="1"/>
  <c r="AA352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4" i="1"/>
  <c r="AA354" i="1"/>
  <c r="AB354" i="1"/>
  <c r="AO35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8" i="1"/>
  <c r="AB327" i="1"/>
  <c r="AB329" i="1"/>
  <c r="AB331" i="1"/>
  <c r="AB330" i="1"/>
  <c r="AB332" i="1"/>
  <c r="AB333" i="1"/>
  <c r="AB334" i="1"/>
  <c r="AB335" i="1"/>
  <c r="AB336" i="1"/>
  <c r="AB337" i="1"/>
  <c r="AB338" i="1"/>
  <c r="AB339" i="1"/>
  <c r="AB341" i="1"/>
  <c r="AB342" i="1"/>
  <c r="AB344" i="1"/>
  <c r="AB345" i="1"/>
  <c r="AB346" i="1"/>
  <c r="AB347" i="1"/>
  <c r="AB348" i="1"/>
  <c r="AB349" i="1"/>
  <c r="AB353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9" i="1"/>
  <c r="F346" i="1"/>
  <c r="AA346" i="1"/>
  <c r="AO346" i="1"/>
  <c r="F347" i="1"/>
  <c r="AA347" i="1"/>
  <c r="AO347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9" i="1"/>
  <c r="AO341" i="1"/>
  <c r="AO342" i="1"/>
  <c r="AO345" i="1"/>
  <c r="AO101" i="1"/>
  <c r="AO348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4" i="1"/>
  <c r="AO353" i="1"/>
  <c r="AO328" i="1"/>
  <c r="AO331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7" i="1"/>
  <c r="AO329" i="1"/>
  <c r="AO281" i="1"/>
  <c r="AO330" i="1"/>
  <c r="AO332" i="1"/>
  <c r="AO333" i="1"/>
  <c r="AO334" i="1"/>
  <c r="AO335" i="1"/>
  <c r="AO336" i="1"/>
  <c r="AO337" i="1"/>
  <c r="AO338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F9" i="1"/>
  <c r="AF7" i="1"/>
  <c r="F101" i="1"/>
  <c r="AA101" i="1"/>
  <c r="AA109" i="1"/>
  <c r="F109" i="1"/>
  <c r="AA108" i="1"/>
  <c r="F108" i="1"/>
  <c r="F339" i="1"/>
  <c r="AA339" i="1"/>
  <c r="F341" i="1"/>
  <c r="AA341" i="1"/>
  <c r="F342" i="1"/>
  <c r="AA342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8" i="1"/>
  <c r="F327" i="1"/>
  <c r="F329" i="1"/>
  <c r="F331" i="1"/>
  <c r="F330" i="1"/>
  <c r="F332" i="1"/>
  <c r="F333" i="1"/>
  <c r="F334" i="1"/>
  <c r="F335" i="1"/>
  <c r="F336" i="1"/>
  <c r="F337" i="1"/>
  <c r="F338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AA344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0" i="1"/>
  <c r="AA327" i="1"/>
  <c r="AA320" i="1"/>
  <c r="AA356" i="1"/>
  <c r="AA355" i="1"/>
  <c r="AA353" i="1"/>
  <c r="AA349" i="1"/>
  <c r="AA348" i="1"/>
  <c r="AA345" i="1"/>
  <c r="AA208" i="1"/>
  <c r="AA202" i="1"/>
  <c r="AA174" i="1"/>
  <c r="AA173" i="1"/>
  <c r="AA180" i="1"/>
  <c r="AA209" i="1"/>
  <c r="AA210" i="1"/>
  <c r="AA211" i="1"/>
  <c r="AA358" i="1"/>
  <c r="AA360" i="1"/>
  <c r="AA361" i="1"/>
  <c r="AA362" i="1"/>
  <c r="AA359" i="1"/>
  <c r="AA357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3" i="1"/>
  <c r="AA364" i="1"/>
  <c r="AA365" i="1"/>
  <c r="AA366" i="1"/>
  <c r="AA367" i="1"/>
  <c r="AA368" i="1"/>
  <c r="AA243" i="1"/>
  <c r="AA242" i="1"/>
  <c r="AA241" i="1"/>
  <c r="AA240" i="1"/>
  <c r="AA395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4" i="1"/>
  <c r="AA385" i="1"/>
  <c r="AA386" i="1"/>
  <c r="AA387" i="1"/>
  <c r="AA388" i="1"/>
  <c r="AA389" i="1"/>
  <c r="AA390" i="1"/>
  <c r="AA391" i="1"/>
  <c r="AA392" i="1"/>
  <c r="AA393" i="1"/>
  <c r="AA394" i="1"/>
  <c r="AA383" i="1"/>
  <c r="AA249" i="1"/>
  <c r="AA250" i="1"/>
  <c r="AA251" i="1"/>
  <c r="AA25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38" i="1"/>
  <c r="AA337" i="1"/>
  <c r="AA336" i="1"/>
  <c r="AA335" i="1"/>
  <c r="AA334" i="1"/>
  <c r="AA333" i="1"/>
  <c r="AA331" i="1"/>
  <c r="AA328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<sst xmlns="http://schemas.openxmlformats.org/spreadsheetml/2006/main" count="4829" uniqueCount="1083">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</sst>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1" totalsRowShown="0" headerRowDxfId="43" dataDxfId="41" headerRowBorderDxfId="42">
  <autoFilter ref="A3:AO681" xr:uid="{00000000-0009-0000-0100-000002000000}"/>
  <sortState xmlns:xlrd2="http://schemas.microsoft.com/office/spreadsheetml/2017/richdata2" ref="A4:AO681">
    <sortCondition ref="A3:A68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1"/>
  <sheetViews>
    <sheetView tabSelected="1" topLeftCell="AE278" zoomScale="122" zoomScaleNormal="122" workbookViewId="0">
      <selection activeCell="AP311" sqref="AP31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6" t="s">
        <v>200</v>
      </c>
      <c r="W1" s="46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1070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1070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1070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1070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1070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1070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1070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1070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1070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1070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1070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1070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1070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1070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1070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1070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1070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1070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1070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1070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1070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1070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1070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1070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1070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1070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1070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1070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1070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1070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1070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1056</v>
      </c>
      <c r="F294" s="8" t="str">
        <f>IF(ISBLANK(E294), "", Table2[[#This Row],[unique_id]])</f>
        <v>front_door_lock_battery</v>
      </c>
      <c r="G294" s="8" t="s">
        <v>1060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1055</v>
      </c>
      <c r="F295" s="8" t="str">
        <f>IF(ISBLANK(E295), "", Table2[[#This Row],[unique_id]])</f>
        <v>back_door_lock_battery</v>
      </c>
      <c r="G295" s="8" t="s">
        <v>1061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1078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1070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1070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1074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1074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ht="16" customHeight="1" x14ac:dyDescent="0.2">
      <c r="A309" s="8">
        <v>2602</v>
      </c>
      <c r="B309" s="8" t="s">
        <v>26</v>
      </c>
      <c r="C309" s="8" t="s">
        <v>257</v>
      </c>
      <c r="D309" s="8" t="s">
        <v>145</v>
      </c>
      <c r="E309" s="8" t="s">
        <v>334</v>
      </c>
      <c r="F309" s="8" t="str">
        <f>IF(ISBLANK(E309), "", Table2[[#This Row],[unique_id]])</f>
        <v>parents_home</v>
      </c>
      <c r="G309" s="8" t="s">
        <v>324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10" t="s">
        <v>1074</v>
      </c>
      <c r="AH309" s="8" t="s">
        <v>515</v>
      </c>
      <c r="AI309" s="8" t="s">
        <v>1073</v>
      </c>
      <c r="AJ309" s="8" t="s">
        <v>257</v>
      </c>
      <c r="AK309" s="8" t="s">
        <v>204</v>
      </c>
      <c r="AL309" s="8" t="s">
        <v>613</v>
      </c>
      <c r="AM309" s="15" t="s">
        <v>1072</v>
      </c>
      <c r="AN309" s="14" t="s">
        <v>1071</v>
      </c>
      <c r="AO309" s="8" t="str">
        <f t="shared" si="25"/>
        <v>[["mac", "dc:e5:5b:a5:a3:0d"], ["ip", "10.0.4.55"]]</v>
      </c>
    </row>
    <row r="310" spans="1:41" ht="16" customHeight="1" x14ac:dyDescent="0.2">
      <c r="A310" s="8">
        <v>2603</v>
      </c>
      <c r="B310" s="8" t="s">
        <v>922</v>
      </c>
      <c r="C310" s="8" t="s">
        <v>257</v>
      </c>
      <c r="D310" s="8" t="s">
        <v>145</v>
      </c>
      <c r="E310" s="8" t="s">
        <v>1018</v>
      </c>
      <c r="F310" s="8" t="str">
        <f>IF(ISBLANK(E310), "", Table2[[#This Row],[unique_id]])</f>
        <v>office_home</v>
      </c>
      <c r="G310" s="8" t="s">
        <v>1019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10" t="s">
        <v>1074</v>
      </c>
      <c r="AH310" s="8" t="s">
        <v>515</v>
      </c>
      <c r="AI310" s="8" t="s">
        <v>570</v>
      </c>
      <c r="AJ310" s="8" t="s">
        <v>257</v>
      </c>
      <c r="AK310" s="8" t="s">
        <v>225</v>
      </c>
      <c r="AL310" s="8" t="s">
        <v>613</v>
      </c>
      <c r="AM310" s="15" t="s">
        <v>662</v>
      </c>
      <c r="AN310" s="14" t="s">
        <v>661</v>
      </c>
      <c r="AO310" s="8" t="str">
        <f t="shared" si="25"/>
        <v>[["mac", "d4:f5:47:32:df:7b"], ["ip", "10.0.4.54"]]</v>
      </c>
    </row>
    <row r="311" spans="1:41" ht="16" customHeight="1" x14ac:dyDescent="0.2">
      <c r="A311" s="8">
        <v>2604</v>
      </c>
      <c r="B311" s="8" t="s">
        <v>26</v>
      </c>
      <c r="C311" s="8" t="s">
        <v>257</v>
      </c>
      <c r="D311" s="8" t="s">
        <v>145</v>
      </c>
      <c r="E311" s="8" t="s">
        <v>1081</v>
      </c>
      <c r="F311" s="8" t="str">
        <f>IF(ISBLANK(E311), "", Table2[[#This Row],[unique_id]])</f>
        <v>lounge_home</v>
      </c>
      <c r="G311" s="8" t="s">
        <v>1082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google-lounge-home</v>
      </c>
      <c r="AG311" s="10" t="s">
        <v>1074</v>
      </c>
      <c r="AH311" s="8" t="s">
        <v>515</v>
      </c>
      <c r="AI311" s="8" t="s">
        <v>570</v>
      </c>
      <c r="AJ311" s="8" t="s">
        <v>257</v>
      </c>
      <c r="AK311" s="8" t="s">
        <v>206</v>
      </c>
      <c r="AL311" s="8" t="s">
        <v>613</v>
      </c>
      <c r="AM311" s="15" t="s">
        <v>663</v>
      </c>
      <c r="AN311" s="14" t="s">
        <v>659</v>
      </c>
      <c r="AO311" s="8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1013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ht="16" customHeight="1" x14ac:dyDescent="0.2">
      <c r="A314" s="8">
        <v>2607</v>
      </c>
      <c r="B314" s="8" t="s">
        <v>26</v>
      </c>
      <c r="C314" s="8" t="s">
        <v>330</v>
      </c>
      <c r="D314" s="8" t="s">
        <v>145</v>
      </c>
      <c r="E314" s="8" t="s">
        <v>332</v>
      </c>
      <c r="F314" s="8" t="str">
        <f>IF(ISBLANK(E314), "", Table2[[#This Row],[unique_id]])</f>
        <v>parents_tv</v>
      </c>
      <c r="G314" s="8" t="s">
        <v>329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10" t="s">
        <v>579</v>
      </c>
      <c r="AH314" s="8" t="s">
        <v>507</v>
      </c>
      <c r="AI314" s="8" t="s">
        <v>580</v>
      </c>
      <c r="AJ314" s="8" t="s">
        <v>330</v>
      </c>
      <c r="AK314" s="8" t="s">
        <v>206</v>
      </c>
      <c r="AL314" s="8" t="s">
        <v>613</v>
      </c>
      <c r="AM314" s="15" t="s">
        <v>583</v>
      </c>
      <c r="AN314" s="13" t="s">
        <v>667</v>
      </c>
      <c r="AO314" s="8" t="str">
        <f t="shared" si="25"/>
        <v>[["mac", "90:dd:5d:ce:1e:96"], ["ip", "10.0.4.47"]]</v>
      </c>
    </row>
    <row r="315" spans="1:41" ht="16" customHeight="1" x14ac:dyDescent="0.2">
      <c r="A315" s="8">
        <v>2608</v>
      </c>
      <c r="B315" s="8" t="s">
        <v>922</v>
      </c>
      <c r="C315" s="8" t="s">
        <v>257</v>
      </c>
      <c r="D315" s="8" t="s">
        <v>145</v>
      </c>
      <c r="E315" s="8" t="s">
        <v>332</v>
      </c>
      <c r="F315" s="8" t="str">
        <f>IF(ISBLANK(E315), "", Table2[[#This Row],[unique_id]])</f>
        <v>parents_tv</v>
      </c>
      <c r="G315" s="8" t="s">
        <v>329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10" t="s">
        <v>572</v>
      </c>
      <c r="AH315" s="8" t="s">
        <v>507</v>
      </c>
      <c r="AI315" s="8" t="s">
        <v>571</v>
      </c>
      <c r="AJ315" s="8" t="s">
        <v>257</v>
      </c>
      <c r="AK315" s="8" t="s">
        <v>204</v>
      </c>
      <c r="AL315" s="8" t="s">
        <v>613</v>
      </c>
      <c r="AM315" s="15" t="s">
        <v>666</v>
      </c>
      <c r="AN315" s="14" t="s">
        <v>660</v>
      </c>
      <c r="AO315" s="8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4" si="29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ht="16" customHeight="1" x14ac:dyDescent="0.2">
      <c r="A320" s="8">
        <v>2613</v>
      </c>
      <c r="B320" s="8" t="s">
        <v>26</v>
      </c>
      <c r="C320" s="8" t="s">
        <v>190</v>
      </c>
      <c r="D320" s="8" t="s">
        <v>145</v>
      </c>
      <c r="E320" s="8" t="s">
        <v>333</v>
      </c>
      <c r="F320" s="8" t="str">
        <f>IF(ISBLANK(E320), "", Table2[[#This Row],[unique_id]])</f>
        <v>parents_speaker</v>
      </c>
      <c r="G320" s="8" t="s">
        <v>325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10" t="s">
        <v>513</v>
      </c>
      <c r="AH320" s="8" t="s">
        <v>514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204</v>
      </c>
      <c r="AL320" s="8" t="s">
        <v>613</v>
      </c>
      <c r="AM320" s="8" t="s">
        <v>518</v>
      </c>
      <c r="AN320" s="14" t="s">
        <v>695</v>
      </c>
      <c r="AO320" s="8" t="str">
        <f t="shared" si="25"/>
        <v>[["mac", "5c:aa:fd:d1:23:be"], ["ip", "10.0.4.40"]]</v>
      </c>
    </row>
    <row r="321" spans="1:41" ht="16" customHeight="1" x14ac:dyDescent="0.2">
      <c r="A321" s="8">
        <v>2614</v>
      </c>
      <c r="B321" s="8" t="s">
        <v>26</v>
      </c>
      <c r="C321" s="8" t="s">
        <v>330</v>
      </c>
      <c r="D321" s="8" t="s">
        <v>145</v>
      </c>
      <c r="E321" s="8" t="s">
        <v>1075</v>
      </c>
      <c r="F321" s="8" t="str">
        <f>IF(ISBLANK(E321), "", Table2[[#This Row],[unique_id]])</f>
        <v>parents_tv_speaker</v>
      </c>
      <c r="G321" s="8" t="s">
        <v>1076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10" t="s">
        <v>579</v>
      </c>
      <c r="AH321" s="8" t="s">
        <v>1077</v>
      </c>
      <c r="AI321" s="8" t="s">
        <v>578</v>
      </c>
      <c r="AJ321" s="8" t="s">
        <v>330</v>
      </c>
      <c r="AK321" s="8" t="s">
        <v>204</v>
      </c>
      <c r="AL321" s="8" t="s">
        <v>613</v>
      </c>
      <c r="AM321" s="15" t="s">
        <v>584</v>
      </c>
      <c r="AN321" s="13" t="s">
        <v>668</v>
      </c>
      <c r="AO321" s="8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1047</v>
      </c>
      <c r="D322" s="8" t="s">
        <v>1053</v>
      </c>
      <c r="E322" s="8" t="s">
        <v>1057</v>
      </c>
      <c r="F322" s="8" t="str">
        <f>IF(ISBLANK(E322), "", Table2[[#This Row],[unique_id]])</f>
        <v>front_door_lock</v>
      </c>
      <c r="G322" s="8" t="s">
        <v>1064</v>
      </c>
      <c r="H322" s="8" t="s">
        <v>1062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">
        <v>1051</v>
      </c>
      <c r="AG322" s="10" t="s">
        <v>1050</v>
      </c>
      <c r="AH322" s="8" t="s">
        <v>1048</v>
      </c>
      <c r="AI322" s="11" t="s">
        <v>1049</v>
      </c>
      <c r="AJ322" s="8" t="s">
        <v>1047</v>
      </c>
      <c r="AK322" s="8" t="s">
        <v>495</v>
      </c>
      <c r="AM322" s="8" t="s">
        <v>1058</v>
      </c>
      <c r="AO322" s="8" t="str">
        <f t="shared" si="25"/>
        <v>[["mac", "0x000d6f001127f08c"]]</v>
      </c>
    </row>
    <row r="323" spans="1:41" s="42" customFormat="1" ht="16" customHeight="1" x14ac:dyDescent="0.2">
      <c r="A323" s="42">
        <v>2701</v>
      </c>
      <c r="B323" s="42" t="s">
        <v>922</v>
      </c>
      <c r="C323" s="42" t="s">
        <v>256</v>
      </c>
      <c r="D323" s="42" t="s">
        <v>148</v>
      </c>
      <c r="F323" s="42" t="str">
        <f>IF(ISBLANK(E323), "", Table2[[#This Row],[unique_id]])</f>
        <v/>
      </c>
      <c r="G323" s="42" t="s">
        <v>1062</v>
      </c>
      <c r="H323" s="42" t="s">
        <v>1079</v>
      </c>
      <c r="I323" s="42" t="s">
        <v>222</v>
      </c>
      <c r="O323" s="43"/>
      <c r="P323" s="43"/>
      <c r="Q323" s="43"/>
      <c r="R323" s="43"/>
      <c r="S323" s="43"/>
      <c r="Y323" s="43"/>
      <c r="AA323" s="42" t="str">
        <f>IF(ISBLANK(Z323),  "", _xlfn.CONCAT("haas/entity/sensor/", LOWER(C323), "/", E323, "/config"))</f>
        <v/>
      </c>
      <c r="AB323" s="42" t="str">
        <f>IF(ISBLANK(Z323),  "", _xlfn.CONCAT(LOWER(C323), "/", E323))</f>
        <v/>
      </c>
      <c r="AE323" s="44"/>
      <c r="AG323" s="43"/>
      <c r="AI323" s="45"/>
      <c r="AO323" s="42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ht="16" customHeight="1" x14ac:dyDescent="0.2">
      <c r="A324" s="8">
        <v>2702</v>
      </c>
      <c r="B324" s="8" t="s">
        <v>26</v>
      </c>
      <c r="C324" s="8" t="s">
        <v>1047</v>
      </c>
      <c r="D324" s="8" t="s">
        <v>1053</v>
      </c>
      <c r="E324" s="8" t="s">
        <v>1054</v>
      </c>
      <c r="F324" s="8" t="str">
        <f>IF(ISBLANK(E324), "", Table2[[#This Row],[unique_id]])</f>
        <v>back_door_lock</v>
      </c>
      <c r="G324" s="8" t="s">
        <v>1064</v>
      </c>
      <c r="H324" s="8" t="s">
        <v>1063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1052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880</v>
      </c>
      <c r="AM324" s="8" t="s">
        <v>1046</v>
      </c>
      <c r="AO324" s="8" t="str">
        <f t="shared" si="25"/>
        <v>[["mac", "0x000d6f0011274420"]]</v>
      </c>
    </row>
    <row r="325" spans="1:41" s="42" customFormat="1" ht="16" customHeight="1" x14ac:dyDescent="0.2">
      <c r="A325" s="42">
        <v>2703</v>
      </c>
      <c r="B325" s="42" t="s">
        <v>922</v>
      </c>
      <c r="C325" s="42" t="s">
        <v>256</v>
      </c>
      <c r="D325" s="42" t="s">
        <v>148</v>
      </c>
      <c r="F325" s="42" t="str">
        <f>IF(ISBLANK(E325), "", Table2[[#This Row],[unique_id]])</f>
        <v/>
      </c>
      <c r="G325" s="42" t="s">
        <v>1063</v>
      </c>
      <c r="H325" s="42" t="s">
        <v>1080</v>
      </c>
      <c r="I325" s="42" t="s">
        <v>222</v>
      </c>
      <c r="O325" s="43"/>
      <c r="P325" s="43"/>
      <c r="Q325" s="43"/>
      <c r="R325" s="43"/>
      <c r="S325" s="43"/>
      <c r="Y325" s="43"/>
      <c r="AA325" s="42" t="str">
        <f>IF(ISBLANK(Z325),  "", _xlfn.CONCAT("haas/entity/sensor/", LOWER(C325), "/", E325, "/config"))</f>
        <v/>
      </c>
      <c r="AB325" s="42" t="str">
        <f>IF(ISBLANK(Z325),  "", _xlfn.CONCAT(LOWER(C325), "/", E325))</f>
        <v/>
      </c>
      <c r="AE325" s="44"/>
      <c r="AG325" s="43"/>
      <c r="AI325" s="45"/>
      <c r="AO325" s="42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702</v>
      </c>
      <c r="D326" s="8" t="s">
        <v>458</v>
      </c>
      <c r="E326" s="8" t="s">
        <v>457</v>
      </c>
      <c r="F326" s="8" t="str">
        <f>IF(ISBLANK(E326), "", Table2[[#This Row],[unique_id]])</f>
        <v>column_break</v>
      </c>
      <c r="G326" s="8" t="s">
        <v>454</v>
      </c>
      <c r="H326" s="8" t="s">
        <v>1063</v>
      </c>
      <c r="I326" s="8" t="s">
        <v>222</v>
      </c>
      <c r="L326" s="8" t="s">
        <v>455</v>
      </c>
      <c r="M326" s="8" t="s">
        <v>456</v>
      </c>
      <c r="N326" s="8"/>
      <c r="O326" s="10"/>
      <c r="P326" s="10"/>
      <c r="Q326" s="10"/>
      <c r="R326" s="10"/>
      <c r="S326" s="10"/>
      <c r="T326" s="8"/>
      <c r="Y326" s="10"/>
      <c r="AB326" s="8" t="str">
        <f t="shared" ref="AB326:AB389" si="30">IF(ISBLANK(Z326),  "", _xlfn.CONCAT(LOWER(C326), "/", E326))</f>
        <v/>
      </c>
      <c r="AE326" s="40"/>
      <c r="AO326" s="8" t="str">
        <f t="shared" ref="AO326:AO389" si="31"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8">
        <v>2705</v>
      </c>
      <c r="B327" s="8" t="s">
        <v>26</v>
      </c>
      <c r="C327" s="8" t="s">
        <v>256</v>
      </c>
      <c r="D327" s="8" t="s">
        <v>150</v>
      </c>
      <c r="E327" s="8" t="s">
        <v>151</v>
      </c>
      <c r="F327" s="8" t="str">
        <f>IF(ISBLANK(E327), "", Table2[[#This Row],[unique_id]])</f>
        <v>uvc_ada_motion</v>
      </c>
      <c r="G327" s="8" t="s">
        <v>1059</v>
      </c>
      <c r="H327" s="8" t="s">
        <v>1066</v>
      </c>
      <c r="I327" s="8" t="s">
        <v>222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 t="shared" si="30"/>
        <v/>
      </c>
      <c r="AE327" s="40"/>
      <c r="AO327" s="8" t="str">
        <f t="shared" si="31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148</v>
      </c>
      <c r="E328" s="8" t="s">
        <v>149</v>
      </c>
      <c r="F328" s="8" t="str">
        <f>IF(ISBLANK(E328), "", Table2[[#This Row],[unique_id]])</f>
        <v>uvc_ada_medium</v>
      </c>
      <c r="G328" s="8" t="s">
        <v>130</v>
      </c>
      <c r="H328" s="8" t="s">
        <v>1068</v>
      </c>
      <c r="I328" s="8" t="s">
        <v>222</v>
      </c>
      <c r="L328" s="8" t="s">
        <v>136</v>
      </c>
      <c r="M328" s="8" t="s">
        <v>340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0"/>
        <v/>
      </c>
      <c r="AC328" s="12"/>
      <c r="AE328" s="40"/>
      <c r="AF328" s="8" t="s">
        <v>560</v>
      </c>
      <c r="AG328" s="10" t="s">
        <v>562</v>
      </c>
      <c r="AH328" s="8" t="s">
        <v>563</v>
      </c>
      <c r="AI328" s="8" t="s">
        <v>559</v>
      </c>
      <c r="AJ328" s="8" t="s">
        <v>256</v>
      </c>
      <c r="AK328" s="8" t="s">
        <v>130</v>
      </c>
      <c r="AL328" s="8" t="s">
        <v>633</v>
      </c>
      <c r="AM328" s="8" t="s">
        <v>557</v>
      </c>
      <c r="AN328" s="8" t="s">
        <v>587</v>
      </c>
      <c r="AO328" s="8" t="str">
        <f t="shared" si="31"/>
        <v>[["mac", "74:83:c2:3f:6c:4c"], ["ip", "10.0.6.20"]]</v>
      </c>
    </row>
    <row r="329" spans="1:41" ht="16" customHeight="1" x14ac:dyDescent="0.2">
      <c r="A329" s="8">
        <v>2707</v>
      </c>
      <c r="B329" s="8" t="s">
        <v>26</v>
      </c>
      <c r="C329" s="8" t="s">
        <v>702</v>
      </c>
      <c r="D329" s="8" t="s">
        <v>458</v>
      </c>
      <c r="E329" s="8" t="s">
        <v>457</v>
      </c>
      <c r="F329" s="8" t="str">
        <f>IF(ISBLANK(E329), "", Table2[[#This Row],[unique_id]])</f>
        <v>column_break</v>
      </c>
      <c r="G329" s="8" t="s">
        <v>454</v>
      </c>
      <c r="H329" s="8" t="s">
        <v>1068</v>
      </c>
      <c r="I329" s="8" t="s">
        <v>222</v>
      </c>
      <c r="L329" s="8" t="s">
        <v>455</v>
      </c>
      <c r="M329" s="8" t="s">
        <v>456</v>
      </c>
      <c r="N329" s="8"/>
      <c r="O329" s="10"/>
      <c r="P329" s="10"/>
      <c r="Q329" s="10"/>
      <c r="R329" s="10"/>
      <c r="S329" s="10"/>
      <c r="T329" s="8"/>
      <c r="Y329" s="10"/>
      <c r="AB329" s="8" t="str">
        <f t="shared" si="30"/>
        <v/>
      </c>
      <c r="AE329" s="40"/>
      <c r="AO329" s="8" t="str">
        <f t="shared" si="31"/>
        <v/>
      </c>
    </row>
    <row r="330" spans="1:41" ht="16" customHeight="1" x14ac:dyDescent="0.2">
      <c r="A330" s="8">
        <v>2708</v>
      </c>
      <c r="B330" s="8" t="s">
        <v>26</v>
      </c>
      <c r="C330" s="8" t="s">
        <v>256</v>
      </c>
      <c r="D330" s="8" t="s">
        <v>150</v>
      </c>
      <c r="E330" s="8" t="s">
        <v>221</v>
      </c>
      <c r="F330" s="8" t="str">
        <f>IF(ISBLANK(E330), "", Table2[[#This Row],[unique_id]])</f>
        <v>uvc_edwin_motion</v>
      </c>
      <c r="G330" s="8" t="s">
        <v>1059</v>
      </c>
      <c r="H330" s="8" t="s">
        <v>1065</v>
      </c>
      <c r="I330" s="8" t="s">
        <v>222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 t="shared" si="30"/>
        <v/>
      </c>
      <c r="AE330" s="40"/>
      <c r="AO330" s="8" t="str">
        <f t="shared" si="31"/>
        <v/>
      </c>
    </row>
    <row r="331" spans="1:41" ht="16" customHeight="1" x14ac:dyDescent="0.2">
      <c r="A331" s="8">
        <v>2709</v>
      </c>
      <c r="B331" s="8" t="s">
        <v>26</v>
      </c>
      <c r="C331" s="8" t="s">
        <v>256</v>
      </c>
      <c r="D331" s="8" t="s">
        <v>148</v>
      </c>
      <c r="E331" s="8" t="s">
        <v>220</v>
      </c>
      <c r="F331" s="8" t="str">
        <f>IF(ISBLANK(E331), "", Table2[[#This Row],[unique_id]])</f>
        <v>uvc_edwin_medium</v>
      </c>
      <c r="G331" s="8" t="s">
        <v>127</v>
      </c>
      <c r="H331" s="8" t="s">
        <v>1067</v>
      </c>
      <c r="I331" s="8" t="s">
        <v>222</v>
      </c>
      <c r="L331" s="8" t="s">
        <v>136</v>
      </c>
      <c r="M331" s="8" t="s">
        <v>340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C331" s="12"/>
      <c r="AE331" s="40"/>
      <c r="AF331" s="8" t="s">
        <v>561</v>
      </c>
      <c r="AG331" s="10" t="s">
        <v>562</v>
      </c>
      <c r="AH331" s="8" t="s">
        <v>563</v>
      </c>
      <c r="AI331" s="8" t="s">
        <v>559</v>
      </c>
      <c r="AJ331" s="8" t="s">
        <v>256</v>
      </c>
      <c r="AK331" s="8" t="s">
        <v>127</v>
      </c>
      <c r="AL331" s="8" t="s">
        <v>633</v>
      </c>
      <c r="AM331" s="8" t="s">
        <v>558</v>
      </c>
      <c r="AN331" s="8" t="s">
        <v>588</v>
      </c>
      <c r="AO331" s="8" t="str">
        <f t="shared" si="31"/>
        <v>[["mac", "74:83:c2:3f:6e:5c"], ["ip", "10.0.6.21"]]</v>
      </c>
    </row>
    <row r="332" spans="1:41" ht="16" customHeight="1" x14ac:dyDescent="0.2">
      <c r="A332" s="8">
        <v>2710</v>
      </c>
      <c r="B332" s="8" t="s">
        <v>26</v>
      </c>
      <c r="C332" s="8" t="s">
        <v>702</v>
      </c>
      <c r="D332" s="8" t="s">
        <v>458</v>
      </c>
      <c r="E332" s="8" t="s">
        <v>457</v>
      </c>
      <c r="F332" s="8" t="str">
        <f>IF(ISBLANK(E332), "", Table2[[#This Row],[unique_id]])</f>
        <v>column_break</v>
      </c>
      <c r="G332" s="8" t="s">
        <v>454</v>
      </c>
      <c r="H332" s="8" t="s">
        <v>1067</v>
      </c>
      <c r="I332" s="8" t="s">
        <v>222</v>
      </c>
      <c r="L332" s="8" t="s">
        <v>455</v>
      </c>
      <c r="M332" s="8" t="s">
        <v>456</v>
      </c>
      <c r="N332" s="8"/>
      <c r="O332" s="10"/>
      <c r="P332" s="10"/>
      <c r="Q332" s="10"/>
      <c r="R332" s="10"/>
      <c r="S332" s="10"/>
      <c r="T332" s="8"/>
      <c r="Y332" s="10"/>
      <c r="AB332" s="8" t="str">
        <f t="shared" si="30"/>
        <v/>
      </c>
      <c r="AE332" s="40"/>
      <c r="AO332" s="8" t="str">
        <f t="shared" si="31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1008</v>
      </c>
      <c r="F333" s="8" t="str">
        <f>IF(ISBLANK(E333), "", Table2[[#This Row],[unique_id]])</f>
        <v>ada_fan_occupancy</v>
      </c>
      <c r="G333" s="8" t="s">
        <v>130</v>
      </c>
      <c r="H333" s="8" t="s">
        <v>1069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ref="AA333:AA396" si="32">IF(ISBLANK(Z333),  "", _xlfn.CONCAT("haas/entity/sensor/", LOWER(C333), "/", E333, "/config"))</f>
        <v/>
      </c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1007</v>
      </c>
      <c r="F334" s="8" t="str">
        <f>IF(ISBLANK(E334), "", Table2[[#This Row],[unique_id]])</f>
        <v>edwin_fan_occupancy</v>
      </c>
      <c r="G334" s="8" t="s">
        <v>127</v>
      </c>
      <c r="H334" s="8" t="s">
        <v>1069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2"/>
        <v/>
      </c>
      <c r="AB334" s="8" t="str">
        <f t="shared" si="30"/>
        <v/>
      </c>
      <c r="AC334" s="12"/>
      <c r="AE334" s="40"/>
      <c r="AO334" s="8" t="str">
        <f t="shared" si="31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1009</v>
      </c>
      <c r="F335" s="8" t="str">
        <f>IF(ISBLANK(E335), "", Table2[[#This Row],[unique_id]])</f>
        <v>parents_fan_occupancy</v>
      </c>
      <c r="G335" s="8" t="s">
        <v>204</v>
      </c>
      <c r="H335" s="8" t="s">
        <v>1069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2"/>
        <v/>
      </c>
      <c r="AB335" s="8" t="str">
        <f t="shared" si="30"/>
        <v/>
      </c>
      <c r="AC335" s="12"/>
      <c r="AE335" s="40"/>
      <c r="AO335" s="8" t="str">
        <f t="shared" si="31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1010</v>
      </c>
      <c r="F336" s="8" t="str">
        <f>IF(ISBLANK(E336), "", Table2[[#This Row],[unique_id]])</f>
        <v>lounge_fan_occupancy</v>
      </c>
      <c r="G336" s="8" t="s">
        <v>206</v>
      </c>
      <c r="H336" s="8" t="s">
        <v>1069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2"/>
        <v/>
      </c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8">
        <v>2715</v>
      </c>
      <c r="B337" s="8" t="s">
        <v>26</v>
      </c>
      <c r="C337" s="8" t="s">
        <v>133</v>
      </c>
      <c r="D337" s="8" t="s">
        <v>150</v>
      </c>
      <c r="E337" s="8" t="s">
        <v>1011</v>
      </c>
      <c r="F337" s="8" t="str">
        <f>IF(ISBLANK(E337), "", Table2[[#This Row],[unique_id]])</f>
        <v>deck_east_fan_occupancy</v>
      </c>
      <c r="G337" s="8" t="s">
        <v>228</v>
      </c>
      <c r="H337" s="8" t="s">
        <v>1069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2"/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2716</v>
      </c>
      <c r="B338" s="8" t="s">
        <v>26</v>
      </c>
      <c r="C338" s="8" t="s">
        <v>133</v>
      </c>
      <c r="D338" s="8" t="s">
        <v>150</v>
      </c>
      <c r="E338" s="8" t="s">
        <v>1012</v>
      </c>
      <c r="F338" s="8" t="str">
        <f>IF(ISBLANK(E338), "", Table2[[#This Row],[unique_id]])</f>
        <v>deck_west_fan_occupancy</v>
      </c>
      <c r="G338" s="8" t="s">
        <v>227</v>
      </c>
      <c r="H338" s="8" t="s">
        <v>1069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E338" s="40"/>
      <c r="AO338" s="8" t="str">
        <f t="shared" si="31"/>
        <v/>
      </c>
    </row>
    <row r="339" spans="1:41" ht="16" customHeight="1" x14ac:dyDescent="0.2">
      <c r="A339" s="8">
        <v>5000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E339" s="40"/>
      <c r="AF339" s="8" t="s">
        <v>873</v>
      </c>
      <c r="AG339" s="10" t="s">
        <v>595</v>
      </c>
      <c r="AH339" s="8" t="s">
        <v>602</v>
      </c>
      <c r="AI339" s="8" t="s">
        <v>598</v>
      </c>
      <c r="AJ339" s="8" t="s">
        <v>256</v>
      </c>
      <c r="AK339" s="8" t="s">
        <v>28</v>
      </c>
      <c r="AL339" s="8" t="s">
        <v>590</v>
      </c>
      <c r="AM339" s="8" t="s">
        <v>609</v>
      </c>
      <c r="AN339" s="8" t="s">
        <v>605</v>
      </c>
      <c r="AO339" s="8" t="str">
        <f t="shared" si="31"/>
        <v>[["mac", "74:ac:b9:1c:15:f1"], ["ip", "10.0.0.1"]]</v>
      </c>
    </row>
    <row r="340" spans="1:41" ht="16" customHeight="1" x14ac:dyDescent="0.2">
      <c r="A340" s="8">
        <v>5001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F340" s="8" t="s">
        <v>1022</v>
      </c>
      <c r="AG340" s="10" t="s">
        <v>1023</v>
      </c>
      <c r="AH340" s="8" t="s">
        <v>603</v>
      </c>
      <c r="AI340" s="8" t="s">
        <v>1020</v>
      </c>
      <c r="AJ340" s="8" t="s">
        <v>256</v>
      </c>
      <c r="AK340" s="8" t="s">
        <v>28</v>
      </c>
      <c r="AL340" s="8" t="s">
        <v>590</v>
      </c>
      <c r="AM340" s="8" t="s">
        <v>1025</v>
      </c>
      <c r="AN340" s="8" t="s">
        <v>606</v>
      </c>
      <c r="AO340" s="8" t="str">
        <f t="shared" si="31"/>
        <v>[["mac", "78:45:58:cb:14:b5"], ["ip", "10.0.0.2"]]</v>
      </c>
    </row>
    <row r="341" spans="1:41" ht="16" customHeight="1" x14ac:dyDescent="0.2">
      <c r="A341" s="8">
        <v>5002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F341" s="8" t="s">
        <v>592</v>
      </c>
      <c r="AG341" s="10" t="s">
        <v>1023</v>
      </c>
      <c r="AH341" s="8" t="s">
        <v>604</v>
      </c>
      <c r="AI341" s="8" t="s">
        <v>599</v>
      </c>
      <c r="AJ341" s="8" t="s">
        <v>256</v>
      </c>
      <c r="AK341" s="8" t="s">
        <v>596</v>
      </c>
      <c r="AL341" s="8" t="s">
        <v>590</v>
      </c>
      <c r="AM341" s="8" t="s">
        <v>610</v>
      </c>
      <c r="AN341" s="8" t="s">
        <v>607</v>
      </c>
      <c r="AO341" s="8" t="str">
        <f t="shared" si="31"/>
        <v>[["mac", "b4:fb:e4:e3:83:32"], ["ip", "10.0.0.3"]]</v>
      </c>
    </row>
    <row r="342" spans="1:41" ht="16" customHeight="1" x14ac:dyDescent="0.2">
      <c r="A342" s="8">
        <v>5003</v>
      </c>
      <c r="B342" s="14" t="s">
        <v>26</v>
      </c>
      <c r="C342" s="8" t="s">
        <v>256</v>
      </c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F342" s="8" t="s">
        <v>593</v>
      </c>
      <c r="AG342" s="10" t="s">
        <v>1024</v>
      </c>
      <c r="AH342" s="8" t="s">
        <v>603</v>
      </c>
      <c r="AI342" s="8" t="s">
        <v>600</v>
      </c>
      <c r="AJ342" s="8" t="s">
        <v>256</v>
      </c>
      <c r="AK342" s="8" t="s">
        <v>495</v>
      </c>
      <c r="AL342" s="8" t="s">
        <v>590</v>
      </c>
      <c r="AM342" s="8" t="s">
        <v>611</v>
      </c>
      <c r="AN342" s="8" t="s">
        <v>608</v>
      </c>
      <c r="AO342" s="8" t="str">
        <f t="shared" si="31"/>
        <v>[["mac", "78:8a:20:70:d3:79"], ["ip", "10.0.0.4"]]</v>
      </c>
    </row>
    <row r="343" spans="1:41" ht="16" customHeight="1" x14ac:dyDescent="0.2">
      <c r="A343" s="8">
        <v>5004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594</v>
      </c>
      <c r="AG343" s="10" t="s">
        <v>1024</v>
      </c>
      <c r="AH343" s="8" t="s">
        <v>603</v>
      </c>
      <c r="AI343" s="8" t="s">
        <v>601</v>
      </c>
      <c r="AJ343" s="8" t="s">
        <v>256</v>
      </c>
      <c r="AK343" s="8" t="s">
        <v>597</v>
      </c>
      <c r="AL343" s="8" t="s">
        <v>590</v>
      </c>
      <c r="AM343" s="8" t="s">
        <v>612</v>
      </c>
      <c r="AN343" s="8" t="s">
        <v>1021</v>
      </c>
      <c r="AO343" s="8" t="str">
        <f t="shared" si="31"/>
        <v>[["mac", "f0:9f:c2:fc:b0:f7"], ["ip", "10.0.0.5"]]</v>
      </c>
    </row>
    <row r="344" spans="1:41" ht="16" customHeight="1" x14ac:dyDescent="0.2">
      <c r="A344" s="8">
        <v>5005</v>
      </c>
      <c r="B344" s="14" t="s">
        <v>26</v>
      </c>
      <c r="C344" s="14" t="s">
        <v>564</v>
      </c>
      <c r="D344" s="14"/>
      <c r="E344" s="14"/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565</v>
      </c>
      <c r="AG344" s="10" t="s">
        <v>567</v>
      </c>
      <c r="AH344" s="8" t="s">
        <v>569</v>
      </c>
      <c r="AI344" s="8" t="s">
        <v>566</v>
      </c>
      <c r="AJ344" s="8" t="s">
        <v>568</v>
      </c>
      <c r="AK344" s="8" t="s">
        <v>28</v>
      </c>
      <c r="AL344" s="8" t="s">
        <v>613</v>
      </c>
      <c r="AM344" s="15" t="s">
        <v>686</v>
      </c>
      <c r="AN344" s="8" t="s">
        <v>614</v>
      </c>
      <c r="AO344" s="8" t="str">
        <f t="shared" si="31"/>
        <v>[["mac", "4a:9a:06:5d:53:66"], ["ip", "10.0.4.10"]]</v>
      </c>
    </row>
    <row r="345" spans="1:41" ht="16" customHeight="1" x14ac:dyDescent="0.2">
      <c r="A345" s="8">
        <v>5006</v>
      </c>
      <c r="B345" s="14" t="s">
        <v>26</v>
      </c>
      <c r="C345" s="14" t="s">
        <v>541</v>
      </c>
      <c r="D345" s="14"/>
      <c r="E345" s="14"/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540</v>
      </c>
      <c r="AG345" s="10" t="s">
        <v>939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591</v>
      </c>
      <c r="AM345" s="8" t="s">
        <v>954</v>
      </c>
      <c r="AN345" s="8" t="s">
        <v>585</v>
      </c>
      <c r="AO345" s="8" t="str">
        <f t="shared" si="31"/>
        <v>[["mac", "00:e0:4c:68:07:65"], ["ip", "10.0.2.11"]]</v>
      </c>
    </row>
    <row r="346" spans="1:41" ht="16" customHeight="1" x14ac:dyDescent="0.2">
      <c r="A346" s="8">
        <v>5007</v>
      </c>
      <c r="B346" s="14" t="s">
        <v>26</v>
      </c>
      <c r="C346" s="14" t="s">
        <v>541</v>
      </c>
      <c r="D346" s="14"/>
      <c r="E346" s="14"/>
      <c r="F346" s="8" t="str">
        <f>IF(ISBLANK(E346), "", Table2[[#This Row],[unique_id]])</f>
        <v/>
      </c>
      <c r="G346" s="14"/>
      <c r="H346" s="14"/>
      <c r="I346" s="14"/>
      <c r="K346" s="14"/>
      <c r="L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540</v>
      </c>
      <c r="AG346" s="10" t="s">
        <v>939</v>
      </c>
      <c r="AH346" s="8" t="s">
        <v>544</v>
      </c>
      <c r="AI346" s="8" t="s">
        <v>547</v>
      </c>
      <c r="AJ346" s="8" t="s">
        <v>330</v>
      </c>
      <c r="AK346" s="8" t="s">
        <v>28</v>
      </c>
      <c r="AL346" s="8" t="s">
        <v>613</v>
      </c>
      <c r="AM346" s="8" t="s">
        <v>684</v>
      </c>
      <c r="AN346" s="8" t="s">
        <v>681</v>
      </c>
      <c r="AO346" s="8" t="str">
        <f t="shared" si="31"/>
        <v>[["mac", "4a:e0:4c:68:06:a1"], ["ip", "10.0.4.11"]]</v>
      </c>
    </row>
    <row r="347" spans="1:41" ht="16" customHeight="1" x14ac:dyDescent="0.2">
      <c r="A347" s="8">
        <v>5008</v>
      </c>
      <c r="B347" s="14" t="s">
        <v>26</v>
      </c>
      <c r="C347" s="14" t="s">
        <v>541</v>
      </c>
      <c r="D347" s="14"/>
      <c r="E347" s="14"/>
      <c r="F347" s="8" t="str">
        <f>IF(ISBLANK(E347), "", Table2[[#This Row],[unique_id]])</f>
        <v/>
      </c>
      <c r="G347" s="14"/>
      <c r="H347" s="14"/>
      <c r="I347" s="14"/>
      <c r="K347" s="14"/>
      <c r="L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540</v>
      </c>
      <c r="AG347" s="10" t="s">
        <v>939</v>
      </c>
      <c r="AH347" s="8" t="s">
        <v>544</v>
      </c>
      <c r="AI347" s="8" t="s">
        <v>547</v>
      </c>
      <c r="AJ347" s="8" t="s">
        <v>330</v>
      </c>
      <c r="AK347" s="8" t="s">
        <v>28</v>
      </c>
      <c r="AL347" s="8" t="s">
        <v>633</v>
      </c>
      <c r="AM347" s="8" t="s">
        <v>685</v>
      </c>
      <c r="AN347" s="8" t="s">
        <v>682</v>
      </c>
      <c r="AO347" s="8" t="str">
        <f t="shared" si="31"/>
        <v>[["mac", "6a:e0:4c:68:06:a1"], ["ip", "10.0.6.11"]]</v>
      </c>
    </row>
    <row r="348" spans="1:41" ht="16" customHeight="1" x14ac:dyDescent="0.2">
      <c r="A348" s="8">
        <v>5009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542</v>
      </c>
      <c r="AG348" s="10" t="s">
        <v>939</v>
      </c>
      <c r="AH348" s="8" t="s">
        <v>545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549</v>
      </c>
      <c r="AN348" s="8" t="s">
        <v>586</v>
      </c>
      <c r="AO348" s="8" t="str">
        <f t="shared" si="31"/>
        <v>[["mac", "00:e0:4c:68:04:21"], ["ip", "10.0.2.12"]]</v>
      </c>
    </row>
    <row r="349" spans="1:41" ht="16" customHeight="1" x14ac:dyDescent="0.2">
      <c r="A349" s="8">
        <v>5010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543</v>
      </c>
      <c r="AG349" s="10" t="s">
        <v>939</v>
      </c>
      <c r="AH349" s="8" t="s">
        <v>546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683</v>
      </c>
      <c r="AN349" s="13" t="s">
        <v>589</v>
      </c>
      <c r="AO349" s="8" t="str">
        <f t="shared" si="31"/>
        <v>[["mac", "00:e0:4c:68:07:0d"], ["ip", "10.0.2.13"]]</v>
      </c>
    </row>
    <row r="350" spans="1:41" ht="16" customHeight="1" x14ac:dyDescent="0.2">
      <c r="A350" s="8">
        <v>5011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937</v>
      </c>
      <c r="AG350" s="10" t="s">
        <v>939</v>
      </c>
      <c r="AH350" s="8" t="s">
        <v>940</v>
      </c>
      <c r="AI350" s="8" t="s">
        <v>548</v>
      </c>
      <c r="AJ350" s="8" t="s">
        <v>330</v>
      </c>
      <c r="AK350" s="8" t="s">
        <v>28</v>
      </c>
      <c r="AL350" s="8" t="s">
        <v>591</v>
      </c>
      <c r="AM350" s="8" t="s">
        <v>945</v>
      </c>
      <c r="AN350" s="13" t="s">
        <v>868</v>
      </c>
      <c r="AO350" s="8" t="str">
        <f t="shared" si="31"/>
        <v>[["mac", "40:6c:8f:2a:da:9c"], ["ip", "10.0.2.14"]]</v>
      </c>
    </row>
    <row r="351" spans="1:41" ht="16" customHeight="1" x14ac:dyDescent="0.2">
      <c r="A351" s="8">
        <v>5012</v>
      </c>
      <c r="B351" s="37" t="s">
        <v>26</v>
      </c>
      <c r="C351" s="14" t="s">
        <v>541</v>
      </c>
      <c r="D351" s="14"/>
      <c r="E351" s="14"/>
      <c r="G351" s="14"/>
      <c r="H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938</v>
      </c>
      <c r="AG351" s="10" t="s">
        <v>939</v>
      </c>
      <c r="AH351" s="8" t="s">
        <v>941</v>
      </c>
      <c r="AI351" s="8" t="s">
        <v>548</v>
      </c>
      <c r="AJ351" s="8" t="s">
        <v>330</v>
      </c>
      <c r="AK351" s="8" t="s">
        <v>28</v>
      </c>
      <c r="AL351" s="8" t="s">
        <v>591</v>
      </c>
      <c r="AM351" s="8" t="s">
        <v>944</v>
      </c>
      <c r="AN351" s="13" t="s">
        <v>942</v>
      </c>
      <c r="AO351" s="8" t="str">
        <f t="shared" si="31"/>
        <v>[["mac", "0c:4d:e9:d2:86:6c"], ["ip", "10.0.2.15"]]</v>
      </c>
    </row>
    <row r="352" spans="1:41" ht="16" customHeight="1" x14ac:dyDescent="0.2">
      <c r="A352" s="8">
        <v>5013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872</v>
      </c>
      <c r="AG352" s="10" t="s">
        <v>939</v>
      </c>
      <c r="AH352" s="8" t="s">
        <v>871</v>
      </c>
      <c r="AI352" s="8" t="s">
        <v>870</v>
      </c>
      <c r="AJ352" s="8" t="s">
        <v>869</v>
      </c>
      <c r="AK352" s="8" t="s">
        <v>28</v>
      </c>
      <c r="AL352" s="8" t="s">
        <v>591</v>
      </c>
      <c r="AM352" s="8" t="s">
        <v>867</v>
      </c>
      <c r="AN352" s="13" t="s">
        <v>943</v>
      </c>
      <c r="AO352" s="8" t="str">
        <f t="shared" si="31"/>
        <v>[["mac", "b8:27:eb:78:74:0e"], ["ip", "10.0.2.16"]]</v>
      </c>
    </row>
    <row r="353" spans="1:41" ht="16" customHeight="1" x14ac:dyDescent="0.2">
      <c r="A353" s="8">
        <v>5014</v>
      </c>
      <c r="B353" s="8" t="s">
        <v>26</v>
      </c>
      <c r="C353" s="8" t="s">
        <v>556</v>
      </c>
      <c r="E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555</v>
      </c>
      <c r="AG353" s="10" t="s">
        <v>554</v>
      </c>
      <c r="AH353" s="8" t="s">
        <v>552</v>
      </c>
      <c r="AI353" s="8" t="s">
        <v>553</v>
      </c>
      <c r="AJ353" s="8" t="s">
        <v>551</v>
      </c>
      <c r="AK353" s="8" t="s">
        <v>28</v>
      </c>
      <c r="AL353" s="8" t="s">
        <v>633</v>
      </c>
      <c r="AM353" s="8" t="s">
        <v>550</v>
      </c>
      <c r="AN353" s="8" t="s">
        <v>687</v>
      </c>
      <c r="AO353" s="8" t="str">
        <f t="shared" si="31"/>
        <v>[["mac", "30:05:5c:8a:ff:10"], ["ip", "10.0.6.22"]]</v>
      </c>
    </row>
    <row r="354" spans="1:41" ht="16" customHeight="1" x14ac:dyDescent="0.2">
      <c r="A354" s="8">
        <v>5015</v>
      </c>
      <c r="B354" s="8" t="s">
        <v>26</v>
      </c>
      <c r="C354" s="8" t="s">
        <v>729</v>
      </c>
      <c r="E354" s="14"/>
      <c r="F354" s="8" t="str">
        <f>IF(ISBLANK(E354), "", Table2[[#This Row],[unique_id]])</f>
        <v/>
      </c>
      <c r="I354" s="14"/>
      <c r="N354" s="8"/>
      <c r="O354" s="10"/>
      <c r="P354" s="10" t="s">
        <v>779</v>
      </c>
      <c r="Q354" s="10"/>
      <c r="R354" s="16" t="s">
        <v>827</v>
      </c>
      <c r="S354" s="16"/>
      <c r="T354" s="8"/>
      <c r="Y354" s="10"/>
      <c r="AA354" s="8" t="str">
        <f t="shared" si="32"/>
        <v/>
      </c>
      <c r="AB354" s="8" t="str">
        <f t="shared" si="30"/>
        <v/>
      </c>
      <c r="AE3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4" s="8" t="s">
        <v>770</v>
      </c>
      <c r="AG354" s="16" t="s">
        <v>769</v>
      </c>
      <c r="AH354" s="11" t="s">
        <v>767</v>
      </c>
      <c r="AI354" s="11" t="s">
        <v>768</v>
      </c>
      <c r="AJ354" s="8" t="s">
        <v>729</v>
      </c>
      <c r="AK354" s="8" t="s">
        <v>173</v>
      </c>
      <c r="AM354" s="8" t="s">
        <v>766</v>
      </c>
      <c r="AO354" s="8" t="str">
        <f t="shared" si="31"/>
        <v>[["mac", "0x00158d0005d9d088"]]</v>
      </c>
    </row>
    <row r="355" spans="1:41" ht="16" customHeight="1" x14ac:dyDescent="0.2">
      <c r="A355" s="8">
        <v>6000</v>
      </c>
      <c r="B355" s="8" t="s">
        <v>26</v>
      </c>
      <c r="C355" s="8" t="s">
        <v>851</v>
      </c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689</v>
      </c>
      <c r="AL355" s="8" t="s">
        <v>613</v>
      </c>
      <c r="AM355" s="8" t="s">
        <v>690</v>
      </c>
      <c r="AO355" s="8" t="str">
        <f t="shared" si="31"/>
        <v>[["mac", "bc:09:63:42:09:c0"]]</v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O356" s="8" t="str">
        <f t="shared" si="31"/>
        <v/>
      </c>
    </row>
    <row r="357" spans="1:41" ht="16" customHeight="1" x14ac:dyDescent="0.2">
      <c r="B357" s="14"/>
      <c r="C357" s="14"/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O357" s="8" t="str">
        <f t="shared" si="31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30"/>
        <v/>
      </c>
      <c r="AE358" s="40"/>
      <c r="AO358" s="8" t="str">
        <f t="shared" si="31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O359" s="8" t="str">
        <f t="shared" si="31"/>
        <v/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E362" s="12"/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E363" s="12"/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ref="AB390:AB453" si="33">IF(ISBLANK(Z390),  "", _xlfn.CONCAT(LOWER(C390), "/", E390))</f>
        <v/>
      </c>
      <c r="AE390" s="40"/>
      <c r="AO390" s="8" t="str">
        <f t="shared" ref="AO390:AO453" si="34"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E391" s="40"/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40"/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39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ref="AA397:AA460" si="35">IF(ISBLANK(Z397),  "", _xlfn.CONCAT("haas/entity/sensor/", LOWER(C397), "/", E397, "/config"))</f>
        <v/>
      </c>
      <c r="AB397" s="8" t="str">
        <f t="shared" si="33"/>
        <v/>
      </c>
      <c r="AE397" s="39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5"/>
        <v/>
      </c>
      <c r="AB398" s="8" t="str">
        <f t="shared" si="33"/>
        <v/>
      </c>
      <c r="AE398" s="39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5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5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5"/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40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40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ref="AB454:AB517" si="36">IF(ISBLANK(Z454),  "", _xlfn.CONCAT(LOWER(C454), "/", E454))</f>
        <v/>
      </c>
      <c r="AE454" s="40"/>
      <c r="AO454" s="8" t="str">
        <f t="shared" ref="AO454:AO517" si="37"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40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40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ref="AA461:AA524" si="38">IF(ISBLANK(Z461),  "", _xlfn.CONCAT("haas/entity/sensor/", LOWER(C461), "/", E461, "/config"))</f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8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8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8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8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H481" s="12"/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H482" s="12"/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G491" s="12"/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ref="AB518:AB581" si="39">IF(ISBLANK(Z518),  "", _xlfn.CONCAT(LOWER(C518), "/", E518))</f>
        <v/>
      </c>
      <c r="AE518" s="40"/>
      <c r="AO518" s="8" t="str">
        <f t="shared" ref="AO518:AO581" si="40"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40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40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ref="AA525:AA588" si="41">IF(ISBLANK(Z525),  "", _xlfn.CONCAT("haas/entity/sensor/", LOWER(C525), "/", E525, "/config"))</f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1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1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1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1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ref="AB582:AB645" si="42">IF(ISBLANK(Z582),  "", _xlfn.CONCAT(LOWER(C582), "/", E582))</f>
        <v/>
      </c>
      <c r="AE582" s="40"/>
      <c r="AO582" s="8" t="str">
        <f t="shared" ref="AO582:AO645" si="43"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40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40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ref="AA589:AA652" si="44">IF(ISBLANK(Z589),  "", _xlfn.CONCAT("haas/entity/sensor/", LOWER(C589), "/", E589, "/config"))</f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4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4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4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4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ref="AB646:AB681" si="45">IF(ISBLANK(Z646),  "", _xlfn.CONCAT(LOWER(C646), "/", E646))</f>
        <v/>
      </c>
      <c r="AE646" s="40"/>
      <c r="AO646" s="8" t="str">
        <f t="shared" ref="AO646:AO681" si="46"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40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40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ref="AA653:AA681" si="47">IF(ISBLANK(Z653),  "", _xlfn.CONCAT("haas/entity/sensor/", LOWER(C653), "/", E653, "/config"))</f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7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7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7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7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2023-02-10T08:52:31Z</dcterms:modified>
</cp:coreProperties>
</file>